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aadminfiles\bpshared\McQuap\Web Page\Revenue Information - press release, spreadsheet\"/>
    </mc:Choice>
  </mc:AlternateContent>
  <xr:revisionPtr revIDLastSave="0" documentId="8_{539F8822-A216-43DF-AFB7-C7DCAEDDDB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THER" sheetId="2" r:id="rId1"/>
    <sheet name="OTH -REFUND SPLIT" sheetId="5" state="hidden" r:id="rId2"/>
  </sheets>
  <definedNames>
    <definedName name="_xlnm.Print_Area" localSheetId="1">'OTH -REFUND SPLIT'!$A$9:$U$71</definedName>
    <definedName name="_xlnm.Print_Area" localSheetId="0">OTHER!$A$9:$U$74</definedName>
    <definedName name="Print_Area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0" i="5" l="1"/>
  <c r="K55" i="5"/>
  <c r="I55" i="5"/>
  <c r="K46" i="5"/>
  <c r="I46" i="5"/>
  <c r="K44" i="5"/>
  <c r="I44" i="5"/>
  <c r="K42" i="5"/>
  <c r="I42" i="5"/>
  <c r="K40" i="5"/>
  <c r="K38" i="5"/>
  <c r="I38" i="5"/>
  <c r="K36" i="5"/>
  <c r="I36" i="5"/>
  <c r="K34" i="5"/>
  <c r="I34" i="5"/>
  <c r="K32" i="5"/>
  <c r="K30" i="5"/>
  <c r="I30" i="5"/>
  <c r="K28" i="5"/>
  <c r="I28" i="5"/>
  <c r="K26" i="5"/>
  <c r="I26" i="5"/>
  <c r="K24" i="5"/>
  <c r="I24" i="5"/>
  <c r="K22" i="5"/>
  <c r="I22" i="5"/>
  <c r="K20" i="5"/>
  <c r="I20" i="5"/>
  <c r="B46" i="5"/>
  <c r="B36" i="5"/>
  <c r="R24" i="5"/>
  <c r="R30" i="5"/>
  <c r="R32" i="5"/>
  <c r="R36" i="5"/>
  <c r="R38" i="5"/>
  <c r="R42" i="5"/>
  <c r="R44" i="5"/>
  <c r="D44" i="5"/>
  <c r="D42" i="5"/>
  <c r="D40" i="5"/>
  <c r="D36" i="5"/>
  <c r="D20" i="5"/>
  <c r="I32" i="5"/>
  <c r="P24" i="5" l="1"/>
  <c r="T24" i="5" s="1"/>
  <c r="B22" i="5"/>
  <c r="B34" i="5"/>
  <c r="B32" i="5"/>
  <c r="M40" i="5"/>
  <c r="D55" i="5"/>
  <c r="M24" i="5"/>
  <c r="B55" i="5"/>
  <c r="M36" i="5"/>
  <c r="I49" i="5"/>
  <c r="D38" i="5"/>
  <c r="D22" i="5"/>
  <c r="D46" i="5"/>
  <c r="F46" i="5" s="1"/>
  <c r="R46" i="5"/>
  <c r="R40" i="5"/>
  <c r="B30" i="5"/>
  <c r="B44" i="5"/>
  <c r="F44" i="5" s="1"/>
  <c r="P49" i="5"/>
  <c r="M55" i="5"/>
  <c r="M46" i="5"/>
  <c r="M32" i="5"/>
  <c r="M28" i="5"/>
  <c r="M22" i="5"/>
  <c r="B42" i="5"/>
  <c r="F42" i="5" s="1"/>
  <c r="B26" i="5"/>
  <c r="B24" i="5"/>
  <c r="M44" i="5"/>
  <c r="M30" i="5"/>
  <c r="K65" i="5"/>
  <c r="R34" i="5"/>
  <c r="D34" i="5"/>
  <c r="D32" i="5"/>
  <c r="D57" i="5"/>
  <c r="D28" i="5"/>
  <c r="D26" i="5"/>
  <c r="K49" i="5"/>
  <c r="M20" i="5"/>
  <c r="M42" i="5"/>
  <c r="M26" i="5"/>
  <c r="M34" i="5"/>
  <c r="M38" i="5"/>
  <c r="R55" i="5"/>
  <c r="R26" i="5"/>
  <c r="D49" i="5"/>
  <c r="R57" i="5"/>
  <c r="F36" i="5"/>
  <c r="R28" i="5"/>
  <c r="D24" i="5"/>
  <c r="D30" i="5"/>
  <c r="R20" i="5"/>
  <c r="R22" i="5"/>
  <c r="P28" i="5"/>
  <c r="B40" i="5"/>
  <c r="F40" i="5" s="1"/>
  <c r="B28" i="5"/>
  <c r="P46" i="5"/>
  <c r="P36" i="5"/>
  <c r="T36" i="5" s="1"/>
  <c r="P22" i="5"/>
  <c r="I65" i="5"/>
  <c r="P55" i="5"/>
  <c r="P44" i="5"/>
  <c r="T44" i="5" s="1"/>
  <c r="P42" i="5"/>
  <c r="T42" i="5" s="1"/>
  <c r="P40" i="5"/>
  <c r="P38" i="5"/>
  <c r="T38" i="5" s="1"/>
  <c r="B38" i="5"/>
  <c r="P34" i="5"/>
  <c r="P32" i="5"/>
  <c r="T32" i="5" s="1"/>
  <c r="B49" i="5"/>
  <c r="P30" i="5"/>
  <c r="T30" i="5" s="1"/>
  <c r="P26" i="5"/>
  <c r="P20" i="5"/>
  <c r="B20" i="5"/>
  <c r="F20" i="5" s="1"/>
  <c r="F22" i="5" l="1"/>
  <c r="F34" i="5"/>
  <c r="K57" i="5"/>
  <c r="I57" i="5"/>
  <c r="F55" i="5"/>
  <c r="M49" i="5"/>
  <c r="F38" i="5"/>
  <c r="T34" i="5"/>
  <c r="T46" i="5"/>
  <c r="F26" i="5"/>
  <c r="T40" i="5"/>
  <c r="F28" i="5"/>
  <c r="T28" i="5"/>
  <c r="R65" i="5"/>
  <c r="F49" i="5"/>
  <c r="T20" i="5"/>
  <c r="F24" i="5"/>
  <c r="M65" i="5"/>
  <c r="T55" i="5"/>
  <c r="D65" i="5"/>
  <c r="F30" i="5"/>
  <c r="T22" i="5"/>
  <c r="B65" i="5"/>
  <c r="T26" i="5"/>
  <c r="P65" i="5"/>
  <c r="M57" i="5" l="1"/>
  <c r="T65" i="5"/>
  <c r="R49" i="5"/>
  <c r="T49" i="5" s="1"/>
  <c r="F65" i="5"/>
  <c r="B57" i="5"/>
  <c r="F57" i="5" s="1"/>
  <c r="P57" i="5"/>
  <c r="T57" i="5" s="1"/>
</calcChain>
</file>

<file path=xl/sharedStrings.xml><?xml version="1.0" encoding="utf-8"?>
<sst xmlns="http://schemas.openxmlformats.org/spreadsheetml/2006/main" count="113" uniqueCount="48">
  <si>
    <t>PREPARED BY</t>
  </si>
  <si>
    <t>THE MISSOURI DIRECTOR OF REVENUE</t>
  </si>
  <si>
    <t>MONTHLY GENERAL REVENUE REPORT</t>
  </si>
  <si>
    <t xml:space="preserve">    </t>
  </si>
  <si>
    <t>PERCENT OF</t>
  </si>
  <si>
    <t>FISCAL</t>
  </si>
  <si>
    <t>MONTH</t>
  </si>
  <si>
    <t>INCREASE</t>
  </si>
  <si>
    <t>YEAR-TO-DATE</t>
  </si>
  <si>
    <t>(DECREASE)</t>
  </si>
  <si>
    <t>Sales and Use Tax</t>
  </si>
  <si>
    <t>%</t>
  </si>
  <si>
    <t>Income Tax - Individual</t>
  </si>
  <si>
    <t>Interest</t>
  </si>
  <si>
    <t>Liquor</t>
  </si>
  <si>
    <t>Beer</t>
  </si>
  <si>
    <t>County Foreign Insurance</t>
  </si>
  <si>
    <t>Inheritance/Estate</t>
  </si>
  <si>
    <t>All Other Taxes</t>
  </si>
  <si>
    <t>Refunds</t>
  </si>
  <si>
    <t>Interagency Billings/Inventory</t>
  </si>
  <si>
    <t>LAST 3 MONTHS</t>
  </si>
  <si>
    <t>Sales, Services, Leases, &amp; Rentals</t>
  </si>
  <si>
    <t>Licenses, Fees, &amp; Permits</t>
  </si>
  <si>
    <t>Corporate Income and Franchise Tax</t>
  </si>
  <si>
    <t>The collection amounts may include or be subject to prior period adjustments, therefore, this report may not match subsequently published fiscal year amounts/reports.</t>
  </si>
  <si>
    <t>Total Collections</t>
  </si>
  <si>
    <t xml:space="preserve">Refund Expenditures </t>
  </si>
  <si>
    <t>Total Collections Net of Refunds</t>
  </si>
  <si>
    <t>All Other Receipts</t>
  </si>
  <si>
    <t>SOURCE:  SAM II</t>
  </si>
  <si>
    <t>Other</t>
  </si>
  <si>
    <t>ADMINISTRATION DIVISION</t>
  </si>
  <si>
    <t>Kandyce Kraft</t>
  </si>
  <si>
    <t>MONTH ENDED JANUARY 31, 2017</t>
  </si>
  <si>
    <t xml:space="preserve">November to January </t>
  </si>
  <si>
    <t>DATE PREPARED:  Febuary 1, 2017</t>
  </si>
  <si>
    <t>Debt Offset Escrow</t>
  </si>
  <si>
    <t>Total Refunds</t>
  </si>
  <si>
    <t>MISSOURI DEPARTMENT OF REVENUE</t>
  </si>
  <si>
    <t>FINANCIAL SERVICES BUREAU</t>
  </si>
  <si>
    <t>Tara Ronimous</t>
  </si>
  <si>
    <t xml:space="preserve">DATE PREPARED: </t>
  </si>
  <si>
    <t>Pass Through Entity Tax</t>
  </si>
  <si>
    <t>MONTH ENDED FEBRUARY 2024</t>
  </si>
  <si>
    <t>FEBRUARY</t>
  </si>
  <si>
    <t>DECEMBER TO FEBRUARY</t>
  </si>
  <si>
    <t>*Reported refunds are artificially low due to a processing error that occurred in January and corrected in February.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</si>
</sst>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"/>
  </numFmts>
  <fonts count="10" x14ac:knownFonts="1">
    <font>
      <sz val="12"/>
      <name val="Arial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b/>
      <sz val="13"/>
      <name val="Arial"/>
      <family val="2"/>
    </font>
    <font>
      <sz val="13"/>
      <name val="Univers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4">
    <xf numFmtId="5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5" fontId="9" fillId="0" borderId="0"/>
  </cellStyleXfs>
  <cellXfs count="146">
    <xf numFmtId="5" fontId="0" fillId="0" borderId="0" xfId="0"/>
    <xf numFmtId="5" fontId="2" fillId="0" borderId="0" xfId="0" applyFont="1" applyBorder="1"/>
    <xf numFmtId="5" fontId="2" fillId="0" borderId="0" xfId="0" applyFont="1"/>
    <xf numFmtId="5" fontId="3" fillId="0" borderId="0" xfId="0" applyFont="1"/>
    <xf numFmtId="5" fontId="3" fillId="0" borderId="0" xfId="0" applyFont="1" applyAlignment="1">
      <alignment horizontal="centerContinuous"/>
    </xf>
    <xf numFmtId="5" fontId="2" fillId="0" borderId="0" xfId="0" applyFont="1" applyAlignment="1">
      <alignment horizontal="center"/>
    </xf>
    <xf numFmtId="5" fontId="3" fillId="0" borderId="0" xfId="0" applyFont="1" applyAlignment="1">
      <alignment horizontal="center"/>
    </xf>
    <xf numFmtId="5" fontId="3" fillId="0" borderId="1" xfId="0" applyFont="1" applyBorder="1" applyAlignment="1" applyProtection="1">
      <alignment horizontal="centerContinuous"/>
    </xf>
    <xf numFmtId="5" fontId="3" fillId="0" borderId="1" xfId="0" applyFont="1" applyBorder="1" applyAlignment="1">
      <alignment horizontal="centerContinuous"/>
    </xf>
    <xf numFmtId="0" fontId="4" fillId="0" borderId="0" xfId="0" applyNumberFormat="1" applyFont="1"/>
    <xf numFmtId="0" fontId="3" fillId="0" borderId="0" xfId="0" applyNumberFormat="1" applyFont="1"/>
    <xf numFmtId="0" fontId="4" fillId="0" borderId="0" xfId="0" applyNumberFormat="1" applyFont="1" applyAlignment="1">
      <alignment horizontal="center"/>
    </xf>
    <xf numFmtId="5" fontId="4" fillId="0" borderId="0" xfId="0" applyFont="1" applyAlignment="1">
      <alignment horizontal="center"/>
    </xf>
    <xf numFmtId="5" fontId="4" fillId="0" borderId="0" xfId="0" applyFont="1"/>
    <xf numFmtId="5" fontId="5" fillId="0" borderId="0" xfId="0" applyFont="1"/>
    <xf numFmtId="5" fontId="5" fillId="0" borderId="0" xfId="0" applyNumberFormat="1" applyFont="1" applyProtection="1"/>
    <xf numFmtId="39" fontId="5" fillId="0" borderId="0" xfId="0" applyNumberFormat="1" applyFont="1" applyProtection="1"/>
    <xf numFmtId="37" fontId="5" fillId="0" borderId="0" xfId="0" applyNumberFormat="1" applyFont="1" applyProtection="1"/>
    <xf numFmtId="3" fontId="5" fillId="0" borderId="0" xfId="0" applyNumberFormat="1" applyFont="1"/>
    <xf numFmtId="5" fontId="5" fillId="0" borderId="0" xfId="0" applyFont="1" applyBorder="1"/>
    <xf numFmtId="37" fontId="5" fillId="0" borderId="0" xfId="0" applyNumberFormat="1" applyFont="1" applyBorder="1" applyProtection="1"/>
    <xf numFmtId="3" fontId="5" fillId="0" borderId="0" xfId="0" applyNumberFormat="1" applyFont="1" applyBorder="1"/>
    <xf numFmtId="5" fontId="3" fillId="0" borderId="0" xfId="0" applyFont="1" applyBorder="1"/>
    <xf numFmtId="37" fontId="5" fillId="0" borderId="2" xfId="0" applyNumberFormat="1" applyFont="1" applyBorder="1" applyProtection="1"/>
    <xf numFmtId="5" fontId="6" fillId="0" borderId="0" xfId="0" applyFont="1" applyBorder="1"/>
    <xf numFmtId="39" fontId="5" fillId="0" borderId="2" xfId="0" applyNumberFormat="1" applyFont="1" applyBorder="1" applyProtection="1"/>
    <xf numFmtId="39" fontId="5" fillId="0" borderId="0" xfId="0" applyNumberFormat="1" applyFont="1" applyBorder="1" applyProtection="1"/>
    <xf numFmtId="5" fontId="7" fillId="0" borderId="0" xfId="0" applyFont="1"/>
    <xf numFmtId="5" fontId="7" fillId="0" borderId="0" xfId="0" applyFont="1" applyAlignment="1">
      <alignment horizontal="left"/>
    </xf>
    <xf numFmtId="5" fontId="5" fillId="0" borderId="2" xfId="0" applyNumberFormat="1" applyFont="1" applyBorder="1" applyProtection="1"/>
    <xf numFmtId="5" fontId="5" fillId="0" borderId="0" xfId="0" applyNumberFormat="1" applyFont="1" applyBorder="1" applyProtection="1"/>
    <xf numFmtId="37" fontId="5" fillId="0" borderId="0" xfId="0" applyNumberFormat="1" applyFont="1"/>
    <xf numFmtId="39" fontId="5" fillId="0" borderId="3" xfId="0" applyNumberFormat="1" applyFont="1" applyBorder="1" applyProtection="1"/>
    <xf numFmtId="5" fontId="3" fillId="0" borderId="0" xfId="0" applyFont="1" applyAlignment="1">
      <alignment horizontal="left"/>
    </xf>
    <xf numFmtId="5" fontId="8" fillId="0" borderId="0" xfId="0" applyFont="1"/>
    <xf numFmtId="5" fontId="3" fillId="0" borderId="0" xfId="0" applyFont="1" applyAlignment="1">
      <alignment horizontal="right"/>
    </xf>
    <xf numFmtId="2" fontId="3" fillId="0" borderId="0" xfId="2" applyNumberFormat="1" applyFont="1"/>
    <xf numFmtId="0" fontId="4" fillId="2" borderId="0" xfId="0" quotePrefix="1" applyNumberFormat="1" applyFont="1" applyFill="1" applyAlignment="1" applyProtection="1">
      <alignment horizontal="center"/>
      <protection locked="0"/>
    </xf>
    <xf numFmtId="0" fontId="4" fillId="2" borderId="0" xfId="1" applyNumberFormat="1" applyFont="1" applyFill="1" applyAlignment="1" applyProtection="1">
      <alignment horizontal="center"/>
      <protection locked="0"/>
    </xf>
    <xf numFmtId="0" fontId="4" fillId="2" borderId="0" xfId="0" applyNumberFormat="1" applyFont="1" applyFill="1" applyAlignment="1" applyProtection="1">
      <alignment horizontal="center"/>
      <protection locked="0"/>
    </xf>
    <xf numFmtId="37" fontId="5" fillId="0" borderId="0" xfId="0" applyNumberFormat="1" applyFont="1" applyFill="1"/>
    <xf numFmtId="37" fontId="5" fillId="0" borderId="0" xfId="0" applyNumberFormat="1" applyFont="1" applyBorder="1"/>
    <xf numFmtId="5" fontId="5" fillId="0" borderId="3" xfId="0" applyNumberFormat="1" applyFont="1" applyBorder="1"/>
    <xf numFmtId="5" fontId="3" fillId="2" borderId="0" xfId="0" applyFont="1" applyFill="1" applyProtection="1">
      <protection locked="0"/>
    </xf>
    <xf numFmtId="164" fontId="5" fillId="0" borderId="0" xfId="0" applyNumberFormat="1" applyFont="1" applyProtection="1"/>
    <xf numFmtId="3" fontId="5" fillId="0" borderId="0" xfId="0" applyNumberFormat="1" applyFont="1" applyProtection="1"/>
    <xf numFmtId="3" fontId="5" fillId="0" borderId="0" xfId="0" applyNumberFormat="1" applyFont="1" applyBorder="1" applyProtection="1"/>
    <xf numFmtId="3" fontId="5" fillId="0" borderId="4" xfId="0" applyNumberFormat="1" applyFont="1" applyBorder="1"/>
    <xf numFmtId="10" fontId="6" fillId="0" borderId="0" xfId="0" applyNumberFormat="1" applyFont="1" applyBorder="1" applyProtection="1"/>
    <xf numFmtId="164" fontId="5" fillId="0" borderId="2" xfId="0" applyNumberFormat="1" applyFont="1" applyBorder="1" applyProtection="1"/>
    <xf numFmtId="164" fontId="5" fillId="0" borderId="3" xfId="0" applyNumberFormat="1" applyFont="1" applyBorder="1"/>
    <xf numFmtId="3" fontId="5" fillId="0" borderId="2" xfId="0" applyNumberFormat="1" applyFont="1" applyBorder="1" applyProtection="1"/>
    <xf numFmtId="3" fontId="5" fillId="0" borderId="2" xfId="0" applyNumberFormat="1" applyFont="1" applyFill="1" applyBorder="1"/>
    <xf numFmtId="3" fontId="5" fillId="0" borderId="2" xfId="0" applyNumberFormat="1" applyFont="1" applyBorder="1"/>
    <xf numFmtId="5" fontId="5" fillId="0" borderId="0" xfId="0" applyNumberFormat="1" applyFont="1" applyFill="1" applyProtection="1">
      <protection locked="0"/>
    </xf>
    <xf numFmtId="37" fontId="5" fillId="0" borderId="0" xfId="0" applyNumberFormat="1" applyFont="1" applyFill="1" applyProtection="1">
      <protection locked="0"/>
    </xf>
    <xf numFmtId="37" fontId="5" fillId="0" borderId="0" xfId="0" applyNumberFormat="1" applyFont="1" applyFill="1" applyBorder="1" applyProtection="1">
      <protection locked="0"/>
    </xf>
    <xf numFmtId="37" fontId="5" fillId="0" borderId="2" xfId="0" applyNumberFormat="1" applyFont="1" applyFill="1" applyBorder="1" applyProtection="1">
      <protection locked="0"/>
    </xf>
    <xf numFmtId="164" fontId="5" fillId="0" borderId="2" xfId="0" applyNumberFormat="1" applyFont="1" applyFill="1" applyBorder="1" applyProtection="1"/>
    <xf numFmtId="3" fontId="5" fillId="0" borderId="0" xfId="0" applyNumberFormat="1" applyFont="1" applyFill="1" applyBorder="1" applyProtection="1"/>
    <xf numFmtId="3" fontId="5" fillId="0" borderId="2" xfId="0" applyNumberFormat="1" applyFont="1" applyFill="1" applyBorder="1" applyProtection="1">
      <protection locked="0"/>
    </xf>
    <xf numFmtId="5" fontId="5" fillId="0" borderId="2" xfId="0" applyNumberFormat="1" applyFont="1" applyFill="1" applyBorder="1" applyProtection="1"/>
    <xf numFmtId="37" fontId="5" fillId="0" borderId="0" xfId="0" applyNumberFormat="1" applyFont="1" applyFill="1" applyBorder="1" applyProtection="1"/>
    <xf numFmtId="37" fontId="5" fillId="0" borderId="0" xfId="0" applyNumberFormat="1" applyFont="1" applyFill="1" applyBorder="1"/>
    <xf numFmtId="5" fontId="5" fillId="0" borderId="3" xfId="0" applyNumberFormat="1" applyFont="1" applyFill="1" applyBorder="1"/>
    <xf numFmtId="5" fontId="3" fillId="3" borderId="0" xfId="0" applyFont="1" applyFill="1"/>
    <xf numFmtId="5" fontId="3" fillId="3" borderId="0" xfId="0" applyFont="1" applyFill="1" applyAlignment="1">
      <alignment horizontal="right"/>
    </xf>
    <xf numFmtId="5" fontId="2" fillId="3" borderId="0" xfId="0" applyFont="1" applyFill="1" applyBorder="1"/>
    <xf numFmtId="5" fontId="2" fillId="3" borderId="0" xfId="0" applyFont="1" applyFill="1"/>
    <xf numFmtId="5" fontId="2" fillId="3" borderId="0" xfId="0" applyFont="1" applyFill="1" applyAlignment="1">
      <alignment horizontal="center"/>
    </xf>
    <xf numFmtId="5" fontId="3" fillId="3" borderId="0" xfId="0" applyFont="1" applyFill="1" applyAlignment="1">
      <alignment horizontal="center"/>
    </xf>
    <xf numFmtId="5" fontId="3" fillId="3" borderId="0" xfId="0" applyFont="1" applyFill="1" applyAlignment="1">
      <alignment horizontal="centerContinuous"/>
    </xf>
    <xf numFmtId="5" fontId="3" fillId="3" borderId="1" xfId="0" applyFont="1" applyFill="1" applyBorder="1" applyAlignment="1" applyProtection="1">
      <alignment horizontal="centerContinuous"/>
    </xf>
    <xf numFmtId="5" fontId="3" fillId="3" borderId="1" xfId="0" applyFont="1" applyFill="1" applyBorder="1" applyAlignment="1">
      <alignment horizontal="centerContinuous"/>
    </xf>
    <xf numFmtId="0" fontId="3" fillId="3" borderId="5" xfId="0" quotePrefix="1" applyNumberFormat="1" applyFont="1" applyFill="1" applyBorder="1" applyAlignment="1" applyProtection="1">
      <alignment horizontal="center"/>
      <protection locked="0"/>
    </xf>
    <xf numFmtId="0" fontId="4" fillId="3" borderId="0" xfId="0" applyNumberFormat="1" applyFont="1" applyFill="1"/>
    <xf numFmtId="0" fontId="3" fillId="3" borderId="5" xfId="1" applyNumberFormat="1" applyFont="1" applyFill="1" applyBorder="1" applyAlignment="1" applyProtection="1">
      <alignment horizontal="center"/>
      <protection locked="0"/>
    </xf>
    <xf numFmtId="0" fontId="3" fillId="3" borderId="0" xfId="0" applyNumberFormat="1" applyFont="1" applyFill="1"/>
    <xf numFmtId="0" fontId="4" fillId="3" borderId="0" xfId="0" applyNumberFormat="1" applyFont="1" applyFill="1" applyAlignment="1">
      <alignment horizontal="center"/>
    </xf>
    <xf numFmtId="5" fontId="4" fillId="3" borderId="0" xfId="0" applyFont="1" applyFill="1" applyAlignment="1">
      <alignment horizontal="center"/>
    </xf>
    <xf numFmtId="164" fontId="5" fillId="3" borderId="0" xfId="0" applyNumberFormat="1" applyFont="1" applyFill="1" applyProtection="1"/>
    <xf numFmtId="5" fontId="4" fillId="3" borderId="0" xfId="0" applyFont="1" applyFill="1"/>
    <xf numFmtId="5" fontId="5" fillId="3" borderId="0" xfId="0" applyFont="1" applyFill="1"/>
    <xf numFmtId="164" fontId="3" fillId="3" borderId="0" xfId="0" applyNumberFormat="1" applyFont="1" applyFill="1" applyProtection="1"/>
    <xf numFmtId="5" fontId="5" fillId="3" borderId="0" xfId="0" applyNumberFormat="1" applyFont="1" applyFill="1" applyProtection="1"/>
    <xf numFmtId="5" fontId="5" fillId="3" borderId="0" xfId="0" applyNumberFormat="1" applyFont="1" applyFill="1" applyProtection="1">
      <protection locked="0"/>
    </xf>
    <xf numFmtId="39" fontId="5" fillId="3" borderId="0" xfId="0" applyNumberFormat="1" applyFont="1" applyFill="1" applyProtection="1"/>
    <xf numFmtId="3" fontId="3" fillId="3" borderId="0" xfId="0" applyNumberFormat="1" applyFont="1" applyFill="1" applyProtection="1"/>
    <xf numFmtId="37" fontId="5" fillId="3" borderId="0" xfId="0" applyNumberFormat="1" applyFont="1" applyFill="1" applyProtection="1"/>
    <xf numFmtId="37" fontId="5" fillId="3" borderId="0" xfId="0" applyNumberFormat="1" applyFont="1" applyFill="1" applyProtection="1">
      <protection locked="0"/>
    </xf>
    <xf numFmtId="3" fontId="5" fillId="3" borderId="0" xfId="0" applyNumberFormat="1" applyFont="1" applyFill="1" applyProtection="1"/>
    <xf numFmtId="3" fontId="5" fillId="3" borderId="0" xfId="0" applyNumberFormat="1" applyFont="1" applyFill="1"/>
    <xf numFmtId="2" fontId="5" fillId="3" borderId="0" xfId="0" applyNumberFormat="1" applyFont="1" applyFill="1"/>
    <xf numFmtId="37" fontId="3" fillId="3" borderId="0" xfId="0" applyNumberFormat="1" applyFont="1" applyFill="1" applyProtection="1"/>
    <xf numFmtId="5" fontId="5" fillId="3" borderId="0" xfId="0" applyFont="1" applyFill="1" applyBorder="1"/>
    <xf numFmtId="37" fontId="5" fillId="3" borderId="0" xfId="0" applyNumberFormat="1" applyFont="1" applyFill="1" applyBorder="1" applyProtection="1"/>
    <xf numFmtId="37" fontId="5" fillId="3" borderId="0" xfId="0" applyNumberFormat="1" applyFont="1" applyFill="1" applyBorder="1" applyProtection="1">
      <protection locked="0"/>
    </xf>
    <xf numFmtId="3" fontId="5" fillId="3" borderId="0" xfId="0" applyNumberFormat="1" applyFont="1" applyFill="1" applyBorder="1"/>
    <xf numFmtId="5" fontId="3" fillId="3" borderId="0" xfId="0" applyFont="1" applyFill="1" applyBorder="1"/>
    <xf numFmtId="37" fontId="5" fillId="3" borderId="2" xfId="0" applyNumberFormat="1" applyFont="1" applyFill="1" applyBorder="1" applyProtection="1">
      <protection locked="0"/>
    </xf>
    <xf numFmtId="5" fontId="6" fillId="3" borderId="0" xfId="0" applyFont="1" applyFill="1" applyBorder="1"/>
    <xf numFmtId="39" fontId="5" fillId="3" borderId="2" xfId="0" applyNumberFormat="1" applyFont="1" applyFill="1" applyBorder="1" applyProtection="1"/>
    <xf numFmtId="37" fontId="5" fillId="3" borderId="2" xfId="0" applyNumberFormat="1" applyFont="1" applyFill="1" applyBorder="1" applyProtection="1"/>
    <xf numFmtId="37" fontId="3" fillId="3" borderId="2" xfId="0" applyNumberFormat="1" applyFont="1" applyFill="1" applyBorder="1" applyProtection="1"/>
    <xf numFmtId="3" fontId="5" fillId="3" borderId="4" xfId="0" applyNumberFormat="1" applyFont="1" applyFill="1" applyBorder="1"/>
    <xf numFmtId="37" fontId="5" fillId="3" borderId="0" xfId="0" applyNumberFormat="1" applyFont="1" applyFill="1"/>
    <xf numFmtId="39" fontId="5" fillId="3" borderId="0" xfId="0" applyNumberFormat="1" applyFont="1" applyFill="1" applyBorder="1" applyProtection="1"/>
    <xf numFmtId="10" fontId="6" fillId="3" borderId="0" xfId="0" applyNumberFormat="1" applyFont="1" applyFill="1" applyBorder="1" applyProtection="1"/>
    <xf numFmtId="5" fontId="7" fillId="3" borderId="0" xfId="0" applyFont="1" applyFill="1"/>
    <xf numFmtId="5" fontId="7" fillId="3" borderId="0" xfId="0" applyFont="1" applyFill="1" applyAlignment="1">
      <alignment horizontal="left"/>
    </xf>
    <xf numFmtId="164" fontId="5" fillId="3" borderId="2" xfId="0" applyNumberFormat="1" applyFont="1" applyFill="1" applyBorder="1" applyProtection="1"/>
    <xf numFmtId="5" fontId="5" fillId="3" borderId="0" xfId="0" applyNumberFormat="1" applyFont="1" applyFill="1" applyBorder="1" applyProtection="1"/>
    <xf numFmtId="5" fontId="5" fillId="3" borderId="2" xfId="0" applyNumberFormat="1" applyFont="1" applyFill="1" applyBorder="1" applyProtection="1"/>
    <xf numFmtId="3" fontId="5" fillId="3" borderId="0" xfId="0" applyNumberFormat="1" applyFont="1" applyFill="1" applyBorder="1" applyProtection="1"/>
    <xf numFmtId="37" fontId="3" fillId="3" borderId="0" xfId="0" applyNumberFormat="1" applyFont="1" applyFill="1" applyBorder="1" applyProtection="1"/>
    <xf numFmtId="3" fontId="3" fillId="3" borderId="0" xfId="0" applyNumberFormat="1" applyFont="1" applyFill="1" applyBorder="1" applyProtection="1"/>
    <xf numFmtId="3" fontId="3" fillId="3" borderId="2" xfId="0" applyNumberFormat="1" applyFont="1" applyFill="1" applyBorder="1"/>
    <xf numFmtId="3" fontId="5" fillId="3" borderId="2" xfId="0" applyNumberFormat="1" applyFont="1" applyFill="1" applyBorder="1" applyProtection="1">
      <protection locked="0"/>
    </xf>
    <xf numFmtId="3" fontId="5" fillId="3" borderId="2" xfId="0" applyNumberFormat="1" applyFont="1" applyFill="1" applyBorder="1"/>
    <xf numFmtId="3" fontId="3" fillId="3" borderId="2" xfId="0" applyNumberFormat="1" applyFont="1" applyFill="1" applyBorder="1" applyProtection="1"/>
    <xf numFmtId="3" fontId="5" fillId="3" borderId="0" xfId="0" applyNumberFormat="1" applyFont="1" applyFill="1" applyBorder="1" applyProtection="1">
      <protection locked="0"/>
    </xf>
    <xf numFmtId="39" fontId="5" fillId="3" borderId="4" xfId="0" applyNumberFormat="1" applyFont="1" applyFill="1" applyBorder="1" applyProtection="1"/>
    <xf numFmtId="3" fontId="5" fillId="3" borderId="2" xfId="0" applyNumberFormat="1" applyFont="1" applyFill="1" applyBorder="1" applyProtection="1"/>
    <xf numFmtId="37" fontId="5" fillId="3" borderId="0" xfId="0" applyNumberFormat="1" applyFont="1" applyFill="1" applyBorder="1"/>
    <xf numFmtId="164" fontId="5" fillId="3" borderId="3" xfId="0" applyNumberFormat="1" applyFont="1" applyFill="1" applyBorder="1"/>
    <xf numFmtId="39" fontId="5" fillId="3" borderId="3" xfId="0" applyNumberFormat="1" applyFont="1" applyFill="1" applyBorder="1" applyProtection="1"/>
    <xf numFmtId="5" fontId="5" fillId="3" borderId="3" xfId="0" applyNumberFormat="1" applyFont="1" applyFill="1" applyBorder="1"/>
    <xf numFmtId="5" fontId="3" fillId="3" borderId="0" xfId="0" applyFont="1" applyFill="1" applyAlignment="1"/>
    <xf numFmtId="5" fontId="1" fillId="3" borderId="0" xfId="0" applyFont="1" applyFill="1" applyAlignment="1"/>
    <xf numFmtId="5" fontId="3" fillId="3" borderId="0" xfId="0" applyFont="1" applyFill="1" applyAlignment="1">
      <alignment horizontal="left"/>
    </xf>
    <xf numFmtId="5" fontId="3" fillId="3" borderId="0" xfId="0" applyFont="1" applyFill="1" applyProtection="1">
      <protection locked="0"/>
    </xf>
    <xf numFmtId="14" fontId="3" fillId="3" borderId="0" xfId="0" applyNumberFormat="1" applyFont="1" applyFill="1"/>
    <xf numFmtId="2" fontId="3" fillId="3" borderId="0" xfId="2" applyNumberFormat="1" applyFont="1" applyFill="1"/>
    <xf numFmtId="5" fontId="8" fillId="3" borderId="0" xfId="0" applyFont="1" applyFill="1"/>
    <xf numFmtId="5" fontId="2" fillId="3" borderId="0" xfId="0" applyFont="1" applyFill="1" applyAlignment="1">
      <alignment horizontal="center"/>
    </xf>
    <xf numFmtId="5" fontId="0" fillId="3" borderId="0" xfId="0" applyFill="1" applyAlignment="1">
      <alignment horizontal="center"/>
    </xf>
    <xf numFmtId="5" fontId="2" fillId="3" borderId="0" xfId="0" applyFont="1" applyFill="1" applyAlignment="1" applyProtection="1">
      <alignment horizontal="center"/>
      <protection locked="0"/>
    </xf>
    <xf numFmtId="5" fontId="0" fillId="3" borderId="0" xfId="0" applyFill="1" applyAlignment="1" applyProtection="1">
      <alignment horizontal="center"/>
      <protection locked="0"/>
    </xf>
    <xf numFmtId="5" fontId="3" fillId="3" borderId="1" xfId="0" applyFont="1" applyFill="1" applyBorder="1" applyAlignment="1" applyProtection="1">
      <alignment horizontal="center"/>
      <protection locked="0"/>
    </xf>
    <xf numFmtId="5" fontId="0" fillId="3" borderId="1" xfId="0" applyFill="1" applyBorder="1" applyAlignment="1" applyProtection="1">
      <alignment horizontal="center"/>
      <protection locked="0"/>
    </xf>
    <xf numFmtId="5" fontId="3" fillId="2" borderId="1" xfId="0" applyFont="1" applyFill="1" applyBorder="1" applyAlignment="1" applyProtection="1">
      <alignment horizontal="center"/>
      <protection locked="0"/>
    </xf>
    <xf numFmtId="5" fontId="0" fillId="0" borderId="1" xfId="0" applyBorder="1" applyAlignment="1">
      <alignment horizontal="center"/>
    </xf>
    <xf numFmtId="5" fontId="2" fillId="0" borderId="0" xfId="0" applyFont="1" applyAlignment="1">
      <alignment horizontal="center"/>
    </xf>
    <xf numFmtId="5" fontId="0" fillId="0" borderId="0" xfId="0" applyAlignment="1">
      <alignment horizontal="center"/>
    </xf>
    <xf numFmtId="5" fontId="2" fillId="2" borderId="0" xfId="0" applyFont="1" applyFill="1" applyAlignment="1" applyProtection="1">
      <alignment horizontal="center"/>
      <protection locked="0"/>
    </xf>
    <xf numFmtId="5" fontId="0" fillId="2" borderId="0" xfId="0" applyFill="1" applyAlignment="1" applyProtection="1">
      <alignment horizontal="center"/>
      <protection locked="0"/>
    </xf>
  </cellXfs>
  <cellStyles count="4">
    <cellStyle name="Currency" xfId="1" builtinId="4"/>
    <cellStyle name="Normal" xfId="0" builtinId="0"/>
    <cellStyle name="Normal 2" xfId="3" xr:uid="{7090FA04-1450-4B79-B60B-EAB61BD4EC41}"/>
    <cellStyle name="Percent" xfId="2" builtinId="5"/>
  </cellStyles>
  <dxfs count="0"/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4:U88"/>
  <sheetViews>
    <sheetView showGridLines="0" tabSelected="1" topLeftCell="A13" zoomScale="70" zoomScaleNormal="70" workbookViewId="0">
      <selection activeCell="R19" sqref="R19"/>
    </sheetView>
  </sheetViews>
  <sheetFormatPr defaultColWidth="11.453125" defaultRowHeight="16.8" x14ac:dyDescent="0.3"/>
  <cols>
    <col min="1" max="1" width="33.36328125" style="65" customWidth="1"/>
    <col min="2" max="2" width="18.1796875" style="65" customWidth="1"/>
    <col min="3" max="3" width="2.6328125" style="65" customWidth="1"/>
    <col min="4" max="4" width="17.1796875" style="65" customWidth="1"/>
    <col min="5" max="5" width="2.1796875" style="65" customWidth="1"/>
    <col min="6" max="6" width="14.81640625" style="65" customWidth="1"/>
    <col min="7" max="8" width="2.6328125" style="65" customWidth="1"/>
    <col min="9" max="9" width="16.08984375" style="65" customWidth="1"/>
    <col min="10" max="10" width="2.6328125" style="65" customWidth="1"/>
    <col min="11" max="11" width="16.453125" style="65" customWidth="1"/>
    <col min="12" max="12" width="2.6328125" style="65" customWidth="1"/>
    <col min="13" max="13" width="12.453125" style="65" bestFit="1" customWidth="1"/>
    <col min="14" max="15" width="2.6328125" style="65" customWidth="1"/>
    <col min="16" max="16" width="17.36328125" style="65" customWidth="1"/>
    <col min="17" max="17" width="2.6328125" style="65" customWidth="1"/>
    <col min="18" max="18" width="16.81640625" style="65" bestFit="1" customWidth="1"/>
    <col min="19" max="19" width="0.90625" style="65" customWidth="1"/>
    <col min="20" max="20" width="13" style="65" customWidth="1"/>
    <col min="21" max="21" width="3.36328125" style="65" customWidth="1"/>
    <col min="22" max="16384" width="11.453125" style="65"/>
  </cols>
  <sheetData>
    <row r="4" spans="1:21" x14ac:dyDescent="0.3">
      <c r="M4" s="66"/>
    </row>
    <row r="8" spans="1:21" x14ac:dyDescent="0.3">
      <c r="A8" s="67"/>
      <c r="B8" s="68"/>
      <c r="C8" s="68"/>
      <c r="D8" s="68"/>
      <c r="E8" s="68"/>
      <c r="F8" s="68"/>
      <c r="G8" s="68"/>
      <c r="H8" s="68"/>
      <c r="I8" s="68"/>
    </row>
    <row r="9" spans="1:21" x14ac:dyDescent="0.3">
      <c r="A9" s="134" t="s">
        <v>0</v>
      </c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</row>
    <row r="10" spans="1:21" ht="15" customHeight="1" x14ac:dyDescent="0.3">
      <c r="A10" s="134" t="s">
        <v>39</v>
      </c>
      <c r="B10" s="135"/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5"/>
    </row>
    <row r="11" spans="1:21" ht="15" customHeight="1" x14ac:dyDescent="0.3">
      <c r="A11" s="134" t="s">
        <v>32</v>
      </c>
      <c r="B11" s="135"/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</row>
    <row r="12" spans="1:21" ht="15" customHeight="1" x14ac:dyDescent="0.3">
      <c r="A12" s="134" t="s">
        <v>40</v>
      </c>
      <c r="B12" s="134"/>
      <c r="C12" s="134"/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</row>
    <row r="13" spans="1:21" x14ac:dyDescent="0.3">
      <c r="A13" s="134" t="s">
        <v>2</v>
      </c>
      <c r="B13" s="135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</row>
    <row r="14" spans="1:21" x14ac:dyDescent="0.3">
      <c r="A14" s="136" t="s">
        <v>44</v>
      </c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</row>
    <row r="15" spans="1:21" x14ac:dyDescent="0.3">
      <c r="A15" s="68"/>
      <c r="B15" s="68"/>
      <c r="C15" s="68"/>
      <c r="D15" s="69" t="s">
        <v>3</v>
      </c>
      <c r="E15" s="68"/>
      <c r="F15" s="68"/>
      <c r="G15" s="68"/>
      <c r="H15" s="68"/>
      <c r="I15" s="68"/>
    </row>
    <row r="17" spans="1:21" x14ac:dyDescent="0.3">
      <c r="F17" s="70" t="s">
        <v>4</v>
      </c>
      <c r="I17" s="71" t="s">
        <v>5</v>
      </c>
      <c r="J17" s="71"/>
      <c r="K17" s="71"/>
      <c r="M17" s="70" t="s">
        <v>4</v>
      </c>
      <c r="P17" s="71" t="s">
        <v>21</v>
      </c>
      <c r="Q17" s="71"/>
      <c r="R17" s="71"/>
      <c r="T17" s="70" t="s">
        <v>4</v>
      </c>
    </row>
    <row r="18" spans="1:21" x14ac:dyDescent="0.3">
      <c r="B18" s="72" t="s">
        <v>45</v>
      </c>
      <c r="C18" s="72"/>
      <c r="D18" s="72"/>
      <c r="F18" s="70" t="s">
        <v>7</v>
      </c>
      <c r="I18" s="73" t="s">
        <v>8</v>
      </c>
      <c r="J18" s="73"/>
      <c r="K18" s="73"/>
      <c r="M18" s="70" t="s">
        <v>7</v>
      </c>
      <c r="P18" s="138" t="s">
        <v>46</v>
      </c>
      <c r="Q18" s="139"/>
      <c r="R18" s="139"/>
      <c r="T18" s="70" t="s">
        <v>7</v>
      </c>
    </row>
    <row r="19" spans="1:21" x14ac:dyDescent="0.3">
      <c r="B19" s="74">
        <v>2024</v>
      </c>
      <c r="C19" s="75"/>
      <c r="D19" s="76">
        <v>2023</v>
      </c>
      <c r="E19" s="77"/>
      <c r="F19" s="78" t="s">
        <v>9</v>
      </c>
      <c r="G19" s="77"/>
      <c r="H19" s="77"/>
      <c r="I19" s="74">
        <v>2024</v>
      </c>
      <c r="J19" s="75"/>
      <c r="K19" s="76">
        <v>2023</v>
      </c>
      <c r="M19" s="79" t="s">
        <v>9</v>
      </c>
      <c r="P19" s="74">
        <v>2024</v>
      </c>
      <c r="Q19" s="75"/>
      <c r="R19" s="76">
        <v>2023</v>
      </c>
      <c r="T19" s="79" t="s">
        <v>9</v>
      </c>
    </row>
    <row r="20" spans="1:21" x14ac:dyDescent="0.3">
      <c r="B20" s="80"/>
      <c r="D20" s="81"/>
    </row>
    <row r="21" spans="1:21" ht="16.5" customHeight="1" x14ac:dyDescent="0.3">
      <c r="A21" s="82" t="s">
        <v>10</v>
      </c>
      <c r="B21" s="83">
        <v>243986106.80000001</v>
      </c>
      <c r="C21" s="84"/>
      <c r="D21" s="85">
        <v>216792799.06</v>
      </c>
      <c r="E21" s="82"/>
      <c r="F21" s="86">
        <v>12.543455252161737</v>
      </c>
      <c r="G21" s="82" t="s">
        <v>11</v>
      </c>
      <c r="H21" s="82"/>
      <c r="I21" s="83">
        <v>2209209954.6799998</v>
      </c>
      <c r="J21" s="82"/>
      <c r="K21" s="85">
        <v>1984208194.6300001</v>
      </c>
      <c r="L21" s="82"/>
      <c r="M21" s="86">
        <v>11.339624574625663</v>
      </c>
      <c r="N21" s="82" t="s">
        <v>11</v>
      </c>
      <c r="O21" s="82"/>
      <c r="P21" s="80">
        <v>788783080.01999998</v>
      </c>
      <c r="Q21" s="82"/>
      <c r="R21" s="83">
        <v>724523510.44000006</v>
      </c>
      <c r="S21" s="82"/>
      <c r="T21" s="86">
        <v>8.8692179969391685</v>
      </c>
      <c r="U21" s="82" t="s">
        <v>11</v>
      </c>
    </row>
    <row r="22" spans="1:21" ht="15" customHeight="1" x14ac:dyDescent="0.3">
      <c r="A22" s="82"/>
      <c r="B22" s="87"/>
      <c r="C22" s="88"/>
      <c r="D22" s="89"/>
      <c r="E22" s="82"/>
      <c r="F22" s="86"/>
      <c r="G22" s="82"/>
      <c r="H22" s="82"/>
      <c r="I22" s="87"/>
      <c r="J22" s="82"/>
      <c r="K22" s="89"/>
      <c r="L22" s="82"/>
      <c r="M22" s="86"/>
      <c r="N22" s="82"/>
      <c r="O22" s="82"/>
      <c r="P22" s="80"/>
      <c r="Q22" s="82"/>
      <c r="R22" s="83"/>
      <c r="S22" s="82"/>
      <c r="T22" s="82"/>
      <c r="U22" s="82"/>
    </row>
    <row r="23" spans="1:21" ht="15" customHeight="1" x14ac:dyDescent="0.3">
      <c r="A23" s="82" t="s">
        <v>12</v>
      </c>
      <c r="B23" s="87">
        <v>1094158229.72</v>
      </c>
      <c r="C23" s="88"/>
      <c r="D23" s="89">
        <v>720843937.64999998</v>
      </c>
      <c r="E23" s="82"/>
      <c r="F23" s="86">
        <v>51.788504081345252</v>
      </c>
      <c r="G23" s="82"/>
      <c r="H23" s="82"/>
      <c r="I23" s="87">
        <v>5496241123.0600004</v>
      </c>
      <c r="J23" s="82"/>
      <c r="K23" s="89">
        <v>6065623660.6000004</v>
      </c>
      <c r="L23" s="82"/>
      <c r="M23" s="86">
        <v>-9.3870403012058574</v>
      </c>
      <c r="N23" s="82"/>
      <c r="O23" s="82"/>
      <c r="P23" s="90">
        <v>2478400614.3800001</v>
      </c>
      <c r="Q23" s="91"/>
      <c r="R23" s="87">
        <v>2410358169.71</v>
      </c>
      <c r="S23" s="82"/>
      <c r="T23" s="86">
        <v>2.8229184162363112</v>
      </c>
      <c r="U23" s="82"/>
    </row>
    <row r="24" spans="1:21" ht="15" customHeight="1" x14ac:dyDescent="0.3">
      <c r="A24" s="82"/>
      <c r="B24" s="87"/>
      <c r="C24" s="88"/>
      <c r="D24" s="89"/>
      <c r="E24" s="82"/>
      <c r="F24" s="86"/>
      <c r="G24" s="82"/>
      <c r="H24" s="82"/>
      <c r="I24" s="87"/>
      <c r="J24" s="82"/>
      <c r="K24" s="89"/>
      <c r="L24" s="82"/>
      <c r="M24" s="86"/>
      <c r="N24" s="82"/>
      <c r="O24" s="82"/>
      <c r="P24" s="90"/>
      <c r="Q24" s="91"/>
      <c r="R24" s="87"/>
      <c r="S24" s="82"/>
      <c r="T24" s="82"/>
      <c r="U24" s="82"/>
    </row>
    <row r="25" spans="1:21" ht="15" customHeight="1" x14ac:dyDescent="0.3">
      <c r="A25" s="65" t="s">
        <v>43</v>
      </c>
      <c r="B25" s="87">
        <v>-305843291.70999998</v>
      </c>
      <c r="C25" s="88"/>
      <c r="D25" s="89">
        <v>0</v>
      </c>
      <c r="E25" s="82"/>
      <c r="F25" s="86">
        <v>100</v>
      </c>
      <c r="G25" s="82"/>
      <c r="H25" s="82"/>
      <c r="I25" s="87">
        <v>382699963.60000002</v>
      </c>
      <c r="J25" s="82"/>
      <c r="K25" s="89">
        <v>0</v>
      </c>
      <c r="L25" s="82"/>
      <c r="M25" s="86">
        <v>100</v>
      </c>
      <c r="N25" s="82"/>
      <c r="O25" s="82"/>
      <c r="P25" s="90">
        <v>45021425.120000005</v>
      </c>
      <c r="Q25" s="91"/>
      <c r="R25" s="87">
        <v>0</v>
      </c>
      <c r="S25" s="82"/>
      <c r="T25" s="92">
        <v>100</v>
      </c>
      <c r="U25" s="82"/>
    </row>
    <row r="26" spans="1:21" ht="15" customHeight="1" x14ac:dyDescent="0.3">
      <c r="A26" s="82"/>
      <c r="B26" s="87"/>
      <c r="C26" s="88"/>
      <c r="D26" s="89"/>
      <c r="E26" s="82"/>
      <c r="F26" s="86"/>
      <c r="G26" s="82"/>
      <c r="H26" s="82"/>
      <c r="I26" s="87"/>
      <c r="J26" s="82"/>
      <c r="K26" s="89"/>
      <c r="L26" s="82"/>
      <c r="M26" s="86"/>
      <c r="N26" s="82"/>
      <c r="O26" s="82"/>
      <c r="P26" s="90"/>
      <c r="Q26" s="91"/>
      <c r="R26" s="87"/>
      <c r="S26" s="82"/>
      <c r="T26" s="82"/>
      <c r="U26" s="82"/>
    </row>
    <row r="27" spans="1:21" ht="16.5" customHeight="1" x14ac:dyDescent="0.3">
      <c r="A27" s="82" t="s">
        <v>24</v>
      </c>
      <c r="B27" s="87">
        <v>23440125.77</v>
      </c>
      <c r="C27" s="88"/>
      <c r="D27" s="89">
        <v>14538576.9</v>
      </c>
      <c r="E27" s="82"/>
      <c r="F27" s="86">
        <v>61.227098987934639</v>
      </c>
      <c r="G27" s="82"/>
      <c r="H27" s="82"/>
      <c r="I27" s="87">
        <v>575933458.08000004</v>
      </c>
      <c r="J27" s="82"/>
      <c r="K27" s="89">
        <v>563743507.88</v>
      </c>
      <c r="L27" s="82"/>
      <c r="M27" s="86">
        <v>2.1623220541982424</v>
      </c>
      <c r="N27" s="82"/>
      <c r="O27" s="82"/>
      <c r="P27" s="90">
        <v>244668058.75</v>
      </c>
      <c r="Q27" s="91"/>
      <c r="R27" s="87">
        <v>248381560.13000003</v>
      </c>
      <c r="S27" s="82"/>
      <c r="T27" s="86">
        <v>-1.4950793360249535</v>
      </c>
      <c r="U27" s="82"/>
    </row>
    <row r="28" spans="1:21" ht="15" customHeight="1" x14ac:dyDescent="0.3">
      <c r="A28" s="82"/>
      <c r="B28" s="87"/>
      <c r="C28" s="88"/>
      <c r="D28" s="89"/>
      <c r="E28" s="82"/>
      <c r="F28" s="86"/>
      <c r="G28" s="82"/>
      <c r="H28" s="82"/>
      <c r="I28" s="87"/>
      <c r="J28" s="82"/>
      <c r="K28" s="89"/>
      <c r="L28" s="82"/>
      <c r="M28" s="86"/>
      <c r="N28" s="82"/>
      <c r="O28" s="82"/>
      <c r="P28" s="90"/>
      <c r="Q28" s="91"/>
      <c r="R28" s="87"/>
      <c r="S28" s="82"/>
      <c r="T28" s="82"/>
      <c r="U28" s="82"/>
    </row>
    <row r="29" spans="1:21" ht="18" customHeight="1" x14ac:dyDescent="0.3">
      <c r="A29" s="82" t="s">
        <v>16</v>
      </c>
      <c r="B29" s="87">
        <v>6814954.7699999996</v>
      </c>
      <c r="C29" s="88"/>
      <c r="D29" s="89">
        <v>1821405.82</v>
      </c>
      <c r="E29" s="82"/>
      <c r="F29" s="86">
        <v>274.15905314280803</v>
      </c>
      <c r="G29" s="82"/>
      <c r="H29" s="82"/>
      <c r="I29" s="93">
        <v>162293771.63999999</v>
      </c>
      <c r="J29" s="82"/>
      <c r="K29" s="89">
        <v>144808429.71000001</v>
      </c>
      <c r="L29" s="82"/>
      <c r="M29" s="86">
        <v>12.0748094327222</v>
      </c>
      <c r="N29" s="82"/>
      <c r="O29" s="82"/>
      <c r="P29" s="90">
        <v>66468911.349999994</v>
      </c>
      <c r="Q29" s="91"/>
      <c r="R29" s="87">
        <v>35276247.600000001</v>
      </c>
      <c r="S29" s="82"/>
      <c r="T29" s="86">
        <v>88.423984613374785</v>
      </c>
      <c r="U29" s="82"/>
    </row>
    <row r="30" spans="1:21" ht="15" customHeight="1" x14ac:dyDescent="0.3">
      <c r="A30" s="82"/>
      <c r="B30" s="87"/>
      <c r="C30" s="88"/>
      <c r="D30" s="89"/>
      <c r="E30" s="82"/>
      <c r="F30" s="86"/>
      <c r="G30" s="82"/>
      <c r="H30" s="82"/>
      <c r="I30" s="87"/>
      <c r="J30" s="82"/>
      <c r="K30" s="89"/>
      <c r="L30" s="82"/>
      <c r="M30" s="86"/>
      <c r="N30" s="82"/>
      <c r="O30" s="82"/>
      <c r="P30" s="90"/>
      <c r="Q30" s="91"/>
      <c r="R30" s="87"/>
      <c r="S30" s="82"/>
      <c r="T30" s="82"/>
      <c r="U30" s="82"/>
    </row>
    <row r="31" spans="1:21" ht="16.5" customHeight="1" x14ac:dyDescent="0.3">
      <c r="A31" s="82" t="s">
        <v>14</v>
      </c>
      <c r="B31" s="87">
        <v>3021672.37</v>
      </c>
      <c r="C31" s="88"/>
      <c r="D31" s="89">
        <v>2553344.0699999998</v>
      </c>
      <c r="E31" s="82"/>
      <c r="F31" s="86">
        <v>18.341762299195359</v>
      </c>
      <c r="G31" s="82"/>
      <c r="H31" s="82"/>
      <c r="I31" s="87">
        <v>24156420.710000001</v>
      </c>
      <c r="J31" s="82"/>
      <c r="K31" s="89">
        <v>22411798</v>
      </c>
      <c r="L31" s="82"/>
      <c r="M31" s="86">
        <v>7.7843942284327259</v>
      </c>
      <c r="N31" s="82"/>
      <c r="O31" s="82"/>
      <c r="P31" s="90">
        <v>9030796.6500000004</v>
      </c>
      <c r="Q31" s="91"/>
      <c r="R31" s="87">
        <v>8267991.1300000008</v>
      </c>
      <c r="S31" s="82"/>
      <c r="T31" s="86">
        <v>9.2260079625895717</v>
      </c>
      <c r="U31" s="82"/>
    </row>
    <row r="32" spans="1:21" ht="14.25" customHeight="1" x14ac:dyDescent="0.3">
      <c r="A32" s="82"/>
      <c r="B32" s="87"/>
      <c r="C32" s="88"/>
      <c r="D32" s="89"/>
      <c r="E32" s="82"/>
      <c r="F32" s="86"/>
      <c r="G32" s="82"/>
      <c r="H32" s="82"/>
      <c r="I32" s="87"/>
      <c r="J32" s="82"/>
      <c r="K32" s="89"/>
      <c r="L32" s="82"/>
      <c r="M32" s="86"/>
      <c r="N32" s="82"/>
      <c r="O32" s="82"/>
      <c r="P32" s="90"/>
      <c r="Q32" s="91"/>
      <c r="R32" s="87"/>
      <c r="S32" s="82"/>
      <c r="T32" s="82"/>
      <c r="U32" s="82"/>
    </row>
    <row r="33" spans="1:21" ht="15" customHeight="1" x14ac:dyDescent="0.3">
      <c r="A33" s="82" t="s">
        <v>15</v>
      </c>
      <c r="B33" s="87">
        <v>436228.71</v>
      </c>
      <c r="C33" s="88"/>
      <c r="D33" s="89">
        <v>475606.83</v>
      </c>
      <c r="E33" s="82"/>
      <c r="F33" s="86">
        <v>-8.2795530922043312</v>
      </c>
      <c r="G33" s="82"/>
      <c r="H33" s="82"/>
      <c r="I33" s="87">
        <v>4448317.47</v>
      </c>
      <c r="J33" s="82"/>
      <c r="K33" s="89">
        <v>4743523.1500000004</v>
      </c>
      <c r="L33" s="82"/>
      <c r="M33" s="86">
        <v>-6.2233422429908583</v>
      </c>
      <c r="N33" s="82"/>
      <c r="O33" s="82"/>
      <c r="P33" s="90">
        <v>1446195.24</v>
      </c>
      <c r="Q33" s="91"/>
      <c r="R33" s="87">
        <v>1525661.23</v>
      </c>
      <c r="S33" s="82"/>
      <c r="T33" s="86">
        <v>-5.2086261640141425</v>
      </c>
      <c r="U33" s="82"/>
    </row>
    <row r="34" spans="1:21" ht="15" customHeight="1" x14ac:dyDescent="0.3">
      <c r="A34" s="82"/>
      <c r="B34" s="87"/>
      <c r="C34" s="88"/>
      <c r="D34" s="89"/>
      <c r="E34" s="82"/>
      <c r="F34" s="86"/>
      <c r="G34" s="82"/>
      <c r="H34" s="82"/>
      <c r="I34" s="87"/>
      <c r="J34" s="82"/>
      <c r="K34" s="89"/>
      <c r="L34" s="82"/>
      <c r="M34" s="86"/>
      <c r="N34" s="82"/>
      <c r="O34" s="82"/>
      <c r="P34" s="90"/>
      <c r="Q34" s="91"/>
      <c r="R34" s="87"/>
      <c r="S34" s="82"/>
      <c r="T34" s="82"/>
      <c r="U34" s="82"/>
    </row>
    <row r="35" spans="1:21" ht="14.1" customHeight="1" x14ac:dyDescent="0.3">
      <c r="A35" s="82" t="s">
        <v>17</v>
      </c>
      <c r="B35" s="93">
        <v>0</v>
      </c>
      <c r="C35" s="88"/>
      <c r="D35" s="89">
        <v>0</v>
      </c>
      <c r="E35" s="82"/>
      <c r="F35" s="86">
        <v>0</v>
      </c>
      <c r="G35" s="82"/>
      <c r="H35" s="82"/>
      <c r="I35" s="87">
        <v>0</v>
      </c>
      <c r="J35" s="82"/>
      <c r="K35" s="89">
        <v>0</v>
      </c>
      <c r="L35" s="82"/>
      <c r="M35" s="86">
        <v>0</v>
      </c>
      <c r="N35" s="82"/>
      <c r="O35" s="82"/>
      <c r="P35" s="90">
        <v>0</v>
      </c>
      <c r="Q35" s="91"/>
      <c r="R35" s="87">
        <v>0</v>
      </c>
      <c r="S35" s="82"/>
      <c r="T35" s="86">
        <v>0</v>
      </c>
      <c r="U35" s="82"/>
    </row>
    <row r="36" spans="1:21" ht="15.75" customHeight="1" x14ac:dyDescent="0.3">
      <c r="A36" s="82"/>
      <c r="B36" s="87"/>
      <c r="C36" s="88"/>
      <c r="D36" s="89"/>
      <c r="E36" s="82"/>
      <c r="F36" s="86"/>
      <c r="G36" s="82"/>
      <c r="H36" s="82"/>
      <c r="I36" s="87"/>
      <c r="J36" s="82"/>
      <c r="K36" s="89"/>
      <c r="L36" s="82"/>
      <c r="M36" s="86"/>
      <c r="N36" s="82"/>
      <c r="O36" s="82"/>
      <c r="P36" s="90"/>
      <c r="Q36" s="91"/>
      <c r="R36" s="87"/>
      <c r="S36" s="82"/>
      <c r="T36" s="86"/>
      <c r="U36" s="82"/>
    </row>
    <row r="37" spans="1:21" s="98" customFormat="1" ht="15.75" customHeight="1" x14ac:dyDescent="0.3">
      <c r="A37" s="94" t="s">
        <v>18</v>
      </c>
      <c r="B37" s="87">
        <v>2612677.0299999998</v>
      </c>
      <c r="C37" s="95"/>
      <c r="D37" s="96">
        <v>3144665.68</v>
      </c>
      <c r="E37" s="94"/>
      <c r="F37" s="86">
        <v>-16.917176709226538</v>
      </c>
      <c r="G37" s="94"/>
      <c r="H37" s="94"/>
      <c r="I37" s="93">
        <v>6562170.3799999999</v>
      </c>
      <c r="J37" s="94"/>
      <c r="K37" s="96">
        <v>8289828.8700000001</v>
      </c>
      <c r="L37" s="94"/>
      <c r="M37" s="86">
        <v>-20.840701504131292</v>
      </c>
      <c r="N37" s="94"/>
      <c r="O37" s="94"/>
      <c r="P37" s="88">
        <v>3459911.44</v>
      </c>
      <c r="Q37" s="97"/>
      <c r="R37" s="93">
        <v>5167940.62</v>
      </c>
      <c r="S37" s="94"/>
      <c r="T37" s="86">
        <v>-33.050479980166649</v>
      </c>
      <c r="U37" s="94"/>
    </row>
    <row r="38" spans="1:21" ht="15" customHeight="1" x14ac:dyDescent="0.3">
      <c r="A38" s="82"/>
      <c r="B38" s="87"/>
      <c r="C38" s="88"/>
      <c r="D38" s="89"/>
      <c r="E38" s="82"/>
      <c r="F38" s="86"/>
      <c r="G38" s="82"/>
      <c r="H38" s="82"/>
      <c r="I38" s="87"/>
      <c r="J38" s="82"/>
      <c r="K38" s="89"/>
      <c r="L38" s="82"/>
      <c r="M38" s="86"/>
      <c r="N38" s="82"/>
      <c r="O38" s="82"/>
      <c r="P38" s="90"/>
      <c r="Q38" s="91"/>
      <c r="R38" s="87"/>
      <c r="S38" s="82"/>
      <c r="T38" s="82"/>
      <c r="U38" s="82"/>
    </row>
    <row r="39" spans="1:21" ht="15" customHeight="1" x14ac:dyDescent="0.3">
      <c r="A39" s="82" t="s">
        <v>13</v>
      </c>
      <c r="B39" s="87">
        <v>34574314.990000002</v>
      </c>
      <c r="C39" s="88"/>
      <c r="D39" s="89">
        <v>20828342.609999999</v>
      </c>
      <c r="E39" s="82"/>
      <c r="F39" s="86">
        <v>65.99647719161463</v>
      </c>
      <c r="G39" s="82"/>
      <c r="H39" s="82"/>
      <c r="I39" s="87">
        <v>241870971.50999999</v>
      </c>
      <c r="J39" s="82"/>
      <c r="K39" s="89">
        <v>120873885.66</v>
      </c>
      <c r="L39" s="82"/>
      <c r="M39" s="86">
        <v>100.10192457148813</v>
      </c>
      <c r="N39" s="82"/>
      <c r="O39" s="82"/>
      <c r="P39" s="90">
        <v>103241515.53999999</v>
      </c>
      <c r="Q39" s="91"/>
      <c r="R39" s="87">
        <v>63076703.560000002</v>
      </c>
      <c r="S39" s="82"/>
      <c r="T39" s="86">
        <v>63.676143034003516</v>
      </c>
      <c r="U39" s="82"/>
    </row>
    <row r="40" spans="1:21" ht="15" customHeight="1" x14ac:dyDescent="0.3">
      <c r="A40" s="82"/>
      <c r="B40" s="87"/>
      <c r="C40" s="88"/>
      <c r="D40" s="89"/>
      <c r="E40" s="82"/>
      <c r="F40" s="86"/>
      <c r="G40" s="82"/>
      <c r="H40" s="82"/>
      <c r="I40" s="87"/>
      <c r="J40" s="82"/>
      <c r="K40" s="89"/>
      <c r="L40" s="82"/>
      <c r="M40" s="86"/>
      <c r="N40" s="82"/>
      <c r="O40" s="82"/>
      <c r="P40" s="90"/>
      <c r="Q40" s="91"/>
      <c r="R40" s="87"/>
      <c r="S40" s="82"/>
      <c r="T40" s="82"/>
      <c r="U40" s="82"/>
    </row>
    <row r="41" spans="1:21" s="98" customFormat="1" ht="15" customHeight="1" x14ac:dyDescent="0.3">
      <c r="A41" s="94" t="s">
        <v>23</v>
      </c>
      <c r="B41" s="87">
        <v>8530112.9000000004</v>
      </c>
      <c r="C41" s="95"/>
      <c r="D41" s="96">
        <v>7898976.7800000003</v>
      </c>
      <c r="E41" s="94"/>
      <c r="F41" s="86">
        <v>7.9900996999765841</v>
      </c>
      <c r="G41" s="94"/>
      <c r="H41" s="94"/>
      <c r="I41" s="87">
        <v>79711683.650000006</v>
      </c>
      <c r="J41" s="94"/>
      <c r="K41" s="96">
        <v>78706732.620000005</v>
      </c>
      <c r="L41" s="94"/>
      <c r="M41" s="86">
        <v>1.2768298169001049</v>
      </c>
      <c r="N41" s="94"/>
      <c r="O41" s="94"/>
      <c r="P41" s="90">
        <v>35824328.32</v>
      </c>
      <c r="Q41" s="97"/>
      <c r="R41" s="87">
        <v>35795855.539999999</v>
      </c>
      <c r="S41" s="94"/>
      <c r="T41" s="86">
        <v>7.9542113382886873E-2</v>
      </c>
      <c r="U41" s="94"/>
    </row>
    <row r="42" spans="1:21" ht="15" customHeight="1" x14ac:dyDescent="0.3">
      <c r="A42" s="82"/>
      <c r="B42" s="87"/>
      <c r="C42" s="88"/>
      <c r="D42" s="89"/>
      <c r="E42" s="82"/>
      <c r="F42" s="86"/>
      <c r="G42" s="82"/>
      <c r="H42" s="82"/>
      <c r="I42" s="87"/>
      <c r="J42" s="82"/>
      <c r="K42" s="89"/>
      <c r="L42" s="82"/>
      <c r="M42" s="86"/>
      <c r="N42" s="82"/>
      <c r="O42" s="82"/>
      <c r="P42" s="90"/>
      <c r="Q42" s="91"/>
      <c r="R42" s="87"/>
      <c r="S42" s="82"/>
      <c r="T42" s="82"/>
      <c r="U42" s="82"/>
    </row>
    <row r="43" spans="1:21" ht="15" customHeight="1" x14ac:dyDescent="0.3">
      <c r="A43" s="82" t="s">
        <v>22</v>
      </c>
      <c r="B43" s="87">
        <v>808721.35</v>
      </c>
      <c r="C43" s="88"/>
      <c r="D43" s="89">
        <v>745844.26</v>
      </c>
      <c r="E43" s="82"/>
      <c r="F43" s="86">
        <v>8.4303243146229967</v>
      </c>
      <c r="G43" s="82"/>
      <c r="H43" s="82"/>
      <c r="I43" s="87">
        <v>7162404.1399999997</v>
      </c>
      <c r="J43" s="82"/>
      <c r="K43" s="89">
        <v>6023093.0800000001</v>
      </c>
      <c r="L43" s="82"/>
      <c r="M43" s="86">
        <v>18.915713983951907</v>
      </c>
      <c r="N43" s="82"/>
      <c r="O43" s="82"/>
      <c r="P43" s="90">
        <v>3554899.98</v>
      </c>
      <c r="Q43" s="91"/>
      <c r="R43" s="87">
        <v>2427616.0300000003</v>
      </c>
      <c r="S43" s="82"/>
      <c r="T43" s="86">
        <v>46.435842244788589</v>
      </c>
      <c r="U43" s="82"/>
    </row>
    <row r="44" spans="1:21" ht="15" customHeight="1" x14ac:dyDescent="0.3">
      <c r="A44" s="82"/>
      <c r="B44" s="87"/>
      <c r="C44" s="88"/>
      <c r="D44" s="89"/>
      <c r="E44" s="82"/>
      <c r="F44" s="86"/>
      <c r="G44" s="82"/>
      <c r="H44" s="82"/>
      <c r="I44" s="87"/>
      <c r="J44" s="82"/>
      <c r="K44" s="89"/>
      <c r="L44" s="82"/>
      <c r="M44" s="86"/>
      <c r="N44" s="82"/>
      <c r="O44" s="82"/>
      <c r="P44" s="90"/>
      <c r="Q44" s="91"/>
      <c r="R44" s="87"/>
      <c r="S44" s="82"/>
      <c r="T44" s="82"/>
      <c r="U44" s="82"/>
    </row>
    <row r="45" spans="1:21" s="98" customFormat="1" ht="14.25" customHeight="1" x14ac:dyDescent="0.3">
      <c r="A45" s="94" t="s">
        <v>19</v>
      </c>
      <c r="B45" s="87">
        <v>620192.88</v>
      </c>
      <c r="C45" s="95"/>
      <c r="D45" s="96">
        <v>1665521.03</v>
      </c>
      <c r="E45" s="94"/>
      <c r="F45" s="86">
        <v>-62.762831040326162</v>
      </c>
      <c r="G45" s="94"/>
      <c r="H45" s="94"/>
      <c r="I45" s="87">
        <v>8188385.2400000002</v>
      </c>
      <c r="J45" s="94"/>
      <c r="K45" s="96">
        <v>5690029.21</v>
      </c>
      <c r="L45" s="94"/>
      <c r="M45" s="86">
        <v>43.907613437365825</v>
      </c>
      <c r="N45" s="94"/>
      <c r="O45" s="94"/>
      <c r="P45" s="90">
        <v>1835171.19</v>
      </c>
      <c r="Q45" s="97"/>
      <c r="R45" s="87">
        <v>2519858.3600000003</v>
      </c>
      <c r="S45" s="94"/>
      <c r="T45" s="86">
        <v>-27.171653013068571</v>
      </c>
      <c r="U45" s="94"/>
    </row>
    <row r="46" spans="1:21" ht="15" customHeight="1" x14ac:dyDescent="0.3">
      <c r="A46" s="82"/>
      <c r="B46" s="87"/>
      <c r="C46" s="88"/>
      <c r="D46" s="89"/>
      <c r="E46" s="82"/>
      <c r="F46" s="86"/>
      <c r="G46" s="82"/>
      <c r="H46" s="82"/>
      <c r="I46" s="87"/>
      <c r="J46" s="82"/>
      <c r="K46" s="89"/>
      <c r="L46" s="82"/>
      <c r="M46" s="86"/>
      <c r="N46" s="82"/>
      <c r="O46" s="82"/>
      <c r="P46" s="90"/>
      <c r="Q46" s="91"/>
      <c r="R46" s="87"/>
      <c r="S46" s="82"/>
      <c r="T46" s="82"/>
      <c r="U46" s="82"/>
    </row>
    <row r="47" spans="1:21" ht="14.25" customHeight="1" x14ac:dyDescent="0.3">
      <c r="A47" s="82" t="s">
        <v>20</v>
      </c>
      <c r="B47" s="93">
        <v>10838.42</v>
      </c>
      <c r="C47" s="88"/>
      <c r="D47" s="89">
        <v>4214.34</v>
      </c>
      <c r="E47" s="82"/>
      <c r="F47" s="86">
        <v>157.17953463650298</v>
      </c>
      <c r="G47" s="82"/>
      <c r="H47" s="82"/>
      <c r="I47" s="93">
        <v>137931.09</v>
      </c>
      <c r="J47" s="82"/>
      <c r="K47" s="89">
        <v>89638.720000000001</v>
      </c>
      <c r="L47" s="82"/>
      <c r="M47" s="86">
        <v>53.8744529149903</v>
      </c>
      <c r="N47" s="82"/>
      <c r="O47" s="82"/>
      <c r="P47" s="88">
        <v>29539.71</v>
      </c>
      <c r="Q47" s="91"/>
      <c r="R47" s="93">
        <v>23843.63</v>
      </c>
      <c r="S47" s="82"/>
      <c r="T47" s="86">
        <v>23.889315511102957</v>
      </c>
      <c r="U47" s="82"/>
    </row>
    <row r="48" spans="1:21" ht="15" customHeight="1" x14ac:dyDescent="0.3">
      <c r="A48" s="82"/>
      <c r="B48" s="87"/>
      <c r="C48" s="88"/>
      <c r="D48" s="89"/>
      <c r="E48" s="82"/>
      <c r="F48" s="86"/>
      <c r="G48" s="82"/>
      <c r="H48" s="82"/>
      <c r="I48" s="87"/>
      <c r="J48" s="82"/>
      <c r="K48" s="89"/>
      <c r="L48" s="82"/>
      <c r="M48" s="86"/>
      <c r="N48" s="82"/>
      <c r="O48" s="82"/>
      <c r="P48" s="90"/>
      <c r="Q48" s="91"/>
      <c r="R48" s="87"/>
      <c r="S48" s="82"/>
      <c r="T48" s="82"/>
      <c r="U48" s="82"/>
    </row>
    <row r="49" spans="1:21" s="98" customFormat="1" ht="15" customHeight="1" x14ac:dyDescent="0.3">
      <c r="A49" s="94" t="s">
        <v>29</v>
      </c>
      <c r="B49" s="93">
        <v>1997985.95</v>
      </c>
      <c r="C49" s="95"/>
      <c r="D49" s="99">
        <v>843248.42</v>
      </c>
      <c r="E49" s="100"/>
      <c r="F49" s="101">
        <v>136.93918691244031</v>
      </c>
      <c r="G49" s="94"/>
      <c r="H49" s="94"/>
      <c r="I49" s="93">
        <v>25913852.170000002</v>
      </c>
      <c r="J49" s="94"/>
      <c r="K49" s="99">
        <v>34787960.469999999</v>
      </c>
      <c r="L49" s="94"/>
      <c r="M49" s="101">
        <v>-25.50913643716693</v>
      </c>
      <c r="N49" s="94"/>
      <c r="O49" s="94"/>
      <c r="P49" s="102">
        <v>7190784.0499999998</v>
      </c>
      <c r="Q49" s="97"/>
      <c r="R49" s="103">
        <v>-15583306.799999999</v>
      </c>
      <c r="S49" s="94"/>
      <c r="T49" s="101">
        <v>-146.14414733848403</v>
      </c>
      <c r="U49" s="94"/>
    </row>
    <row r="50" spans="1:21" ht="14.1" customHeight="1" x14ac:dyDescent="0.3">
      <c r="A50" s="82"/>
      <c r="B50" s="104"/>
      <c r="C50" s="88"/>
      <c r="D50" s="105"/>
      <c r="E50" s="82"/>
      <c r="F50" s="106"/>
      <c r="G50" s="82"/>
      <c r="H50" s="82"/>
      <c r="I50" s="104"/>
      <c r="J50" s="82"/>
      <c r="K50" s="105"/>
      <c r="L50" s="82"/>
      <c r="M50" s="107"/>
      <c r="N50" s="82"/>
      <c r="O50" s="82"/>
      <c r="P50" s="105"/>
      <c r="Q50" s="82"/>
      <c r="R50" s="105"/>
      <c r="S50" s="82"/>
      <c r="T50" s="82"/>
      <c r="U50" s="82"/>
    </row>
    <row r="51" spans="1:21" ht="14.1" customHeight="1" x14ac:dyDescent="0.3">
      <c r="A51" s="108"/>
      <c r="B51" s="91"/>
      <c r="C51" s="88"/>
      <c r="D51" s="105"/>
      <c r="E51" s="82"/>
      <c r="F51" s="82"/>
      <c r="G51" s="82"/>
      <c r="H51" s="82"/>
      <c r="I51" s="91"/>
      <c r="J51" s="82"/>
      <c r="K51" s="105"/>
      <c r="L51" s="82"/>
      <c r="M51" s="94"/>
      <c r="N51" s="82"/>
      <c r="O51" s="82"/>
      <c r="P51" s="105"/>
      <c r="Q51" s="82"/>
      <c r="R51" s="105"/>
      <c r="S51" s="82"/>
      <c r="T51" s="82"/>
      <c r="U51" s="82"/>
    </row>
    <row r="52" spans="1:21" ht="15.75" customHeight="1" x14ac:dyDescent="0.3">
      <c r="A52" s="109" t="s">
        <v>26</v>
      </c>
      <c r="B52" s="110">
        <v>1115168869.95</v>
      </c>
      <c r="C52" s="111"/>
      <c r="D52" s="110">
        <v>992156483.45000005</v>
      </c>
      <c r="E52" s="94"/>
      <c r="F52" s="101">
        <v>12.398486383141115</v>
      </c>
      <c r="G52" s="94" t="s">
        <v>11</v>
      </c>
      <c r="H52" s="94"/>
      <c r="I52" s="112">
        <v>9224530407.4199963</v>
      </c>
      <c r="J52" s="94"/>
      <c r="K52" s="112">
        <v>9040000282.5999985</v>
      </c>
      <c r="L52" s="94"/>
      <c r="M52" s="101">
        <v>2.0412623788870614</v>
      </c>
      <c r="N52" s="94" t="s">
        <v>11</v>
      </c>
      <c r="O52" s="94"/>
      <c r="P52" s="112">
        <v>3788955231.7399988</v>
      </c>
      <c r="Q52" s="94"/>
      <c r="R52" s="112">
        <v>3521761651.1800003</v>
      </c>
      <c r="S52" s="94"/>
      <c r="T52" s="101">
        <v>7.5869296966895163</v>
      </c>
      <c r="U52" s="82" t="s">
        <v>11</v>
      </c>
    </row>
    <row r="53" spans="1:21" ht="14.1" customHeight="1" x14ac:dyDescent="0.3">
      <c r="A53" s="109"/>
      <c r="B53" s="113"/>
      <c r="C53" s="88"/>
      <c r="D53" s="113"/>
      <c r="E53" s="82"/>
      <c r="F53" s="106"/>
      <c r="G53" s="82"/>
      <c r="H53" s="82"/>
      <c r="I53" s="113"/>
      <c r="J53" s="82"/>
      <c r="K53" s="95"/>
      <c r="L53" s="82"/>
      <c r="M53" s="106"/>
      <c r="N53" s="82"/>
      <c r="O53" s="82"/>
      <c r="P53" s="95"/>
      <c r="Q53" s="82"/>
      <c r="R53" s="114"/>
      <c r="S53" s="82"/>
      <c r="T53" s="106"/>
      <c r="U53" s="82"/>
    </row>
    <row r="54" spans="1:21" ht="14.1" customHeight="1" x14ac:dyDescent="0.3">
      <c r="A54" s="82" t="s">
        <v>27</v>
      </c>
      <c r="B54" s="115">
        <v>274668515.92000002</v>
      </c>
      <c r="C54" s="88"/>
      <c r="D54" s="113">
        <v>275267092.08999997</v>
      </c>
      <c r="E54" s="82"/>
      <c r="F54" s="106">
        <v>-0.21745286203853584</v>
      </c>
      <c r="G54" s="82"/>
      <c r="H54" s="82"/>
      <c r="I54" s="115">
        <v>792852489.24000001</v>
      </c>
      <c r="J54" s="82"/>
      <c r="K54" s="95">
        <v>716144629</v>
      </c>
      <c r="L54" s="82"/>
      <c r="M54" s="106">
        <v>10.71122467917022</v>
      </c>
      <c r="N54" s="82"/>
      <c r="O54" s="82"/>
      <c r="P54" s="95">
        <v>404875084.94</v>
      </c>
      <c r="Q54" s="82"/>
      <c r="R54" s="114">
        <v>353837061.21999997</v>
      </c>
      <c r="S54" s="82"/>
      <c r="T54" s="106">
        <v>14.424159963352986</v>
      </c>
      <c r="U54" s="82"/>
    </row>
    <row r="55" spans="1:21" ht="14.1" customHeight="1" x14ac:dyDescent="0.3">
      <c r="A55" s="109"/>
      <c r="B55" s="115"/>
      <c r="C55" s="88"/>
      <c r="D55" s="113"/>
      <c r="E55" s="82"/>
      <c r="F55" s="106"/>
      <c r="G55" s="82"/>
      <c r="H55" s="82"/>
      <c r="I55" s="115"/>
      <c r="J55" s="82"/>
      <c r="K55" s="95"/>
      <c r="L55" s="82"/>
      <c r="M55" s="106"/>
      <c r="N55" s="82"/>
      <c r="O55" s="82"/>
      <c r="P55" s="95"/>
      <c r="Q55" s="82"/>
      <c r="R55" s="114"/>
      <c r="S55" s="82"/>
      <c r="T55" s="106"/>
      <c r="U55" s="82"/>
    </row>
    <row r="56" spans="1:21" ht="16.5" customHeight="1" x14ac:dyDescent="0.3">
      <c r="A56" s="65" t="s">
        <v>37</v>
      </c>
      <c r="B56" s="116">
        <v>10196606.25</v>
      </c>
      <c r="C56" s="88"/>
      <c r="D56" s="117">
        <v>13363232.98</v>
      </c>
      <c r="E56" s="82"/>
      <c r="F56" s="106">
        <v>-23.696561563652395</v>
      </c>
      <c r="G56" s="82"/>
      <c r="H56" s="82"/>
      <c r="I56" s="116">
        <v>14910694.970000001</v>
      </c>
      <c r="J56" s="91"/>
      <c r="K56" s="117">
        <v>14855082.4</v>
      </c>
      <c r="L56" s="82"/>
      <c r="M56" s="101">
        <v>0.37436729398418078</v>
      </c>
      <c r="N56" s="82"/>
      <c r="O56" s="82"/>
      <c r="P56" s="118">
        <v>10335302.880000001</v>
      </c>
      <c r="Q56" s="91"/>
      <c r="R56" s="119">
        <v>13525055.790000001</v>
      </c>
      <c r="S56" s="82"/>
      <c r="T56" s="101">
        <v>-23.584027744701817</v>
      </c>
      <c r="U56" s="82"/>
    </row>
    <row r="57" spans="1:21" ht="16.5" customHeight="1" x14ac:dyDescent="0.3">
      <c r="B57" s="97"/>
      <c r="C57" s="88"/>
      <c r="D57" s="120"/>
      <c r="E57" s="82"/>
      <c r="F57" s="121"/>
      <c r="G57" s="82"/>
      <c r="H57" s="82"/>
      <c r="I57" s="97"/>
      <c r="J57" s="91"/>
      <c r="K57" s="120"/>
      <c r="L57" s="82"/>
      <c r="M57" s="106"/>
      <c r="N57" s="82"/>
      <c r="O57" s="82"/>
      <c r="P57" s="97"/>
      <c r="Q57" s="91"/>
      <c r="R57" s="113"/>
      <c r="S57" s="82"/>
      <c r="T57" s="106"/>
      <c r="U57" s="82"/>
    </row>
    <row r="58" spans="1:21" ht="16.5" customHeight="1" x14ac:dyDescent="0.3">
      <c r="A58" s="65" t="s">
        <v>38</v>
      </c>
      <c r="B58" s="118">
        <v>284865122.17000002</v>
      </c>
      <c r="C58" s="88"/>
      <c r="D58" s="117">
        <v>288630325.06999999</v>
      </c>
      <c r="E58" s="82"/>
      <c r="F58" s="101">
        <v>-1.3045070364961897</v>
      </c>
      <c r="G58" s="82"/>
      <c r="H58" s="82"/>
      <c r="I58" s="118">
        <v>807763184.21000004</v>
      </c>
      <c r="J58" s="91"/>
      <c r="K58" s="117">
        <v>730999711.39999998</v>
      </c>
      <c r="L58" s="82"/>
      <c r="M58" s="101">
        <v>10.501163217011916</v>
      </c>
      <c r="N58" s="82"/>
      <c r="O58" s="82"/>
      <c r="P58" s="118">
        <v>415210387.81999999</v>
      </c>
      <c r="Q58" s="91"/>
      <c r="R58" s="122">
        <v>367362117.00999999</v>
      </c>
      <c r="S58" s="82"/>
      <c r="T58" s="101">
        <v>13.024824442825583</v>
      </c>
      <c r="U58" s="82"/>
    </row>
    <row r="59" spans="1:21" ht="14.1" customHeight="1" x14ac:dyDescent="0.3">
      <c r="B59" s="97"/>
      <c r="C59" s="88"/>
      <c r="D59" s="97"/>
      <c r="E59" s="82"/>
      <c r="F59" s="106"/>
      <c r="G59" s="82"/>
      <c r="H59" s="82"/>
      <c r="I59" s="97"/>
      <c r="J59" s="82"/>
      <c r="K59" s="123"/>
      <c r="L59" s="82"/>
      <c r="M59" s="106"/>
      <c r="N59" s="82"/>
      <c r="O59" s="82"/>
      <c r="P59" s="123"/>
      <c r="Q59" s="82"/>
      <c r="R59" s="123"/>
      <c r="S59" s="82"/>
      <c r="T59" s="82"/>
      <c r="U59" s="82"/>
    </row>
    <row r="60" spans="1:21" ht="18.75" customHeight="1" thickBot="1" x14ac:dyDescent="0.35">
      <c r="A60" s="108" t="s">
        <v>28</v>
      </c>
      <c r="B60" s="124">
        <v>830303747.77999997</v>
      </c>
      <c r="C60" s="84"/>
      <c r="D60" s="124">
        <v>703526158.38000011</v>
      </c>
      <c r="E60" s="82"/>
      <c r="F60" s="125">
        <v>18.020309250750369</v>
      </c>
      <c r="G60" s="82" t="s">
        <v>11</v>
      </c>
      <c r="H60" s="82"/>
      <c r="I60" s="126">
        <v>8416767223.2099962</v>
      </c>
      <c r="J60" s="82"/>
      <c r="K60" s="126">
        <v>8309000571.1999989</v>
      </c>
      <c r="L60" s="82"/>
      <c r="M60" s="125">
        <v>1.2969869370755565</v>
      </c>
      <c r="N60" s="82" t="s">
        <v>11</v>
      </c>
      <c r="O60" s="82"/>
      <c r="P60" s="126">
        <v>3373744843.9199991</v>
      </c>
      <c r="Q60" s="82"/>
      <c r="R60" s="126">
        <v>3154399534.1700006</v>
      </c>
      <c r="S60" s="82"/>
      <c r="T60" s="125">
        <v>6.9536311863460138</v>
      </c>
      <c r="U60" s="82" t="s">
        <v>11</v>
      </c>
    </row>
    <row r="61" spans="1:21" ht="14.1" customHeight="1" thickTop="1" x14ac:dyDescent="0.3">
      <c r="A61" s="108"/>
      <c r="B61" s="94"/>
      <c r="C61" s="82"/>
      <c r="D61" s="94"/>
      <c r="E61" s="82"/>
      <c r="F61" s="106"/>
      <c r="G61" s="82"/>
      <c r="H61" s="82"/>
      <c r="I61" s="94"/>
      <c r="J61" s="82"/>
      <c r="K61" s="94"/>
      <c r="L61" s="82"/>
      <c r="M61" s="106"/>
      <c r="N61" s="82"/>
      <c r="O61" s="82"/>
      <c r="P61" s="94"/>
      <c r="Q61" s="82"/>
      <c r="R61" s="94"/>
      <c r="S61" s="82"/>
      <c r="T61" s="106"/>
      <c r="U61" s="82"/>
    </row>
    <row r="62" spans="1:21" ht="14.1" customHeight="1" x14ac:dyDescent="0.3"/>
    <row r="63" spans="1:21" ht="13.5" customHeight="1" x14ac:dyDescent="0.3">
      <c r="A63" s="65" t="s">
        <v>25</v>
      </c>
    </row>
    <row r="64" spans="1:21" x14ac:dyDescent="0.3">
      <c r="A64" s="127" t="s">
        <v>47</v>
      </c>
      <c r="B64" s="128"/>
      <c r="C64" s="128"/>
      <c r="D64" s="128"/>
      <c r="E64" s="128"/>
      <c r="F64" s="128"/>
      <c r="G64" s="128"/>
    </row>
    <row r="65" spans="1:21" ht="14.1" customHeight="1" x14ac:dyDescent="0.3">
      <c r="A65" s="128"/>
      <c r="B65" s="128"/>
      <c r="C65" s="128"/>
      <c r="D65" s="128"/>
      <c r="E65" s="128"/>
      <c r="F65" s="128"/>
      <c r="G65" s="128"/>
    </row>
    <row r="66" spans="1:21" ht="14.1" customHeight="1" x14ac:dyDescent="0.3"/>
    <row r="67" spans="1:21" ht="14.1" customHeight="1" x14ac:dyDescent="0.3"/>
    <row r="68" spans="1:21" ht="20.25" customHeight="1" thickBot="1" x14ac:dyDescent="0.35">
      <c r="A68" s="65" t="s">
        <v>31</v>
      </c>
      <c r="B68" s="65">
        <v>59427699.370000012</v>
      </c>
      <c r="D68" s="65">
        <v>39981169.840000004</v>
      </c>
      <c r="F68" s="125">
        <v>48.639220932811021</v>
      </c>
      <c r="G68" s="129" t="s">
        <v>11</v>
      </c>
      <c r="I68" s="65">
        <v>560445908</v>
      </c>
      <c r="K68" s="65">
        <v>426424919.49000001</v>
      </c>
      <c r="M68" s="125">
        <v>31.428976681355248</v>
      </c>
      <c r="N68" s="129" t="s">
        <v>11</v>
      </c>
      <c r="P68" s="65">
        <v>232082053.46999997</v>
      </c>
      <c r="R68" s="65">
        <v>138498410.90000001</v>
      </c>
      <c r="T68" s="125">
        <v>67.570192294531196</v>
      </c>
      <c r="U68" s="129" t="s">
        <v>11</v>
      </c>
    </row>
    <row r="69" spans="1:21" ht="18" customHeight="1" thickTop="1" x14ac:dyDescent="0.3">
      <c r="F69" s="106"/>
      <c r="G69" s="129"/>
      <c r="M69" s="106"/>
      <c r="N69" s="129"/>
      <c r="T69" s="106"/>
      <c r="U69" s="129"/>
    </row>
    <row r="70" spans="1:21" ht="21.75" customHeight="1" x14ac:dyDescent="0.3">
      <c r="F70" s="106"/>
      <c r="G70" s="129"/>
      <c r="M70" s="106"/>
      <c r="N70" s="129"/>
      <c r="T70" s="106"/>
      <c r="U70" s="129"/>
    </row>
    <row r="71" spans="1:21" ht="13.5" customHeight="1" x14ac:dyDescent="0.3">
      <c r="F71" s="106"/>
      <c r="G71" s="129"/>
      <c r="M71" s="106"/>
      <c r="N71" s="129"/>
      <c r="T71" s="106"/>
      <c r="U71" s="129"/>
    </row>
    <row r="72" spans="1:21" ht="16.5" customHeight="1" x14ac:dyDescent="0.3">
      <c r="A72" s="130" t="s">
        <v>42</v>
      </c>
      <c r="B72" s="131">
        <v>45352</v>
      </c>
      <c r="F72" s="106"/>
      <c r="G72" s="129"/>
      <c r="M72" s="106"/>
      <c r="N72" s="129"/>
      <c r="T72" s="106"/>
      <c r="U72" s="129"/>
    </row>
    <row r="73" spans="1:21" ht="15.75" customHeight="1" x14ac:dyDescent="0.3">
      <c r="A73" s="65" t="s">
        <v>30</v>
      </c>
      <c r="F73" s="106"/>
      <c r="G73" s="129"/>
      <c r="M73" s="106"/>
      <c r="N73" s="129"/>
      <c r="T73" s="106"/>
      <c r="U73" s="129"/>
    </row>
    <row r="74" spans="1:21" ht="14.1" customHeight="1" x14ac:dyDescent="0.3">
      <c r="A74" s="65" t="s">
        <v>41</v>
      </c>
    </row>
    <row r="75" spans="1:21" ht="14.1" customHeight="1" x14ac:dyDescent="0.3">
      <c r="F75" s="132"/>
      <c r="M75" s="132"/>
    </row>
    <row r="76" spans="1:21" ht="14.1" customHeight="1" x14ac:dyDescent="0.3">
      <c r="F76" s="132"/>
      <c r="M76" s="132"/>
    </row>
    <row r="77" spans="1:21" ht="14.1" customHeight="1" x14ac:dyDescent="0.3">
      <c r="F77" s="132"/>
      <c r="M77" s="132"/>
    </row>
    <row r="78" spans="1:21" ht="14.1" customHeight="1" x14ac:dyDescent="0.3"/>
    <row r="79" spans="1:21" ht="14.1" customHeight="1" x14ac:dyDescent="0.3"/>
    <row r="80" spans="1:21" ht="14.1" customHeight="1" x14ac:dyDescent="0.3"/>
    <row r="81" spans="1:17" ht="14.1" customHeight="1" x14ac:dyDescent="0.3"/>
    <row r="82" spans="1:17" ht="14.1" customHeight="1" x14ac:dyDescent="0.3"/>
    <row r="83" spans="1:17" ht="14.1" customHeight="1" x14ac:dyDescent="0.35">
      <c r="A83" s="133"/>
      <c r="B83" s="133"/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3"/>
      <c r="Q83" s="133"/>
    </row>
    <row r="85" spans="1:17" ht="14.1" customHeight="1" x14ac:dyDescent="0.3"/>
    <row r="86" spans="1:17" ht="14.1" customHeight="1" x14ac:dyDescent="0.35">
      <c r="A86" s="133"/>
    </row>
    <row r="87" spans="1:17" ht="14.1" customHeight="1" x14ac:dyDescent="0.3"/>
    <row r="88" spans="1:17" ht="14.1" customHeight="1" x14ac:dyDescent="0.3"/>
  </sheetData>
  <mergeCells count="7">
    <mergeCell ref="A13:U13"/>
    <mergeCell ref="A14:U14"/>
    <mergeCell ref="P18:R18"/>
    <mergeCell ref="A9:U9"/>
    <mergeCell ref="A10:U10"/>
    <mergeCell ref="A11:U11"/>
    <mergeCell ref="A12:U12"/>
  </mergeCells>
  <phoneticPr fontId="0" type="noConversion"/>
  <pageMargins left="0.5" right="0.38" top="1" bottom="0.5" header="0.5" footer="0.5"/>
  <pageSetup scale="51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:U85"/>
  <sheetViews>
    <sheetView showGridLines="0" topLeftCell="A25" zoomScale="70" zoomScaleNormal="70" workbookViewId="0">
      <selection activeCell="B51" sqref="B51"/>
    </sheetView>
  </sheetViews>
  <sheetFormatPr defaultColWidth="11.453125" defaultRowHeight="16.8" x14ac:dyDescent="0.3"/>
  <cols>
    <col min="1" max="1" width="33.36328125" style="3" customWidth="1"/>
    <col min="2" max="2" width="18.1796875" style="3" customWidth="1"/>
    <col min="3" max="3" width="2.6328125" style="3" customWidth="1"/>
    <col min="4" max="4" width="17.1796875" style="3" customWidth="1"/>
    <col min="5" max="5" width="2.1796875" style="3" customWidth="1"/>
    <col min="6" max="6" width="14.81640625" style="3" customWidth="1"/>
    <col min="7" max="8" width="2.6328125" style="3" customWidth="1"/>
    <col min="9" max="9" width="16.08984375" style="3" customWidth="1"/>
    <col min="10" max="10" width="2.6328125" style="3" customWidth="1"/>
    <col min="11" max="11" width="16.453125" style="3" customWidth="1"/>
    <col min="12" max="12" width="2.6328125" style="3" customWidth="1"/>
    <col min="13" max="13" width="12.453125" style="3" bestFit="1" customWidth="1"/>
    <col min="14" max="15" width="2.6328125" style="3" customWidth="1"/>
    <col min="16" max="16" width="17.36328125" style="3" customWidth="1"/>
    <col min="17" max="17" width="2.6328125" style="3" customWidth="1"/>
    <col min="18" max="18" width="15.36328125" style="3" customWidth="1"/>
    <col min="19" max="19" width="0.90625" style="3" customWidth="1"/>
    <col min="20" max="20" width="13" style="3" customWidth="1"/>
    <col min="21" max="21" width="3.36328125" style="3" customWidth="1"/>
    <col min="22" max="16384" width="11.453125" style="3"/>
  </cols>
  <sheetData>
    <row r="4" spans="1:21" x14ac:dyDescent="0.3">
      <c r="M4" s="35"/>
    </row>
    <row r="8" spans="1:21" x14ac:dyDescent="0.3">
      <c r="A8" s="1"/>
      <c r="B8" s="2"/>
      <c r="C8" s="2"/>
      <c r="D8" s="2"/>
      <c r="E8" s="2"/>
      <c r="F8" s="2"/>
      <c r="G8" s="2"/>
      <c r="H8" s="2"/>
      <c r="I8" s="2"/>
    </row>
    <row r="9" spans="1:21" x14ac:dyDescent="0.3">
      <c r="A9" s="142" t="s">
        <v>0</v>
      </c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</row>
    <row r="10" spans="1:21" ht="15" customHeight="1" x14ac:dyDescent="0.3">
      <c r="A10" s="142" t="s">
        <v>1</v>
      </c>
      <c r="B10" s="143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</row>
    <row r="11" spans="1:21" ht="15" customHeight="1" x14ac:dyDescent="0.3">
      <c r="A11" s="142" t="s">
        <v>32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</row>
    <row r="12" spans="1:21" x14ac:dyDescent="0.3">
      <c r="A12" s="142" t="s">
        <v>2</v>
      </c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</row>
    <row r="13" spans="1:21" x14ac:dyDescent="0.3">
      <c r="A13" s="144" t="s">
        <v>34</v>
      </c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</row>
    <row r="14" spans="1:21" x14ac:dyDescent="0.3">
      <c r="A14" s="2"/>
      <c r="B14" s="2"/>
      <c r="C14" s="2"/>
      <c r="D14" s="5" t="s">
        <v>3</v>
      </c>
      <c r="E14" s="2"/>
      <c r="F14" s="2"/>
      <c r="G14" s="2"/>
      <c r="H14" s="2"/>
      <c r="I14" s="2"/>
    </row>
    <row r="16" spans="1:21" x14ac:dyDescent="0.3">
      <c r="F16" s="6" t="s">
        <v>4</v>
      </c>
      <c r="I16" s="4" t="s">
        <v>5</v>
      </c>
      <c r="J16" s="4"/>
      <c r="K16" s="4"/>
      <c r="M16" s="6" t="s">
        <v>4</v>
      </c>
      <c r="P16" s="4" t="s">
        <v>21</v>
      </c>
      <c r="Q16" s="4"/>
      <c r="R16" s="4"/>
      <c r="T16" s="6" t="s">
        <v>4</v>
      </c>
    </row>
    <row r="17" spans="1:21" x14ac:dyDescent="0.3">
      <c r="B17" s="7" t="s">
        <v>6</v>
      </c>
      <c r="C17" s="7"/>
      <c r="D17" s="7"/>
      <c r="F17" s="6" t="s">
        <v>7</v>
      </c>
      <c r="I17" s="8" t="s">
        <v>8</v>
      </c>
      <c r="J17" s="8"/>
      <c r="K17" s="8"/>
      <c r="M17" s="6" t="s">
        <v>7</v>
      </c>
      <c r="P17" s="140" t="s">
        <v>35</v>
      </c>
      <c r="Q17" s="141"/>
      <c r="R17" s="141"/>
      <c r="T17" s="6" t="s">
        <v>7</v>
      </c>
    </row>
    <row r="18" spans="1:21" x14ac:dyDescent="0.3">
      <c r="B18" s="37">
        <v>2017</v>
      </c>
      <c r="C18" s="9"/>
      <c r="D18" s="38">
        <v>2016</v>
      </c>
      <c r="E18" s="10"/>
      <c r="F18" s="11" t="s">
        <v>9</v>
      </c>
      <c r="G18" s="10"/>
      <c r="H18" s="10"/>
      <c r="I18" s="39">
        <v>2017</v>
      </c>
      <c r="J18" s="10"/>
      <c r="K18" s="39">
        <v>2016</v>
      </c>
      <c r="M18" s="12" t="s">
        <v>9</v>
      </c>
      <c r="P18" s="39">
        <v>2017</v>
      </c>
      <c r="Q18" s="10"/>
      <c r="R18" s="39">
        <v>2016</v>
      </c>
      <c r="T18" s="12" t="s">
        <v>9</v>
      </c>
    </row>
    <row r="19" spans="1:21" x14ac:dyDescent="0.3">
      <c r="B19" s="44"/>
      <c r="D19" s="13"/>
    </row>
    <row r="20" spans="1:21" ht="16.5" customHeight="1" x14ac:dyDescent="0.3">
      <c r="A20" s="14" t="s">
        <v>10</v>
      </c>
      <c r="B20" s="44" t="e">
        <f>+#REF!</f>
        <v>#REF!</v>
      </c>
      <c r="C20" s="15"/>
      <c r="D20" s="54" t="e">
        <f>+#REF!</f>
        <v>#REF!</v>
      </c>
      <c r="E20" s="14"/>
      <c r="F20" s="16" t="e">
        <f>(B20-D20)/D20*100</f>
        <v>#REF!</v>
      </c>
      <c r="G20" s="14" t="s">
        <v>11</v>
      </c>
      <c r="H20" s="14"/>
      <c r="I20" s="44" t="e">
        <f>+#REF!</f>
        <v>#REF!</v>
      </c>
      <c r="J20" s="14"/>
      <c r="K20" s="54" t="e">
        <f>+#REF!</f>
        <v>#REF!</v>
      </c>
      <c r="L20" s="14"/>
      <c r="M20" s="16" t="e">
        <f>(+I20-K20)/K20*100</f>
        <v>#REF!</v>
      </c>
      <c r="N20" s="14" t="s">
        <v>11</v>
      </c>
      <c r="O20" s="14"/>
      <c r="P20" s="44" t="e">
        <f>+#REF!</f>
        <v>#REF!</v>
      </c>
      <c r="Q20" s="14"/>
      <c r="R20" s="44" t="e">
        <f>+#REF!</f>
        <v>#REF!</v>
      </c>
      <c r="S20" s="14"/>
      <c r="T20" s="16" t="e">
        <f>(+P20-R20)/R20*100</f>
        <v>#REF!</v>
      </c>
      <c r="U20" s="14" t="s">
        <v>11</v>
      </c>
    </row>
    <row r="21" spans="1:21" ht="15" customHeight="1" x14ac:dyDescent="0.3">
      <c r="A21" s="14"/>
      <c r="B21" s="45"/>
      <c r="C21" s="17"/>
      <c r="D21" s="55"/>
      <c r="E21" s="14"/>
      <c r="F21" s="16"/>
      <c r="G21" s="14"/>
      <c r="H21" s="14"/>
      <c r="I21" s="45"/>
      <c r="J21" s="14"/>
      <c r="K21" s="55"/>
      <c r="L21" s="14"/>
      <c r="M21" s="16"/>
      <c r="N21" s="14"/>
      <c r="O21" s="14"/>
      <c r="P21" s="44"/>
      <c r="Q21" s="14"/>
      <c r="R21" s="44"/>
      <c r="S21" s="14"/>
      <c r="T21" s="14"/>
      <c r="U21" s="14"/>
    </row>
    <row r="22" spans="1:21" ht="15" customHeight="1" x14ac:dyDescent="0.3">
      <c r="A22" s="14" t="s">
        <v>12</v>
      </c>
      <c r="B22" s="45" t="e">
        <f>+#REF!</f>
        <v>#REF!</v>
      </c>
      <c r="C22" s="17"/>
      <c r="D22" s="55" t="e">
        <f>+#REF!</f>
        <v>#REF!</v>
      </c>
      <c r="E22" s="14"/>
      <c r="F22" s="16" t="e">
        <f>(+B22-D22)/D22*100</f>
        <v>#REF!</v>
      </c>
      <c r="G22" s="14"/>
      <c r="H22" s="14"/>
      <c r="I22" s="45" t="e">
        <f>+#REF!</f>
        <v>#REF!</v>
      </c>
      <c r="J22" s="14"/>
      <c r="K22" s="55" t="e">
        <f>+#REF!</f>
        <v>#REF!</v>
      </c>
      <c r="L22" s="14"/>
      <c r="M22" s="16" t="e">
        <f>(+I22-K22)/K22*100</f>
        <v>#REF!</v>
      </c>
      <c r="N22" s="14"/>
      <c r="O22" s="14"/>
      <c r="P22" s="45" t="e">
        <f>+#REF!</f>
        <v>#REF!</v>
      </c>
      <c r="Q22" s="18"/>
      <c r="R22" s="45" t="e">
        <f>+#REF!</f>
        <v>#REF!</v>
      </c>
      <c r="S22" s="14"/>
      <c r="T22" s="16" t="e">
        <f>(+P22-R22)/R22*100</f>
        <v>#REF!</v>
      </c>
      <c r="U22" s="14"/>
    </row>
    <row r="23" spans="1:21" ht="15" customHeight="1" x14ac:dyDescent="0.3">
      <c r="A23" s="14"/>
      <c r="B23" s="45"/>
      <c r="C23" s="17"/>
      <c r="D23" s="55"/>
      <c r="E23" s="14"/>
      <c r="F23" s="16"/>
      <c r="G23" s="14"/>
      <c r="H23" s="14"/>
      <c r="I23" s="45"/>
      <c r="J23" s="14"/>
      <c r="K23" s="55"/>
      <c r="L23" s="14"/>
      <c r="M23" s="16"/>
      <c r="N23" s="14"/>
      <c r="O23" s="14"/>
      <c r="P23" s="45"/>
      <c r="Q23" s="18"/>
      <c r="R23" s="45"/>
      <c r="S23" s="14"/>
      <c r="T23" s="14"/>
      <c r="U23" s="14"/>
    </row>
    <row r="24" spans="1:21" ht="16.5" customHeight="1" x14ac:dyDescent="0.3">
      <c r="A24" s="14" t="s">
        <v>24</v>
      </c>
      <c r="B24" s="45" t="e">
        <f>+#REF!</f>
        <v>#REF!</v>
      </c>
      <c r="C24" s="17"/>
      <c r="D24" s="55" t="e">
        <f>+#REF!</f>
        <v>#REF!</v>
      </c>
      <c r="E24" s="14"/>
      <c r="F24" s="16" t="e">
        <f>(+B24-D24)/D24*100</f>
        <v>#REF!</v>
      </c>
      <c r="G24" s="14"/>
      <c r="H24" s="14"/>
      <c r="I24" s="45" t="e">
        <f>+#REF!</f>
        <v>#REF!</v>
      </c>
      <c r="J24" s="14"/>
      <c r="K24" s="55" t="e">
        <f>+#REF!</f>
        <v>#REF!</v>
      </c>
      <c r="L24" s="14"/>
      <c r="M24" s="16" t="e">
        <f>(+I24-K24)/K24*100</f>
        <v>#REF!</v>
      </c>
      <c r="N24" s="14"/>
      <c r="O24" s="14"/>
      <c r="P24" s="45" t="e">
        <f>+#REF!</f>
        <v>#REF!</v>
      </c>
      <c r="Q24" s="18"/>
      <c r="R24" s="45" t="e">
        <f>+#REF!</f>
        <v>#REF!</v>
      </c>
      <c r="S24" s="14"/>
      <c r="T24" s="16" t="e">
        <f>(+P24-R24)/R24*100</f>
        <v>#REF!</v>
      </c>
      <c r="U24" s="14"/>
    </row>
    <row r="25" spans="1:21" ht="15" customHeight="1" x14ac:dyDescent="0.3">
      <c r="A25" s="14"/>
      <c r="B25" s="45"/>
      <c r="C25" s="17"/>
      <c r="D25" s="55"/>
      <c r="E25" s="14"/>
      <c r="F25" s="16"/>
      <c r="G25" s="14"/>
      <c r="H25" s="14"/>
      <c r="I25" s="45"/>
      <c r="J25" s="14"/>
      <c r="K25" s="55"/>
      <c r="L25" s="14"/>
      <c r="M25" s="16"/>
      <c r="N25" s="14"/>
      <c r="O25" s="14"/>
      <c r="P25" s="45"/>
      <c r="Q25" s="18"/>
      <c r="R25" s="45"/>
      <c r="S25" s="14"/>
      <c r="T25" s="14"/>
      <c r="U25" s="14"/>
    </row>
    <row r="26" spans="1:21" ht="18" customHeight="1" x14ac:dyDescent="0.3">
      <c r="A26" s="14" t="s">
        <v>16</v>
      </c>
      <c r="B26" s="45" t="e">
        <f>+#REF!</f>
        <v>#REF!</v>
      </c>
      <c r="C26" s="17"/>
      <c r="D26" s="55" t="e">
        <f>+#REF!</f>
        <v>#REF!</v>
      </c>
      <c r="E26" s="14"/>
      <c r="F26" s="16" t="e">
        <f>(+B26-D26)/D26*100</f>
        <v>#REF!</v>
      </c>
      <c r="G26" s="14"/>
      <c r="H26" s="14"/>
      <c r="I26" s="17" t="e">
        <f>+#REF!</f>
        <v>#REF!</v>
      </c>
      <c r="J26" s="14"/>
      <c r="K26" s="55" t="e">
        <f>+#REF!</f>
        <v>#REF!</v>
      </c>
      <c r="L26" s="14"/>
      <c r="M26" s="16" t="e">
        <f>(+I26-K26)/K26*100</f>
        <v>#REF!</v>
      </c>
      <c r="N26" s="14"/>
      <c r="O26" s="14"/>
      <c r="P26" s="45" t="e">
        <f>+#REF!</f>
        <v>#REF!</v>
      </c>
      <c r="Q26" s="18"/>
      <c r="R26" s="45" t="e">
        <f>+#REF!</f>
        <v>#REF!</v>
      </c>
      <c r="S26" s="14"/>
      <c r="T26" s="16" t="e">
        <f>(+P26-R26)/R26*100</f>
        <v>#REF!</v>
      </c>
      <c r="U26" s="14"/>
    </row>
    <row r="27" spans="1:21" ht="15" customHeight="1" x14ac:dyDescent="0.3">
      <c r="A27" s="14"/>
      <c r="B27" s="45"/>
      <c r="C27" s="17"/>
      <c r="D27" s="55"/>
      <c r="E27" s="14"/>
      <c r="F27" s="16"/>
      <c r="G27" s="14"/>
      <c r="H27" s="14"/>
      <c r="I27" s="45"/>
      <c r="J27" s="14"/>
      <c r="K27" s="55"/>
      <c r="L27" s="14"/>
      <c r="M27" s="16"/>
      <c r="N27" s="14"/>
      <c r="O27" s="14"/>
      <c r="P27" s="45"/>
      <c r="Q27" s="18"/>
      <c r="R27" s="45"/>
      <c r="S27" s="14"/>
      <c r="T27" s="14"/>
      <c r="U27" s="14"/>
    </row>
    <row r="28" spans="1:21" ht="16.5" customHeight="1" x14ac:dyDescent="0.3">
      <c r="A28" s="14" t="s">
        <v>14</v>
      </c>
      <c r="B28" s="45" t="e">
        <f>+#REF!</f>
        <v>#REF!</v>
      </c>
      <c r="C28" s="17"/>
      <c r="D28" s="55" t="e">
        <f>+#REF!</f>
        <v>#REF!</v>
      </c>
      <c r="E28" s="14"/>
      <c r="F28" s="16" t="e">
        <f>(+B28-D28)/D28*100</f>
        <v>#REF!</v>
      </c>
      <c r="G28" s="14"/>
      <c r="H28" s="14"/>
      <c r="I28" s="45" t="e">
        <f>+#REF!</f>
        <v>#REF!</v>
      </c>
      <c r="J28" s="14"/>
      <c r="K28" s="55" t="e">
        <f>+#REF!</f>
        <v>#REF!</v>
      </c>
      <c r="L28" s="14"/>
      <c r="M28" s="16" t="e">
        <f>(+I28-K28)/K28*100</f>
        <v>#REF!</v>
      </c>
      <c r="N28" s="14"/>
      <c r="O28" s="14"/>
      <c r="P28" s="45" t="e">
        <f>+#REF!</f>
        <v>#REF!</v>
      </c>
      <c r="Q28" s="18"/>
      <c r="R28" s="45" t="e">
        <f>+#REF!</f>
        <v>#REF!</v>
      </c>
      <c r="S28" s="14"/>
      <c r="T28" s="16" t="e">
        <f>(+P28-R28)/R28*100</f>
        <v>#REF!</v>
      </c>
      <c r="U28" s="14"/>
    </row>
    <row r="29" spans="1:21" ht="14.25" customHeight="1" x14ac:dyDescent="0.3">
      <c r="A29" s="14"/>
      <c r="B29" s="45"/>
      <c r="C29" s="17"/>
      <c r="D29" s="55"/>
      <c r="E29" s="14"/>
      <c r="F29" s="16"/>
      <c r="G29" s="14"/>
      <c r="H29" s="14"/>
      <c r="I29" s="45"/>
      <c r="J29" s="14"/>
      <c r="K29" s="55"/>
      <c r="L29" s="14"/>
      <c r="M29" s="16"/>
      <c r="N29" s="14"/>
      <c r="O29" s="14"/>
      <c r="P29" s="45"/>
      <c r="Q29" s="18"/>
      <c r="R29" s="45"/>
      <c r="S29" s="14"/>
      <c r="T29" s="14"/>
      <c r="U29" s="14"/>
    </row>
    <row r="30" spans="1:21" ht="15" customHeight="1" x14ac:dyDescent="0.3">
      <c r="A30" s="14" t="s">
        <v>15</v>
      </c>
      <c r="B30" s="45" t="e">
        <f>+#REF!</f>
        <v>#REF!</v>
      </c>
      <c r="C30" s="17"/>
      <c r="D30" s="55" t="e">
        <f>+#REF!</f>
        <v>#REF!</v>
      </c>
      <c r="E30" s="14"/>
      <c r="F30" s="16" t="e">
        <f>(+B30-D30)/D30*100</f>
        <v>#REF!</v>
      </c>
      <c r="G30" s="14"/>
      <c r="H30" s="14"/>
      <c r="I30" s="45" t="e">
        <f>+#REF!</f>
        <v>#REF!</v>
      </c>
      <c r="J30" s="14"/>
      <c r="K30" s="55" t="e">
        <f>+#REF!</f>
        <v>#REF!</v>
      </c>
      <c r="L30" s="14"/>
      <c r="M30" s="16" t="e">
        <f>(+I30-K30)/K30*100</f>
        <v>#REF!</v>
      </c>
      <c r="N30" s="14"/>
      <c r="O30" s="14"/>
      <c r="P30" s="45" t="e">
        <f>+#REF!</f>
        <v>#REF!</v>
      </c>
      <c r="Q30" s="18"/>
      <c r="R30" s="45" t="e">
        <f>+#REF!</f>
        <v>#REF!</v>
      </c>
      <c r="S30" s="14"/>
      <c r="T30" s="16" t="e">
        <f>(+P30-R30)/R30*100</f>
        <v>#REF!</v>
      </c>
      <c r="U30" s="14"/>
    </row>
    <row r="31" spans="1:21" ht="15" customHeight="1" x14ac:dyDescent="0.3">
      <c r="A31" s="14"/>
      <c r="B31" s="45"/>
      <c r="C31" s="17"/>
      <c r="D31" s="55"/>
      <c r="E31" s="14"/>
      <c r="F31" s="16"/>
      <c r="G31" s="14"/>
      <c r="H31" s="14"/>
      <c r="I31" s="45"/>
      <c r="J31" s="14"/>
      <c r="K31" s="55"/>
      <c r="L31" s="14"/>
      <c r="M31" s="16"/>
      <c r="N31" s="14"/>
      <c r="O31" s="14"/>
      <c r="P31" s="45"/>
      <c r="Q31" s="18"/>
      <c r="R31" s="45"/>
      <c r="S31" s="14"/>
      <c r="T31" s="16"/>
      <c r="U31" s="14"/>
    </row>
    <row r="32" spans="1:21" ht="14.1" customHeight="1" x14ac:dyDescent="0.3">
      <c r="A32" s="14" t="s">
        <v>17</v>
      </c>
      <c r="B32" s="17" t="e">
        <f>+#REF!</f>
        <v>#REF!</v>
      </c>
      <c r="C32" s="17"/>
      <c r="D32" s="55" t="e">
        <f>+#REF!</f>
        <v>#REF!</v>
      </c>
      <c r="E32" s="14"/>
      <c r="F32" s="16">
        <v>0</v>
      </c>
      <c r="G32" s="14"/>
      <c r="H32" s="14"/>
      <c r="I32" s="45" t="e">
        <f>+#REF!</f>
        <v>#REF!</v>
      </c>
      <c r="J32" s="14"/>
      <c r="K32" s="55" t="e">
        <f>+#REF!</f>
        <v>#REF!</v>
      </c>
      <c r="L32" s="14"/>
      <c r="M32" s="16" t="e">
        <f>(+I32-K32)/K32*100</f>
        <v>#REF!</v>
      </c>
      <c r="N32" s="14"/>
      <c r="O32" s="14"/>
      <c r="P32" s="45" t="e">
        <f>+#REF!</f>
        <v>#REF!</v>
      </c>
      <c r="Q32" s="18"/>
      <c r="R32" s="45" t="e">
        <f>+#REF!</f>
        <v>#REF!</v>
      </c>
      <c r="S32" s="14"/>
      <c r="T32" s="16" t="e">
        <f>(+P32-R32)/R32*100</f>
        <v>#REF!</v>
      </c>
      <c r="U32" s="14"/>
    </row>
    <row r="33" spans="1:21" ht="15.75" customHeight="1" x14ac:dyDescent="0.3">
      <c r="A33" s="14"/>
      <c r="B33" s="45"/>
      <c r="C33" s="17"/>
      <c r="D33" s="55"/>
      <c r="E33" s="14"/>
      <c r="F33" s="16"/>
      <c r="G33" s="14"/>
      <c r="H33" s="14"/>
      <c r="I33" s="45"/>
      <c r="J33" s="14"/>
      <c r="K33" s="55"/>
      <c r="L33" s="14"/>
      <c r="M33" s="16"/>
      <c r="N33" s="14"/>
      <c r="O33" s="14"/>
      <c r="P33" s="45"/>
      <c r="Q33" s="18"/>
      <c r="R33" s="45"/>
      <c r="S33" s="14"/>
      <c r="T33" s="14"/>
      <c r="U33" s="14"/>
    </row>
    <row r="34" spans="1:21" s="22" customFormat="1" ht="15.75" customHeight="1" x14ac:dyDescent="0.3">
      <c r="A34" s="19" t="s">
        <v>18</v>
      </c>
      <c r="B34" s="45" t="e">
        <f>+#REF!</f>
        <v>#REF!</v>
      </c>
      <c r="C34" s="20"/>
      <c r="D34" s="56" t="e">
        <f>+#REF!</f>
        <v>#REF!</v>
      </c>
      <c r="E34" s="19"/>
      <c r="F34" s="16" t="e">
        <f>(+B34-D34)/D34*100</f>
        <v>#REF!</v>
      </c>
      <c r="G34" s="19"/>
      <c r="H34" s="19"/>
      <c r="I34" s="17" t="e">
        <f>+#REF!</f>
        <v>#REF!</v>
      </c>
      <c r="J34" s="19"/>
      <c r="K34" s="56" t="e">
        <f>+#REF!</f>
        <v>#REF!</v>
      </c>
      <c r="L34" s="19"/>
      <c r="M34" s="16" t="e">
        <f>(+I34-K34)/K34*100</f>
        <v>#REF!</v>
      </c>
      <c r="N34" s="19"/>
      <c r="O34" s="19"/>
      <c r="P34" s="17" t="e">
        <f>+#REF!</f>
        <v>#REF!</v>
      </c>
      <c r="Q34" s="21"/>
      <c r="R34" s="17" t="e">
        <f>+#REF!</f>
        <v>#REF!</v>
      </c>
      <c r="S34" s="19"/>
      <c r="T34" s="16" t="e">
        <f>(+P34-R34)/R34*100</f>
        <v>#REF!</v>
      </c>
      <c r="U34" s="19"/>
    </row>
    <row r="35" spans="1:21" ht="15" customHeight="1" x14ac:dyDescent="0.3">
      <c r="A35" s="14"/>
      <c r="B35" s="45"/>
      <c r="C35" s="17"/>
      <c r="D35" s="55"/>
      <c r="E35" s="14"/>
      <c r="F35" s="16"/>
      <c r="G35" s="14"/>
      <c r="H35" s="14"/>
      <c r="I35" s="45"/>
      <c r="J35" s="14"/>
      <c r="K35" s="55"/>
      <c r="L35" s="14"/>
      <c r="M35" s="16"/>
      <c r="N35" s="14"/>
      <c r="O35" s="14"/>
      <c r="P35" s="45"/>
      <c r="Q35" s="18"/>
      <c r="R35" s="45"/>
      <c r="S35" s="14"/>
      <c r="T35" s="14"/>
      <c r="U35" s="14"/>
    </row>
    <row r="36" spans="1:21" ht="15" customHeight="1" x14ac:dyDescent="0.3">
      <c r="A36" s="14" t="s">
        <v>13</v>
      </c>
      <c r="B36" s="45" t="e">
        <f>+#REF!</f>
        <v>#REF!</v>
      </c>
      <c r="C36" s="17"/>
      <c r="D36" s="55" t="e">
        <f>+#REF!</f>
        <v>#REF!</v>
      </c>
      <c r="E36" s="14"/>
      <c r="F36" s="16" t="e">
        <f>(+B36-D36)/D36*100</f>
        <v>#REF!</v>
      </c>
      <c r="G36" s="14"/>
      <c r="H36" s="14"/>
      <c r="I36" s="45" t="e">
        <f>+#REF!</f>
        <v>#REF!</v>
      </c>
      <c r="J36" s="14"/>
      <c r="K36" s="55" t="e">
        <f>+#REF!</f>
        <v>#REF!</v>
      </c>
      <c r="L36" s="14"/>
      <c r="M36" s="16" t="e">
        <f>(+I36-K36)/K36*100</f>
        <v>#REF!</v>
      </c>
      <c r="N36" s="14"/>
      <c r="O36" s="14"/>
      <c r="P36" s="45" t="e">
        <f>+#REF!</f>
        <v>#REF!</v>
      </c>
      <c r="Q36" s="18"/>
      <c r="R36" s="45" t="e">
        <f>+#REF!</f>
        <v>#REF!</v>
      </c>
      <c r="S36" s="14"/>
      <c r="T36" s="16" t="e">
        <f>(+P36-R36)/R36*100</f>
        <v>#REF!</v>
      </c>
      <c r="U36" s="14"/>
    </row>
    <row r="37" spans="1:21" ht="15" customHeight="1" x14ac:dyDescent="0.3">
      <c r="A37" s="14"/>
      <c r="B37" s="45"/>
      <c r="C37" s="17"/>
      <c r="D37" s="55"/>
      <c r="E37" s="14"/>
      <c r="F37" s="16"/>
      <c r="G37" s="14"/>
      <c r="H37" s="14"/>
      <c r="I37" s="45"/>
      <c r="J37" s="14"/>
      <c r="K37" s="55"/>
      <c r="L37" s="14"/>
      <c r="M37" s="16"/>
      <c r="N37" s="14"/>
      <c r="O37" s="14"/>
      <c r="P37" s="45"/>
      <c r="Q37" s="18"/>
      <c r="R37" s="45"/>
      <c r="S37" s="14"/>
      <c r="T37" s="14"/>
      <c r="U37" s="14"/>
    </row>
    <row r="38" spans="1:21" s="22" customFormat="1" ht="15" customHeight="1" x14ac:dyDescent="0.3">
      <c r="A38" s="19" t="s">
        <v>23</v>
      </c>
      <c r="B38" s="45" t="e">
        <f>+#REF!</f>
        <v>#REF!</v>
      </c>
      <c r="C38" s="20"/>
      <c r="D38" s="56" t="e">
        <f>+#REF!</f>
        <v>#REF!</v>
      </c>
      <c r="E38" s="19"/>
      <c r="F38" s="16" t="e">
        <f>(+B38-D38)/D38*100</f>
        <v>#REF!</v>
      </c>
      <c r="G38" s="19"/>
      <c r="H38" s="19"/>
      <c r="I38" s="45" t="e">
        <f>+#REF!</f>
        <v>#REF!</v>
      </c>
      <c r="J38" s="19"/>
      <c r="K38" s="56" t="e">
        <f>+#REF!</f>
        <v>#REF!</v>
      </c>
      <c r="L38" s="19"/>
      <c r="M38" s="16" t="e">
        <f>(+I38-K38)/K38*100</f>
        <v>#REF!</v>
      </c>
      <c r="N38" s="19"/>
      <c r="O38" s="19"/>
      <c r="P38" s="45" t="e">
        <f>+#REF!</f>
        <v>#REF!</v>
      </c>
      <c r="Q38" s="21"/>
      <c r="R38" s="45" t="e">
        <f>+#REF!</f>
        <v>#REF!</v>
      </c>
      <c r="S38" s="19"/>
      <c r="T38" s="16" t="e">
        <f>(+P38-R38)/R38*100</f>
        <v>#REF!</v>
      </c>
      <c r="U38" s="19"/>
    </row>
    <row r="39" spans="1:21" ht="15" customHeight="1" x14ac:dyDescent="0.3">
      <c r="A39" s="14"/>
      <c r="B39" s="45"/>
      <c r="C39" s="17"/>
      <c r="D39" s="55"/>
      <c r="E39" s="14"/>
      <c r="F39" s="16"/>
      <c r="G39" s="14"/>
      <c r="H39" s="14"/>
      <c r="I39" s="45"/>
      <c r="J39" s="14"/>
      <c r="K39" s="55"/>
      <c r="L39" s="14"/>
      <c r="M39" s="16"/>
      <c r="N39" s="14"/>
      <c r="O39" s="14"/>
      <c r="P39" s="45"/>
      <c r="Q39" s="18"/>
      <c r="R39" s="45"/>
      <c r="S39" s="14"/>
      <c r="T39" s="14"/>
      <c r="U39" s="14"/>
    </row>
    <row r="40" spans="1:21" ht="15" customHeight="1" x14ac:dyDescent="0.3">
      <c r="A40" s="14" t="s">
        <v>22</v>
      </c>
      <c r="B40" s="45" t="e">
        <f>+#REF!</f>
        <v>#REF!</v>
      </c>
      <c r="C40" s="17"/>
      <c r="D40" s="55" t="e">
        <f>+#REF!</f>
        <v>#REF!</v>
      </c>
      <c r="E40" s="14"/>
      <c r="F40" s="16" t="e">
        <f>(+B40-D40)/D40*100</f>
        <v>#REF!</v>
      </c>
      <c r="G40" s="14"/>
      <c r="H40" s="14"/>
      <c r="I40" s="45" t="e">
        <f>+#REF!</f>
        <v>#REF!</v>
      </c>
      <c r="J40" s="14"/>
      <c r="K40" s="55" t="e">
        <f>+#REF!</f>
        <v>#REF!</v>
      </c>
      <c r="L40" s="14"/>
      <c r="M40" s="16" t="e">
        <f>(+I40-K40)/K40*100</f>
        <v>#REF!</v>
      </c>
      <c r="N40" s="14"/>
      <c r="O40" s="14"/>
      <c r="P40" s="45" t="e">
        <f>+#REF!</f>
        <v>#REF!</v>
      </c>
      <c r="Q40" s="18"/>
      <c r="R40" s="45" t="e">
        <f>+#REF!</f>
        <v>#REF!</v>
      </c>
      <c r="S40" s="14"/>
      <c r="T40" s="16" t="e">
        <f>(+P40-R40)/R40*100</f>
        <v>#REF!</v>
      </c>
      <c r="U40" s="14"/>
    </row>
    <row r="41" spans="1:21" ht="15" customHeight="1" x14ac:dyDescent="0.3">
      <c r="A41" s="14"/>
      <c r="B41" s="45"/>
      <c r="C41" s="17"/>
      <c r="D41" s="55"/>
      <c r="E41" s="14"/>
      <c r="F41" s="16"/>
      <c r="G41" s="14"/>
      <c r="H41" s="14"/>
      <c r="I41" s="45"/>
      <c r="J41" s="14"/>
      <c r="K41" s="55"/>
      <c r="L41" s="14"/>
      <c r="M41" s="16"/>
      <c r="N41" s="14"/>
      <c r="O41" s="14"/>
      <c r="P41" s="45"/>
      <c r="Q41" s="18"/>
      <c r="R41" s="45"/>
      <c r="S41" s="14"/>
      <c r="T41" s="14"/>
      <c r="U41" s="14"/>
    </row>
    <row r="42" spans="1:21" s="22" customFormat="1" ht="14.25" customHeight="1" x14ac:dyDescent="0.3">
      <c r="A42" s="19" t="s">
        <v>19</v>
      </c>
      <c r="B42" s="45" t="e">
        <f>+#REF!</f>
        <v>#REF!</v>
      </c>
      <c r="C42" s="20"/>
      <c r="D42" s="56" t="e">
        <f>+#REF!</f>
        <v>#REF!</v>
      </c>
      <c r="E42" s="19"/>
      <c r="F42" s="16" t="e">
        <f>(+B42-D42)/D42*100</f>
        <v>#REF!</v>
      </c>
      <c r="G42" s="19"/>
      <c r="H42" s="19"/>
      <c r="I42" s="45" t="e">
        <f>+#REF!</f>
        <v>#REF!</v>
      </c>
      <c r="J42" s="19"/>
      <c r="K42" s="56" t="e">
        <f>+#REF!</f>
        <v>#REF!</v>
      </c>
      <c r="L42" s="19"/>
      <c r="M42" s="16" t="e">
        <f>(+I42-K42)/K42*100</f>
        <v>#REF!</v>
      </c>
      <c r="N42" s="19"/>
      <c r="O42" s="19"/>
      <c r="P42" s="45" t="e">
        <f>+#REF!</f>
        <v>#REF!</v>
      </c>
      <c r="Q42" s="21"/>
      <c r="R42" s="45" t="e">
        <f>+#REF!</f>
        <v>#REF!</v>
      </c>
      <c r="S42" s="19"/>
      <c r="T42" s="16" t="e">
        <f>(+P42-R42)/R42*100</f>
        <v>#REF!</v>
      </c>
      <c r="U42" s="19"/>
    </row>
    <row r="43" spans="1:21" ht="15" customHeight="1" x14ac:dyDescent="0.3">
      <c r="A43" s="14"/>
      <c r="B43" s="45"/>
      <c r="C43" s="17"/>
      <c r="D43" s="55"/>
      <c r="E43" s="14"/>
      <c r="F43" s="16"/>
      <c r="G43" s="14"/>
      <c r="H43" s="14"/>
      <c r="I43" s="45"/>
      <c r="J43" s="14"/>
      <c r="K43" s="55"/>
      <c r="L43" s="14"/>
      <c r="M43" s="16"/>
      <c r="N43" s="14"/>
      <c r="O43" s="14"/>
      <c r="P43" s="45"/>
      <c r="Q43" s="18"/>
      <c r="R43" s="45"/>
      <c r="S43" s="14"/>
      <c r="T43" s="14"/>
      <c r="U43" s="14"/>
    </row>
    <row r="44" spans="1:21" ht="14.25" customHeight="1" x14ac:dyDescent="0.3">
      <c r="A44" s="14" t="s">
        <v>20</v>
      </c>
      <c r="B44" s="17" t="e">
        <f>+#REF!</f>
        <v>#REF!</v>
      </c>
      <c r="C44" s="17"/>
      <c r="D44" s="55" t="e">
        <f>+#REF!</f>
        <v>#REF!</v>
      </c>
      <c r="E44" s="14"/>
      <c r="F44" s="16" t="e">
        <f>(+B44-D44)/D44*100</f>
        <v>#REF!</v>
      </c>
      <c r="G44" s="14"/>
      <c r="H44" s="14"/>
      <c r="I44" s="17" t="e">
        <f>+#REF!</f>
        <v>#REF!</v>
      </c>
      <c r="J44" s="14"/>
      <c r="K44" s="55" t="e">
        <f>+#REF!</f>
        <v>#REF!</v>
      </c>
      <c r="L44" s="14"/>
      <c r="M44" s="16" t="e">
        <f>(+I44-K44)/K44*100</f>
        <v>#REF!</v>
      </c>
      <c r="N44" s="14"/>
      <c r="O44" s="14"/>
      <c r="P44" s="17" t="e">
        <f>+#REF!</f>
        <v>#REF!</v>
      </c>
      <c r="Q44" s="18"/>
      <c r="R44" s="17" t="e">
        <f>+#REF!</f>
        <v>#REF!</v>
      </c>
      <c r="S44" s="14"/>
      <c r="T44" s="16" t="e">
        <f>(+P44-R44)/R44*100</f>
        <v>#REF!</v>
      </c>
      <c r="U44" s="14"/>
    </row>
    <row r="45" spans="1:21" ht="15" customHeight="1" x14ac:dyDescent="0.3">
      <c r="A45" s="14"/>
      <c r="B45" s="45"/>
      <c r="C45" s="17"/>
      <c r="D45" s="55"/>
      <c r="E45" s="14"/>
      <c r="F45" s="16"/>
      <c r="G45" s="14"/>
      <c r="H45" s="14"/>
      <c r="I45" s="45"/>
      <c r="J45" s="14"/>
      <c r="K45" s="55"/>
      <c r="L45" s="14"/>
      <c r="M45" s="16"/>
      <c r="N45" s="14"/>
      <c r="O45" s="14"/>
      <c r="P45" s="45"/>
      <c r="Q45" s="18"/>
      <c r="R45" s="45"/>
      <c r="S45" s="14"/>
      <c r="T45" s="14"/>
      <c r="U45" s="14"/>
    </row>
    <row r="46" spans="1:21" s="22" customFormat="1" ht="15" customHeight="1" x14ac:dyDescent="0.3">
      <c r="A46" s="19" t="s">
        <v>29</v>
      </c>
      <c r="B46" s="17" t="e">
        <f>+#REF!</f>
        <v>#REF!</v>
      </c>
      <c r="C46" s="20"/>
      <c r="D46" s="57" t="e">
        <f>+#REF!</f>
        <v>#REF!</v>
      </c>
      <c r="E46" s="24"/>
      <c r="F46" s="25" t="e">
        <f>(+B46-D46)/D46*100</f>
        <v>#REF!</v>
      </c>
      <c r="G46" s="19"/>
      <c r="H46" s="19"/>
      <c r="I46" s="17" t="e">
        <f>+#REF!</f>
        <v>#REF!</v>
      </c>
      <c r="J46" s="19"/>
      <c r="K46" s="57" t="e">
        <f>+#REF!</f>
        <v>#REF!</v>
      </c>
      <c r="L46" s="19"/>
      <c r="M46" s="25" t="e">
        <f>(+I46-K46)/K46*100</f>
        <v>#REF!</v>
      </c>
      <c r="N46" s="19"/>
      <c r="O46" s="19"/>
      <c r="P46" s="23" t="e">
        <f>+#REF!</f>
        <v>#REF!</v>
      </c>
      <c r="Q46" s="21"/>
      <c r="R46" s="23" t="e">
        <f>+#REF!</f>
        <v>#REF!</v>
      </c>
      <c r="S46" s="19"/>
      <c r="T46" s="25" t="e">
        <f>(+P46-R46)/R46*100</f>
        <v>#REF!</v>
      </c>
      <c r="U46" s="19"/>
    </row>
    <row r="47" spans="1:21" ht="14.1" customHeight="1" x14ac:dyDescent="0.3">
      <c r="A47" s="14"/>
      <c r="B47" s="47"/>
      <c r="C47" s="17"/>
      <c r="D47" s="40"/>
      <c r="E47" s="14"/>
      <c r="F47" s="26"/>
      <c r="G47" s="14"/>
      <c r="H47" s="14"/>
      <c r="I47" s="47"/>
      <c r="J47" s="14"/>
      <c r="K47" s="40"/>
      <c r="L47" s="14"/>
      <c r="M47" s="48"/>
      <c r="N47" s="14"/>
      <c r="O47" s="14"/>
      <c r="P47" s="31"/>
      <c r="Q47" s="14"/>
      <c r="R47" s="31"/>
      <c r="S47" s="14"/>
      <c r="T47" s="14"/>
      <c r="U47" s="14"/>
    </row>
    <row r="48" spans="1:21" ht="14.1" customHeight="1" x14ac:dyDescent="0.3">
      <c r="A48" s="27"/>
      <c r="B48" s="18"/>
      <c r="C48" s="17"/>
      <c r="D48" s="40"/>
      <c r="E48" s="14"/>
      <c r="F48" s="14"/>
      <c r="G48" s="14"/>
      <c r="H48" s="14"/>
      <c r="I48" s="18"/>
      <c r="J48" s="14"/>
      <c r="K48" s="40"/>
      <c r="L48" s="14"/>
      <c r="M48" s="19"/>
      <c r="N48" s="14"/>
      <c r="O48" s="14"/>
      <c r="P48" s="31"/>
      <c r="Q48" s="14"/>
      <c r="R48" s="31"/>
      <c r="S48" s="14"/>
      <c r="T48" s="14"/>
      <c r="U48" s="14"/>
    </row>
    <row r="49" spans="1:21" ht="15.75" customHeight="1" x14ac:dyDescent="0.3">
      <c r="A49" s="28" t="s">
        <v>26</v>
      </c>
      <c r="B49" s="49" t="e">
        <f>+#REF!</f>
        <v>#REF!</v>
      </c>
      <c r="C49" s="30"/>
      <c r="D49" s="58" t="e">
        <f>+#REF!</f>
        <v>#REF!</v>
      </c>
      <c r="E49" s="19"/>
      <c r="F49" s="25" t="e">
        <f>(B49-D49)/D49*100</f>
        <v>#REF!</v>
      </c>
      <c r="G49" s="19" t="s">
        <v>11</v>
      </c>
      <c r="H49" s="19"/>
      <c r="I49" s="29" t="e">
        <f>+#REF!</f>
        <v>#REF!</v>
      </c>
      <c r="J49" s="19"/>
      <c r="K49" s="61" t="e">
        <f>+#REF!</f>
        <v>#REF!</v>
      </c>
      <c r="L49" s="19"/>
      <c r="M49" s="25" t="e">
        <f>(I49-K49)/K49*100</f>
        <v>#REF!</v>
      </c>
      <c r="N49" s="19" t="s">
        <v>11</v>
      </c>
      <c r="O49" s="19"/>
      <c r="P49" s="29" t="e">
        <f>+#REF!</f>
        <v>#REF!</v>
      </c>
      <c r="Q49" s="19"/>
      <c r="R49" s="29" t="e">
        <f>+#REF!</f>
        <v>#REF!</v>
      </c>
      <c r="S49" s="19"/>
      <c r="T49" s="25" t="e">
        <f>(+P49-R49)/R49*100</f>
        <v>#REF!</v>
      </c>
      <c r="U49" s="14" t="s">
        <v>11</v>
      </c>
    </row>
    <row r="50" spans="1:21" ht="14.1" customHeight="1" x14ac:dyDescent="0.3">
      <c r="A50" s="28"/>
      <c r="B50" s="46"/>
      <c r="C50" s="17"/>
      <c r="D50" s="59"/>
      <c r="E50" s="14"/>
      <c r="F50" s="26"/>
      <c r="G50" s="14"/>
      <c r="H50" s="14"/>
      <c r="I50" s="46"/>
      <c r="J50" s="14"/>
      <c r="K50" s="62"/>
      <c r="L50" s="14"/>
      <c r="M50" s="26"/>
      <c r="N50" s="14"/>
      <c r="O50" s="14"/>
      <c r="P50" s="20"/>
      <c r="Q50" s="14"/>
      <c r="R50" s="20"/>
      <c r="S50" s="14"/>
      <c r="T50" s="26"/>
      <c r="U50" s="14"/>
    </row>
    <row r="51" spans="1:21" ht="14.1" customHeight="1" x14ac:dyDescent="0.3">
      <c r="A51" s="28"/>
      <c r="B51" s="46"/>
      <c r="C51" s="17"/>
      <c r="D51" s="59"/>
      <c r="E51" s="14"/>
      <c r="F51" s="26"/>
      <c r="G51" s="14"/>
      <c r="H51" s="14"/>
      <c r="I51" s="46"/>
      <c r="J51" s="14"/>
      <c r="K51" s="62"/>
      <c r="L51" s="14"/>
      <c r="M51" s="26"/>
      <c r="N51" s="14"/>
      <c r="O51" s="14"/>
      <c r="P51" s="20"/>
      <c r="Q51" s="14"/>
      <c r="R51" s="20"/>
      <c r="S51" s="14"/>
      <c r="T51" s="26"/>
      <c r="U51" s="14"/>
    </row>
    <row r="52" spans="1:21" ht="14.1" customHeight="1" x14ac:dyDescent="0.3">
      <c r="A52" s="28"/>
      <c r="B52" s="46"/>
      <c r="C52" s="17"/>
      <c r="D52" s="59"/>
      <c r="E52" s="14"/>
      <c r="F52" s="26"/>
      <c r="G52" s="14"/>
      <c r="H52" s="14"/>
      <c r="I52" s="46"/>
      <c r="J52" s="14"/>
      <c r="K52" s="62"/>
      <c r="L52" s="14"/>
      <c r="M52" s="26"/>
      <c r="N52" s="14"/>
      <c r="O52" s="14"/>
      <c r="P52" s="20"/>
      <c r="Q52" s="14"/>
      <c r="R52" s="20"/>
      <c r="S52" s="14"/>
      <c r="T52" s="26"/>
      <c r="U52" s="14"/>
    </row>
    <row r="53" spans="1:21" ht="14.1" customHeight="1" x14ac:dyDescent="0.3">
      <c r="A53" s="28"/>
      <c r="B53" s="46"/>
      <c r="C53" s="17"/>
      <c r="D53" s="59"/>
      <c r="E53" s="14"/>
      <c r="F53" s="26"/>
      <c r="G53" s="14"/>
      <c r="H53" s="14"/>
      <c r="I53" s="46"/>
      <c r="J53" s="14"/>
      <c r="K53" s="62"/>
      <c r="L53" s="14"/>
      <c r="M53" s="26"/>
      <c r="N53" s="14"/>
      <c r="O53" s="14"/>
      <c r="P53" s="20"/>
      <c r="Q53" s="14"/>
      <c r="R53" s="20"/>
      <c r="S53" s="14"/>
      <c r="T53" s="26"/>
      <c r="U53" s="14"/>
    </row>
    <row r="54" spans="1:21" ht="14.1" customHeight="1" x14ac:dyDescent="0.3">
      <c r="A54" s="28"/>
      <c r="B54" s="46"/>
      <c r="C54" s="17"/>
      <c r="D54" s="59"/>
      <c r="E54" s="14"/>
      <c r="F54" s="26"/>
      <c r="G54" s="14"/>
      <c r="H54" s="14"/>
      <c r="I54" s="46"/>
      <c r="J54" s="14"/>
      <c r="K54" s="62"/>
      <c r="L54" s="14"/>
      <c r="M54" s="26"/>
      <c r="N54" s="14"/>
      <c r="O54" s="14"/>
      <c r="P54" s="20"/>
      <c r="Q54" s="14"/>
      <c r="R54" s="20"/>
      <c r="S54" s="14"/>
      <c r="T54" s="26"/>
      <c r="U54" s="14"/>
    </row>
    <row r="55" spans="1:21" ht="16.5" customHeight="1" x14ac:dyDescent="0.3">
      <c r="A55" s="14" t="s">
        <v>27</v>
      </c>
      <c r="B55" s="52" t="e">
        <f>+#REF!</f>
        <v>#REF!</v>
      </c>
      <c r="C55" s="17"/>
      <c r="D55" s="60" t="e">
        <f>+#REF!</f>
        <v>#REF!</v>
      </c>
      <c r="E55" s="14"/>
      <c r="F55" s="25" t="e">
        <f>(+B55-D55)/D55*100</f>
        <v>#REF!</v>
      </c>
      <c r="G55" s="14"/>
      <c r="H55" s="14"/>
      <c r="I55" s="52" t="e">
        <f>+#REF!</f>
        <v>#REF!</v>
      </c>
      <c r="J55" s="18"/>
      <c r="K55" s="60" t="e">
        <f>+#REF!</f>
        <v>#REF!</v>
      </c>
      <c r="L55" s="14"/>
      <c r="M55" s="25" t="e">
        <f>(+I55-K55)/K55*100</f>
        <v>#REF!</v>
      </c>
      <c r="N55" s="14"/>
      <c r="O55" s="14"/>
      <c r="P55" s="53" t="e">
        <f>+#REF!</f>
        <v>#REF!</v>
      </c>
      <c r="Q55" s="18"/>
      <c r="R55" s="51" t="e">
        <f>+#REF!</f>
        <v>#REF!</v>
      </c>
      <c r="S55" s="14"/>
      <c r="T55" s="25" t="e">
        <f>(+P55-R55)/R55*100</f>
        <v>#REF!</v>
      </c>
      <c r="U55" s="14"/>
    </row>
    <row r="56" spans="1:21" ht="14.1" customHeight="1" x14ac:dyDescent="0.3">
      <c r="B56" s="21"/>
      <c r="C56" s="17"/>
      <c r="D56" s="21"/>
      <c r="E56" s="14"/>
      <c r="F56" s="26"/>
      <c r="G56" s="14"/>
      <c r="H56" s="14"/>
      <c r="I56" s="21"/>
      <c r="J56" s="14"/>
      <c r="K56" s="63"/>
      <c r="L56" s="14"/>
      <c r="M56" s="26"/>
      <c r="N56" s="14"/>
      <c r="O56" s="14"/>
      <c r="P56" s="41"/>
      <c r="Q56" s="14"/>
      <c r="R56" s="41"/>
      <c r="S56" s="14"/>
      <c r="T56" s="14"/>
      <c r="U56" s="14"/>
    </row>
    <row r="57" spans="1:21" ht="18.75" customHeight="1" thickBot="1" x14ac:dyDescent="0.35">
      <c r="A57" s="27" t="s">
        <v>28</v>
      </c>
      <c r="B57" s="50" t="e">
        <f>+#REF!</f>
        <v>#REF!</v>
      </c>
      <c r="C57" s="15"/>
      <c r="D57" s="50" t="e">
        <f>+#REF!</f>
        <v>#REF!</v>
      </c>
      <c r="E57" s="14"/>
      <c r="F57" s="32" t="e">
        <f>(+B57-D57)/D57*100</f>
        <v>#REF!</v>
      </c>
      <c r="G57" s="14" t="s">
        <v>11</v>
      </c>
      <c r="H57" s="14"/>
      <c r="I57" s="42" t="e">
        <f>+#REF!</f>
        <v>#REF!</v>
      </c>
      <c r="J57" s="14"/>
      <c r="K57" s="64" t="e">
        <f>+#REF!</f>
        <v>#REF!</v>
      </c>
      <c r="L57" s="14"/>
      <c r="M57" s="32" t="e">
        <f>(+I57-K57)/K57*100</f>
        <v>#REF!</v>
      </c>
      <c r="N57" s="14" t="s">
        <v>11</v>
      </c>
      <c r="O57" s="14"/>
      <c r="P57" s="42" t="e">
        <f>+#REF!</f>
        <v>#REF!</v>
      </c>
      <c r="Q57" s="14"/>
      <c r="R57" s="42" t="e">
        <f>+#REF!</f>
        <v>#REF!</v>
      </c>
      <c r="S57" s="14"/>
      <c r="T57" s="32" t="e">
        <f>(+P57-R57)/R57*100</f>
        <v>#REF!</v>
      </c>
      <c r="U57" s="14" t="s">
        <v>11</v>
      </c>
    </row>
    <row r="58" spans="1:21" ht="14.1" customHeight="1" thickTop="1" x14ac:dyDescent="0.3">
      <c r="A58" s="27"/>
      <c r="B58" s="19"/>
      <c r="C58" s="14"/>
      <c r="D58" s="19"/>
      <c r="E58" s="14"/>
      <c r="F58" s="26"/>
      <c r="G58" s="14"/>
      <c r="H58" s="14"/>
      <c r="I58" s="19"/>
      <c r="J58" s="14"/>
      <c r="K58" s="19"/>
      <c r="L58" s="14"/>
      <c r="M58" s="26"/>
      <c r="N58" s="14"/>
      <c r="O58" s="14"/>
      <c r="P58" s="19"/>
      <c r="Q58" s="14"/>
      <c r="R58" s="19"/>
      <c r="S58" s="14"/>
      <c r="T58" s="26"/>
      <c r="U58" s="14"/>
    </row>
    <row r="59" spans="1:21" ht="14.1" customHeight="1" x14ac:dyDescent="0.3"/>
    <row r="60" spans="1:21" ht="14.1" customHeight="1" x14ac:dyDescent="0.3">
      <c r="A60" s="3" t="s">
        <v>25</v>
      </c>
    </row>
    <row r="61" spans="1:21" ht="14.1" customHeight="1" x14ac:dyDescent="0.3"/>
    <row r="62" spans="1:21" ht="14.1" customHeight="1" x14ac:dyDescent="0.3"/>
    <row r="63" spans="1:21" ht="14.1" customHeight="1" x14ac:dyDescent="0.3"/>
    <row r="64" spans="1:21" ht="14.1" customHeight="1" x14ac:dyDescent="0.3"/>
    <row r="65" spans="1:21" ht="20.25" customHeight="1" thickBot="1" x14ac:dyDescent="0.35">
      <c r="A65" s="3" t="s">
        <v>31</v>
      </c>
      <c r="B65" s="3" t="e">
        <f>B26+B28+B30+B32+B34+B36+B38+B40+B42+B44+B46</f>
        <v>#REF!</v>
      </c>
      <c r="D65" s="3" t="e">
        <f>D26+D28+D30+D32+D34+D36+D38+D40+D42+D44+D46</f>
        <v>#REF!</v>
      </c>
      <c r="F65" s="32" t="e">
        <f>(+B65-D65)/D65*100</f>
        <v>#REF!</v>
      </c>
      <c r="G65" s="33" t="s">
        <v>11</v>
      </c>
      <c r="I65" s="3" t="e">
        <f>I26+I28+I30+I32+I34+I36+I38+I40+I42+I44+I46</f>
        <v>#REF!</v>
      </c>
      <c r="K65" s="3" t="e">
        <f>K26+K28+K30+K32+K34+K36+K38+K40+K42+K44+K46</f>
        <v>#REF!</v>
      </c>
      <c r="M65" s="32" t="e">
        <f>(+I65-K65)/K65*100</f>
        <v>#REF!</v>
      </c>
      <c r="N65" s="33" t="s">
        <v>11</v>
      </c>
      <c r="P65" s="3" t="e">
        <f>P26+P28+P30+P32+P34+P36+P38+P40+P42+P44+P46</f>
        <v>#REF!</v>
      </c>
      <c r="R65" s="3" t="e">
        <f>R26+R28+R30+R32+R34+R36+R38+R40+R42+R44+R46</f>
        <v>#REF!</v>
      </c>
      <c r="T65" s="32" t="e">
        <f>(+P65-R65)/R65*100</f>
        <v>#REF!</v>
      </c>
      <c r="U65" s="33" t="s">
        <v>11</v>
      </c>
    </row>
    <row r="66" spans="1:21" ht="18" customHeight="1" thickTop="1" x14ac:dyDescent="0.3">
      <c r="F66" s="26"/>
      <c r="G66" s="33"/>
      <c r="M66" s="26"/>
      <c r="N66" s="33"/>
      <c r="T66" s="26"/>
      <c r="U66" s="33"/>
    </row>
    <row r="67" spans="1:21" ht="21.75" customHeight="1" x14ac:dyDescent="0.3">
      <c r="F67" s="26"/>
      <c r="G67" s="33"/>
      <c r="M67" s="26"/>
      <c r="N67" s="33"/>
      <c r="T67" s="26"/>
      <c r="U67" s="33"/>
    </row>
    <row r="68" spans="1:21" ht="13.5" customHeight="1" x14ac:dyDescent="0.3">
      <c r="F68" s="26"/>
      <c r="G68" s="33"/>
      <c r="M68" s="26"/>
      <c r="N68" s="33"/>
      <c r="T68" s="26"/>
      <c r="U68" s="33"/>
    </row>
    <row r="69" spans="1:21" ht="16.5" customHeight="1" x14ac:dyDescent="0.3">
      <c r="A69" s="43" t="s">
        <v>36</v>
      </c>
      <c r="F69" s="26"/>
      <c r="G69" s="33"/>
      <c r="M69" s="26"/>
      <c r="N69" s="33"/>
      <c r="T69" s="26"/>
      <c r="U69" s="33"/>
    </row>
    <row r="70" spans="1:21" ht="15.75" customHeight="1" x14ac:dyDescent="0.3">
      <c r="A70" s="3" t="s">
        <v>30</v>
      </c>
      <c r="F70" s="26"/>
      <c r="G70" s="33"/>
      <c r="M70" s="26"/>
      <c r="N70" s="33"/>
      <c r="T70" s="26"/>
      <c r="U70" s="33"/>
    </row>
    <row r="71" spans="1:21" ht="14.1" customHeight="1" x14ac:dyDescent="0.3">
      <c r="A71" s="3" t="s">
        <v>33</v>
      </c>
    </row>
    <row r="72" spans="1:21" ht="14.1" customHeight="1" x14ac:dyDescent="0.3">
      <c r="F72" s="36"/>
      <c r="M72" s="36"/>
    </row>
    <row r="73" spans="1:21" ht="14.1" customHeight="1" x14ac:dyDescent="0.3">
      <c r="F73" s="36"/>
      <c r="M73" s="36"/>
    </row>
    <row r="74" spans="1:21" ht="14.1" customHeight="1" x14ac:dyDescent="0.3">
      <c r="F74" s="36"/>
      <c r="M74" s="36"/>
    </row>
    <row r="75" spans="1:21" ht="14.1" customHeight="1" x14ac:dyDescent="0.3"/>
    <row r="76" spans="1:21" ht="14.1" customHeight="1" x14ac:dyDescent="0.3"/>
    <row r="77" spans="1:21" ht="14.1" customHeight="1" x14ac:dyDescent="0.3"/>
    <row r="78" spans="1:21" ht="14.1" customHeight="1" x14ac:dyDescent="0.3"/>
    <row r="79" spans="1:21" ht="14.1" customHeight="1" x14ac:dyDescent="0.3"/>
    <row r="80" spans="1:21" ht="14.1" customHeight="1" x14ac:dyDescent="0.35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  <row r="82" spans="1:1" ht="14.1" customHeight="1" x14ac:dyDescent="0.3"/>
    <row r="83" spans="1:1" ht="14.1" customHeight="1" x14ac:dyDescent="0.35">
      <c r="A83" s="34"/>
    </row>
    <row r="84" spans="1:1" ht="14.1" customHeight="1" x14ac:dyDescent="0.3"/>
    <row r="85" spans="1:1" ht="14.1" customHeight="1" x14ac:dyDescent="0.3"/>
  </sheetData>
  <mergeCells count="6">
    <mergeCell ref="P17:R17"/>
    <mergeCell ref="A9:U9"/>
    <mergeCell ref="A10:U10"/>
    <mergeCell ref="A11:U11"/>
    <mergeCell ref="A12:U12"/>
    <mergeCell ref="A13:U13"/>
  </mergeCells>
  <pageMargins left="0.5" right="0.38" top="1" bottom="0.5" header="0.5" footer="0.5"/>
  <pageSetup scale="54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OTHER</vt:lpstr>
      <vt:lpstr>OTH -REFUND SPLIT</vt:lpstr>
      <vt:lpstr>'OTH -REFUND SPLIT'!Print_Area</vt:lpstr>
      <vt:lpstr>OTHER!Print_Area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Ruettgers, Julie</dc:creator>
  <cp:lastModifiedBy>Farley, Jessica</cp:lastModifiedBy>
  <cp:lastPrinted>2023-01-03T13:24:06Z</cp:lastPrinted>
  <dcterms:created xsi:type="dcterms:W3CDTF">1999-11-01T21:25:47Z</dcterms:created>
  <dcterms:modified xsi:type="dcterms:W3CDTF">2024-03-04T23:09:46Z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