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 yWindow="-12" windowWidth="11976" windowHeight="3252" firstSheet="1" activeTab="1"/>
  </bookViews>
  <sheets>
    <sheet name="Worksheet 2" sheetId="2" state="hidden" r:id="rId1"/>
    <sheet name="FORM" sheetId="8" r:id="rId2"/>
    <sheet name="FORM data sheet" sheetId="7" r:id="rId3"/>
    <sheet name="HB 191 categories" sheetId="6" r:id="rId4"/>
  </sheets>
  <definedNames>
    <definedName name="_xlnm.Print_Area" localSheetId="1">FORM!$A$2:$N$84</definedName>
    <definedName name="Print_Area_MI">#REF!</definedName>
    <definedName name="_xlnm.Print_Titles" localSheetId="1">FORM!$2:$2</definedName>
    <definedName name="Print_Titles_MI">#REF!</definedName>
  </definedNames>
  <calcPr calcId="125725"/>
</workbook>
</file>

<file path=xl/calcChain.xml><?xml version="1.0" encoding="utf-8"?>
<calcChain xmlns="http://schemas.openxmlformats.org/spreadsheetml/2006/main">
  <c r="E56" i="8"/>
  <c r="C56"/>
  <c r="E52"/>
  <c r="C52"/>
  <c r="P28"/>
  <c r="P29"/>
  <c r="P27"/>
  <c r="E57"/>
  <c r="C57"/>
  <c r="B3" i="7"/>
  <c r="C3"/>
  <c r="D3"/>
  <c r="E3"/>
  <c r="F3"/>
  <c r="B4"/>
  <c r="C4"/>
  <c r="D4"/>
  <c r="E4"/>
  <c r="F4"/>
  <c r="B5"/>
  <c r="C5"/>
  <c r="D5"/>
  <c r="E5"/>
  <c r="F5"/>
</calcChain>
</file>

<file path=xl/sharedStrings.xml><?xml version="1.0" encoding="utf-8"?>
<sst xmlns="http://schemas.openxmlformats.org/spreadsheetml/2006/main" count="181" uniqueCount="160">
  <si>
    <t>FY 2002</t>
  </si>
  <si>
    <t>FY 2003</t>
  </si>
  <si>
    <t>FY 2004</t>
  </si>
  <si>
    <t>Actual</t>
  </si>
  <si>
    <t>Projected</t>
  </si>
  <si>
    <t xml:space="preserve">FY 2006 </t>
  </si>
  <si>
    <t>Born</t>
  </si>
  <si>
    <t>Drug-free</t>
  </si>
  <si>
    <t>Satisfied</t>
  </si>
  <si>
    <t>Not Satisfied</t>
  </si>
  <si>
    <t>FY 2005</t>
  </si>
  <si>
    <t xml:space="preserve">FY 2007 </t>
  </si>
  <si>
    <t>FY 2002 Actual</t>
  </si>
  <si>
    <t>FY 2003 Actual</t>
  </si>
  <si>
    <t>FY 2004 Actual</t>
  </si>
  <si>
    <t>FY 2005 Planned</t>
  </si>
  <si>
    <t>FY 2002 Projected</t>
  </si>
  <si>
    <t>FY 2003 Projected</t>
  </si>
  <si>
    <t>FY 2004 Projected</t>
  </si>
  <si>
    <t>FY 2005 Projected</t>
  </si>
  <si>
    <t>FY 2002     Actual</t>
  </si>
  <si>
    <t>FY 2003     Actual</t>
  </si>
  <si>
    <t>FY 2004     Actual</t>
  </si>
  <si>
    <t>Target</t>
  </si>
  <si>
    <t>FY 2006    Target</t>
  </si>
  <si>
    <t>FY 2007    Target</t>
  </si>
  <si>
    <t>FY 2006 Projected</t>
  </si>
  <si>
    <t>AUTHORIZED</t>
  </si>
  <si>
    <t>ISSUED</t>
  </si>
  <si>
    <t>REDEEMED</t>
  </si>
  <si>
    <t xml:space="preserve"> </t>
  </si>
  <si>
    <t xml:space="preserve">Agricultural </t>
  </si>
  <si>
    <t xml:space="preserve">Business Recruitment </t>
  </si>
  <si>
    <t>Community Development</t>
  </si>
  <si>
    <t>Domestic and Social</t>
  </si>
  <si>
    <t>Environmental</t>
  </si>
  <si>
    <t>Entrepreneurial</t>
  </si>
  <si>
    <t>Housing</t>
  </si>
  <si>
    <t>Redevelopment</t>
  </si>
  <si>
    <t xml:space="preserve">Training &amp; Educational </t>
  </si>
  <si>
    <t>Program Description and Eligibility Requirements:</t>
  </si>
  <si>
    <t>Total</t>
  </si>
  <si>
    <t>COSTS</t>
  </si>
  <si>
    <t>Amount Issued</t>
  </si>
  <si>
    <t>Amount Redeemed</t>
  </si>
  <si>
    <t>HISTORICAL AND PROJECTED INFORMATION</t>
  </si>
  <si>
    <r>
      <t>Specific Provisions:</t>
    </r>
    <r>
      <rPr>
        <sz val="10"/>
        <rFont val="Arial"/>
        <family val="2"/>
      </rPr>
      <t xml:space="preserve"> (if applicable)   </t>
    </r>
  </si>
  <si>
    <t>BENEFIT: COST ANALYSIS (includes only state revenue impacts)</t>
  </si>
  <si>
    <t>Direct Fiscal Benefits</t>
  </si>
  <si>
    <t>Indirect Fiscal Benefits</t>
  </si>
  <si>
    <t>Direct Fiscal Costs</t>
  </si>
  <si>
    <t>Indirect Fiscal Costs</t>
  </si>
  <si>
    <t xml:space="preserve">BENEFIT: COST  </t>
  </si>
  <si>
    <t>estimated</t>
  </si>
  <si>
    <t>actual</t>
  </si>
  <si>
    <t>PERFORMANCE MEASURE(S)</t>
  </si>
  <si>
    <t>Permanent New Jobs Created</t>
  </si>
  <si>
    <t>BENEFITS</t>
  </si>
  <si>
    <t xml:space="preserve">DO NOT CHANGE data on "Historical and Projected Information"  table above - it is linked to data entered on the Tax Credit Analysis Form </t>
  </si>
  <si>
    <t>Historical and Projected Information</t>
  </si>
  <si>
    <t>Examples of Performance Measures</t>
  </si>
  <si>
    <t>Amount Authorized</t>
  </si>
  <si>
    <t>Certificates Issued (#)</t>
  </si>
  <si>
    <t>Projects (#)</t>
  </si>
  <si>
    <t>TAX CREDIT ANALYSIS</t>
  </si>
  <si>
    <t>Note: This list may not be exhaustive.</t>
  </si>
  <si>
    <t>Financial and Insurane</t>
  </si>
  <si>
    <t>Agricultural Product Utilization Contributor</t>
  </si>
  <si>
    <t>New Generation Cooperative Incentive</t>
  </si>
  <si>
    <t>Family Farm Livestock Loan</t>
  </si>
  <si>
    <t>Qualified Beef</t>
  </si>
  <si>
    <t>Wine and Grape Production</t>
  </si>
  <si>
    <t>Business Facility</t>
  </si>
  <si>
    <t>Enterprise Zone</t>
  </si>
  <si>
    <t>Business Use Incentives for Large-Scale Development Programs (BUILD)</t>
  </si>
  <si>
    <t>Neighborhood Assistance</t>
  </si>
  <si>
    <t>Rebuilding Communities</t>
  </si>
  <si>
    <t>Film Production</t>
  </si>
  <si>
    <t>Enhanced Enterprise Zones</t>
  </si>
  <si>
    <t>Enhanced Enterprise Zones Mega Projects</t>
  </si>
  <si>
    <t>Missouri Quality Jobs</t>
  </si>
  <si>
    <t>Family Development Account</t>
  </si>
  <si>
    <t>Dry Fire Hydrant</t>
  </si>
  <si>
    <t>Transportation Development</t>
  </si>
  <si>
    <t>Youth Opportunities</t>
  </si>
  <si>
    <t>Shelter for Victims of Domestic Violence</t>
  </si>
  <si>
    <t xml:space="preserve">Senior Citizen or Disabled Person Property Tax </t>
  </si>
  <si>
    <t>Special Needs Adoption</t>
  </si>
  <si>
    <t>Peace Office Surviving Spouse</t>
  </si>
  <si>
    <t>Maternity Home</t>
  </si>
  <si>
    <t>Residential Treatment Agency</t>
  </si>
  <si>
    <t>Pregnancy Resource Center</t>
  </si>
  <si>
    <t>Food Pantry</t>
  </si>
  <si>
    <t>Health Care Access Fund</t>
  </si>
  <si>
    <t>Residential Dwelling (Disabled Access)</t>
  </si>
  <si>
    <t>Shared Care</t>
  </si>
  <si>
    <t>Charcoal Producer</t>
  </si>
  <si>
    <t>Wood Energy</t>
  </si>
  <si>
    <t>Qualified Alternative Fuel Vehicle Refueling Property</t>
  </si>
  <si>
    <t>Capital</t>
  </si>
  <si>
    <t>Certified Capital Company</t>
  </si>
  <si>
    <t>Seed Capital</t>
  </si>
  <si>
    <t>New Enterprise Creation</t>
  </si>
  <si>
    <t>Research</t>
  </si>
  <si>
    <t>Small Business Incubator</t>
  </si>
  <si>
    <t>Guarantee Fee</t>
  </si>
  <si>
    <t>New Generation Cooperative</t>
  </si>
  <si>
    <t>Bank Franchise</t>
  </si>
  <si>
    <t>Neighborhood Preservation</t>
  </si>
  <si>
    <t>Low Income Housing</t>
  </si>
  <si>
    <t>Affordable Housing</t>
  </si>
  <si>
    <t>Historic Preservation</t>
  </si>
  <si>
    <t>Brownfield Redevelopment</t>
  </si>
  <si>
    <t>Community Development Corporations</t>
  </si>
  <si>
    <t>Infrastructure</t>
  </si>
  <si>
    <t>Bond Guarantee</t>
  </si>
  <si>
    <t>Disabled Access</t>
  </si>
  <si>
    <t>Community College New Jobs</t>
  </si>
  <si>
    <t>Community College Job Retention</t>
  </si>
  <si>
    <t>Bank Tax Credit for S Corporations</t>
  </si>
  <si>
    <t>Examination Fee</t>
  </si>
  <si>
    <t>Health Insurance Pool</t>
  </si>
  <si>
    <t>Life and Health Insurance Guaranty</t>
  </si>
  <si>
    <t>Property and Casualty Guaranty</t>
  </si>
  <si>
    <t>Self-Employed Health Insurance</t>
  </si>
  <si>
    <t>New Market Equity Investment</t>
  </si>
  <si>
    <t>Distressed Areas Land Assemblage</t>
  </si>
  <si>
    <t>FY 2014</t>
  </si>
  <si>
    <t>Three Year Average</t>
  </si>
  <si>
    <t>Authorized</t>
  </si>
  <si>
    <t>Issued</t>
  </si>
  <si>
    <t>Redeemed</t>
  </si>
  <si>
    <t>Sporting Events</t>
  </si>
  <si>
    <t>Missouri Works</t>
  </si>
  <si>
    <t>Children in Crisis/Champion Children</t>
  </si>
  <si>
    <t>FY 2015</t>
  </si>
  <si>
    <t>FY 2014 ACTUAL</t>
  </si>
  <si>
    <t>FY 2016</t>
  </si>
  <si>
    <t>FY 2015 ACTUAL</t>
  </si>
  <si>
    <t>FY 2015
ACTIVITY</t>
  </si>
  <si>
    <t>FY 2017</t>
  </si>
  <si>
    <r>
      <t>Program Name:</t>
    </r>
    <r>
      <rPr>
        <sz val="11"/>
        <rFont val="Arial"/>
        <family val="2"/>
      </rPr>
      <t xml:space="preserve">    Historic Preservation (HTC)</t>
    </r>
  </si>
  <si>
    <r>
      <t xml:space="preserve">Department: </t>
    </r>
    <r>
      <rPr>
        <sz val="10"/>
        <rFont val="Arial"/>
        <family val="2"/>
      </rPr>
      <t>Economic Development</t>
    </r>
  </si>
  <si>
    <r>
      <t>Program Category:</t>
    </r>
    <r>
      <rPr>
        <sz val="10"/>
        <rFont val="Arial"/>
        <family val="2"/>
      </rPr>
      <t xml:space="preserve">  Redevelopment</t>
    </r>
  </si>
  <si>
    <r>
      <t>Statutory Authority:</t>
    </r>
    <r>
      <rPr>
        <sz val="10"/>
        <rFont val="Arial"/>
        <family val="2"/>
      </rPr>
      <t xml:space="preserve">  Sections 253.545 - 253.561, RSMo.</t>
    </r>
  </si>
  <si>
    <r>
      <t>Type:  Tax Credit_</t>
    </r>
    <r>
      <rPr>
        <b/>
        <u/>
        <sz val="10"/>
        <rFont val="Arial"/>
        <family val="2"/>
      </rPr>
      <t>X</t>
    </r>
    <r>
      <rPr>
        <b/>
        <sz val="10"/>
        <rFont val="Arial"/>
        <family val="2"/>
      </rPr>
      <t xml:space="preserve">_        Other (specify)____ </t>
    </r>
  </si>
  <si>
    <r>
      <t xml:space="preserve">Applicable Taxes: </t>
    </r>
    <r>
      <rPr>
        <sz val="10"/>
        <rFont val="Arial"/>
        <family val="2"/>
      </rPr>
      <t>Income taxes, bank taxes, insurance premium taxes, and other financial institutions taxes</t>
    </r>
  </si>
  <si>
    <r>
      <t xml:space="preserve">Explanation of How Award is Computed:                                           </t>
    </r>
    <r>
      <rPr>
        <sz val="10"/>
        <rFont val="Arial"/>
        <family val="2"/>
      </rPr>
      <t>Entitlement __</t>
    </r>
    <r>
      <rPr>
        <u/>
        <sz val="10"/>
        <rFont val="Arial"/>
        <family val="2"/>
      </rPr>
      <t>X</t>
    </r>
    <r>
      <rPr>
        <sz val="10"/>
        <rFont val="Arial"/>
        <family val="2"/>
      </rPr>
      <t>___      Discretionary _____</t>
    </r>
  </si>
  <si>
    <r>
      <t xml:space="preserve">Program Cap:        </t>
    </r>
    <r>
      <rPr>
        <sz val="10"/>
        <rFont val="Arial"/>
        <family val="2"/>
      </rPr>
      <t>Cumulative $__________           (remainder of cumulative cap) $__________        Annual $____</t>
    </r>
    <r>
      <rPr>
        <u/>
        <sz val="10"/>
        <rFont val="Arial"/>
        <family val="2"/>
      </rPr>
      <t>X</t>
    </r>
    <r>
      <rPr>
        <sz val="10"/>
        <rFont val="Arial"/>
        <family val="2"/>
      </rPr>
      <t>______        None ________</t>
    </r>
  </si>
  <si>
    <r>
      <t xml:space="preserve">Carry forward </t>
    </r>
    <r>
      <rPr>
        <u/>
        <sz val="10"/>
        <rFont val="Arial"/>
        <family val="2"/>
      </rPr>
      <t>__10</t>
    </r>
    <r>
      <rPr>
        <sz val="10"/>
        <rFont val="Arial"/>
      </rPr>
      <t>__ years        Carry Back __</t>
    </r>
    <r>
      <rPr>
        <u/>
        <sz val="10"/>
        <rFont val="Arial"/>
        <family val="2"/>
      </rPr>
      <t>3</t>
    </r>
    <r>
      <rPr>
        <sz val="10"/>
        <rFont val="Arial"/>
      </rPr>
      <t>___ years        Refundable _____        Sellable/Assignable __</t>
    </r>
    <r>
      <rPr>
        <u/>
        <sz val="10"/>
        <rFont val="Arial"/>
        <family val="2"/>
      </rPr>
      <t>X</t>
    </r>
    <r>
      <rPr>
        <sz val="10"/>
        <rFont val="Arial"/>
      </rPr>
      <t>___        Additional Federal Deductions Available __X___</t>
    </r>
  </si>
  <si>
    <t>Other Fiscal Period
(10-year)</t>
  </si>
  <si>
    <r>
      <t xml:space="preserve">Contact Name &amp; No.:  </t>
    </r>
    <r>
      <rPr>
        <sz val="10"/>
        <rFont val="Arial"/>
        <family val="2"/>
      </rPr>
      <t>Lindsey Peters (573) 751-9320</t>
    </r>
  </si>
  <si>
    <r>
      <t xml:space="preserve">Date: </t>
    </r>
    <r>
      <rPr>
        <sz val="10"/>
        <rFont val="Arial"/>
        <family val="2"/>
      </rPr>
      <t>October 2016</t>
    </r>
  </si>
  <si>
    <t>FY 2016 ACTUAL</t>
  </si>
  <si>
    <t>FY 2017 (year to date)</t>
  </si>
  <si>
    <t>FY 2017 (Full Year)</t>
  </si>
  <si>
    <t xml:space="preserve">FY 2018 (Budget Year)
</t>
  </si>
  <si>
    <t>FY 2018</t>
  </si>
  <si>
    <t xml:space="preserve">FY 2016 EST. Amount Outstanding </t>
  </si>
  <si>
    <t xml:space="preserve">FY 2016 EST. Amount Authorized but Unissued </t>
  </si>
</sst>
</file>

<file path=xl/styles.xml><?xml version="1.0" encoding="utf-8"?>
<styleSheet xmlns="http://schemas.openxmlformats.org/spreadsheetml/2006/main">
  <numFmts count="4">
    <numFmt numFmtId="5" formatCode="&quot;$&quot;#,##0_);\(&quot;$&quot;#,##0\)"/>
    <numFmt numFmtId="6" formatCode="&quot;$&quot;#,##0_);[Red]\(&quot;$&quot;#,##0\)"/>
    <numFmt numFmtId="44" formatCode="_(&quot;$&quot;* #,##0.00_);_(&quot;$&quot;* \(#,##0.00\);_(&quot;$&quot;* &quot;-&quot;??_);_(@_)"/>
    <numFmt numFmtId="164" formatCode="&quot;$&quot;#,##0"/>
  </numFmts>
  <fonts count="12">
    <font>
      <sz val="10"/>
      <name val="Arial"/>
    </font>
    <font>
      <sz val="10"/>
      <name val="Arial"/>
      <family val="2"/>
    </font>
    <font>
      <b/>
      <sz val="10"/>
      <name val="Arial"/>
      <family val="2"/>
    </font>
    <font>
      <sz val="10"/>
      <name val="Arial"/>
      <family val="2"/>
    </font>
    <font>
      <b/>
      <sz val="10"/>
      <color indexed="12"/>
      <name val="Arial"/>
      <family val="2"/>
    </font>
    <font>
      <sz val="12"/>
      <name val="Arial"/>
      <family val="2"/>
    </font>
    <font>
      <b/>
      <sz val="14"/>
      <color indexed="12"/>
      <name val="Arial"/>
      <family val="2"/>
    </font>
    <font>
      <b/>
      <sz val="11"/>
      <name val="Arial"/>
      <family val="2"/>
    </font>
    <font>
      <sz val="11"/>
      <name val="Arial"/>
      <family val="2"/>
    </font>
    <font>
      <i/>
      <sz val="10"/>
      <name val="Arial"/>
      <family val="2"/>
    </font>
    <font>
      <b/>
      <u/>
      <sz val="10"/>
      <name val="Arial"/>
      <family val="2"/>
    </font>
    <font>
      <u/>
      <sz val="10"/>
      <name val="Arial"/>
      <family val="2"/>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rgb="FFC0C0C0"/>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3">
    <xf numFmtId="0" fontId="0" fillId="0" borderId="0"/>
    <xf numFmtId="44" fontId="3" fillId="0" borderId="0" applyFont="0" applyFill="0" applyBorder="0" applyAlignment="0" applyProtection="0"/>
    <xf numFmtId="0" fontId="3" fillId="0" borderId="0"/>
  </cellStyleXfs>
  <cellXfs count="153">
    <xf numFmtId="0" fontId="0" fillId="0" borderId="0" xfId="0"/>
    <xf numFmtId="38" fontId="0" fillId="0" borderId="0" xfId="0" applyNumberFormat="1"/>
    <xf numFmtId="0" fontId="0" fillId="0" borderId="0" xfId="0" applyAlignment="1">
      <alignment horizontal="center"/>
    </xf>
    <xf numFmtId="0" fontId="1" fillId="0" borderId="0" xfId="0" applyFont="1" applyAlignment="1">
      <alignment vertical="top"/>
    </xf>
    <xf numFmtId="0" fontId="2" fillId="0" borderId="0" xfId="0" applyFont="1" applyAlignment="1">
      <alignment horizontal="center" vertical="top"/>
    </xf>
    <xf numFmtId="0" fontId="2" fillId="0" borderId="0" xfId="0" applyFont="1" applyAlignment="1">
      <alignment horizontal="center"/>
    </xf>
    <xf numFmtId="9" fontId="1" fillId="0" borderId="0" xfId="0" applyNumberFormat="1" applyFont="1" applyAlignment="1">
      <alignment vertical="top"/>
    </xf>
    <xf numFmtId="0" fontId="2" fillId="0" borderId="0" xfId="0" applyFont="1" applyBorder="1" applyAlignment="1">
      <alignment horizontal="center" vertical="top"/>
    </xf>
    <xf numFmtId="0" fontId="2" fillId="0" borderId="0" xfId="0" applyFont="1" applyBorder="1" applyAlignment="1">
      <alignment vertical="top"/>
    </xf>
    <xf numFmtId="49" fontId="0" fillId="0" borderId="0" xfId="0" applyNumberFormat="1"/>
    <xf numFmtId="49" fontId="2" fillId="0" borderId="1" xfId="0" applyNumberFormat="1" applyFont="1" applyBorder="1"/>
    <xf numFmtId="0" fontId="0" fillId="0" borderId="1" xfId="0" applyBorder="1"/>
    <xf numFmtId="0" fontId="3" fillId="0" borderId="0" xfId="0" applyFont="1" applyAlignment="1">
      <alignment vertical="center"/>
    </xf>
    <xf numFmtId="0" fontId="3" fillId="0" borderId="0" xfId="0" applyFont="1" applyBorder="1" applyAlignment="1">
      <alignment vertical="center"/>
    </xf>
    <xf numFmtId="0" fontId="0" fillId="0" borderId="0" xfId="0" applyAlignment="1">
      <alignment vertical="center"/>
    </xf>
    <xf numFmtId="0" fontId="0" fillId="2" borderId="0" xfId="0" applyFill="1"/>
    <xf numFmtId="0" fontId="2" fillId="0" borderId="0" xfId="0" applyFont="1"/>
    <xf numFmtId="0" fontId="2" fillId="0" borderId="0" xfId="0" applyFont="1" applyAlignment="1">
      <alignment vertical="center"/>
    </xf>
    <xf numFmtId="0" fontId="2" fillId="0" borderId="0" xfId="0" applyFont="1" applyBorder="1" applyAlignment="1">
      <alignment horizontal="center" vertical="top" wrapText="1"/>
    </xf>
    <xf numFmtId="0" fontId="2" fillId="0" borderId="1" xfId="0" applyFont="1" applyBorder="1" applyAlignment="1">
      <alignment vertical="top"/>
    </xf>
    <xf numFmtId="0" fontId="0" fillId="3" borderId="0" xfId="0" applyFill="1"/>
    <xf numFmtId="0" fontId="4" fillId="3" borderId="0" xfId="0" applyFont="1" applyFill="1"/>
    <xf numFmtId="0" fontId="2" fillId="3" borderId="0" xfId="0" applyFont="1" applyFill="1"/>
    <xf numFmtId="0" fontId="2" fillId="3" borderId="1" xfId="0" applyFont="1" applyFill="1" applyBorder="1"/>
    <xf numFmtId="6" fontId="3" fillId="3" borderId="0" xfId="0" applyNumberFormat="1" applyFont="1" applyFill="1" applyBorder="1" applyAlignment="1">
      <alignment horizontal="center" vertical="top"/>
    </xf>
    <xf numFmtId="0" fontId="0" fillId="3" borderId="0" xfId="0" applyFill="1" applyAlignment="1">
      <alignment vertical="top"/>
    </xf>
    <xf numFmtId="0" fontId="3" fillId="3" borderId="0" xfId="0" applyFont="1" applyFill="1" applyBorder="1" applyAlignment="1">
      <alignment vertical="top" wrapText="1"/>
    </xf>
    <xf numFmtId="0" fontId="3" fillId="3" borderId="0" xfId="0" applyFont="1" applyFill="1" applyBorder="1" applyAlignment="1">
      <alignment horizontal="left" vertical="center"/>
    </xf>
    <xf numFmtId="6" fontId="3" fillId="3" borderId="0" xfId="0" applyNumberFormat="1" applyFont="1" applyFill="1" applyBorder="1" applyAlignment="1">
      <alignment horizontal="center" vertical="center"/>
    </xf>
    <xf numFmtId="0" fontId="3" fillId="3" borderId="0" xfId="0" applyFont="1" applyFill="1" applyBorder="1" applyAlignment="1">
      <alignment vertical="center"/>
    </xf>
    <xf numFmtId="0" fontId="5" fillId="3" borderId="0" xfId="0" applyFont="1" applyFill="1"/>
    <xf numFmtId="0" fontId="4" fillId="0" borderId="0" xfId="0" applyFont="1" applyFill="1"/>
    <xf numFmtId="0" fontId="0" fillId="0" borderId="0" xfId="0" applyFill="1"/>
    <xf numFmtId="49" fontId="3" fillId="0" borderId="0" xfId="0" applyNumberFormat="1" applyFont="1"/>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0" fillId="4" borderId="5" xfId="0" applyFill="1" applyBorder="1"/>
    <xf numFmtId="0" fontId="0" fillId="4" borderId="0" xfId="0" applyFill="1" applyBorder="1"/>
    <xf numFmtId="0" fontId="0" fillId="4" borderId="6" xfId="0" applyFill="1" applyBorder="1"/>
    <xf numFmtId="0" fontId="0" fillId="4" borderId="7" xfId="0" applyFill="1" applyBorder="1"/>
    <xf numFmtId="0" fontId="0" fillId="4" borderId="1" xfId="0" applyFill="1" applyBorder="1"/>
    <xf numFmtId="0" fontId="0" fillId="4" borderId="8" xfId="0" applyFill="1" applyBorder="1"/>
    <xf numFmtId="0" fontId="0" fillId="4" borderId="9" xfId="0" applyFill="1" applyBorder="1"/>
    <xf numFmtId="0" fontId="0" fillId="4" borderId="10" xfId="0" applyFill="1" applyBorder="1"/>
    <xf numFmtId="0" fontId="0" fillId="4" borderId="11" xfId="0" applyFill="1" applyBorder="1"/>
    <xf numFmtId="0" fontId="2" fillId="4" borderId="9" xfId="0" applyFont="1" applyFill="1" applyBorder="1"/>
    <xf numFmtId="0" fontId="2" fillId="4" borderId="2" xfId="0" applyFont="1" applyFill="1" applyBorder="1" applyAlignment="1">
      <alignment vertical="top"/>
    </xf>
    <xf numFmtId="0" fontId="2" fillId="4" borderId="4" xfId="0" applyFont="1" applyFill="1" applyBorder="1" applyAlignment="1">
      <alignment vertical="top"/>
    </xf>
    <xf numFmtId="0" fontId="3" fillId="4" borderId="7" xfId="0" applyFont="1" applyFill="1" applyBorder="1" applyAlignment="1">
      <alignment vertical="center"/>
    </xf>
    <xf numFmtId="0" fontId="3" fillId="4" borderId="1" xfId="0" applyFont="1" applyFill="1" applyBorder="1" applyAlignment="1">
      <alignment horizontal="left" vertical="top"/>
    </xf>
    <xf numFmtId="0" fontId="2" fillId="4" borderId="2" xfId="0" applyFont="1" applyFill="1" applyBorder="1" applyAlignment="1">
      <alignment vertical="center"/>
    </xf>
    <xf numFmtId="0" fontId="2" fillId="4" borderId="4" xfId="0" applyFont="1" applyFill="1" applyBorder="1" applyAlignment="1">
      <alignment vertical="center"/>
    </xf>
    <xf numFmtId="0" fontId="2" fillId="4" borderId="10" xfId="0" applyFont="1" applyFill="1" applyBorder="1" applyAlignment="1">
      <alignment vertical="center"/>
    </xf>
    <xf numFmtId="0" fontId="2" fillId="4" borderId="11" xfId="0" applyFont="1" applyFill="1" applyBorder="1" applyAlignment="1">
      <alignment vertical="center"/>
    </xf>
    <xf numFmtId="0" fontId="2" fillId="4" borderId="0" xfId="0" applyFont="1" applyFill="1" applyBorder="1" applyAlignment="1">
      <alignment vertical="center"/>
    </xf>
    <xf numFmtId="0" fontId="2" fillId="4" borderId="6" xfId="0" applyFont="1" applyFill="1" applyBorder="1" applyAlignment="1">
      <alignment vertical="center"/>
    </xf>
    <xf numFmtId="0" fontId="0" fillId="4" borderId="0" xfId="0" applyFill="1" applyBorder="1" applyAlignment="1">
      <alignment vertical="center"/>
    </xf>
    <xf numFmtId="0" fontId="0" fillId="4" borderId="6" xfId="0" applyFill="1" applyBorder="1" applyAlignment="1">
      <alignment vertical="center"/>
    </xf>
    <xf numFmtId="0" fontId="0" fillId="4" borderId="12" xfId="0" applyFill="1" applyBorder="1"/>
    <xf numFmtId="0" fontId="0" fillId="4" borderId="2" xfId="0" applyFill="1" applyBorder="1"/>
    <xf numFmtId="0" fontId="2" fillId="4" borderId="1" xfId="0" applyFont="1" applyFill="1" applyBorder="1"/>
    <xf numFmtId="0" fontId="2" fillId="4" borderId="8" xfId="0" applyFont="1" applyFill="1" applyBorder="1"/>
    <xf numFmtId="0" fontId="0" fillId="4" borderId="0" xfId="0" applyFill="1"/>
    <xf numFmtId="0" fontId="2" fillId="5" borderId="3" xfId="0" applyFont="1" applyFill="1" applyBorder="1"/>
    <xf numFmtId="0" fontId="2" fillId="5" borderId="2" xfId="0" applyFont="1" applyFill="1" applyBorder="1"/>
    <xf numFmtId="0" fontId="0" fillId="4" borderId="3" xfId="0" applyFill="1" applyBorder="1"/>
    <xf numFmtId="0" fontId="3" fillId="4" borderId="5" xfId="0" applyFont="1" applyFill="1" applyBorder="1" applyAlignment="1">
      <alignment vertical="center"/>
    </xf>
    <xf numFmtId="0" fontId="3" fillId="4" borderId="0" xfId="0" applyFont="1" applyFill="1" applyBorder="1" applyAlignment="1">
      <alignment horizontal="left" vertical="top"/>
    </xf>
    <xf numFmtId="0" fontId="3" fillId="4" borderId="7" xfId="0" applyFont="1" applyFill="1" applyBorder="1" applyAlignment="1">
      <alignment horizontal="left" vertical="center" wrapText="1"/>
    </xf>
    <xf numFmtId="0" fontId="3" fillId="4" borderId="1" xfId="0" applyFont="1" applyFill="1" applyBorder="1" applyAlignment="1">
      <alignment horizontal="left" vertical="center" wrapText="1"/>
    </xf>
    <xf numFmtId="6" fontId="3" fillId="0" borderId="1" xfId="0" applyNumberFormat="1" applyFont="1" applyFill="1" applyBorder="1" applyAlignment="1">
      <alignment vertical="center"/>
    </xf>
    <xf numFmtId="0" fontId="3" fillId="0" borderId="1" xfId="0" applyFont="1" applyFill="1" applyBorder="1" applyAlignment="1">
      <alignment vertical="center"/>
    </xf>
    <xf numFmtId="0" fontId="9" fillId="0" borderId="1" xfId="0" applyFont="1" applyFill="1" applyBorder="1" applyAlignment="1">
      <alignment vertical="center"/>
    </xf>
    <xf numFmtId="0" fontId="0" fillId="0" borderId="8" xfId="0" applyBorder="1" applyAlignment="1"/>
    <xf numFmtId="0" fontId="3" fillId="6" borderId="9" xfId="0" applyFont="1" applyFill="1" applyBorder="1" applyAlignment="1">
      <alignment vertical="center"/>
    </xf>
    <xf numFmtId="0" fontId="3" fillId="6" borderId="10" xfId="0" applyFont="1" applyFill="1" applyBorder="1" applyAlignment="1">
      <alignment horizontal="left" vertical="top"/>
    </xf>
    <xf numFmtId="6" fontId="0" fillId="6" borderId="10" xfId="0" applyNumberFormat="1" applyFill="1" applyBorder="1" applyAlignment="1">
      <alignment horizontal="center" vertical="center"/>
    </xf>
    <xf numFmtId="6" fontId="9" fillId="6" borderId="10" xfId="0" applyNumberFormat="1" applyFont="1" applyFill="1" applyBorder="1" applyAlignment="1">
      <alignment horizontal="center" vertical="center"/>
    </xf>
    <xf numFmtId="6" fontId="0" fillId="6" borderId="11" xfId="0" applyNumberFormat="1" applyFill="1" applyBorder="1" applyAlignment="1">
      <alignment horizontal="center" vertical="center"/>
    </xf>
    <xf numFmtId="164" fontId="0" fillId="0" borderId="0" xfId="0" applyNumberFormat="1"/>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38" fontId="0" fillId="4" borderId="12" xfId="0" applyNumberFormat="1" applyFill="1" applyBorder="1" applyAlignment="1">
      <alignment horizontal="center"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40" fontId="2" fillId="5" borderId="12" xfId="0" applyNumberFormat="1" applyFont="1" applyFill="1" applyBorder="1" applyAlignment="1">
      <alignment horizontal="center"/>
    </xf>
    <xf numFmtId="0" fontId="2" fillId="4" borderId="12" xfId="0" applyFont="1" applyFill="1" applyBorder="1" applyAlignment="1">
      <alignment horizontal="right"/>
    </xf>
    <xf numFmtId="0" fontId="2" fillId="4" borderId="2" xfId="0" applyFont="1" applyFill="1" applyBorder="1" applyAlignment="1">
      <alignment horizontal="right"/>
    </xf>
    <xf numFmtId="0" fontId="2" fillId="4" borderId="7"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protection locked="0"/>
    </xf>
    <xf numFmtId="0" fontId="2" fillId="4" borderId="8" xfId="0" applyFont="1" applyFill="1" applyBorder="1" applyAlignment="1" applyProtection="1">
      <alignment horizontal="left" vertical="center"/>
      <protection locked="0"/>
    </xf>
    <xf numFmtId="0" fontId="2" fillId="4" borderId="2" xfId="0" applyFont="1" applyFill="1" applyBorder="1" applyAlignment="1" applyProtection="1">
      <alignment horizontal="left" vertical="top" wrapText="1"/>
      <protection locked="0"/>
    </xf>
    <xf numFmtId="0" fontId="2" fillId="4" borderId="3" xfId="0" applyFont="1" applyFill="1" applyBorder="1" applyAlignment="1" applyProtection="1">
      <alignment horizontal="left" vertical="top" wrapText="1"/>
      <protection locked="0"/>
    </xf>
    <xf numFmtId="0" fontId="2" fillId="4" borderId="4" xfId="0" applyFont="1" applyFill="1" applyBorder="1" applyAlignment="1" applyProtection="1">
      <alignment horizontal="left" vertical="top" wrapText="1"/>
      <protection locked="0"/>
    </xf>
    <xf numFmtId="0" fontId="2" fillId="4" borderId="12" xfId="0" applyFont="1" applyFill="1" applyBorder="1" applyAlignment="1">
      <alignment horizontal="center" vertical="top" wrapText="1"/>
    </xf>
    <xf numFmtId="0" fontId="2" fillId="4" borderId="12" xfId="0" applyFont="1" applyFill="1" applyBorder="1" applyAlignment="1">
      <alignment horizontal="center" vertical="top"/>
    </xf>
    <xf numFmtId="0" fontId="2" fillId="4" borderId="2" xfId="0" applyFont="1" applyFill="1" applyBorder="1" applyAlignment="1">
      <alignment horizontal="center" vertical="top"/>
    </xf>
    <xf numFmtId="0" fontId="2" fillId="4" borderId="3" xfId="0" applyFont="1" applyFill="1" applyBorder="1" applyAlignment="1">
      <alignment horizontal="center" vertical="top" wrapText="1"/>
    </xf>
    <xf numFmtId="0" fontId="2" fillId="4" borderId="4" xfId="0" applyFont="1" applyFill="1" applyBorder="1" applyAlignment="1">
      <alignment horizontal="center" vertical="top"/>
    </xf>
    <xf numFmtId="0" fontId="2" fillId="4" borderId="9" xfId="0" applyFont="1" applyFill="1" applyBorder="1" applyAlignment="1">
      <alignment horizontal="left"/>
    </xf>
    <xf numFmtId="0" fontId="2" fillId="4" borderId="10" xfId="0" applyFont="1" applyFill="1" applyBorder="1" applyAlignment="1">
      <alignment horizontal="left"/>
    </xf>
    <xf numFmtId="0" fontId="2" fillId="4" borderId="11" xfId="0" applyFont="1" applyFill="1" applyBorder="1" applyAlignment="1">
      <alignment horizontal="left"/>
    </xf>
    <xf numFmtId="0" fontId="2" fillId="4" borderId="1" xfId="0" applyFont="1" applyFill="1" applyBorder="1" applyAlignment="1">
      <alignment horizontal="center"/>
    </xf>
    <xf numFmtId="0" fontId="0" fillId="4" borderId="12" xfId="0" applyFill="1" applyBorder="1" applyAlignment="1">
      <alignment horizontal="left"/>
    </xf>
    <xf numFmtId="0" fontId="0" fillId="4" borderId="2" xfId="0" applyFill="1" applyBorder="1" applyAlignment="1">
      <alignment horizontal="left"/>
    </xf>
    <xf numFmtId="0" fontId="2" fillId="3" borderId="12" xfId="0" applyFont="1" applyFill="1" applyBorder="1" applyAlignment="1">
      <alignment horizontal="center" vertical="center"/>
    </xf>
    <xf numFmtId="0" fontId="2" fillId="3" borderId="2" xfId="0" applyFont="1" applyFill="1" applyBorder="1" applyAlignment="1">
      <alignment horizontal="center" vertical="center"/>
    </xf>
    <xf numFmtId="164" fontId="2" fillId="7" borderId="7" xfId="0" applyNumberFormat="1" applyFont="1" applyFill="1" applyBorder="1" applyAlignment="1">
      <alignment horizontal="center" vertical="center"/>
    </xf>
    <xf numFmtId="164" fontId="2" fillId="7" borderId="1" xfId="0" applyNumberFormat="1" applyFont="1" applyFill="1" applyBorder="1" applyAlignment="1">
      <alignment horizontal="center" vertical="center"/>
    </xf>
    <xf numFmtId="164" fontId="2" fillId="7" borderId="8" xfId="0" applyNumberFormat="1"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xf numFmtId="0" fontId="2" fillId="4" borderId="12" xfId="0" applyFont="1" applyFill="1" applyBorder="1" applyAlignment="1">
      <alignment horizontal="center" vertical="center" wrapText="1"/>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38" fontId="0" fillId="4" borderId="2" xfId="0" applyNumberFormat="1" applyFill="1" applyBorder="1" applyAlignment="1">
      <alignment horizontal="center" vertical="center"/>
    </xf>
    <xf numFmtId="38" fontId="0" fillId="4" borderId="4" xfId="0" applyNumberFormat="1" applyFill="1" applyBorder="1" applyAlignment="1">
      <alignment horizontal="center" vertical="center"/>
    </xf>
    <xf numFmtId="6" fontId="0" fillId="4" borderId="2" xfId="0" applyNumberFormat="1" applyFill="1" applyBorder="1" applyAlignment="1">
      <alignment horizontal="center" vertical="center"/>
    </xf>
    <xf numFmtId="6" fontId="0" fillId="4" borderId="4" xfId="0" applyNumberFormat="1" applyFill="1" applyBorder="1" applyAlignment="1">
      <alignment horizontal="center" vertic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7" borderId="4" xfId="0" applyFont="1" applyFill="1" applyBorder="1" applyAlignment="1">
      <alignment horizontal="center"/>
    </xf>
    <xf numFmtId="5" fontId="3" fillId="0" borderId="2" xfId="2" applyNumberFormat="1" applyBorder="1" applyAlignment="1">
      <alignment horizontal="center"/>
    </xf>
    <xf numFmtId="5" fontId="3" fillId="0" borderId="4" xfId="2" applyNumberFormat="1" applyBorder="1" applyAlignment="1">
      <alignment horizont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2" xfId="0" applyFill="1" applyBorder="1" applyAlignment="1">
      <alignment horizontal="center" vertical="center"/>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38" fontId="9" fillId="4" borderId="2" xfId="0" applyNumberFormat="1" applyFont="1" applyFill="1" applyBorder="1" applyAlignment="1">
      <alignment horizontal="center" vertical="center"/>
    </xf>
    <xf numFmtId="38" fontId="9" fillId="4" borderId="4" xfId="0" applyNumberFormat="1" applyFont="1" applyFill="1" applyBorder="1" applyAlignment="1">
      <alignment horizontal="center" vertical="center"/>
    </xf>
    <xf numFmtId="6" fontId="0" fillId="4" borderId="12" xfId="0" applyNumberFormat="1" applyFill="1" applyBorder="1" applyAlignment="1">
      <alignment horizontal="center" vertical="center"/>
    </xf>
    <xf numFmtId="6" fontId="0" fillId="4" borderId="13" xfId="0" applyNumberFormat="1" applyFill="1" applyBorder="1" applyAlignment="1">
      <alignment horizontal="center" vertical="center"/>
    </xf>
    <xf numFmtId="6" fontId="9" fillId="4" borderId="2" xfId="0" applyNumberFormat="1" applyFont="1" applyFill="1" applyBorder="1" applyAlignment="1">
      <alignment horizontal="center" vertical="center"/>
    </xf>
    <xf numFmtId="6" fontId="9" fillId="4" borderId="4" xfId="0" applyNumberFormat="1" applyFont="1" applyFill="1" applyBorder="1" applyAlignment="1">
      <alignment horizontal="center" vertical="center"/>
    </xf>
    <xf numFmtId="6" fontId="3" fillId="0" borderId="3" xfId="0" applyNumberFormat="1"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6" fontId="3" fillId="0" borderId="4" xfId="0" applyNumberFormat="1" applyFont="1" applyFill="1" applyBorder="1" applyAlignment="1">
      <alignment horizontal="left" vertical="center"/>
    </xf>
    <xf numFmtId="0" fontId="1" fillId="4" borderId="2" xfId="0" applyFont="1" applyFill="1" applyBorder="1" applyAlignment="1">
      <alignment horizontal="left" vertical="center"/>
    </xf>
    <xf numFmtId="0" fontId="1" fillId="0" borderId="2" xfId="0" applyFont="1" applyBorder="1" applyAlignment="1">
      <alignment horizontal="left"/>
    </xf>
    <xf numFmtId="0" fontId="3" fillId="0" borderId="3" xfId="0" applyFont="1" applyBorder="1" applyAlignment="1">
      <alignment horizontal="left"/>
    </xf>
    <xf numFmtId="0" fontId="2" fillId="0" borderId="0" xfId="0" applyFont="1" applyAlignment="1">
      <alignment horizontal="center"/>
    </xf>
    <xf numFmtId="0" fontId="0" fillId="0" borderId="0" xfId="0" applyAlignment="1">
      <alignment horizontal="center"/>
    </xf>
    <xf numFmtId="0" fontId="6" fillId="3" borderId="14" xfId="0" applyFont="1" applyFill="1" applyBorder="1" applyAlignment="1">
      <alignment vertical="top" wrapText="1"/>
    </xf>
    <xf numFmtId="0" fontId="0" fillId="0" borderId="15" xfId="0" applyBorder="1" applyAlignment="1"/>
    <xf numFmtId="0" fontId="0" fillId="0" borderId="16" xfId="0" applyBorder="1" applyAlignment="1"/>
  </cellXfs>
  <cellStyles count="3">
    <cellStyle name="Currency 2" xfId="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3.2925697156162351E-2"/>
          <c:y val="0.29831993976484589"/>
          <c:w val="0.81749802367728774"/>
          <c:h val="0.53361454014275056"/>
        </c:manualLayout>
      </c:layout>
      <c:barChart>
        <c:barDir val="col"/>
        <c:grouping val="clustered"/>
        <c:ser>
          <c:idx val="0"/>
          <c:order val="0"/>
          <c:tx>
            <c:strRef>
              <c:f>'FORM data sheet'!$B$2</c:f>
              <c:strCache>
                <c:ptCount val="1"/>
                <c:pt idx="0">
                  <c:v>FY 2014</c:v>
                </c:pt>
              </c:strCache>
            </c:strRef>
          </c:tx>
          <c:spPr>
            <a:gradFill rotWithShape="0">
              <a:gsLst>
                <a:gs pos="0">
                  <a:srgbClr val="800000"/>
                </a:gs>
                <a:gs pos="100000">
                  <a:srgbClr val="800000">
                    <a:gamma/>
                    <a:shade val="46275"/>
                    <a:invGamma/>
                  </a:srgbClr>
                </a:gs>
              </a:gsLst>
              <a:lin ang="5400000" scaled="1"/>
            </a:gradFill>
            <a:ln w="12700">
              <a:solidFill>
                <a:srgbClr val="000000"/>
              </a:solidFill>
              <a:prstDash val="solid"/>
            </a:ln>
          </c:spPr>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Val val="1"/>
          </c:dLbls>
          <c:cat>
            <c:strRef>
              <c:f>'FORM data sheet'!$A$3:$A$5</c:f>
              <c:strCache>
                <c:ptCount val="3"/>
                <c:pt idx="0">
                  <c:v>Amount Authorized</c:v>
                </c:pt>
                <c:pt idx="1">
                  <c:v>Amount Issued</c:v>
                </c:pt>
                <c:pt idx="2">
                  <c:v>Amount Redeemed</c:v>
                </c:pt>
              </c:strCache>
            </c:strRef>
          </c:cat>
          <c:val>
            <c:numRef>
              <c:f>'FORM data sheet'!$B$3:$B$5</c:f>
              <c:numCache>
                <c:formatCode>"$"#,##0_);[Red]\("$"#,##0\)</c:formatCode>
                <c:ptCount val="3"/>
                <c:pt idx="0">
                  <c:v>93923652</c:v>
                </c:pt>
                <c:pt idx="1">
                  <c:v>71495994</c:v>
                </c:pt>
                <c:pt idx="2">
                  <c:v>78814711</c:v>
                </c:pt>
              </c:numCache>
            </c:numRef>
          </c:val>
        </c:ser>
        <c:ser>
          <c:idx val="1"/>
          <c:order val="1"/>
          <c:tx>
            <c:strRef>
              <c:f>'FORM data sheet'!$C$2</c:f>
              <c:strCache>
                <c:ptCount val="1"/>
                <c:pt idx="0">
                  <c:v>FY 2015</c:v>
                </c:pt>
              </c:strCache>
            </c:strRef>
          </c:tx>
          <c:spPr>
            <a:pattFill prst="dkHorz">
              <a:fgClr>
                <a:srgbClr val="993366"/>
              </a:fgClr>
              <a:bgClr>
                <a:srgbClr val="FFFFFF"/>
              </a:bgClr>
            </a:pattFill>
            <a:ln w="12700">
              <a:solidFill>
                <a:srgbClr val="000000"/>
              </a:solidFill>
              <a:prstDash val="solid"/>
            </a:ln>
          </c:spPr>
          <c:dLbls>
            <c:spPr>
              <a:noFill/>
              <a:ln w="25400">
                <a:noFill/>
              </a:ln>
            </c:spPr>
            <c:txPr>
              <a:bodyPr rot="-4440000" vert="horz"/>
              <a:lstStyle/>
              <a:p>
                <a:pPr algn="ctr">
                  <a:defRPr sz="800" b="0" i="0" u="none" strike="noStrike" baseline="0">
                    <a:solidFill>
                      <a:srgbClr val="000000"/>
                    </a:solidFill>
                    <a:latin typeface="Arial"/>
                    <a:ea typeface="Arial"/>
                    <a:cs typeface="Arial"/>
                  </a:defRPr>
                </a:pPr>
                <a:endParaRPr lang="en-US"/>
              </a:p>
            </c:txPr>
            <c:dLblPos val="outEnd"/>
            <c:showVal val="1"/>
          </c:dLbls>
          <c:cat>
            <c:strRef>
              <c:f>'FORM data sheet'!$A$3:$A$5</c:f>
              <c:strCache>
                <c:ptCount val="3"/>
                <c:pt idx="0">
                  <c:v>Amount Authorized</c:v>
                </c:pt>
                <c:pt idx="1">
                  <c:v>Amount Issued</c:v>
                </c:pt>
                <c:pt idx="2">
                  <c:v>Amount Redeemed</c:v>
                </c:pt>
              </c:strCache>
            </c:strRef>
          </c:cat>
          <c:val>
            <c:numRef>
              <c:f>'FORM data sheet'!$C$3:$C$5</c:f>
              <c:numCache>
                <c:formatCode>"$"#,##0_);[Red]\("$"#,##0\)</c:formatCode>
                <c:ptCount val="3"/>
                <c:pt idx="0">
                  <c:v>146635429</c:v>
                </c:pt>
                <c:pt idx="1">
                  <c:v>41791636</c:v>
                </c:pt>
                <c:pt idx="2">
                  <c:v>59829671</c:v>
                </c:pt>
              </c:numCache>
            </c:numRef>
          </c:val>
        </c:ser>
        <c:ser>
          <c:idx val="2"/>
          <c:order val="2"/>
          <c:tx>
            <c:strRef>
              <c:f>'FORM data sheet'!$D$2</c:f>
              <c:strCache>
                <c:ptCount val="1"/>
                <c:pt idx="0">
                  <c:v>FY 2016</c:v>
                </c:pt>
              </c:strCache>
            </c:strRef>
          </c:tx>
          <c:spPr>
            <a:solidFill>
              <a:srgbClr val="FFFFCC"/>
            </a:solidFill>
            <a:ln w="12700">
              <a:solidFill>
                <a:srgbClr val="000000"/>
              </a:solidFill>
              <a:prstDash val="solid"/>
            </a:ln>
          </c:spPr>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Val val="1"/>
          </c:dLbls>
          <c:val>
            <c:numRef>
              <c:f>'FORM data sheet'!$D$3:$D$5</c:f>
              <c:numCache>
                <c:formatCode>"$"#,##0_);[Red]\("$"#,##0\)</c:formatCode>
                <c:ptCount val="3"/>
                <c:pt idx="0">
                  <c:v>139446404</c:v>
                </c:pt>
                <c:pt idx="1">
                  <c:v>43863881</c:v>
                </c:pt>
                <c:pt idx="2">
                  <c:v>58537252</c:v>
                </c:pt>
              </c:numCache>
            </c:numRef>
          </c:val>
        </c:ser>
        <c:ser>
          <c:idx val="3"/>
          <c:order val="3"/>
          <c:tx>
            <c:strRef>
              <c:f>'FORM data sheet'!$E$2</c:f>
              <c:strCache>
                <c:ptCount val="1"/>
                <c:pt idx="0">
                  <c:v>FY 2017</c:v>
                </c:pt>
              </c:strCache>
            </c:strRef>
          </c:tx>
          <c:spPr>
            <a:pattFill prst="pct60">
              <a:fgClr>
                <a:srgbClr val="660066"/>
              </a:fgClr>
              <a:bgClr>
                <a:srgbClr val="FFFFFF"/>
              </a:bgClr>
            </a:pattFill>
            <a:ln w="12700">
              <a:solidFill>
                <a:srgbClr val="000000"/>
              </a:solidFill>
              <a:prstDash val="solid"/>
            </a:ln>
          </c:spPr>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Val val="1"/>
          </c:dLbls>
          <c:val>
            <c:numRef>
              <c:f>'FORM data sheet'!$E$3:$E$5</c:f>
              <c:numCache>
                <c:formatCode>"$"#,##0_);[Red]\("$"#,##0\)</c:formatCode>
                <c:ptCount val="3"/>
                <c:pt idx="0">
                  <c:v>140000000</c:v>
                </c:pt>
                <c:pt idx="1">
                  <c:v>65000000</c:v>
                </c:pt>
                <c:pt idx="2">
                  <c:v>65000000</c:v>
                </c:pt>
              </c:numCache>
            </c:numRef>
          </c:val>
        </c:ser>
        <c:ser>
          <c:idx val="4"/>
          <c:order val="4"/>
          <c:tx>
            <c:strRef>
              <c:f>'FORM data sheet'!$F$2</c:f>
              <c:strCache>
                <c:ptCount val="1"/>
                <c:pt idx="0">
                  <c:v>FY 2018</c:v>
                </c:pt>
              </c:strCache>
            </c:strRef>
          </c:tx>
          <c:spPr>
            <a:pattFill prst="sphere">
              <a:fgClr>
                <a:srgbClr val="660066"/>
              </a:fgClr>
              <a:bgClr>
                <a:srgbClr val="FFFFFF"/>
              </a:bgClr>
            </a:pattFill>
            <a:ln w="12700">
              <a:solidFill>
                <a:srgbClr val="000000"/>
              </a:solidFill>
              <a:prstDash val="solid"/>
            </a:ln>
          </c:spPr>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Val val="1"/>
          </c:dLbls>
          <c:val>
            <c:numRef>
              <c:f>'FORM data sheet'!$F$3:$F$5</c:f>
              <c:numCache>
                <c:formatCode>"$"#,##0_);[Red]\("$"#,##0\)</c:formatCode>
                <c:ptCount val="3"/>
                <c:pt idx="0">
                  <c:v>140000000</c:v>
                </c:pt>
                <c:pt idx="1">
                  <c:v>65000000</c:v>
                </c:pt>
                <c:pt idx="2">
                  <c:v>65000000</c:v>
                </c:pt>
              </c:numCache>
            </c:numRef>
          </c:val>
        </c:ser>
        <c:dLbls>
          <c:showVal val="1"/>
        </c:dLbls>
        <c:gapWidth val="50"/>
        <c:axId val="248292480"/>
        <c:axId val="248294016"/>
      </c:barChart>
      <c:catAx>
        <c:axId val="248292480"/>
        <c:scaling>
          <c:orientation val="minMax"/>
        </c:scaling>
        <c:axPos val="b"/>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48294016"/>
        <c:crosses val="autoZero"/>
        <c:auto val="1"/>
        <c:lblAlgn val="ctr"/>
        <c:lblOffset val="100"/>
        <c:tickLblSkip val="1"/>
        <c:tickMarkSkip val="1"/>
      </c:catAx>
      <c:valAx>
        <c:axId val="248294016"/>
        <c:scaling>
          <c:orientation val="minMax"/>
        </c:scaling>
        <c:axPos val="l"/>
        <c:numFmt formatCode="\$#,##0_);[Red]\(\$#,##0\)" sourceLinked="0"/>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248292480"/>
        <c:crosses val="autoZero"/>
        <c:crossBetween val="between"/>
      </c:valAx>
      <c:spPr>
        <a:noFill/>
        <a:ln w="25400">
          <a:noFill/>
        </a:ln>
      </c:spPr>
    </c:plotArea>
    <c:legend>
      <c:legendPos val="r"/>
      <c:layout>
        <c:manualLayout>
          <c:xMode val="edge"/>
          <c:yMode val="edge"/>
          <c:x val="0.88235294117647056"/>
          <c:y val="0.10504201680672268"/>
          <c:w val="7.9774375503626094E-2"/>
          <c:h val="0.84453957961137205"/>
        </c:manualLayout>
      </c:layou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i="0" u="none" strike="noStrike" baseline="0">
                <a:solidFill>
                  <a:srgbClr val="000000"/>
                </a:solidFill>
                <a:latin typeface="Arial"/>
                <a:ea typeface="Arial"/>
                <a:cs typeface="Arial"/>
              </a:defRPr>
            </a:pPr>
            <a:r>
              <a:rPr lang="en-US"/>
              <a:t>Permanent New Jobs Created</a:t>
            </a:r>
          </a:p>
        </c:rich>
      </c:tx>
      <c:layout>
        <c:manualLayout>
          <c:xMode val="edge"/>
          <c:yMode val="edge"/>
          <c:x val="0.39097746839616082"/>
          <c:y val="3.8461538461538464E-2"/>
        </c:manualLayout>
      </c:layout>
      <c:spPr>
        <a:noFill/>
        <a:ln w="25400">
          <a:noFill/>
        </a:ln>
      </c:spPr>
    </c:title>
    <c:plotArea>
      <c:layout>
        <c:manualLayout>
          <c:layoutTarget val="inner"/>
          <c:xMode val="edge"/>
          <c:yMode val="edge"/>
          <c:x val="3.8533834586466219E-2"/>
          <c:y val="0.25"/>
          <c:w val="0.83834586466165462"/>
          <c:h val="0.61538461538461564"/>
        </c:manualLayout>
      </c:layout>
      <c:lineChart>
        <c:grouping val="standard"/>
        <c:ser>
          <c:idx val="0"/>
          <c:order val="0"/>
          <c:tx>
            <c:strRef>
              <c:f>'FORM data sheet'!$A$14</c:f>
              <c:strCache>
                <c:ptCount val="1"/>
                <c:pt idx="0">
                  <c:v>estimated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t"/>
            <c:showVal val="1"/>
          </c:dLbls>
          <c:cat>
            <c:strRef>
              <c:f>'FORM data sheet'!$B$13:$F$13</c:f>
              <c:strCache>
                <c:ptCount val="5"/>
                <c:pt idx="0">
                  <c:v>FY 2014</c:v>
                </c:pt>
                <c:pt idx="1">
                  <c:v>FY 2015</c:v>
                </c:pt>
                <c:pt idx="2">
                  <c:v>FY 2016</c:v>
                </c:pt>
                <c:pt idx="3">
                  <c:v>FY 2017</c:v>
                </c:pt>
                <c:pt idx="4">
                  <c:v>FY 2018</c:v>
                </c:pt>
              </c:strCache>
            </c:strRef>
          </c:cat>
          <c:val>
            <c:numRef>
              <c:f>'FORM data sheet'!$B$14:$F$14</c:f>
              <c:numCache>
                <c:formatCode>General</c:formatCode>
                <c:ptCount val="5"/>
                <c:pt idx="0">
                  <c:v>610</c:v>
                </c:pt>
                <c:pt idx="1">
                  <c:v>1510</c:v>
                </c:pt>
                <c:pt idx="2">
                  <c:v>1200</c:v>
                </c:pt>
                <c:pt idx="3">
                  <c:v>900</c:v>
                </c:pt>
                <c:pt idx="4">
                  <c:v>1150</c:v>
                </c:pt>
              </c:numCache>
            </c:numRef>
          </c:val>
        </c:ser>
        <c:ser>
          <c:idx val="1"/>
          <c:order val="1"/>
          <c:tx>
            <c:strRef>
              <c:f>'FORM data sheet'!$A$15</c:f>
              <c:strCache>
                <c:ptCount val="1"/>
                <c:pt idx="0">
                  <c:v>actual</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
            <c:showVal val="1"/>
          </c:dLbls>
          <c:cat>
            <c:strRef>
              <c:f>'FORM data sheet'!$B$13:$F$13</c:f>
              <c:strCache>
                <c:ptCount val="5"/>
                <c:pt idx="0">
                  <c:v>FY 2014</c:v>
                </c:pt>
                <c:pt idx="1">
                  <c:v>FY 2015</c:v>
                </c:pt>
                <c:pt idx="2">
                  <c:v>FY 2016</c:v>
                </c:pt>
                <c:pt idx="3">
                  <c:v>FY 2017</c:v>
                </c:pt>
                <c:pt idx="4">
                  <c:v>FY 2018</c:v>
                </c:pt>
              </c:strCache>
            </c:strRef>
          </c:cat>
          <c:val>
            <c:numRef>
              <c:f>'FORM data sheet'!$B$15:$F$15</c:f>
              <c:numCache>
                <c:formatCode>General</c:formatCode>
                <c:ptCount val="5"/>
                <c:pt idx="0">
                  <c:v>603</c:v>
                </c:pt>
                <c:pt idx="1">
                  <c:v>875</c:v>
                </c:pt>
                <c:pt idx="2">
                  <c:v>963</c:v>
                </c:pt>
                <c:pt idx="3">
                  <c:v>921</c:v>
                </c:pt>
                <c:pt idx="4">
                  <c:v>1150</c:v>
                </c:pt>
              </c:numCache>
            </c:numRef>
          </c:val>
        </c:ser>
        <c:dLbls>
          <c:showVal val="1"/>
        </c:dLbls>
        <c:marker val="1"/>
        <c:axId val="216763776"/>
        <c:axId val="216773760"/>
      </c:lineChart>
      <c:catAx>
        <c:axId val="216763776"/>
        <c:scaling>
          <c:orientation val="minMax"/>
        </c:scaling>
        <c:axPos val="b"/>
        <c:numFmt formatCode="General" sourceLinked="1"/>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216773760"/>
        <c:crosses val="autoZero"/>
        <c:auto val="1"/>
        <c:lblAlgn val="ctr"/>
        <c:lblOffset val="100"/>
        <c:tickLblSkip val="1"/>
        <c:tickMarkSkip val="1"/>
      </c:catAx>
      <c:valAx>
        <c:axId val="216773760"/>
        <c:scaling>
          <c:orientation val="minMax"/>
        </c:scaling>
        <c:axPos val="l"/>
        <c:numFmt formatCode="#,##0" sourceLinked="0"/>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6763776"/>
        <c:crosses val="autoZero"/>
        <c:crossBetween val="between"/>
      </c:valAx>
      <c:spPr>
        <a:noFill/>
        <a:ln w="3175">
          <a:solidFill>
            <a:srgbClr val="000000"/>
          </a:solidFill>
          <a:prstDash val="solid"/>
        </a:ln>
      </c:spPr>
    </c:plotArea>
    <c:legend>
      <c:legendPos val="r"/>
      <c:layout>
        <c:manualLayout>
          <c:xMode val="edge"/>
          <c:yMode val="edge"/>
          <c:x val="0.88808441215379508"/>
          <c:y val="0.34230769230769242"/>
          <c:w val="0.10547512478814552"/>
          <c:h val="0.18846153846153851"/>
        </c:manualLayout>
      </c:layou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76200</xdr:colOff>
      <xdr:row>6</xdr:row>
      <xdr:rowOff>9524</xdr:rowOff>
    </xdr:from>
    <xdr:to>
      <xdr:col>14</xdr:col>
      <xdr:colOff>0</xdr:colOff>
      <xdr:row>7</xdr:row>
      <xdr:rowOff>150574</xdr:rowOff>
    </xdr:to>
    <xdr:sp macro="" textlink="">
      <xdr:nvSpPr>
        <xdr:cNvPr id="5121" name="Text Box 1"/>
        <xdr:cNvSpPr txBox="1">
          <a:spLocks noChangeArrowheads="1"/>
        </xdr:cNvSpPr>
      </xdr:nvSpPr>
      <xdr:spPr bwMode="auto">
        <a:xfrm>
          <a:off x="76200" y="1095374"/>
          <a:ext cx="11791950" cy="302975"/>
        </a:xfrm>
        <a:prstGeom prst="rect">
          <a:avLst/>
        </a:prstGeom>
        <a:solidFill>
          <a:srgbClr val="FFFFFF"/>
        </a:solidFill>
        <a:ln w="9525">
          <a:noFill/>
          <a:miter lim="800000"/>
          <a:headEnd/>
          <a:tailEnd/>
        </a:ln>
      </xdr:spPr>
      <xdr:txBody>
        <a:bodyPr vertOverflow="clip" wrap="square" lIns="27432" tIns="18288" rIns="0" bIns="0" anchor="t" upright="1"/>
        <a:lstStyle/>
        <a:p>
          <a:pPr rtl="0"/>
          <a:r>
            <a:rPr lang="en-US" sz="1000" b="0" i="0" baseline="0">
              <a:latin typeface="Arial" pitchFamily="34" charset="0"/>
              <a:ea typeface="+mn-ea"/>
              <a:cs typeface="Arial" pitchFamily="34" charset="0"/>
            </a:rPr>
            <a:t>25% credit issued for qualified rehabilitation costs on historic structures.  Individuals, organizations and businesses which have a Missouri liability are eligible to apply.</a:t>
          </a:r>
          <a:endParaRPr lang="en-US" sz="1000">
            <a:latin typeface="Arial" pitchFamily="34" charset="0"/>
            <a:cs typeface="Arial" pitchFamily="34" charset="0"/>
          </a:endParaRP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2</xdr:col>
      <xdr:colOff>609600</xdr:colOff>
      <xdr:row>12</xdr:row>
      <xdr:rowOff>152400</xdr:rowOff>
    </xdr:from>
    <xdr:to>
      <xdr:col>2</xdr:col>
      <xdr:colOff>714375</xdr:colOff>
      <xdr:row>13</xdr:row>
      <xdr:rowOff>190500</xdr:rowOff>
    </xdr:to>
    <xdr:sp macro="" textlink="">
      <xdr:nvSpPr>
        <xdr:cNvPr id="1087" name="Text Box 2"/>
        <xdr:cNvSpPr txBox="1">
          <a:spLocks noChangeArrowheads="1"/>
        </xdr:cNvSpPr>
      </xdr:nvSpPr>
      <xdr:spPr bwMode="auto">
        <a:xfrm>
          <a:off x="2305050" y="2209800"/>
          <a:ext cx="104775" cy="200025"/>
        </a:xfrm>
        <a:prstGeom prst="rect">
          <a:avLst/>
        </a:prstGeom>
        <a:noFill/>
        <a:ln w="9525">
          <a:noFill/>
          <a:miter lim="800000"/>
          <a:headEnd/>
          <a:tailEnd/>
        </a:ln>
      </xdr:spPr>
    </xdr:sp>
    <xdr:clientData/>
  </xdr:twoCellAnchor>
  <xdr:twoCellAnchor>
    <xdr:from>
      <xdr:col>0</xdr:col>
      <xdr:colOff>76199</xdr:colOff>
      <xdr:row>14</xdr:row>
      <xdr:rowOff>1</xdr:rowOff>
    </xdr:from>
    <xdr:to>
      <xdr:col>13</xdr:col>
      <xdr:colOff>643891</xdr:colOff>
      <xdr:row>16</xdr:row>
      <xdr:rowOff>131729</xdr:rowOff>
    </xdr:to>
    <xdr:sp macro="" textlink="">
      <xdr:nvSpPr>
        <xdr:cNvPr id="5124" name="Text Box 4"/>
        <xdr:cNvSpPr txBox="1">
          <a:spLocks noChangeArrowheads="1"/>
        </xdr:cNvSpPr>
      </xdr:nvSpPr>
      <xdr:spPr bwMode="auto">
        <a:xfrm>
          <a:off x="76199" y="2428876"/>
          <a:ext cx="11588117" cy="455578"/>
        </a:xfrm>
        <a:prstGeom prst="rect">
          <a:avLst/>
        </a:prstGeom>
        <a:solidFill>
          <a:srgbClr val="FFFFFF"/>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1" i="0" u="none" strike="noStrike" baseline="0">
              <a:solidFill>
                <a:srgbClr val="000000"/>
              </a:solidFill>
              <a:latin typeface="Arial" pitchFamily="34" charset="0"/>
              <a:cs typeface="Arial" pitchFamily="34" charset="0"/>
            </a:rPr>
            <a:t>Explanation of cap: </a:t>
          </a:r>
          <a:r>
            <a:rPr lang="en-US" sz="1000" b="0" i="0" baseline="0">
              <a:solidFill>
                <a:schemeClr val="dk1"/>
              </a:solidFill>
              <a:latin typeface="Arial" pitchFamily="34" charset="0"/>
              <a:ea typeface="+mn-ea"/>
              <a:cs typeface="Arial" pitchFamily="34" charset="0"/>
            </a:rPr>
            <a:t>January 1, 2010 - June 30, 2010 cap is $70M;  Beginning FY 11 cap is $140M /FY.  Projects not under cap: Owner-occupied residences (capped at $250,000 in credits) and projects to receive $275,000 in credits.</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19050</xdr:colOff>
      <xdr:row>17</xdr:row>
      <xdr:rowOff>28575</xdr:rowOff>
    </xdr:from>
    <xdr:to>
      <xdr:col>13</xdr:col>
      <xdr:colOff>691517</xdr:colOff>
      <xdr:row>18</xdr:row>
      <xdr:rowOff>150439</xdr:rowOff>
    </xdr:to>
    <xdr:sp macro="" textlink="">
      <xdr:nvSpPr>
        <xdr:cNvPr id="5125" name="Text Box 5"/>
        <xdr:cNvSpPr txBox="1">
          <a:spLocks noChangeArrowheads="1"/>
        </xdr:cNvSpPr>
      </xdr:nvSpPr>
      <xdr:spPr bwMode="auto">
        <a:xfrm>
          <a:off x="19050" y="2752725"/>
          <a:ext cx="10001250" cy="2857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Explanation of Expiration of Authority: </a:t>
          </a:r>
          <a:r>
            <a:rPr lang="en-US" sz="1000" b="0" i="0" u="none" strike="noStrike" baseline="0">
              <a:solidFill>
                <a:srgbClr val="000000"/>
              </a:solidFill>
              <a:latin typeface="Arial"/>
              <a:cs typeface="Arial"/>
            </a:rPr>
            <a:t>Section 253.550, RSMo.</a:t>
          </a: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57149</xdr:colOff>
      <xdr:row>21</xdr:row>
      <xdr:rowOff>19050</xdr:rowOff>
    </xdr:from>
    <xdr:to>
      <xdr:col>13</xdr:col>
      <xdr:colOff>691507</xdr:colOff>
      <xdr:row>22</xdr:row>
      <xdr:rowOff>141107</xdr:rowOff>
    </xdr:to>
    <xdr:sp macro="" textlink="">
      <xdr:nvSpPr>
        <xdr:cNvPr id="5126" name="Text Box 6"/>
        <xdr:cNvSpPr txBox="1">
          <a:spLocks noChangeArrowheads="1"/>
        </xdr:cNvSpPr>
      </xdr:nvSpPr>
      <xdr:spPr bwMode="auto">
        <a:xfrm>
          <a:off x="57149" y="3657600"/>
          <a:ext cx="11654783" cy="283982"/>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Comments on Specific Provisions: </a:t>
          </a:r>
          <a:r>
            <a:rPr lang="en-US" sz="1000" b="0" i="0" u="none" strike="noStrike" baseline="0">
              <a:solidFill>
                <a:srgbClr val="000000"/>
              </a:solidFill>
              <a:latin typeface="Arial"/>
              <a:cs typeface="Arial"/>
            </a:rPr>
            <a:t>20% Federal Historic Credit</a:t>
          </a:r>
          <a:endParaRPr lang="en-US" sz="1000" b="1" i="0" u="none" strike="noStrike" baseline="0">
            <a:solidFill>
              <a:srgbClr val="000000"/>
            </a:solidFill>
            <a:latin typeface="Arial"/>
            <a:cs typeface="Arial"/>
          </a:endParaRPr>
        </a:p>
      </xdr:txBody>
    </xdr:sp>
    <xdr:clientData/>
  </xdr:twoCellAnchor>
  <xdr:twoCellAnchor>
    <xdr:from>
      <xdr:col>0</xdr:col>
      <xdr:colOff>19050</xdr:colOff>
      <xdr:row>33</xdr:row>
      <xdr:rowOff>19050</xdr:rowOff>
    </xdr:from>
    <xdr:to>
      <xdr:col>13</xdr:col>
      <xdr:colOff>819150</xdr:colOff>
      <xdr:row>43</xdr:row>
      <xdr:rowOff>190500</xdr:rowOff>
    </xdr:to>
    <xdr:graphicFrame macro="">
      <xdr:nvGraphicFramePr>
        <xdr:cNvPr id="109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47</xdr:row>
      <xdr:rowOff>9525</xdr:rowOff>
    </xdr:from>
    <xdr:to>
      <xdr:col>13</xdr:col>
      <xdr:colOff>824880</xdr:colOff>
      <xdr:row>56</xdr:row>
      <xdr:rowOff>123825</xdr:rowOff>
    </xdr:to>
    <xdr:sp macro="" textlink="">
      <xdr:nvSpPr>
        <xdr:cNvPr id="5129" name="Text Box 9"/>
        <xdr:cNvSpPr txBox="1">
          <a:spLocks noChangeArrowheads="1"/>
        </xdr:cNvSpPr>
      </xdr:nvSpPr>
      <xdr:spPr bwMode="auto">
        <a:xfrm>
          <a:off x="5105400" y="8220075"/>
          <a:ext cx="5048250" cy="1838325"/>
        </a:xfrm>
        <a:prstGeom prst="rect">
          <a:avLst/>
        </a:prstGeom>
        <a:solidFill>
          <a:srgbClr val="FFFFFF"/>
        </a:solidFill>
        <a:ln w="9525">
          <a:noFill/>
          <a:miter lim="800000"/>
          <a:headEnd/>
          <a:tailEnd/>
        </a:ln>
      </xdr:spPr>
      <xdr:txBody>
        <a:bodyPr vertOverflow="clip" wrap="square" lIns="27432" tIns="22860" rIns="0" bIns="0" anchor="t" upright="1"/>
        <a:lstStyle/>
        <a:p>
          <a:pPr rtl="0"/>
          <a:r>
            <a:rPr lang="en-US" sz="1000" b="1" i="0" u="none" strike="noStrike" baseline="0">
              <a:solidFill>
                <a:srgbClr val="000000"/>
              </a:solidFill>
              <a:latin typeface="Arial" pitchFamily="34" charset="0"/>
              <a:cs typeface="Arial" pitchFamily="34" charset="0"/>
            </a:rPr>
            <a:t>Derivation of Benefits: </a:t>
          </a:r>
          <a:r>
            <a:rPr lang="en-US" sz="1000" b="0" i="0">
              <a:latin typeface="Arial" pitchFamily="34" charset="0"/>
              <a:ea typeface="+mn-ea"/>
              <a:cs typeface="Arial" pitchFamily="34" charset="0"/>
            </a:rPr>
            <a:t>Investment: (a) $274,631,422 in Non-Residential Investment</a:t>
          </a:r>
          <a:r>
            <a:rPr lang="en-US" sz="1000" b="0" i="0" baseline="0">
              <a:latin typeface="Arial" pitchFamily="34" charset="0"/>
              <a:ea typeface="+mn-ea"/>
              <a:cs typeface="Arial" pitchFamily="34" charset="0"/>
            </a:rPr>
            <a:t> spending </a:t>
          </a:r>
          <a:r>
            <a:rPr lang="en-US" sz="1000" b="0" i="0">
              <a:latin typeface="Arial" pitchFamily="34" charset="0"/>
              <a:ea typeface="+mn-ea"/>
              <a:cs typeface="Arial" pitchFamily="34" charset="0"/>
            </a:rPr>
            <a:t>in 2015-2019. (b) $311,910,292</a:t>
          </a:r>
          <a:r>
            <a:rPr lang="en-US" sz="1000" b="0" i="0" baseline="0">
              <a:latin typeface="Arial" pitchFamily="34" charset="0"/>
              <a:ea typeface="+mn-ea"/>
              <a:cs typeface="Arial" pitchFamily="34" charset="0"/>
            </a:rPr>
            <a:t> </a:t>
          </a:r>
          <a:r>
            <a:rPr lang="en-US" sz="1000" b="0" i="0">
              <a:latin typeface="Arial" pitchFamily="34" charset="0"/>
              <a:ea typeface="+mn-ea"/>
              <a:cs typeface="Arial" pitchFamily="34" charset="0"/>
            </a:rPr>
            <a:t>in Residential</a:t>
          </a:r>
          <a:r>
            <a:rPr lang="en-US" sz="1000" b="0" i="0" baseline="0">
              <a:latin typeface="Arial" pitchFamily="34" charset="0"/>
              <a:ea typeface="+mn-ea"/>
              <a:cs typeface="Arial" pitchFamily="34" charset="0"/>
            </a:rPr>
            <a:t> Investment spending in 2015-2019.</a:t>
          </a:r>
          <a:endParaRPr lang="en-US" sz="1000" b="1" i="0" u="sng">
            <a:latin typeface="Arial" pitchFamily="34" charset="0"/>
            <a:ea typeface="+mn-ea"/>
            <a:cs typeface="Arial" pitchFamily="34" charset="0"/>
          </a:endParaRPr>
        </a:p>
        <a:p>
          <a:pPr rtl="0"/>
          <a:r>
            <a:rPr lang="en-US" sz="1000" b="0" i="0">
              <a:latin typeface="Arial" pitchFamily="34" charset="0"/>
              <a:ea typeface="+mn-ea"/>
              <a:cs typeface="Arial" pitchFamily="34" charset="0"/>
            </a:rPr>
            <a:t>Employment: (a) 881 jobs across various industries in local competitive markets at average wage rates in 2019-2024. </a:t>
          </a:r>
          <a:endParaRPr lang="en-US" sz="1000">
            <a:latin typeface="Arial" pitchFamily="34" charset="0"/>
            <a:ea typeface="+mn-ea"/>
            <a:cs typeface="Arial" pitchFamily="34" charset="0"/>
          </a:endParaRPr>
        </a:p>
        <a:p>
          <a:pPr rtl="0"/>
          <a:r>
            <a:rPr lang="en-US" sz="1000" b="0" i="0">
              <a:latin typeface="Arial" pitchFamily="34" charset="0"/>
              <a:ea typeface="+mn-ea"/>
              <a:cs typeface="Arial" pitchFamily="34" charset="0"/>
            </a:rPr>
            <a:t>Other Assumptions: (a) real wage growth starting in 2016.</a:t>
          </a:r>
          <a:endParaRPr lang="en-US" sz="1000">
            <a:latin typeface="Arial" pitchFamily="34" charset="0"/>
            <a:ea typeface="+mn-ea"/>
            <a:cs typeface="Arial" pitchFamily="34" charset="0"/>
          </a:endParaRPr>
        </a:p>
        <a:p>
          <a:pPr rtl="0"/>
          <a:r>
            <a:rPr lang="en-US" sz="1000" b="0" i="0">
              <a:latin typeface="Arial" pitchFamily="34" charset="0"/>
              <a:ea typeface="+mn-ea"/>
              <a:cs typeface="Arial" pitchFamily="34" charset="0"/>
            </a:rPr>
            <a:t>Incentives/Credits: (a) $146,635,429 in Historic</a:t>
          </a:r>
          <a:r>
            <a:rPr lang="en-US" sz="1000" b="0" i="0" baseline="0">
              <a:latin typeface="Arial" pitchFamily="34" charset="0"/>
              <a:ea typeface="+mn-ea"/>
              <a:cs typeface="Arial" pitchFamily="34" charset="0"/>
            </a:rPr>
            <a:t> Preservation tax credits</a:t>
          </a:r>
          <a:r>
            <a:rPr lang="en-US" sz="1000" b="0" i="0">
              <a:latin typeface="Arial" pitchFamily="34" charset="0"/>
              <a:ea typeface="+mn-ea"/>
              <a:cs typeface="Arial" pitchFamily="34" charset="0"/>
            </a:rPr>
            <a:t> over</a:t>
          </a:r>
          <a:r>
            <a:rPr lang="en-US" sz="1000" b="0" i="0" baseline="0">
              <a:latin typeface="Arial" pitchFamily="34" charset="0"/>
              <a:ea typeface="+mn-ea"/>
              <a:cs typeface="Arial" pitchFamily="34" charset="0"/>
            </a:rPr>
            <a:t> years 2015-2019</a:t>
          </a:r>
          <a:r>
            <a:rPr lang="en-US" sz="1000" b="0" i="0">
              <a:latin typeface="Arial" pitchFamily="34" charset="0"/>
              <a:ea typeface="+mn-ea"/>
              <a:cs typeface="Arial" pitchFamily="34" charset="0"/>
            </a:rPr>
            <a:t>.</a:t>
          </a:r>
          <a:endParaRPr lang="en-US" sz="1000">
            <a:latin typeface="Arial" pitchFamily="34" charset="0"/>
            <a:ea typeface="+mn-ea"/>
            <a:cs typeface="Arial" pitchFamily="34" charset="0"/>
          </a:endParaRPr>
        </a:p>
        <a:p>
          <a:pPr rtl="0"/>
          <a:r>
            <a:rPr lang="en-US" sz="1000" b="0" i="0">
              <a:latin typeface="Arial" pitchFamily="34" charset="0"/>
              <a:ea typeface="+mn-ea"/>
              <a:cs typeface="Arial" pitchFamily="34" charset="0"/>
            </a:rPr>
            <a:t>Impacts occur Statewide. All Values in 2015$</a:t>
          </a:r>
          <a:r>
            <a:rPr lang="en-US" sz="1000" b="0" i="0" baseline="0">
              <a:latin typeface="Arial" pitchFamily="34" charset="0"/>
              <a:ea typeface="+mn-ea"/>
              <a:cs typeface="Arial" pitchFamily="34" charset="0"/>
            </a:rPr>
            <a:t>.  </a:t>
          </a:r>
          <a:r>
            <a:rPr lang="en-US" sz="1000" b="0" i="0">
              <a:latin typeface="Arial" pitchFamily="34" charset="0"/>
              <a:ea typeface="+mn-ea"/>
              <a:cs typeface="Arial" pitchFamily="34" charset="0"/>
            </a:rPr>
            <a:t>Assumptions provided by DED. Estimated using REMI.</a:t>
          </a:r>
          <a:endParaRPr lang="en-US" sz="1000">
            <a:latin typeface="Arial" pitchFamily="34" charset="0"/>
            <a:ea typeface="+mn-ea"/>
            <a:cs typeface="Arial" pitchFamily="34" charset="0"/>
          </a:endParaRPr>
        </a:p>
        <a:p>
          <a:pPr rtl="0"/>
          <a:r>
            <a:rPr lang="en-US" sz="1000" b="0" i="0">
              <a:latin typeface="Arial" pitchFamily="34" charset="0"/>
              <a:ea typeface="+mn-ea"/>
              <a:cs typeface="Arial" pitchFamily="34" charset="0"/>
            </a:rPr>
            <a:t>The multi-year fiscal Benefit-Cost Ratio</a:t>
          </a:r>
          <a:r>
            <a:rPr lang="en-US" sz="1000" b="0" i="0" baseline="0">
              <a:latin typeface="Arial" pitchFamily="34" charset="0"/>
              <a:ea typeface="+mn-ea"/>
              <a:cs typeface="Arial" pitchFamily="34" charset="0"/>
            </a:rPr>
            <a:t> is 0.14 when other program incentives are included.</a:t>
          </a:r>
          <a:endParaRPr lang="en-US" sz="1000" b="0" i="0">
            <a:latin typeface="Arial" pitchFamily="34" charset="0"/>
            <a:ea typeface="+mn-ea"/>
            <a:cs typeface="Arial" pitchFamily="34" charset="0"/>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47625</xdr:colOff>
      <xdr:row>57</xdr:row>
      <xdr:rowOff>28576</xdr:rowOff>
    </xdr:from>
    <xdr:to>
      <xdr:col>13</xdr:col>
      <xdr:colOff>824863</xdr:colOff>
      <xdr:row>60</xdr:row>
      <xdr:rowOff>190536</xdr:rowOff>
    </xdr:to>
    <xdr:sp macro="" textlink="">
      <xdr:nvSpPr>
        <xdr:cNvPr id="5130" name="Text Box 10"/>
        <xdr:cNvSpPr txBox="1">
          <a:spLocks noChangeArrowheads="1"/>
        </xdr:cNvSpPr>
      </xdr:nvSpPr>
      <xdr:spPr bwMode="auto">
        <a:xfrm>
          <a:off x="47625" y="10382251"/>
          <a:ext cx="11797663" cy="790610"/>
        </a:xfrm>
        <a:prstGeom prst="rect">
          <a:avLst/>
        </a:prstGeom>
        <a:solidFill>
          <a:srgbClr val="FFFFFF"/>
        </a:solidFill>
        <a:ln w="9525">
          <a:noFill/>
          <a:miter lim="800000"/>
          <a:headEnd/>
          <a:tailEnd/>
        </a:ln>
      </xdr:spPr>
      <xdr:txBody>
        <a:bodyPr vertOverflow="clip" wrap="square" lIns="27432" tIns="22860" rIns="0" bIns="0" anchor="t" upright="1"/>
        <a:lstStyle/>
        <a:p>
          <a:pPr rtl="0"/>
          <a:r>
            <a:rPr lang="en-US" sz="1000" b="1" i="0" u="none" strike="noStrike" baseline="0">
              <a:solidFill>
                <a:srgbClr val="000000"/>
              </a:solidFill>
              <a:latin typeface="Arial" pitchFamily="34" charset="0"/>
              <a:cs typeface="Arial" pitchFamily="34" charset="0"/>
            </a:rPr>
            <a:t>Other Benefits:  </a:t>
          </a:r>
          <a:r>
            <a:rPr lang="en-US" sz="1000" b="1" i="0">
              <a:latin typeface="Arial" pitchFamily="34" charset="0"/>
              <a:ea typeface="+mn-ea"/>
              <a:cs typeface="Arial" pitchFamily="34" charset="0"/>
            </a:rPr>
            <a:t>In FY-2015, every dollar of authorized program tax credits returns: </a:t>
          </a:r>
          <a:r>
            <a:rPr lang="en-US" sz="1000" b="0" i="0">
              <a:latin typeface="Arial" pitchFamily="34" charset="0"/>
              <a:ea typeface="+mn-ea"/>
              <a:cs typeface="Arial" pitchFamily="34" charset="0"/>
            </a:rPr>
            <a:t>$1.76</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in new personal income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$51.76</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million, $2.96</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in new value-added/GSP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$86.79</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million, and $4.70</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in new economic output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$137.73</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million.</a:t>
          </a:r>
          <a:r>
            <a:rPr lang="en-US" sz="1000">
              <a:latin typeface="Arial" pitchFamily="34" charset="0"/>
              <a:ea typeface="+mn-ea"/>
              <a:cs typeface="Arial" pitchFamily="34" charset="0"/>
            </a:rPr>
            <a:t> </a:t>
          </a:r>
          <a:r>
            <a:rPr lang="en-US" sz="1000" b="1" i="0">
              <a:latin typeface="Arial" pitchFamily="34" charset="0"/>
              <a:ea typeface="+mn-ea"/>
              <a:cs typeface="Arial" pitchFamily="34" charset="0"/>
            </a:rPr>
            <a:t>     </a:t>
          </a:r>
          <a:endParaRPr lang="en-US" sz="1000">
            <a:latin typeface="Arial" pitchFamily="34" charset="0"/>
            <a:cs typeface="Arial" pitchFamily="34" charset="0"/>
          </a:endParaRPr>
        </a:p>
        <a:p>
          <a:pPr rtl="0"/>
          <a:r>
            <a:rPr lang="en-US" sz="1000" b="1" i="0">
              <a:latin typeface="Arial" pitchFamily="34" charset="0"/>
              <a:ea typeface="+mn-ea"/>
              <a:cs typeface="Arial" pitchFamily="34" charset="0"/>
            </a:rPr>
            <a:t>Over 10 YEARS, every dollar of authorized program tax credits returns</a:t>
          </a:r>
          <a:r>
            <a:rPr lang="en-US" sz="1000" b="0" i="0">
              <a:latin typeface="Arial" pitchFamily="34" charset="0"/>
              <a:ea typeface="+mn-ea"/>
              <a:cs typeface="Arial" pitchFamily="34" charset="0"/>
            </a:rPr>
            <a:t>: $3.44 in new personal income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$487.09 million, $5.51 in new value-added/GSP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$779.88 million, and $9.66 in new economic output totaling</a:t>
          </a:r>
          <a:r>
            <a:rPr lang="en-US" sz="1000">
              <a:latin typeface="Arial" pitchFamily="34" charset="0"/>
              <a:ea typeface="+mn-ea"/>
              <a:cs typeface="Arial" pitchFamily="34" charset="0"/>
            </a:rPr>
            <a:t> </a:t>
          </a:r>
          <a:r>
            <a:rPr lang="en-US" sz="1000" b="0" i="0">
              <a:latin typeface="Arial" pitchFamily="34" charset="0"/>
              <a:ea typeface="+mn-ea"/>
              <a:cs typeface="Arial" pitchFamily="34" charset="0"/>
            </a:rPr>
            <a:t>$1,367.74 million</a:t>
          </a:r>
          <a:r>
            <a:rPr lang="en-US" sz="1000">
              <a:latin typeface="Arial" pitchFamily="34" charset="0"/>
              <a:ea typeface="+mn-ea"/>
              <a:cs typeface="Arial" pitchFamily="34" charset="0"/>
            </a:rPr>
            <a:t> </a:t>
          </a:r>
          <a:endParaRPr lang="en-US" sz="1000" b="1" i="0" baseline="0">
            <a:latin typeface="Arial" pitchFamily="34" charset="0"/>
            <a:ea typeface="+mn-ea"/>
            <a:cs typeface="Arial" pitchFamily="34" charset="0"/>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19050</xdr:colOff>
      <xdr:row>62</xdr:row>
      <xdr:rowOff>104775</xdr:rowOff>
    </xdr:from>
    <xdr:to>
      <xdr:col>13</xdr:col>
      <xdr:colOff>828675</xdr:colOff>
      <xdr:row>73</xdr:row>
      <xdr:rowOff>66675</xdr:rowOff>
    </xdr:to>
    <xdr:graphicFrame macro="">
      <xdr:nvGraphicFramePr>
        <xdr:cNvPr id="1094"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73</xdr:row>
      <xdr:rowOff>57150</xdr:rowOff>
    </xdr:from>
    <xdr:to>
      <xdr:col>14</xdr:col>
      <xdr:colOff>0</xdr:colOff>
      <xdr:row>75</xdr:row>
      <xdr:rowOff>190500</xdr:rowOff>
    </xdr:to>
    <xdr:sp macro="" textlink="">
      <xdr:nvSpPr>
        <xdr:cNvPr id="5132" name="Text Box 12"/>
        <xdr:cNvSpPr txBox="1">
          <a:spLocks noChangeArrowheads="1"/>
        </xdr:cNvSpPr>
      </xdr:nvSpPr>
      <xdr:spPr bwMode="auto">
        <a:xfrm>
          <a:off x="66675" y="13973175"/>
          <a:ext cx="11801475" cy="552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Comments on Performance Measure:  </a:t>
          </a:r>
          <a:r>
            <a:rPr lang="en-US" sz="1000" b="0" i="0" u="none" strike="noStrike" baseline="0">
              <a:solidFill>
                <a:srgbClr val="000000"/>
              </a:solidFill>
              <a:latin typeface="Arial"/>
              <a:cs typeface="Arial"/>
            </a:rPr>
            <a:t>N/A</a:t>
          </a: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47625</xdr:colOff>
      <xdr:row>44</xdr:row>
      <xdr:rowOff>66675</xdr:rowOff>
    </xdr:from>
    <xdr:to>
      <xdr:col>13</xdr:col>
      <xdr:colOff>832490</xdr:colOff>
      <xdr:row>45</xdr:row>
      <xdr:rowOff>181043</xdr:rowOff>
    </xdr:to>
    <xdr:sp macro="" textlink="">
      <xdr:nvSpPr>
        <xdr:cNvPr id="5133" name="Text Box 13"/>
        <xdr:cNvSpPr txBox="1">
          <a:spLocks noChangeArrowheads="1"/>
        </xdr:cNvSpPr>
      </xdr:nvSpPr>
      <xdr:spPr bwMode="auto">
        <a:xfrm>
          <a:off x="47625" y="7943850"/>
          <a:ext cx="11805290" cy="304868"/>
        </a:xfrm>
        <a:prstGeom prst="rect">
          <a:avLst/>
        </a:prstGeom>
        <a:solidFill>
          <a:srgbClr val="FFFFFF"/>
        </a:solidFill>
        <a:ln w="317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Comments on Historical and Projected Information:</a:t>
          </a:r>
        </a:p>
      </xdr:txBody>
    </xdr:sp>
    <xdr:clientData/>
  </xdr:twoCellAnchor>
  <xdr:twoCellAnchor>
    <xdr:from>
      <xdr:col>0</xdr:col>
      <xdr:colOff>85725</xdr:colOff>
      <xdr:row>9</xdr:row>
      <xdr:rowOff>28575</xdr:rowOff>
    </xdr:from>
    <xdr:to>
      <xdr:col>13</xdr:col>
      <xdr:colOff>723900</xdr:colOff>
      <xdr:row>12</xdr:row>
      <xdr:rowOff>0</xdr:rowOff>
    </xdr:to>
    <xdr:sp macro="" textlink="">
      <xdr:nvSpPr>
        <xdr:cNvPr id="15" name="TextBox 14"/>
        <xdr:cNvSpPr txBox="1"/>
      </xdr:nvSpPr>
      <xdr:spPr>
        <a:xfrm>
          <a:off x="85725" y="1600200"/>
          <a:ext cx="11658600"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000" b="0" i="0" baseline="0">
              <a:latin typeface="Arial" pitchFamily="34" charset="0"/>
              <a:ea typeface="+mn-ea"/>
              <a:cs typeface="Arial" pitchFamily="34" charset="0"/>
            </a:rPr>
            <a:t>Applicant applies to DED at beginning of project to receive preliminary approval.  Along with application requirements, proposed work is reviewed by DNR SHPO.  After work is complete, applicant files second application along with proof of expenses.  Credits are issued after project has met program requirements and work is complete.  This is a fiscal year program.</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J20"/>
  <sheetViews>
    <sheetView workbookViewId="0">
      <selection activeCell="C29" sqref="C29"/>
    </sheetView>
  </sheetViews>
  <sheetFormatPr defaultRowHeight="13.2"/>
  <cols>
    <col min="1" max="1" width="12.5546875" bestFit="1" customWidth="1"/>
    <col min="2" max="2" width="17.44140625" bestFit="1" customWidth="1"/>
    <col min="3" max="3" width="16.5546875" bestFit="1" customWidth="1"/>
    <col min="4" max="4" width="17.44140625" bestFit="1" customWidth="1"/>
    <col min="5" max="5" width="16.5546875" bestFit="1" customWidth="1"/>
    <col min="6" max="6" width="17.44140625" bestFit="1" customWidth="1"/>
    <col min="7" max="7" width="16.5546875" bestFit="1" customWidth="1"/>
    <col min="8" max="10" width="17.44140625" bestFit="1" customWidth="1"/>
  </cols>
  <sheetData>
    <row r="2" spans="1:10">
      <c r="B2" s="2" t="s">
        <v>12</v>
      </c>
      <c r="C2" s="2" t="s">
        <v>13</v>
      </c>
      <c r="D2" s="2" t="s">
        <v>14</v>
      </c>
      <c r="E2" s="2" t="s">
        <v>15</v>
      </c>
      <c r="F2" s="2" t="s">
        <v>26</v>
      </c>
    </row>
    <row r="3" spans="1:10">
      <c r="A3" t="s">
        <v>27</v>
      </c>
      <c r="B3" s="1">
        <v>9168145</v>
      </c>
      <c r="C3" s="1">
        <v>9168145</v>
      </c>
      <c r="D3" s="1">
        <v>9168145</v>
      </c>
      <c r="E3" s="1">
        <v>8700000</v>
      </c>
      <c r="F3" s="1">
        <v>8700000</v>
      </c>
    </row>
    <row r="4" spans="1:10">
      <c r="A4" t="s">
        <v>28</v>
      </c>
      <c r="B4" s="1">
        <v>9168145</v>
      </c>
      <c r="C4" s="1">
        <v>9168145</v>
      </c>
      <c r="D4" s="1">
        <v>9168145</v>
      </c>
      <c r="E4" s="1">
        <v>8700000</v>
      </c>
      <c r="F4" s="1">
        <v>8700000</v>
      </c>
    </row>
    <row r="5" spans="1:10">
      <c r="A5" t="s">
        <v>29</v>
      </c>
      <c r="B5" s="1">
        <v>7890982</v>
      </c>
      <c r="C5" s="1">
        <v>7890982</v>
      </c>
      <c r="D5" s="1">
        <v>7890982</v>
      </c>
      <c r="E5" s="1">
        <v>6525000</v>
      </c>
      <c r="F5" s="1">
        <v>6525000</v>
      </c>
    </row>
    <row r="6" spans="1:10">
      <c r="B6" s="1"/>
      <c r="C6" s="1"/>
      <c r="D6" s="1"/>
      <c r="E6" s="1"/>
    </row>
    <row r="8" spans="1:10">
      <c r="A8" s="3"/>
      <c r="B8" s="4"/>
      <c r="C8" s="4"/>
      <c r="D8" s="4"/>
      <c r="E8" s="4"/>
      <c r="F8" s="4"/>
      <c r="G8" s="4"/>
      <c r="H8" s="4"/>
      <c r="I8" s="4"/>
      <c r="J8" s="4"/>
    </row>
    <row r="9" spans="1:10">
      <c r="A9" s="3"/>
      <c r="B9" s="5" t="s">
        <v>16</v>
      </c>
      <c r="C9" s="5" t="s">
        <v>20</v>
      </c>
      <c r="D9" s="5" t="s">
        <v>17</v>
      </c>
      <c r="E9" s="5" t="s">
        <v>21</v>
      </c>
      <c r="F9" s="5" t="s">
        <v>18</v>
      </c>
      <c r="G9" s="5" t="s">
        <v>22</v>
      </c>
      <c r="H9" s="4" t="s">
        <v>19</v>
      </c>
      <c r="I9" s="4" t="s">
        <v>24</v>
      </c>
      <c r="J9" s="4" t="s">
        <v>25</v>
      </c>
    </row>
    <row r="10" spans="1:10">
      <c r="A10" s="3" t="s">
        <v>6</v>
      </c>
      <c r="B10" s="3">
        <v>65</v>
      </c>
      <c r="C10" s="3">
        <v>67</v>
      </c>
      <c r="D10" s="3">
        <v>70</v>
      </c>
      <c r="E10" s="3">
        <v>90</v>
      </c>
      <c r="F10" s="3">
        <v>90</v>
      </c>
      <c r="G10" s="3">
        <v>85</v>
      </c>
      <c r="H10" s="3">
        <v>85</v>
      </c>
      <c r="I10" s="3">
        <v>85</v>
      </c>
      <c r="J10" s="3">
        <v>85</v>
      </c>
    </row>
    <row r="11" spans="1:10">
      <c r="A11" s="3" t="s">
        <v>7</v>
      </c>
      <c r="B11" s="3">
        <v>62</v>
      </c>
      <c r="C11" s="3">
        <v>65</v>
      </c>
      <c r="D11" s="3">
        <v>65</v>
      </c>
      <c r="E11" s="3">
        <v>84</v>
      </c>
      <c r="F11" s="3">
        <v>85</v>
      </c>
      <c r="G11" s="3">
        <v>76</v>
      </c>
      <c r="H11" s="3">
        <v>77</v>
      </c>
      <c r="I11" s="3">
        <v>78</v>
      </c>
      <c r="J11" s="3">
        <v>79</v>
      </c>
    </row>
    <row r="12" spans="1:10">
      <c r="A12" s="3"/>
      <c r="B12" s="3"/>
      <c r="C12" s="3"/>
      <c r="D12" s="3"/>
      <c r="E12" s="3"/>
      <c r="F12" s="3"/>
      <c r="G12" s="3"/>
      <c r="H12" s="3"/>
      <c r="I12" s="3"/>
      <c r="J12" s="3"/>
    </row>
    <row r="13" spans="1:10">
      <c r="A13" s="3"/>
      <c r="B13" s="3"/>
      <c r="C13" s="3"/>
      <c r="D13" s="3"/>
      <c r="E13" s="3"/>
      <c r="F13" s="3"/>
      <c r="G13" s="3"/>
      <c r="H13" s="3"/>
      <c r="I13" s="3"/>
      <c r="J13" s="3"/>
    </row>
    <row r="14" spans="1:10">
      <c r="A14" s="3"/>
      <c r="B14" s="3"/>
      <c r="C14" s="3"/>
      <c r="D14" s="3"/>
      <c r="E14" s="3"/>
      <c r="F14" s="3"/>
      <c r="G14" s="3"/>
      <c r="H14" s="3"/>
      <c r="I14" s="3"/>
      <c r="J14" s="3"/>
    </row>
    <row r="15" spans="1:10">
      <c r="A15" s="3"/>
      <c r="B15" s="3"/>
      <c r="C15" s="3"/>
      <c r="D15" s="3"/>
      <c r="E15" s="3"/>
      <c r="F15" s="3"/>
      <c r="G15" s="3"/>
      <c r="H15" s="3"/>
      <c r="I15" s="3"/>
      <c r="J15" s="3"/>
    </row>
    <row r="16" spans="1:10">
      <c r="A16" s="3"/>
      <c r="B16" s="3"/>
      <c r="C16" s="3"/>
      <c r="D16" s="3"/>
      <c r="E16" s="3"/>
      <c r="F16" s="3"/>
      <c r="G16" s="3"/>
      <c r="H16" s="3"/>
      <c r="I16" s="3"/>
      <c r="J16" s="3"/>
    </row>
    <row r="17" spans="1:10">
      <c r="A17" s="3"/>
      <c r="B17" s="4" t="s">
        <v>4</v>
      </c>
      <c r="C17" s="4" t="s">
        <v>3</v>
      </c>
      <c r="D17" s="4" t="s">
        <v>4</v>
      </c>
      <c r="E17" s="4" t="s">
        <v>3</v>
      </c>
      <c r="F17" s="4" t="s">
        <v>4</v>
      </c>
      <c r="G17" s="4" t="s">
        <v>3</v>
      </c>
      <c r="H17" s="4" t="s">
        <v>4</v>
      </c>
      <c r="I17" s="4" t="s">
        <v>23</v>
      </c>
      <c r="J17" s="4" t="s">
        <v>23</v>
      </c>
    </row>
    <row r="18" spans="1:10">
      <c r="A18" s="3"/>
      <c r="B18" s="5" t="s">
        <v>0</v>
      </c>
      <c r="C18" s="5" t="s">
        <v>0</v>
      </c>
      <c r="D18" s="5" t="s">
        <v>1</v>
      </c>
      <c r="E18" s="5" t="s">
        <v>1</v>
      </c>
      <c r="F18" s="5" t="s">
        <v>2</v>
      </c>
      <c r="G18" s="5" t="s">
        <v>2</v>
      </c>
      <c r="H18" s="4" t="s">
        <v>10</v>
      </c>
      <c r="I18" s="4" t="s">
        <v>5</v>
      </c>
      <c r="J18" s="4" t="s">
        <v>11</v>
      </c>
    </row>
    <row r="19" spans="1:10">
      <c r="A19" s="3" t="s">
        <v>8</v>
      </c>
      <c r="B19" s="6">
        <v>0.75</v>
      </c>
      <c r="C19" s="6">
        <v>0.76</v>
      </c>
      <c r="D19" s="6">
        <v>0.76</v>
      </c>
      <c r="E19" s="6">
        <v>0.79</v>
      </c>
      <c r="F19" s="6">
        <v>0.79</v>
      </c>
      <c r="G19" s="6">
        <v>0.82</v>
      </c>
      <c r="H19" s="6">
        <v>0.83</v>
      </c>
      <c r="I19" s="6">
        <v>0.84</v>
      </c>
      <c r="J19" s="6">
        <v>0.85</v>
      </c>
    </row>
    <row r="20" spans="1:10">
      <c r="A20" s="3" t="s">
        <v>9</v>
      </c>
      <c r="B20" s="6">
        <v>0.2</v>
      </c>
      <c r="C20" s="6">
        <v>0.24</v>
      </c>
      <c r="D20" s="6">
        <v>0.24</v>
      </c>
      <c r="E20" s="6">
        <v>0.21</v>
      </c>
      <c r="F20" s="6">
        <v>0.21</v>
      </c>
      <c r="G20" s="6">
        <v>0.18</v>
      </c>
      <c r="H20" s="6">
        <v>0.17</v>
      </c>
      <c r="I20" s="6">
        <v>0.16</v>
      </c>
      <c r="J20" s="6">
        <v>0.15</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dimension ref="A1:Q84"/>
  <sheetViews>
    <sheetView tabSelected="1" view="pageBreakPreview" zoomScaleNormal="100" zoomScaleSheetLayoutView="100" workbookViewId="0">
      <selection sqref="A1:N1"/>
    </sheetView>
  </sheetViews>
  <sheetFormatPr defaultRowHeight="13.2"/>
  <cols>
    <col min="1" max="14" width="12.6640625" customWidth="1"/>
    <col min="16" max="16" width="19.44140625" bestFit="1" customWidth="1"/>
  </cols>
  <sheetData>
    <row r="1" spans="1:14">
      <c r="A1" s="105" t="s">
        <v>64</v>
      </c>
      <c r="B1" s="105"/>
      <c r="C1" s="105"/>
      <c r="D1" s="105"/>
      <c r="E1" s="105"/>
      <c r="F1" s="105"/>
      <c r="G1" s="105"/>
      <c r="H1" s="105"/>
      <c r="I1" s="105"/>
      <c r="J1" s="105"/>
      <c r="K1" s="105"/>
      <c r="L1" s="105"/>
      <c r="M1" s="105"/>
      <c r="N1" s="105"/>
    </row>
    <row r="2" spans="1:14" s="12" customFormat="1" ht="15" customHeight="1">
      <c r="A2" s="81" t="s">
        <v>141</v>
      </c>
      <c r="B2" s="82"/>
      <c r="C2" s="82"/>
      <c r="D2" s="82"/>
      <c r="E2" s="82"/>
      <c r="F2" s="82"/>
      <c r="G2" s="82"/>
      <c r="H2" s="82"/>
      <c r="I2" s="82"/>
      <c r="J2" s="82"/>
      <c r="K2" s="82"/>
      <c r="L2" s="82"/>
      <c r="M2" s="82"/>
      <c r="N2" s="83"/>
    </row>
    <row r="3" spans="1:14" s="12" customFormat="1" ht="15" customHeight="1">
      <c r="A3" s="85" t="s">
        <v>142</v>
      </c>
      <c r="B3" s="86"/>
      <c r="C3" s="86"/>
      <c r="D3" s="87"/>
      <c r="E3" s="85" t="s">
        <v>151</v>
      </c>
      <c r="F3" s="86"/>
      <c r="G3" s="86"/>
      <c r="H3" s="86"/>
      <c r="I3" s="86"/>
      <c r="J3" s="86"/>
      <c r="K3" s="86"/>
      <c r="L3" s="87"/>
      <c r="M3" s="85" t="s">
        <v>152</v>
      </c>
      <c r="N3" s="87"/>
    </row>
    <row r="4" spans="1:14" s="13" customFormat="1" ht="15" customHeight="1">
      <c r="A4" s="85" t="s">
        <v>143</v>
      </c>
      <c r="B4" s="119"/>
      <c r="C4" s="119"/>
      <c r="D4" s="119"/>
      <c r="E4" s="119"/>
      <c r="F4" s="119"/>
      <c r="G4" s="91" t="s">
        <v>145</v>
      </c>
      <c r="H4" s="92"/>
      <c r="I4" s="92"/>
      <c r="J4" s="92"/>
      <c r="K4" s="92"/>
      <c r="L4" s="92"/>
      <c r="M4" s="92"/>
      <c r="N4" s="93"/>
    </row>
    <row r="5" spans="1:14" s="12" customFormat="1" ht="15" customHeight="1">
      <c r="A5" s="85" t="s">
        <v>144</v>
      </c>
      <c r="B5" s="86"/>
      <c r="C5" s="86"/>
      <c r="D5" s="86"/>
      <c r="E5" s="86"/>
      <c r="F5" s="86"/>
      <c r="G5" s="94" t="s">
        <v>146</v>
      </c>
      <c r="H5" s="95"/>
      <c r="I5" s="95"/>
      <c r="J5" s="95"/>
      <c r="K5" s="95"/>
      <c r="L5" s="95"/>
      <c r="M5" s="95"/>
      <c r="N5" s="96"/>
    </row>
    <row r="6" spans="1:14">
      <c r="A6" s="102" t="s">
        <v>40</v>
      </c>
      <c r="B6" s="103"/>
      <c r="C6" s="103"/>
      <c r="D6" s="103"/>
      <c r="E6" s="103"/>
      <c r="F6" s="103"/>
      <c r="G6" s="103"/>
      <c r="H6" s="103"/>
      <c r="I6" s="103"/>
      <c r="J6" s="103"/>
      <c r="K6" s="103"/>
      <c r="L6" s="103"/>
      <c r="M6" s="103"/>
      <c r="N6" s="104"/>
    </row>
    <row r="7" spans="1:14">
      <c r="A7" s="37"/>
      <c r="B7" s="38"/>
      <c r="C7" s="38"/>
      <c r="D7" s="38"/>
      <c r="E7" s="38"/>
      <c r="F7" s="38"/>
      <c r="G7" s="38"/>
      <c r="H7" s="38"/>
      <c r="I7" s="38"/>
      <c r="J7" s="38"/>
      <c r="K7" s="38"/>
      <c r="L7" s="38"/>
      <c r="M7" s="38"/>
      <c r="N7" s="39"/>
    </row>
    <row r="8" spans="1:14">
      <c r="A8" s="40"/>
      <c r="B8" s="41"/>
      <c r="C8" s="41"/>
      <c r="D8" s="41"/>
      <c r="E8" s="41"/>
      <c r="F8" s="41"/>
      <c r="G8" s="41"/>
      <c r="H8" s="41"/>
      <c r="I8" s="41"/>
      <c r="J8" s="41"/>
      <c r="K8" s="41"/>
      <c r="L8" s="41"/>
      <c r="M8" s="41"/>
      <c r="N8" s="42"/>
    </row>
    <row r="9" spans="1:14">
      <c r="A9" s="102" t="s">
        <v>147</v>
      </c>
      <c r="B9" s="103"/>
      <c r="C9" s="103"/>
      <c r="D9" s="103"/>
      <c r="E9" s="103"/>
      <c r="F9" s="103"/>
      <c r="G9" s="103"/>
      <c r="H9" s="103"/>
      <c r="I9" s="103"/>
      <c r="J9" s="103"/>
      <c r="K9" s="103"/>
      <c r="L9" s="103"/>
      <c r="M9" s="103"/>
      <c r="N9" s="104"/>
    </row>
    <row r="10" spans="1:14">
      <c r="A10" s="37"/>
      <c r="B10" s="38"/>
      <c r="C10" s="38"/>
      <c r="D10" s="38"/>
      <c r="E10" s="38"/>
      <c r="F10" s="38"/>
      <c r="G10" s="38" t="s">
        <v>30</v>
      </c>
      <c r="H10" s="38"/>
      <c r="I10" s="38"/>
      <c r="J10" s="38"/>
      <c r="K10" s="38" t="s">
        <v>30</v>
      </c>
      <c r="L10" s="38"/>
      <c r="M10" s="38"/>
      <c r="N10" s="39"/>
    </row>
    <row r="11" spans="1:14">
      <c r="A11" s="37"/>
      <c r="B11" s="38"/>
      <c r="C11" s="38"/>
      <c r="D11" s="38"/>
      <c r="E11" s="38"/>
      <c r="F11" s="38"/>
      <c r="G11" s="38"/>
      <c r="H11" s="38"/>
      <c r="I11" s="38"/>
      <c r="J11" s="38"/>
      <c r="K11" s="38"/>
      <c r="L11" s="38"/>
      <c r="M11" s="38"/>
      <c r="N11" s="39"/>
    </row>
    <row r="12" spans="1:14">
      <c r="A12" s="37"/>
      <c r="B12" s="38"/>
      <c r="C12" s="38"/>
      <c r="D12" s="38"/>
      <c r="E12" s="38"/>
      <c r="F12" s="38"/>
      <c r="G12" s="38"/>
      <c r="H12" s="38"/>
      <c r="I12" s="38"/>
      <c r="J12" s="38"/>
      <c r="K12" s="38"/>
      <c r="L12" s="38"/>
      <c r="M12" s="38"/>
      <c r="N12" s="39"/>
    </row>
    <row r="13" spans="1:14">
      <c r="A13" s="37"/>
      <c r="B13" s="38"/>
      <c r="C13" s="38"/>
      <c r="D13" s="38"/>
      <c r="E13" s="38"/>
      <c r="F13" s="38"/>
      <c r="G13" s="38"/>
      <c r="H13" s="38"/>
      <c r="I13" s="38"/>
      <c r="J13" s="38"/>
      <c r="K13" s="38"/>
      <c r="L13" s="38"/>
      <c r="M13" s="38"/>
      <c r="N13" s="39"/>
    </row>
    <row r="14" spans="1:14" s="14" customFormat="1" ht="17.100000000000001" customHeight="1">
      <c r="A14" s="132" t="s">
        <v>148</v>
      </c>
      <c r="B14" s="133"/>
      <c r="C14" s="133"/>
      <c r="D14" s="133"/>
      <c r="E14" s="133"/>
      <c r="F14" s="133"/>
      <c r="G14" s="133"/>
      <c r="H14" s="133"/>
      <c r="I14" s="133"/>
      <c r="J14" s="133"/>
      <c r="K14" s="133"/>
      <c r="L14" s="133"/>
      <c r="M14" s="133"/>
      <c r="N14" s="134"/>
    </row>
    <row r="15" spans="1:14">
      <c r="A15" s="37"/>
      <c r="B15" s="38"/>
      <c r="C15" s="38"/>
      <c r="D15" s="38"/>
      <c r="E15" s="38"/>
      <c r="F15" s="38"/>
      <c r="G15" s="38"/>
      <c r="H15" s="38"/>
      <c r="I15" s="38"/>
      <c r="J15" s="38"/>
      <c r="K15" s="38"/>
      <c r="L15" s="38"/>
      <c r="M15" s="38"/>
      <c r="N15" s="39" t="s">
        <v>30</v>
      </c>
    </row>
    <row r="16" spans="1:14">
      <c r="A16" s="37"/>
      <c r="B16" s="38"/>
      <c r="C16" s="38"/>
      <c r="D16" s="38"/>
      <c r="E16" s="38"/>
      <c r="F16" s="38"/>
      <c r="G16" s="38"/>
      <c r="H16" s="38"/>
      <c r="I16" s="38"/>
      <c r="J16" s="38"/>
      <c r="K16" s="38"/>
      <c r="L16" s="38"/>
      <c r="M16" s="38"/>
      <c r="N16" s="39"/>
    </row>
    <row r="17" spans="1:17">
      <c r="A17" s="40"/>
      <c r="B17" s="41"/>
      <c r="C17" s="41"/>
      <c r="D17" s="41"/>
      <c r="E17" s="41"/>
      <c r="F17" s="41"/>
      <c r="G17" s="41"/>
      <c r="H17" s="41"/>
      <c r="I17" s="41"/>
      <c r="J17" s="41"/>
      <c r="K17" s="41"/>
      <c r="L17" s="41"/>
      <c r="M17" s="41"/>
      <c r="N17" s="42"/>
    </row>
    <row r="18" spans="1:17">
      <c r="A18" s="43"/>
      <c r="B18" s="44"/>
      <c r="C18" s="44"/>
      <c r="D18" s="44"/>
      <c r="E18" s="44"/>
      <c r="F18" s="44"/>
      <c r="G18" s="44"/>
      <c r="H18" s="44"/>
      <c r="I18" s="44"/>
      <c r="J18" s="44"/>
      <c r="K18" s="44"/>
      <c r="L18" s="44"/>
      <c r="M18" s="44"/>
      <c r="N18" s="45"/>
    </row>
    <row r="19" spans="1:17">
      <c r="A19" s="37"/>
      <c r="B19" s="38"/>
      <c r="C19" s="38"/>
      <c r="D19" s="38"/>
      <c r="E19" s="38"/>
      <c r="F19" s="38"/>
      <c r="G19" s="38"/>
      <c r="H19" s="38"/>
      <c r="I19" s="38"/>
      <c r="J19" s="38"/>
      <c r="K19" s="38"/>
      <c r="L19" s="38"/>
      <c r="M19" s="38"/>
      <c r="N19" s="39"/>
    </row>
    <row r="20" spans="1:17" ht="15" customHeight="1">
      <c r="A20" s="46" t="s">
        <v>46</v>
      </c>
      <c r="B20" s="44"/>
      <c r="C20" s="44"/>
      <c r="D20" s="44"/>
      <c r="E20" s="44"/>
      <c r="F20" s="44"/>
      <c r="G20" s="44"/>
      <c r="H20" s="44"/>
      <c r="I20" s="44"/>
      <c r="J20" s="44"/>
      <c r="K20" s="44"/>
      <c r="L20" s="44"/>
      <c r="M20" s="44"/>
      <c r="N20" s="45"/>
    </row>
    <row r="21" spans="1:17" ht="17.100000000000001" customHeight="1">
      <c r="A21" s="67" t="s">
        <v>149</v>
      </c>
      <c r="B21" s="38"/>
      <c r="C21" s="38"/>
      <c r="D21" s="38"/>
      <c r="E21" s="38"/>
      <c r="F21" s="38"/>
      <c r="G21" s="38"/>
      <c r="H21" s="38"/>
      <c r="I21" s="38"/>
      <c r="J21" s="38"/>
      <c r="K21" s="38"/>
      <c r="L21" s="38"/>
      <c r="M21" s="38"/>
      <c r="N21" s="39"/>
    </row>
    <row r="22" spans="1:17">
      <c r="A22" s="37"/>
      <c r="B22" s="38"/>
      <c r="C22" s="38"/>
      <c r="D22" s="38"/>
      <c r="E22" s="38"/>
      <c r="F22" s="38"/>
      <c r="G22" s="38"/>
      <c r="H22" s="38"/>
      <c r="I22" s="38"/>
      <c r="J22" s="38"/>
      <c r="K22" s="38"/>
      <c r="L22" s="38"/>
      <c r="M22" s="38"/>
      <c r="N22" s="39"/>
    </row>
    <row r="23" spans="1:17">
      <c r="A23" s="40"/>
      <c r="B23" s="41"/>
      <c r="C23" s="41"/>
      <c r="D23" s="41"/>
      <c r="E23" s="41"/>
      <c r="F23" s="41"/>
      <c r="G23" s="41"/>
      <c r="H23" s="41"/>
      <c r="I23" s="41"/>
      <c r="J23" s="41"/>
      <c r="K23" s="41"/>
      <c r="L23" s="41"/>
      <c r="M23" s="41"/>
      <c r="N23" s="42"/>
    </row>
    <row r="24" spans="1:17" s="8" customFormat="1">
      <c r="A24" s="47"/>
      <c r="B24" s="48"/>
      <c r="C24" s="97" t="s">
        <v>136</v>
      </c>
      <c r="D24" s="98"/>
      <c r="E24" s="97" t="s">
        <v>138</v>
      </c>
      <c r="F24" s="98"/>
      <c r="G24" s="97" t="s">
        <v>153</v>
      </c>
      <c r="H24" s="99"/>
      <c r="I24" s="97" t="s">
        <v>154</v>
      </c>
      <c r="J24" s="98"/>
      <c r="K24" s="97" t="s">
        <v>155</v>
      </c>
      <c r="L24" s="98"/>
      <c r="M24" s="100" t="s">
        <v>156</v>
      </c>
      <c r="N24" s="101"/>
      <c r="P24" s="8" t="s">
        <v>128</v>
      </c>
    </row>
    <row r="25" spans="1:17">
      <c r="A25" s="49" t="s">
        <v>62</v>
      </c>
      <c r="B25" s="50"/>
      <c r="C25" s="120">
        <v>142</v>
      </c>
      <c r="D25" s="121"/>
      <c r="E25" s="120">
        <v>158</v>
      </c>
      <c r="F25" s="121"/>
      <c r="G25" s="120">
        <v>146</v>
      </c>
      <c r="H25" s="121"/>
      <c r="I25" s="135">
        <v>42</v>
      </c>
      <c r="J25" s="136"/>
      <c r="K25" s="120">
        <v>150</v>
      </c>
      <c r="L25" s="121"/>
      <c r="M25" s="84">
        <v>150</v>
      </c>
      <c r="N25" s="84"/>
    </row>
    <row r="26" spans="1:17">
      <c r="A26" s="49" t="s">
        <v>63</v>
      </c>
      <c r="B26" s="50"/>
      <c r="C26" s="120">
        <v>118</v>
      </c>
      <c r="D26" s="121"/>
      <c r="E26" s="120">
        <v>128</v>
      </c>
      <c r="F26" s="121"/>
      <c r="G26" s="120">
        <v>135</v>
      </c>
      <c r="H26" s="121"/>
      <c r="I26" s="135">
        <v>35</v>
      </c>
      <c r="J26" s="136"/>
      <c r="K26" s="120">
        <v>120</v>
      </c>
      <c r="L26" s="121"/>
      <c r="M26" s="84">
        <v>120</v>
      </c>
      <c r="N26" s="84"/>
    </row>
    <row r="27" spans="1:17">
      <c r="A27" s="49" t="s">
        <v>61</v>
      </c>
      <c r="B27" s="50"/>
      <c r="C27" s="122">
        <v>93923652</v>
      </c>
      <c r="D27" s="123"/>
      <c r="E27" s="122">
        <v>146635429</v>
      </c>
      <c r="F27" s="123"/>
      <c r="G27" s="122">
        <v>139446404</v>
      </c>
      <c r="H27" s="123"/>
      <c r="I27" s="139">
        <v>38776201</v>
      </c>
      <c r="J27" s="140"/>
      <c r="K27" s="122">
        <v>140000000</v>
      </c>
      <c r="L27" s="123"/>
      <c r="M27" s="137">
        <v>140000000</v>
      </c>
      <c r="N27" s="137"/>
      <c r="P27" s="80">
        <f>(C27+E27+G27)/3</f>
        <v>126668495</v>
      </c>
      <c r="Q27" t="s">
        <v>129</v>
      </c>
    </row>
    <row r="28" spans="1:17">
      <c r="A28" s="118" t="s">
        <v>43</v>
      </c>
      <c r="B28" s="119"/>
      <c r="C28" s="122">
        <v>71495994</v>
      </c>
      <c r="D28" s="123"/>
      <c r="E28" s="122">
        <v>41791636</v>
      </c>
      <c r="F28" s="123"/>
      <c r="G28" s="122">
        <v>43863881</v>
      </c>
      <c r="H28" s="123"/>
      <c r="I28" s="139">
        <v>12664824</v>
      </c>
      <c r="J28" s="140"/>
      <c r="K28" s="122">
        <v>65000000</v>
      </c>
      <c r="L28" s="123"/>
      <c r="M28" s="137">
        <v>65000000</v>
      </c>
      <c r="N28" s="137"/>
      <c r="P28" s="80">
        <f>(C28+E28+G28)/3</f>
        <v>52383837</v>
      </c>
      <c r="Q28" t="s">
        <v>130</v>
      </c>
    </row>
    <row r="29" spans="1:17">
      <c r="A29" s="67" t="s">
        <v>44</v>
      </c>
      <c r="B29" s="68"/>
      <c r="C29" s="122">
        <v>78814711</v>
      </c>
      <c r="D29" s="123"/>
      <c r="E29" s="122">
        <v>59829671</v>
      </c>
      <c r="F29" s="123"/>
      <c r="G29" s="122">
        <v>58537252</v>
      </c>
      <c r="H29" s="123"/>
      <c r="I29" s="139">
        <v>12445645</v>
      </c>
      <c r="J29" s="140"/>
      <c r="K29" s="122">
        <v>65000000</v>
      </c>
      <c r="L29" s="123"/>
      <c r="M29" s="138">
        <v>65000000</v>
      </c>
      <c r="N29" s="138"/>
      <c r="P29" s="80">
        <f>(C29+E29+G29)/3</f>
        <v>65727211.333333336</v>
      </c>
      <c r="Q29" t="s">
        <v>131</v>
      </c>
    </row>
    <row r="30" spans="1:17" ht="12.75" customHeight="1">
      <c r="A30" s="75"/>
      <c r="B30" s="76"/>
      <c r="C30" s="77"/>
      <c r="D30" s="77"/>
      <c r="E30" s="77"/>
      <c r="F30" s="77"/>
      <c r="G30" s="77"/>
      <c r="H30" s="77"/>
      <c r="I30" s="78"/>
      <c r="J30" s="78"/>
      <c r="K30" s="77"/>
      <c r="L30" s="77"/>
      <c r="M30" s="77"/>
      <c r="N30" s="79"/>
    </row>
    <row r="31" spans="1:17">
      <c r="A31" s="145" t="s">
        <v>158</v>
      </c>
      <c r="B31" s="119"/>
      <c r="C31" s="119"/>
      <c r="D31" s="141">
        <v>37243860</v>
      </c>
      <c r="E31" s="141"/>
      <c r="F31" s="144"/>
      <c r="G31" s="146" t="s">
        <v>159</v>
      </c>
      <c r="H31" s="147"/>
      <c r="I31" s="147"/>
      <c r="J31" s="147"/>
      <c r="K31" s="141">
        <v>262584116</v>
      </c>
      <c r="L31" s="142"/>
      <c r="M31" s="142"/>
      <c r="N31" s="143"/>
    </row>
    <row r="32" spans="1:17" ht="8.25" customHeight="1">
      <c r="A32" s="69"/>
      <c r="B32" s="70"/>
      <c r="C32" s="70"/>
      <c r="D32" s="70"/>
      <c r="E32" s="71"/>
      <c r="F32" s="72"/>
      <c r="G32" s="71"/>
      <c r="H32" s="71"/>
      <c r="I32" s="73"/>
      <c r="J32" s="73"/>
      <c r="K32" s="72"/>
      <c r="L32" s="72"/>
      <c r="M32" s="72"/>
      <c r="N32" s="74"/>
    </row>
    <row r="33" spans="1:14" s="14" customFormat="1" ht="17.100000000000001" customHeight="1">
      <c r="A33" s="110" t="s">
        <v>45</v>
      </c>
      <c r="B33" s="111"/>
      <c r="C33" s="111"/>
      <c r="D33" s="111"/>
      <c r="E33" s="111"/>
      <c r="F33" s="111"/>
      <c r="G33" s="111"/>
      <c r="H33" s="111"/>
      <c r="I33" s="111"/>
      <c r="J33" s="111"/>
      <c r="K33" s="111"/>
      <c r="L33" s="111"/>
      <c r="M33" s="111"/>
      <c r="N33" s="112"/>
    </row>
    <row r="34" spans="1:14" ht="17.100000000000001" customHeight="1">
      <c r="A34" s="43"/>
      <c r="B34" s="44"/>
      <c r="C34" s="44"/>
      <c r="D34" s="44"/>
      <c r="E34" s="44"/>
      <c r="F34" s="44"/>
      <c r="G34" s="44"/>
      <c r="H34" s="44"/>
      <c r="I34" s="44"/>
      <c r="J34" s="44"/>
      <c r="K34" s="44"/>
      <c r="L34" s="44"/>
      <c r="M34" s="44"/>
      <c r="N34" s="45"/>
    </row>
    <row r="35" spans="1:14" ht="17.100000000000001" customHeight="1">
      <c r="A35" s="37"/>
      <c r="B35" s="38"/>
      <c r="C35" s="38"/>
      <c r="D35" s="38"/>
      <c r="E35" s="38"/>
      <c r="F35" s="38"/>
      <c r="G35" s="38"/>
      <c r="H35" s="38"/>
      <c r="I35" s="38"/>
      <c r="J35" s="38"/>
      <c r="K35" s="38"/>
      <c r="L35" s="38"/>
      <c r="M35" s="38"/>
      <c r="N35" s="39"/>
    </row>
    <row r="36" spans="1:14" ht="17.100000000000001" customHeight="1">
      <c r="A36" s="37"/>
      <c r="B36" s="38"/>
      <c r="C36" s="38"/>
      <c r="D36" s="38"/>
      <c r="E36" s="38"/>
      <c r="F36" s="38"/>
      <c r="G36" s="38"/>
      <c r="H36" s="38"/>
      <c r="I36" s="38"/>
      <c r="J36" s="38"/>
      <c r="K36" s="38"/>
      <c r="L36" s="38"/>
      <c r="M36" s="38"/>
      <c r="N36" s="39"/>
    </row>
    <row r="37" spans="1:14" ht="17.100000000000001" customHeight="1">
      <c r="A37" s="37"/>
      <c r="B37" s="38"/>
      <c r="C37" s="38"/>
      <c r="D37" s="38"/>
      <c r="E37" s="38"/>
      <c r="F37" s="38"/>
      <c r="G37" s="38"/>
      <c r="H37" s="38"/>
      <c r="I37" s="38"/>
      <c r="J37" s="38"/>
      <c r="K37" s="38"/>
      <c r="L37" s="38"/>
      <c r="M37" s="38"/>
      <c r="N37" s="39"/>
    </row>
    <row r="38" spans="1:14" ht="17.100000000000001" customHeight="1">
      <c r="A38" s="37"/>
      <c r="B38" s="38"/>
      <c r="C38" s="38"/>
      <c r="D38" s="38"/>
      <c r="E38" s="38"/>
      <c r="F38" s="38"/>
      <c r="G38" s="38"/>
      <c r="H38" s="38"/>
      <c r="I38" s="38"/>
      <c r="J38" s="38"/>
      <c r="K38" s="38"/>
      <c r="L38" s="38"/>
      <c r="M38" s="38"/>
      <c r="N38" s="39"/>
    </row>
    <row r="39" spans="1:14" ht="17.100000000000001" customHeight="1">
      <c r="A39" s="37"/>
      <c r="B39" s="38"/>
      <c r="C39" s="38"/>
      <c r="D39" s="38"/>
      <c r="E39" s="38"/>
      <c r="F39" s="38"/>
      <c r="G39" s="38"/>
      <c r="H39" s="38"/>
      <c r="I39" s="38"/>
      <c r="J39" s="38"/>
      <c r="K39" s="38"/>
      <c r="L39" s="38"/>
      <c r="M39" s="38"/>
      <c r="N39" s="39"/>
    </row>
    <row r="40" spans="1:14" ht="17.100000000000001" customHeight="1">
      <c r="A40" s="37"/>
      <c r="B40" s="38"/>
      <c r="C40" s="38"/>
      <c r="D40" s="38"/>
      <c r="E40" s="38"/>
      <c r="F40" s="38"/>
      <c r="G40" s="38"/>
      <c r="H40" s="38"/>
      <c r="I40" s="38"/>
      <c r="J40" s="38"/>
      <c r="K40" s="38"/>
      <c r="L40" s="38"/>
      <c r="M40" s="38"/>
      <c r="N40" s="39"/>
    </row>
    <row r="41" spans="1:14" ht="17.100000000000001" customHeight="1">
      <c r="A41" s="37"/>
      <c r="B41" s="38"/>
      <c r="C41" s="38"/>
      <c r="D41" s="38"/>
      <c r="E41" s="38"/>
      <c r="F41" s="38"/>
      <c r="G41" s="38"/>
      <c r="H41" s="38"/>
      <c r="I41" s="38"/>
      <c r="J41" s="38"/>
      <c r="K41" s="38"/>
      <c r="L41" s="38"/>
      <c r="M41" s="38"/>
      <c r="N41" s="39"/>
    </row>
    <row r="42" spans="1:14" ht="17.100000000000001" customHeight="1">
      <c r="A42" s="37"/>
      <c r="B42" s="38"/>
      <c r="C42" s="38"/>
      <c r="D42" s="38"/>
      <c r="E42" s="38"/>
      <c r="F42" s="38"/>
      <c r="G42" s="38"/>
      <c r="H42" s="38"/>
      <c r="I42" s="38"/>
      <c r="J42" s="38"/>
      <c r="K42" s="38"/>
      <c r="L42" s="38"/>
      <c r="M42" s="38"/>
      <c r="N42" s="39"/>
    </row>
    <row r="43" spans="1:14" ht="17.100000000000001" customHeight="1">
      <c r="A43" s="37"/>
      <c r="B43" s="38"/>
      <c r="C43" s="38"/>
      <c r="D43" s="38"/>
      <c r="E43" s="38"/>
      <c r="F43" s="38"/>
      <c r="G43" s="38"/>
      <c r="H43" s="38"/>
      <c r="I43" s="38"/>
      <c r="J43" s="38"/>
      <c r="K43" s="38"/>
      <c r="L43" s="38"/>
      <c r="M43" s="38"/>
      <c r="N43" s="39"/>
    </row>
    <row r="44" spans="1:14" ht="17.100000000000001" customHeight="1">
      <c r="A44" s="40"/>
      <c r="B44" s="41"/>
      <c r="C44" s="41"/>
      <c r="D44" s="41"/>
      <c r="E44" s="41"/>
      <c r="F44" s="41"/>
      <c r="G44" s="41"/>
      <c r="H44" s="41"/>
      <c r="I44" s="41"/>
      <c r="J44" s="41"/>
      <c r="K44" s="41"/>
      <c r="L44" s="41"/>
      <c r="M44" s="41"/>
      <c r="N44" s="42"/>
    </row>
    <row r="45" spans="1:14" ht="15" customHeight="1">
      <c r="A45" s="40"/>
      <c r="B45" s="41"/>
      <c r="C45" s="41"/>
      <c r="D45" s="41"/>
      <c r="E45" s="41"/>
      <c r="F45" s="41"/>
      <c r="G45" s="38"/>
      <c r="H45" s="38"/>
      <c r="I45" s="38"/>
      <c r="J45" s="38"/>
      <c r="K45" s="38"/>
      <c r="L45" s="38"/>
      <c r="M45" s="38"/>
      <c r="N45" s="39"/>
    </row>
    <row r="46" spans="1:14" ht="15" customHeight="1">
      <c r="A46" s="40"/>
      <c r="B46" s="41"/>
      <c r="C46" s="41"/>
      <c r="D46" s="41"/>
      <c r="E46" s="66"/>
      <c r="F46" s="66"/>
      <c r="G46" s="41"/>
      <c r="H46" s="41"/>
      <c r="I46" s="41"/>
      <c r="J46" s="41"/>
      <c r="K46" s="41"/>
      <c r="L46" s="41"/>
      <c r="M46" s="41"/>
      <c r="N46" s="42"/>
    </row>
    <row r="47" spans="1:14" s="14" customFormat="1" ht="17.100000000000001" customHeight="1">
      <c r="A47" s="113" t="s">
        <v>47</v>
      </c>
      <c r="B47" s="114"/>
      <c r="C47" s="114"/>
      <c r="D47" s="114"/>
      <c r="E47" s="114"/>
      <c r="F47" s="114"/>
      <c r="G47" s="115"/>
      <c r="H47" s="115"/>
      <c r="I47" s="115"/>
      <c r="J47" s="115"/>
      <c r="K47" s="115"/>
      <c r="L47" s="115"/>
      <c r="M47" s="115"/>
      <c r="N47" s="116"/>
    </row>
    <row r="48" spans="1:14" s="17" customFormat="1" ht="26.25" customHeight="1">
      <c r="A48" s="51"/>
      <c r="B48" s="52"/>
      <c r="C48" s="117" t="s">
        <v>139</v>
      </c>
      <c r="D48" s="117"/>
      <c r="E48" s="117" t="s">
        <v>150</v>
      </c>
      <c r="F48" s="117"/>
      <c r="G48" s="53"/>
      <c r="H48" s="53"/>
      <c r="I48" s="53"/>
      <c r="J48" s="53"/>
      <c r="K48" s="53"/>
      <c r="L48" s="53"/>
      <c r="M48" s="53"/>
      <c r="N48" s="54"/>
    </row>
    <row r="49" spans="1:15" s="17" customFormat="1" ht="17.100000000000001" customHeight="1">
      <c r="A49" s="108" t="s">
        <v>57</v>
      </c>
      <c r="B49" s="109"/>
      <c r="C49" s="34"/>
      <c r="D49" s="35"/>
      <c r="E49" s="35"/>
      <c r="F49" s="36"/>
      <c r="G49" s="55"/>
      <c r="H49" s="55"/>
      <c r="I49" s="55"/>
      <c r="J49" s="55"/>
      <c r="K49" s="55"/>
      <c r="L49" s="55"/>
      <c r="M49" s="55"/>
      <c r="N49" s="56"/>
    </row>
    <row r="50" spans="1:15">
      <c r="A50" s="106" t="s">
        <v>48</v>
      </c>
      <c r="B50" s="107"/>
      <c r="C50" s="127">
        <v>883090</v>
      </c>
      <c r="D50" s="128"/>
      <c r="E50" s="127">
        <v>5625699</v>
      </c>
      <c r="F50" s="128"/>
      <c r="G50" s="38"/>
      <c r="H50" s="38"/>
      <c r="I50" s="38"/>
      <c r="J50" s="38"/>
      <c r="K50" s="38"/>
      <c r="L50" s="38"/>
      <c r="M50" s="38"/>
      <c r="N50" s="39"/>
    </row>
    <row r="51" spans="1:15">
      <c r="A51" s="106" t="s">
        <v>49</v>
      </c>
      <c r="B51" s="107"/>
      <c r="C51" s="127">
        <v>3849848</v>
      </c>
      <c r="D51" s="128"/>
      <c r="E51" s="127">
        <v>24525345</v>
      </c>
      <c r="F51" s="128"/>
      <c r="G51" s="38"/>
      <c r="H51" s="38"/>
      <c r="I51" s="38"/>
      <c r="J51" s="38"/>
      <c r="K51" s="38"/>
      <c r="L51" s="38"/>
      <c r="M51" s="38"/>
      <c r="N51" s="39"/>
    </row>
    <row r="52" spans="1:15">
      <c r="A52" s="89" t="s">
        <v>41</v>
      </c>
      <c r="B52" s="90"/>
      <c r="C52" s="127">
        <f>C50+C51</f>
        <v>4732938</v>
      </c>
      <c r="D52" s="128"/>
      <c r="E52" s="127">
        <f>E50+E51</f>
        <v>30151044</v>
      </c>
      <c r="F52" s="128"/>
      <c r="G52" s="38"/>
      <c r="H52" s="38"/>
      <c r="I52" s="38"/>
      <c r="J52" s="38"/>
      <c r="K52" s="38"/>
      <c r="L52" s="38"/>
      <c r="M52" s="38"/>
      <c r="N52" s="39"/>
    </row>
    <row r="53" spans="1:15" s="14" customFormat="1" ht="17.100000000000001" customHeight="1">
      <c r="A53" s="108" t="s">
        <v>42</v>
      </c>
      <c r="B53" s="109"/>
      <c r="C53" s="131"/>
      <c r="D53" s="129"/>
      <c r="E53" s="129"/>
      <c r="F53" s="130"/>
      <c r="G53" s="57"/>
      <c r="H53" s="57"/>
      <c r="I53" s="57"/>
      <c r="J53" s="57"/>
      <c r="K53" s="57"/>
      <c r="L53" s="57"/>
      <c r="M53" s="57"/>
      <c r="N53" s="58"/>
    </row>
    <row r="54" spans="1:15">
      <c r="A54" s="59" t="s">
        <v>50</v>
      </c>
      <c r="B54" s="60"/>
      <c r="C54" s="127">
        <v>29327086</v>
      </c>
      <c r="D54" s="128"/>
      <c r="E54" s="127">
        <v>141655109</v>
      </c>
      <c r="F54" s="128"/>
      <c r="G54" s="38"/>
      <c r="H54" s="38"/>
      <c r="I54" s="38"/>
      <c r="J54" s="38"/>
      <c r="K54" s="38"/>
      <c r="L54" s="38"/>
      <c r="M54" s="38"/>
      <c r="N54" s="39"/>
    </row>
    <row r="55" spans="1:15">
      <c r="A55" s="59" t="s">
        <v>51</v>
      </c>
      <c r="B55" s="60"/>
      <c r="C55" s="127">
        <v>0</v>
      </c>
      <c r="D55" s="128"/>
      <c r="E55" s="127"/>
      <c r="F55" s="128"/>
      <c r="G55" s="38"/>
      <c r="H55" s="38"/>
      <c r="I55" s="38"/>
      <c r="J55" s="38"/>
      <c r="K55" s="38"/>
      <c r="L55" s="38"/>
      <c r="M55" s="38"/>
      <c r="N55" s="39"/>
    </row>
    <row r="56" spans="1:15">
      <c r="A56" s="89" t="s">
        <v>41</v>
      </c>
      <c r="B56" s="90"/>
      <c r="C56" s="127">
        <f>C54+C55</f>
        <v>29327086</v>
      </c>
      <c r="D56" s="128"/>
      <c r="E56" s="127">
        <f>E54+E55</f>
        <v>141655109</v>
      </c>
      <c r="F56" s="128"/>
      <c r="G56" s="38"/>
      <c r="H56" s="38"/>
      <c r="I56" s="38"/>
      <c r="J56" s="38"/>
      <c r="K56" s="38"/>
      <c r="L56" s="38"/>
      <c r="M56" s="38"/>
      <c r="N56" s="39"/>
    </row>
    <row r="57" spans="1:15" s="16" customFormat="1">
      <c r="A57" s="65" t="s">
        <v>52</v>
      </c>
      <c r="B57" s="64"/>
      <c r="C57" s="88">
        <f>C52/C56</f>
        <v>0.16138453032803873</v>
      </c>
      <c r="D57" s="88"/>
      <c r="E57" s="88">
        <f>E52/E56</f>
        <v>0.21284826373611418</v>
      </c>
      <c r="F57" s="88"/>
      <c r="G57" s="61"/>
      <c r="H57" s="61"/>
      <c r="I57" s="61"/>
      <c r="J57" s="61"/>
      <c r="K57" s="61"/>
      <c r="L57" s="61"/>
      <c r="M57" s="61"/>
      <c r="N57" s="62"/>
    </row>
    <row r="58" spans="1:15" ht="17.100000000000001" customHeight="1">
      <c r="A58" s="43"/>
      <c r="B58" s="44"/>
      <c r="C58" s="44"/>
      <c r="D58" s="44"/>
      <c r="E58" s="44"/>
      <c r="F58" s="44"/>
      <c r="G58" s="44"/>
      <c r="H58" s="44"/>
      <c r="I58" s="44"/>
      <c r="J58" s="44"/>
      <c r="K58" s="44"/>
      <c r="L58" s="44"/>
      <c r="M58" s="44"/>
      <c r="N58" s="45"/>
    </row>
    <row r="59" spans="1:15" ht="17.100000000000001" customHeight="1">
      <c r="A59" s="37"/>
      <c r="B59" s="38"/>
      <c r="C59" s="38"/>
      <c r="D59" s="38"/>
      <c r="E59" s="38"/>
      <c r="F59" s="38"/>
      <c r="G59" s="38"/>
      <c r="H59" s="38"/>
      <c r="I59" s="38"/>
      <c r="J59" s="38"/>
      <c r="K59" s="38"/>
      <c r="L59" s="38"/>
      <c r="M59" s="38"/>
      <c r="N59" s="39"/>
    </row>
    <row r="60" spans="1:15" ht="17.100000000000001" customHeight="1">
      <c r="A60" s="37"/>
      <c r="B60" s="38"/>
      <c r="C60" s="38"/>
      <c r="D60" s="38"/>
      <c r="E60" s="38"/>
      <c r="F60" s="38"/>
      <c r="G60" s="38"/>
      <c r="H60" s="38"/>
      <c r="I60" s="38"/>
      <c r="J60" s="38"/>
      <c r="K60" s="38"/>
      <c r="L60" s="38"/>
      <c r="M60" s="38"/>
      <c r="N60" s="39"/>
    </row>
    <row r="61" spans="1:15" ht="17.100000000000001" customHeight="1">
      <c r="A61" s="40"/>
      <c r="B61" s="41"/>
      <c r="C61" s="41"/>
      <c r="D61" s="41"/>
      <c r="E61" s="41"/>
      <c r="F61" s="41"/>
      <c r="G61" s="41"/>
      <c r="H61" s="41"/>
      <c r="I61" s="41"/>
      <c r="J61" s="41"/>
      <c r="K61" s="41"/>
      <c r="L61" s="41"/>
      <c r="M61" s="41"/>
      <c r="N61" s="42"/>
    </row>
    <row r="62" spans="1:15" s="15" customFormat="1" ht="17.100000000000001" customHeight="1">
      <c r="A62" s="124" t="s">
        <v>55</v>
      </c>
      <c r="B62" s="125"/>
      <c r="C62" s="125"/>
      <c r="D62" s="125"/>
      <c r="E62" s="125"/>
      <c r="F62" s="125"/>
      <c r="G62" s="125"/>
      <c r="H62" s="125"/>
      <c r="I62" s="125"/>
      <c r="J62" s="125"/>
      <c r="K62" s="125"/>
      <c r="L62" s="125"/>
      <c r="M62" s="125"/>
      <c r="N62" s="126"/>
      <c r="O62" s="32"/>
    </row>
    <row r="63" spans="1:15" ht="18" customHeight="1">
      <c r="A63" s="43"/>
      <c r="B63" s="44"/>
      <c r="C63" s="44"/>
      <c r="D63" s="44"/>
      <c r="E63" s="44"/>
      <c r="F63" s="44"/>
      <c r="G63" s="44"/>
      <c r="H63" s="44"/>
      <c r="I63" s="44"/>
      <c r="J63" s="44"/>
      <c r="K63" s="44"/>
      <c r="L63" s="44"/>
      <c r="M63" s="44"/>
      <c r="N63" s="45"/>
    </row>
    <row r="64" spans="1:15" ht="18" customHeight="1">
      <c r="A64" s="37"/>
      <c r="B64" s="38"/>
      <c r="C64" s="38"/>
      <c r="D64" s="38"/>
      <c r="E64" s="38"/>
      <c r="F64" s="38"/>
      <c r="G64" s="38"/>
      <c r="H64" s="38"/>
      <c r="I64" s="38"/>
      <c r="J64" s="38"/>
      <c r="K64" s="38"/>
      <c r="L64" s="38"/>
      <c r="M64" s="38"/>
      <c r="N64" s="39"/>
    </row>
    <row r="65" spans="1:14" ht="18" customHeight="1">
      <c r="A65" s="37"/>
      <c r="B65" s="38"/>
      <c r="C65" s="38"/>
      <c r="D65" s="38"/>
      <c r="E65" s="38"/>
      <c r="F65" s="38"/>
      <c r="G65" s="38"/>
      <c r="H65" s="38"/>
      <c r="I65" s="38"/>
      <c r="J65" s="38"/>
      <c r="K65" s="38"/>
      <c r="L65" s="38"/>
      <c r="M65" s="38"/>
      <c r="N65" s="39"/>
    </row>
    <row r="66" spans="1:14" ht="18" customHeight="1">
      <c r="A66" s="37"/>
      <c r="B66" s="38"/>
      <c r="C66" s="38"/>
      <c r="D66" s="38"/>
      <c r="E66" s="38"/>
      <c r="F66" s="38"/>
      <c r="G66" s="38"/>
      <c r="H66" s="38"/>
      <c r="I66" s="38"/>
      <c r="J66" s="38"/>
      <c r="K66" s="38"/>
      <c r="L66" s="38"/>
      <c r="M66" s="38"/>
      <c r="N66" s="39"/>
    </row>
    <row r="67" spans="1:14" ht="18" customHeight="1">
      <c r="A67" s="37"/>
      <c r="B67" s="38"/>
      <c r="C67" s="38"/>
      <c r="D67" s="38"/>
      <c r="E67" s="38"/>
      <c r="F67" s="38"/>
      <c r="G67" s="38"/>
      <c r="H67" s="38"/>
      <c r="I67" s="38"/>
      <c r="J67" s="38"/>
      <c r="K67" s="38"/>
      <c r="L67" s="38"/>
      <c r="M67" s="38"/>
      <c r="N67" s="39"/>
    </row>
    <row r="68" spans="1:14" ht="18" customHeight="1">
      <c r="A68" s="37"/>
      <c r="B68" s="38"/>
      <c r="C68" s="38"/>
      <c r="D68" s="38"/>
      <c r="E68" s="38"/>
      <c r="F68" s="38"/>
      <c r="G68" s="38"/>
      <c r="H68" s="38"/>
      <c r="I68" s="38"/>
      <c r="J68" s="38"/>
      <c r="K68" s="38"/>
      <c r="L68" s="38"/>
      <c r="M68" s="38"/>
      <c r="N68" s="39"/>
    </row>
    <row r="69" spans="1:14" ht="18" customHeight="1">
      <c r="A69" s="37"/>
      <c r="B69" s="38"/>
      <c r="C69" s="38"/>
      <c r="D69" s="38"/>
      <c r="E69" s="38"/>
      <c r="F69" s="38"/>
      <c r="G69" s="38"/>
      <c r="H69" s="38"/>
      <c r="I69" s="38"/>
      <c r="J69" s="38"/>
      <c r="K69" s="38"/>
      <c r="L69" s="38"/>
      <c r="M69" s="38"/>
      <c r="N69" s="39"/>
    </row>
    <row r="70" spans="1:14" ht="18" customHeight="1">
      <c r="A70" s="37"/>
      <c r="B70" s="38"/>
      <c r="C70" s="38"/>
      <c r="D70" s="38"/>
      <c r="E70" s="38"/>
      <c r="F70" s="38"/>
      <c r="G70" s="38"/>
      <c r="H70" s="38"/>
      <c r="I70" s="38"/>
      <c r="J70" s="38"/>
      <c r="K70" s="38"/>
      <c r="L70" s="38"/>
      <c r="M70" s="38"/>
      <c r="N70" s="39"/>
    </row>
    <row r="71" spans="1:14" ht="18" customHeight="1">
      <c r="A71" s="37"/>
      <c r="B71" s="38"/>
      <c r="C71" s="38"/>
      <c r="D71" s="38"/>
      <c r="E71" s="38"/>
      <c r="F71" s="38"/>
      <c r="G71" s="38"/>
      <c r="H71" s="38"/>
      <c r="I71" s="38"/>
      <c r="J71" s="38"/>
      <c r="K71" s="38"/>
      <c r="L71" s="38"/>
      <c r="M71" s="38"/>
      <c r="N71" s="39"/>
    </row>
    <row r="72" spans="1:14" ht="18" customHeight="1">
      <c r="A72" s="37"/>
      <c r="B72" s="38"/>
      <c r="C72" s="38"/>
      <c r="D72" s="38"/>
      <c r="E72" s="38"/>
      <c r="F72" s="38"/>
      <c r="G72" s="38"/>
      <c r="H72" s="38"/>
      <c r="I72" s="38"/>
      <c r="J72" s="38"/>
      <c r="K72" s="38"/>
      <c r="L72" s="38"/>
      <c r="M72" s="38"/>
      <c r="N72" s="39"/>
    </row>
    <row r="73" spans="1:14" ht="18" customHeight="1">
      <c r="A73" s="40"/>
      <c r="B73" s="41"/>
      <c r="C73" s="41"/>
      <c r="D73" s="41"/>
      <c r="E73" s="41"/>
      <c r="F73" s="41"/>
      <c r="G73" s="41"/>
      <c r="H73" s="41"/>
      <c r="I73" s="41"/>
      <c r="J73" s="41"/>
      <c r="K73" s="41"/>
      <c r="L73" s="41"/>
      <c r="M73" s="41"/>
      <c r="N73" s="42"/>
    </row>
    <row r="74" spans="1:14" ht="17.100000000000001" customHeight="1">
      <c r="A74" s="43"/>
      <c r="B74" s="44"/>
      <c r="C74" s="44"/>
      <c r="D74" s="44"/>
      <c r="E74" s="44"/>
      <c r="F74" s="44"/>
      <c r="G74" s="44"/>
      <c r="H74" s="44"/>
      <c r="I74" s="44"/>
      <c r="J74" s="44"/>
      <c r="K74" s="44"/>
      <c r="L74" s="44"/>
      <c r="M74" s="44"/>
      <c r="N74" s="45"/>
    </row>
    <row r="75" spans="1:14" ht="17.100000000000001" customHeight="1">
      <c r="A75" s="37"/>
      <c r="B75" s="38"/>
      <c r="C75" s="38"/>
      <c r="D75" s="38"/>
      <c r="E75" s="38"/>
      <c r="F75" s="38"/>
      <c r="G75" s="38"/>
      <c r="H75" s="38"/>
      <c r="I75" s="38"/>
      <c r="J75" s="38"/>
      <c r="K75" s="38"/>
      <c r="L75" s="38"/>
      <c r="M75" s="38"/>
      <c r="N75" s="39"/>
    </row>
    <row r="76" spans="1:14" ht="17.100000000000001" customHeight="1">
      <c r="A76" s="40"/>
      <c r="B76" s="41"/>
      <c r="C76" s="41"/>
      <c r="D76" s="41"/>
      <c r="E76" s="41"/>
      <c r="F76" s="41"/>
      <c r="G76" s="41"/>
      <c r="H76" s="41"/>
      <c r="I76" s="41"/>
      <c r="J76" s="41"/>
      <c r="K76" s="41"/>
      <c r="L76" s="41"/>
      <c r="M76" s="41"/>
      <c r="N76" s="42"/>
    </row>
    <row r="77" spans="1:14">
      <c r="A77" s="63"/>
      <c r="B77" s="63"/>
      <c r="C77" s="63"/>
      <c r="D77" s="63"/>
      <c r="E77" s="63"/>
      <c r="F77" s="63"/>
      <c r="G77" s="63"/>
      <c r="H77" s="63"/>
      <c r="I77" s="63"/>
      <c r="J77" s="63"/>
      <c r="K77" s="63"/>
      <c r="L77" s="63"/>
      <c r="M77" s="63"/>
      <c r="N77" s="63"/>
    </row>
    <row r="78" spans="1:14">
      <c r="A78" s="63"/>
      <c r="B78" s="63"/>
      <c r="C78" s="63"/>
      <c r="D78" s="63"/>
      <c r="E78" s="63"/>
      <c r="F78" s="63"/>
      <c r="G78" s="63"/>
      <c r="H78" s="63"/>
      <c r="I78" s="63"/>
      <c r="J78" s="63"/>
      <c r="K78" s="63"/>
      <c r="L78" s="63"/>
      <c r="M78" s="63"/>
      <c r="N78" s="63"/>
    </row>
    <row r="79" spans="1:14">
      <c r="A79" s="63"/>
      <c r="B79" s="63"/>
      <c r="C79" s="63"/>
      <c r="D79" s="63"/>
      <c r="E79" s="63"/>
      <c r="F79" s="63"/>
      <c r="G79" s="63"/>
      <c r="H79" s="63"/>
      <c r="I79" s="63"/>
      <c r="J79" s="63"/>
      <c r="K79" s="63"/>
      <c r="L79" s="63"/>
      <c r="M79" s="63"/>
      <c r="N79" s="63"/>
    </row>
    <row r="80" spans="1:14">
      <c r="A80" s="63"/>
      <c r="B80" s="63"/>
      <c r="C80" s="63"/>
      <c r="D80" s="63"/>
      <c r="E80" s="63"/>
      <c r="F80" s="63"/>
      <c r="G80" s="63"/>
      <c r="H80" s="63"/>
      <c r="I80" s="63"/>
      <c r="J80" s="63"/>
      <c r="K80" s="63"/>
      <c r="L80" s="63"/>
      <c r="M80" s="63"/>
      <c r="N80" s="63"/>
    </row>
    <row r="81" spans="1:14">
      <c r="A81" s="63"/>
      <c r="B81" s="63"/>
      <c r="C81" s="63"/>
      <c r="D81" s="63"/>
      <c r="E81" s="63"/>
      <c r="F81" s="63"/>
      <c r="G81" s="63"/>
      <c r="H81" s="63"/>
      <c r="I81" s="63"/>
      <c r="J81" s="63"/>
      <c r="K81" s="63"/>
      <c r="L81" s="63"/>
      <c r="M81" s="63"/>
      <c r="N81" s="63"/>
    </row>
    <row r="82" spans="1:14">
      <c r="A82" s="63"/>
      <c r="B82" s="63"/>
      <c r="C82" s="63"/>
      <c r="D82" s="63"/>
      <c r="E82" s="63"/>
      <c r="F82" s="63"/>
      <c r="G82" s="63"/>
      <c r="H82" s="63"/>
      <c r="I82" s="63"/>
      <c r="J82" s="63"/>
      <c r="K82" s="63"/>
      <c r="L82" s="63"/>
      <c r="M82" s="63"/>
      <c r="N82" s="63"/>
    </row>
    <row r="83" spans="1:14">
      <c r="A83" s="63"/>
      <c r="B83" s="63"/>
      <c r="C83" s="63"/>
      <c r="D83" s="63"/>
      <c r="E83" s="63"/>
      <c r="F83" s="63"/>
      <c r="G83" s="63"/>
      <c r="H83" s="63"/>
      <c r="I83" s="63"/>
      <c r="J83" s="63"/>
      <c r="K83" s="63"/>
      <c r="L83" s="63"/>
      <c r="M83" s="63"/>
      <c r="N83" s="63"/>
    </row>
    <row r="84" spans="1:14">
      <c r="A84" s="63"/>
      <c r="B84" s="63"/>
      <c r="C84" s="63"/>
      <c r="D84" s="63"/>
      <c r="E84" s="63"/>
      <c r="F84" s="63"/>
      <c r="G84" s="63"/>
      <c r="H84" s="63"/>
      <c r="I84" s="63"/>
      <c r="J84" s="63"/>
      <c r="K84" s="63"/>
      <c r="L84" s="63"/>
      <c r="M84" s="63"/>
      <c r="N84" s="63"/>
    </row>
  </sheetData>
  <mergeCells count="80">
    <mergeCell ref="G25:H25"/>
    <mergeCell ref="G26:H26"/>
    <mergeCell ref="C27:D27"/>
    <mergeCell ref="C28:D28"/>
    <mergeCell ref="C25:D25"/>
    <mergeCell ref="C26:D26"/>
    <mergeCell ref="E26:F26"/>
    <mergeCell ref="K31:N31"/>
    <mergeCell ref="D31:F31"/>
    <mergeCell ref="A31:C31"/>
    <mergeCell ref="G31:J31"/>
    <mergeCell ref="E29:F29"/>
    <mergeCell ref="G29:H29"/>
    <mergeCell ref="I29:J29"/>
    <mergeCell ref="C29:D29"/>
    <mergeCell ref="K29:L29"/>
    <mergeCell ref="A14:N14"/>
    <mergeCell ref="C24:D24"/>
    <mergeCell ref="I26:J26"/>
    <mergeCell ref="M28:N28"/>
    <mergeCell ref="M29:N29"/>
    <mergeCell ref="G28:H28"/>
    <mergeCell ref="E28:F28"/>
    <mergeCell ref="M27:N27"/>
    <mergeCell ref="I27:J27"/>
    <mergeCell ref="K26:L26"/>
    <mergeCell ref="K27:L27"/>
    <mergeCell ref="K28:L28"/>
    <mergeCell ref="M25:N25"/>
    <mergeCell ref="I25:J25"/>
    <mergeCell ref="E25:F25"/>
    <mergeCell ref="I28:J28"/>
    <mergeCell ref="A62:N62"/>
    <mergeCell ref="C57:D57"/>
    <mergeCell ref="E50:F50"/>
    <mergeCell ref="E51:F51"/>
    <mergeCell ref="E52:F52"/>
    <mergeCell ref="E53:F53"/>
    <mergeCell ref="E54:F54"/>
    <mergeCell ref="E55:F55"/>
    <mergeCell ref="E56:F56"/>
    <mergeCell ref="C56:D56"/>
    <mergeCell ref="C50:D50"/>
    <mergeCell ref="C51:D51"/>
    <mergeCell ref="C52:D52"/>
    <mergeCell ref="C53:D53"/>
    <mergeCell ref="C54:D54"/>
    <mergeCell ref="C55:D55"/>
    <mergeCell ref="A1:N1"/>
    <mergeCell ref="A50:B50"/>
    <mergeCell ref="A51:B51"/>
    <mergeCell ref="A52:B52"/>
    <mergeCell ref="A53:B53"/>
    <mergeCell ref="A33:N33"/>
    <mergeCell ref="A47:N47"/>
    <mergeCell ref="E48:F48"/>
    <mergeCell ref="A49:B49"/>
    <mergeCell ref="C48:D48"/>
    <mergeCell ref="A28:B28"/>
    <mergeCell ref="K25:L25"/>
    <mergeCell ref="G27:H27"/>
    <mergeCell ref="E27:F27"/>
    <mergeCell ref="M3:N3"/>
    <mergeCell ref="A4:F4"/>
    <mergeCell ref="A2:N2"/>
    <mergeCell ref="M26:N26"/>
    <mergeCell ref="A3:D3"/>
    <mergeCell ref="E57:F57"/>
    <mergeCell ref="A56:B56"/>
    <mergeCell ref="G4:N4"/>
    <mergeCell ref="A5:F5"/>
    <mergeCell ref="G5:N5"/>
    <mergeCell ref="E3:L3"/>
    <mergeCell ref="E24:F24"/>
    <mergeCell ref="G24:H24"/>
    <mergeCell ref="K24:L24"/>
    <mergeCell ref="M24:N24"/>
    <mergeCell ref="I24:J24"/>
    <mergeCell ref="A6:N6"/>
    <mergeCell ref="A9:N9"/>
  </mergeCells>
  <phoneticPr fontId="0" type="noConversion"/>
  <pageMargins left="0.25" right="0.25" top="0.75" bottom="0.5" header="0.5" footer="0.5"/>
  <pageSetup scale="76" fitToHeight="2" orientation="landscape" r:id="rId1"/>
  <headerFooter alignWithMargins="0">
    <oddHeader>&amp;C&amp;"Arial,Bold"&amp;12TAX CREDIT ANALYSIS</oddHeader>
  </headerFooter>
  <rowBreaks count="1" manualBreakCount="1">
    <brk id="46" max="13" man="1"/>
  </rowBreaks>
  <drawing r:id="rId2"/>
</worksheet>
</file>

<file path=xl/worksheets/sheet3.xml><?xml version="1.0" encoding="utf-8"?>
<worksheet xmlns="http://schemas.openxmlformats.org/spreadsheetml/2006/main" xmlns:r="http://schemas.openxmlformats.org/officeDocument/2006/relationships">
  <dimension ref="A1:L15"/>
  <sheetViews>
    <sheetView workbookViewId="0">
      <selection activeCell="B3" sqref="B3"/>
    </sheetView>
  </sheetViews>
  <sheetFormatPr defaultRowHeight="13.2"/>
  <cols>
    <col min="1" max="1" width="33.6640625" customWidth="1"/>
    <col min="2" max="2" width="11.6640625" bestFit="1" customWidth="1"/>
    <col min="3" max="6" width="12.6640625" bestFit="1" customWidth="1"/>
  </cols>
  <sheetData>
    <row r="1" spans="1:12" s="20" customFormat="1">
      <c r="A1" s="22" t="s">
        <v>59</v>
      </c>
    </row>
    <row r="2" spans="1:12" s="20" customFormat="1">
      <c r="A2" s="23"/>
      <c r="B2" s="23" t="s">
        <v>127</v>
      </c>
      <c r="C2" s="23" t="s">
        <v>135</v>
      </c>
      <c r="D2" s="23" t="s">
        <v>137</v>
      </c>
      <c r="E2" s="23" t="s">
        <v>140</v>
      </c>
      <c r="F2" s="23" t="s">
        <v>157</v>
      </c>
    </row>
    <row r="3" spans="1:12" s="25" customFormat="1">
      <c r="A3" s="26" t="s">
        <v>61</v>
      </c>
      <c r="B3" s="24">
        <f>FORM!C27</f>
        <v>93923652</v>
      </c>
      <c r="C3" s="24">
        <f>FORM!E27</f>
        <v>146635429</v>
      </c>
      <c r="D3" s="24">
        <f>FORM!G27</f>
        <v>139446404</v>
      </c>
      <c r="E3" s="24">
        <f>FORM!K27</f>
        <v>140000000</v>
      </c>
      <c r="F3" s="24">
        <f>FORM!M27</f>
        <v>140000000</v>
      </c>
    </row>
    <row r="4" spans="1:12" s="20" customFormat="1">
      <c r="A4" s="27" t="s">
        <v>43</v>
      </c>
      <c r="B4" s="28">
        <f>FORM!C28</f>
        <v>71495994</v>
      </c>
      <c r="C4" s="28">
        <f>FORM!E28</f>
        <v>41791636</v>
      </c>
      <c r="D4" s="28">
        <f>FORM!G28</f>
        <v>43863881</v>
      </c>
      <c r="E4" s="28">
        <f>FORM!K28</f>
        <v>65000000</v>
      </c>
      <c r="F4" s="28">
        <f>FORM!M28</f>
        <v>65000000</v>
      </c>
    </row>
    <row r="5" spans="1:12" s="20" customFormat="1" ht="13.8" thickBot="1">
      <c r="A5" s="29" t="s">
        <v>44</v>
      </c>
      <c r="B5" s="28">
        <f>FORM!C29</f>
        <v>78814711</v>
      </c>
      <c r="C5" s="28">
        <f>FORM!E29</f>
        <v>59829671</v>
      </c>
      <c r="D5" s="28">
        <f>FORM!G29</f>
        <v>58537252</v>
      </c>
      <c r="E5" s="28">
        <f>FORM!K29</f>
        <v>65000000</v>
      </c>
      <c r="F5" s="28">
        <f>FORM!M29</f>
        <v>65000000</v>
      </c>
    </row>
    <row r="6" spans="1:12" s="30" customFormat="1" ht="56.25" customHeight="1" thickTop="1" thickBot="1">
      <c r="A6" s="150" t="s">
        <v>58</v>
      </c>
      <c r="B6" s="151"/>
      <c r="C6" s="151"/>
      <c r="D6" s="151"/>
      <c r="E6" s="151"/>
      <c r="F6" s="152"/>
    </row>
    <row r="7" spans="1:12" s="20" customFormat="1" ht="13.8" thickTop="1">
      <c r="A7" s="21"/>
      <c r="B7" s="21"/>
      <c r="C7" s="21"/>
      <c r="D7" s="21"/>
      <c r="E7" s="21"/>
      <c r="F7" s="21"/>
    </row>
    <row r="8" spans="1:12" s="32" customFormat="1">
      <c r="A8" s="31"/>
      <c r="B8" s="31"/>
      <c r="C8" s="31"/>
      <c r="D8" s="31"/>
      <c r="E8" s="31"/>
      <c r="F8" s="31"/>
    </row>
    <row r="10" spans="1:12">
      <c r="A10" s="16" t="s">
        <v>60</v>
      </c>
    </row>
    <row r="11" spans="1:12">
      <c r="A11" s="16"/>
    </row>
    <row r="12" spans="1:12">
      <c r="B12" s="148" t="s">
        <v>56</v>
      </c>
      <c r="C12" s="149"/>
      <c r="D12" s="149"/>
      <c r="E12" s="149"/>
      <c r="F12" s="149"/>
    </row>
    <row r="13" spans="1:12" s="8" customFormat="1">
      <c r="A13" s="19"/>
      <c r="B13" s="19" t="s">
        <v>127</v>
      </c>
      <c r="C13" s="19" t="s">
        <v>135</v>
      </c>
      <c r="D13" s="19" t="s">
        <v>137</v>
      </c>
      <c r="E13" s="19" t="s">
        <v>140</v>
      </c>
      <c r="F13" s="19" t="s">
        <v>157</v>
      </c>
      <c r="G13" s="18"/>
      <c r="H13" s="7"/>
      <c r="I13" s="18"/>
      <c r="J13" s="7"/>
      <c r="K13" s="18"/>
      <c r="L13" s="7"/>
    </row>
    <row r="14" spans="1:12">
      <c r="A14" t="s">
        <v>53</v>
      </c>
      <c r="B14">
        <v>610</v>
      </c>
      <c r="C14">
        <v>1510</v>
      </c>
      <c r="D14">
        <v>1200</v>
      </c>
      <c r="E14">
        <v>900</v>
      </c>
      <c r="F14">
        <v>1150</v>
      </c>
    </row>
    <row r="15" spans="1:12">
      <c r="A15" t="s">
        <v>54</v>
      </c>
      <c r="B15">
        <v>603</v>
      </c>
      <c r="C15">
        <v>875</v>
      </c>
      <c r="D15">
        <v>963</v>
      </c>
      <c r="E15">
        <v>921</v>
      </c>
      <c r="F15">
        <v>1150</v>
      </c>
    </row>
  </sheetData>
  <mergeCells count="2">
    <mergeCell ref="B12:F12"/>
    <mergeCell ref="A6:F6"/>
  </mergeCells>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dimension ref="A1:B86"/>
  <sheetViews>
    <sheetView workbookViewId="0">
      <selection activeCell="B33" sqref="B33"/>
    </sheetView>
  </sheetViews>
  <sheetFormatPr defaultRowHeight="13.2"/>
  <cols>
    <col min="1" max="1" width="2.88671875" style="9" customWidth="1"/>
    <col min="2" max="2" width="64.5546875" bestFit="1" customWidth="1"/>
  </cols>
  <sheetData>
    <row r="1" spans="1:2">
      <c r="A1" s="10" t="s">
        <v>31</v>
      </c>
      <c r="B1" s="11"/>
    </row>
    <row r="2" spans="1:2">
      <c r="B2" s="9" t="s">
        <v>67</v>
      </c>
    </row>
    <row r="3" spans="1:2">
      <c r="B3" s="9" t="s">
        <v>68</v>
      </c>
    </row>
    <row r="4" spans="1:2">
      <c r="B4" s="33" t="s">
        <v>69</v>
      </c>
    </row>
    <row r="5" spans="1:2">
      <c r="B5" s="33" t="s">
        <v>70</v>
      </c>
    </row>
    <row r="6" spans="1:2">
      <c r="B6" s="9" t="s">
        <v>71</v>
      </c>
    </row>
    <row r="8" spans="1:2">
      <c r="A8" s="10" t="s">
        <v>32</v>
      </c>
      <c r="B8" s="11"/>
    </row>
    <row r="9" spans="1:2">
      <c r="B9" s="9" t="s">
        <v>72</v>
      </c>
    </row>
    <row r="10" spans="1:2">
      <c r="B10" s="9" t="s">
        <v>73</v>
      </c>
    </row>
    <row r="11" spans="1:2">
      <c r="B11" s="9" t="s">
        <v>74</v>
      </c>
    </row>
    <row r="12" spans="1:2">
      <c r="B12" s="9" t="s">
        <v>75</v>
      </c>
    </row>
    <row r="13" spans="1:2">
      <c r="B13" s="9" t="s">
        <v>76</v>
      </c>
    </row>
    <row r="14" spans="1:2">
      <c r="B14" s="9" t="s">
        <v>77</v>
      </c>
    </row>
    <row r="15" spans="1:2">
      <c r="B15" s="33" t="s">
        <v>78</v>
      </c>
    </row>
    <row r="16" spans="1:2">
      <c r="B16" s="33" t="s">
        <v>79</v>
      </c>
    </row>
    <row r="17" spans="1:2">
      <c r="B17" s="9" t="s">
        <v>80</v>
      </c>
    </row>
    <row r="18" spans="1:2">
      <c r="B18" s="33" t="s">
        <v>132</v>
      </c>
    </row>
    <row r="19" spans="1:2">
      <c r="B19" s="33" t="s">
        <v>133</v>
      </c>
    </row>
    <row r="21" spans="1:2">
      <c r="A21" s="10" t="s">
        <v>33</v>
      </c>
      <c r="B21" s="11"/>
    </row>
    <row r="22" spans="1:2">
      <c r="B22" s="9" t="s">
        <v>75</v>
      </c>
    </row>
    <row r="23" spans="1:2">
      <c r="B23" s="9" t="s">
        <v>81</v>
      </c>
    </row>
    <row r="24" spans="1:2">
      <c r="B24" s="9" t="s">
        <v>82</v>
      </c>
    </row>
    <row r="25" spans="1:2">
      <c r="B25" s="9" t="s">
        <v>83</v>
      </c>
    </row>
    <row r="27" spans="1:2">
      <c r="A27" s="10" t="s">
        <v>34</v>
      </c>
      <c r="B27" s="11"/>
    </row>
    <row r="28" spans="1:2">
      <c r="B28" s="9" t="s">
        <v>84</v>
      </c>
    </row>
    <row r="29" spans="1:2">
      <c r="B29" s="9" t="s">
        <v>85</v>
      </c>
    </row>
    <row r="30" spans="1:2">
      <c r="B30" s="9" t="s">
        <v>86</v>
      </c>
    </row>
    <row r="31" spans="1:2">
      <c r="B31" s="9" t="s">
        <v>87</v>
      </c>
    </row>
    <row r="32" spans="1:2">
      <c r="B32" s="33" t="s">
        <v>134</v>
      </c>
    </row>
    <row r="33" spans="1:2">
      <c r="B33" s="33" t="s">
        <v>88</v>
      </c>
    </row>
    <row r="34" spans="1:2">
      <c r="B34" s="9" t="s">
        <v>89</v>
      </c>
    </row>
    <row r="35" spans="1:2">
      <c r="B35" s="9" t="s">
        <v>90</v>
      </c>
    </row>
    <row r="36" spans="1:2">
      <c r="B36" s="33" t="s">
        <v>91</v>
      </c>
    </row>
    <row r="37" spans="1:2">
      <c r="B37" s="9" t="s">
        <v>92</v>
      </c>
    </row>
    <row r="38" spans="1:2">
      <c r="B38" s="9" t="s">
        <v>93</v>
      </c>
    </row>
    <row r="39" spans="1:2">
      <c r="B39" s="33" t="s">
        <v>94</v>
      </c>
    </row>
    <row r="40" spans="1:2">
      <c r="B40" s="9" t="s">
        <v>95</v>
      </c>
    </row>
    <row r="42" spans="1:2">
      <c r="A42" s="10" t="s">
        <v>35</v>
      </c>
      <c r="B42" s="11"/>
    </row>
    <row r="43" spans="1:2">
      <c r="B43" s="9" t="s">
        <v>96</v>
      </c>
    </row>
    <row r="44" spans="1:2">
      <c r="B44" s="9" t="s">
        <v>97</v>
      </c>
    </row>
    <row r="45" spans="1:2">
      <c r="B45" s="33" t="s">
        <v>98</v>
      </c>
    </row>
    <row r="47" spans="1:2">
      <c r="A47" s="10" t="s">
        <v>36</v>
      </c>
      <c r="B47" s="11"/>
    </row>
    <row r="48" spans="1:2">
      <c r="B48" s="9" t="s">
        <v>99</v>
      </c>
    </row>
    <row r="49" spans="1:2">
      <c r="B49" s="9" t="s">
        <v>100</v>
      </c>
    </row>
    <row r="50" spans="1:2">
      <c r="B50" s="9" t="s">
        <v>101</v>
      </c>
    </row>
    <row r="51" spans="1:2">
      <c r="B51" s="9" t="s">
        <v>102</v>
      </c>
    </row>
    <row r="52" spans="1:2">
      <c r="B52" s="9" t="s">
        <v>103</v>
      </c>
    </row>
    <row r="53" spans="1:2">
      <c r="B53" s="9" t="s">
        <v>104</v>
      </c>
    </row>
    <row r="54" spans="1:2">
      <c r="B54" s="9" t="s">
        <v>105</v>
      </c>
    </row>
    <row r="55" spans="1:2">
      <c r="B55" s="9" t="s">
        <v>106</v>
      </c>
    </row>
    <row r="57" spans="1:2">
      <c r="A57" s="10" t="s">
        <v>66</v>
      </c>
      <c r="B57" s="11"/>
    </row>
    <row r="58" spans="1:2">
      <c r="B58" s="33" t="s">
        <v>107</v>
      </c>
    </row>
    <row r="59" spans="1:2">
      <c r="B59" s="33" t="s">
        <v>119</v>
      </c>
    </row>
    <row r="60" spans="1:2">
      <c r="B60" s="33" t="s">
        <v>120</v>
      </c>
    </row>
    <row r="61" spans="1:2">
      <c r="B61" s="33" t="s">
        <v>121</v>
      </c>
    </row>
    <row r="62" spans="1:2">
      <c r="B62" s="33" t="s">
        <v>122</v>
      </c>
    </row>
    <row r="63" spans="1:2">
      <c r="B63" s="33" t="s">
        <v>123</v>
      </c>
    </row>
    <row r="64" spans="1:2">
      <c r="B64" s="33" t="s">
        <v>124</v>
      </c>
    </row>
    <row r="66" spans="1:2">
      <c r="A66" s="10" t="s">
        <v>37</v>
      </c>
      <c r="B66" s="11"/>
    </row>
    <row r="67" spans="1:2">
      <c r="B67" s="9" t="s">
        <v>108</v>
      </c>
    </row>
    <row r="68" spans="1:2">
      <c r="B68" s="9" t="s">
        <v>109</v>
      </c>
    </row>
    <row r="69" spans="1:2">
      <c r="B69" s="9" t="s">
        <v>110</v>
      </c>
    </row>
    <row r="71" spans="1:2">
      <c r="A71" s="10" t="s">
        <v>38</v>
      </c>
      <c r="B71" s="11"/>
    </row>
    <row r="72" spans="1:2">
      <c r="B72" s="9" t="s">
        <v>111</v>
      </c>
    </row>
    <row r="73" spans="1:2">
      <c r="B73" s="9" t="s">
        <v>112</v>
      </c>
    </row>
    <row r="74" spans="1:2">
      <c r="B74" s="9" t="s">
        <v>113</v>
      </c>
    </row>
    <row r="75" spans="1:2">
      <c r="B75" s="9" t="s">
        <v>114</v>
      </c>
    </row>
    <row r="76" spans="1:2">
      <c r="B76" s="9" t="s">
        <v>115</v>
      </c>
    </row>
    <row r="77" spans="1:2">
      <c r="B77" s="9" t="s">
        <v>116</v>
      </c>
    </row>
    <row r="78" spans="1:2">
      <c r="B78" s="33" t="s">
        <v>125</v>
      </c>
    </row>
    <row r="79" spans="1:2">
      <c r="B79" s="33" t="s">
        <v>126</v>
      </c>
    </row>
    <row r="81" spans="1:2">
      <c r="A81" s="10" t="s">
        <v>39</v>
      </c>
      <c r="B81" s="11"/>
    </row>
    <row r="82" spans="1:2">
      <c r="B82" s="9" t="s">
        <v>117</v>
      </c>
    </row>
    <row r="83" spans="1:2">
      <c r="B83" s="9" t="s">
        <v>118</v>
      </c>
    </row>
    <row r="86" spans="1:2">
      <c r="A86" s="9" t="s">
        <v>65</v>
      </c>
    </row>
  </sheetData>
  <phoneticPr fontId="0" type="noConversion"/>
  <pageMargins left="0.5" right="0.75" top="0.25" bottom="0.25" header="0.25" footer="0.2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Worksheet 2</vt:lpstr>
      <vt:lpstr>FORM</vt:lpstr>
      <vt:lpstr>FORM data sheet</vt:lpstr>
      <vt:lpstr>HB 191 categories</vt:lpstr>
      <vt:lpstr>FORM!Print_Area</vt:lpstr>
      <vt:lpstr>FORM!Print_Titles</vt:lpstr>
    </vt:vector>
  </TitlesOfParts>
  <Company>State of Missouri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McQuaP</cp:lastModifiedBy>
  <cp:lastPrinted>2016-07-25T14:00:09Z</cp:lastPrinted>
  <dcterms:created xsi:type="dcterms:W3CDTF">2004-04-02T19:28:55Z</dcterms:created>
  <dcterms:modified xsi:type="dcterms:W3CDTF">2016-07-25T20:36:13Z</dcterms:modified>
</cp:coreProperties>
</file>