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32" windowWidth="13800" windowHeight="11652"/>
  </bookViews>
  <sheets>
    <sheet name="Sheet1" sheetId="1" r:id="rId1"/>
    <sheet name="Sheet2" sheetId="2" r:id="rId2"/>
  </sheets>
  <definedNames>
    <definedName name="_xlnm.Print_Area" localSheetId="0">Sheet1!$A$1:$K$23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<sst xmlns="http://schemas.openxmlformats.org/spreadsheetml/2006/main" count="125" uniqueCount="103">
  <si>
    <t>Company</t>
  </si>
  <si>
    <t>4 one-year periods</t>
  </si>
  <si>
    <t>Expiration Date</t>
  </si>
  <si>
    <t>Advertising</t>
  </si>
  <si>
    <t>Contract Start Date</t>
  </si>
  <si>
    <t>Nichols, Stopp, and Van Hoy</t>
  </si>
  <si>
    <t>Auditing Services</t>
  </si>
  <si>
    <t>mutually agreeable year to year basis</t>
  </si>
  <si>
    <t>Scientific Games International, Inc.</t>
  </si>
  <si>
    <t>Barkley, Inc.</t>
  </si>
  <si>
    <t>Renewal Options</t>
  </si>
  <si>
    <t>GTECH Corporation</t>
  </si>
  <si>
    <t>Computer Gaming System &amp; Related Services</t>
  </si>
  <si>
    <t>Communication Solution</t>
  </si>
  <si>
    <t>8 additional one-year periods</t>
  </si>
  <si>
    <t>Instant Ticket Vending Machines</t>
  </si>
  <si>
    <t>Pollard-Banknote</t>
  </si>
  <si>
    <t>Additional Comments</t>
  </si>
  <si>
    <t>Up to 7 one-year renewals.</t>
  </si>
  <si>
    <t>2 additional one-year renewals.</t>
  </si>
  <si>
    <t>Pricing</t>
  </si>
  <si>
    <t>$95/hour with 4%, 8%, 12% and 16% increases on each annual renewal.</t>
  </si>
  <si>
    <t>3 one-year periods; plus an additional five one-year periods if mutually agreeable</t>
  </si>
  <si>
    <t>Arizona Gaming Designs, LLC</t>
  </si>
  <si>
    <t>Must notify AZ Gaming at least 90 days prior to end of the current term or agreement is deemed renewed.</t>
  </si>
  <si>
    <t>Shoutlet</t>
  </si>
  <si>
    <t>Content management subscription</t>
  </si>
  <si>
    <t>3 additional one-year renewals.</t>
  </si>
  <si>
    <t>Clifton, Larson, Allen</t>
  </si>
  <si>
    <t>$43,968 for 2013 and 2014 audits; 2% increase for the second option year extension.</t>
  </si>
  <si>
    <t>Diamond Game</t>
  </si>
  <si>
    <t>one year from start of sales (June 16, 2014)</t>
  </si>
  <si>
    <t>Extended month-to-month beg 6/16/2014</t>
  </si>
  <si>
    <t>Christian Service Company, LLC</t>
  </si>
  <si>
    <t>Missouri Lottery</t>
  </si>
  <si>
    <t>Amount Paid to vendor</t>
  </si>
  <si>
    <t>Description</t>
  </si>
  <si>
    <t>Previous contract information</t>
  </si>
  <si>
    <t xml:space="preserve"> 0.9075% of Total Net Weekly Draw Games Sales</t>
  </si>
  <si>
    <t>Nichols, Ziemann, Ahmed &amp; Co. –St. Louis, MO was previous vendor.  10/1/03 – 12/31/05 initial contract period.  Renewed through 12/31/10.  Extended through 2/28/11.</t>
  </si>
  <si>
    <t>UHY LLP - St. Louis was previous vendor.  3/1/11 – 6/30/12  initial contract term with mutually agreeable renewals on a year-to-year basis thereafter.</t>
  </si>
  <si>
    <t>No cost/rolled into Computer Gaming System percentage.</t>
  </si>
  <si>
    <t>N/A</t>
  </si>
  <si>
    <t>One year from installation of first pull-tab dispenser (Oct 2014)</t>
  </si>
  <si>
    <t>Sliding scale ranging from 2% to 2.85% of the Pick 3 and Pick 4 net sales increase.  Beginning Aug 2014, rate changed to a GTECH-customer group discounted price of $8,294 per month for 2014 with 2015 fees calculated on 2014 sales.</t>
  </si>
  <si>
    <t>1.15% of the net prize fund</t>
  </si>
  <si>
    <t>$1,320,858 in FY08
$1,721,995 in FY09
$1,858,903 in FY10
$2,274,069 in FY 11 
$3,174,186 in FY12
 $3,464,433 in FY13
 $3,388,670 in FY14</t>
  </si>
  <si>
    <t>In FY11 - they changed their name to Nichols Stopp and Van Hoy
$124,589 in FY08
$124,398 in FY09
$124,610 in FY10
$130,158 in FY11
$141,265 in FY12
$144,717 in FY13
$149,847 in FY14</t>
  </si>
  <si>
    <t>$28,000 in FY08 to Cochran Head - for 6/30/07 audit
$35,900 in FY09 to Berberich Trahan - for 6/30/08 audit
$35,900 in FY10 to Berberich Trahan - for 6/30/09 audit
$35,900 in FY11 to Berberich Trahan - for 6/30/10 audit
$38,488 in FY12 to UHY LLP - for 6/30/11 audit
$41,450 in FY13 to UHY LLP - for 6/30/12 audit
$46,368 in FY14 to CliftonLarson Allen - for 6/30/13 audit</t>
  </si>
  <si>
    <t xml:space="preserve">$8,651,532 in FY08 
$8,292,259 in FY09
$8,523,519 in FY10
$8,527,043 in FY11
$12,096,999 in FY12
$13,339,280 in FY13
$12,986,906 in FY14
</t>
  </si>
  <si>
    <t>$3,864,233 in FY08
$3,899,893 in FY09
$3,867,090 in FY10
$3,901,281 in FY11
$341,017 in FY12</t>
  </si>
  <si>
    <t>$8,329,477 in FY08
$7,645,445 in FY09
$7,583,111 in FY10
$7,809,671 in FY11
$5,298,134 in FY12
$5,409,748 in FY13
$5,578,981 in FY14 - cash basis</t>
  </si>
  <si>
    <t>none in FY08, FY09 and FY10
$70,000 in FY11
$439,512 in FY12
$112,600 in FY13
$105,578 in FY14</t>
  </si>
  <si>
    <t>none in FY08, FY10 and FY11
$67,176 in FY09
$988,424 in FY12
$1,393,027 in FY13
$2,296,114 in FY14</t>
  </si>
  <si>
    <t>$43,980 in FY08 - After Hours
$43,980 in FY09 - After Hours
$44,130 in FY10 - After Hours - add'l $150 was paid to clean chairs - so regular monthly cleanings ($3665 x 12 = $43,980)
$39,582 in FY11 - After Hours
$39,582 in FY12 - After Hours
$33,015 in FY13 - paid After Hours $19,791 and paid A L Andrews $13,224 (they started in Jan. 2013)
$26,448 in FY14 - A L Andrews</t>
  </si>
  <si>
    <t>$171,926 in FY14</t>
  </si>
  <si>
    <t>$4,044,375 in FY13
$5,714,443 in FY14</t>
  </si>
  <si>
    <t>$771,835 in FY14</t>
  </si>
  <si>
    <t>Pick 3/Pick 4 One-off licensing agreement</t>
  </si>
  <si>
    <t>Points for Prizes Loyalty Program</t>
  </si>
  <si>
    <t>8.875% of Actual Net Cost of Media Placed*</t>
  </si>
  <si>
    <t>*Note:  This percentage is inclusive of media purchase, media production and promotional/collateral material production and distribution.</t>
  </si>
  <si>
    <t>Drawing Observation Services</t>
  </si>
  <si>
    <t xml:space="preserve"> 3.4976% of Total Net Weekly Draw Games Sales</t>
  </si>
  <si>
    <t>Communications was paid for separately prior to Aug 2011 amendment and is now rolled into Computer Gaming System and Related Servcies percentage.  See above.</t>
  </si>
  <si>
    <t>.799% of net Scratchers ticket sales</t>
  </si>
  <si>
    <t xml:space="preserve">Scientific Games International – Alpharetta, GA.  07/01/01 – 06/30/05 initial contract period with one two-year renewal available through 06/30/07 and four mutually agreeable one-year renewals thereafter. Renewed through 6/30/2011.  Rate was 1.15% of net Scratchers ticket sales.
</t>
  </si>
  <si>
    <t>Various price per thousand based on ticket size</t>
  </si>
  <si>
    <t>$2,225 per month</t>
  </si>
  <si>
    <t xml:space="preserve">Archie L. Andrews Janitorial Services - 1/1/13 - 6/30/14 initial contract period.  Rate was $2,204 per month.  Did not renew.  After Hours Building Maintenance - 8/21/00 - 6/30/01 initial contract period.  Renewed annually through 12/31/2012.  </t>
  </si>
  <si>
    <t>Shoutlet - 3/19/12 - 3/18/13 initial contract term.  Rate was $30,000 for the year.</t>
  </si>
  <si>
    <t>$30,000 in FY12
$43,750 in FY13 (included 15 months)
awaiting invoice for FY14</t>
  </si>
  <si>
    <t>45% of Total Net Compensation (defined as sales less prizes plus expired vouchers)</t>
  </si>
  <si>
    <r>
      <t xml:space="preserve">HQ Janitorial Services </t>
    </r>
    <r>
      <rPr>
        <i/>
        <sz val="11"/>
        <color theme="1"/>
        <rFont val="Times New Roman"/>
        <family val="1"/>
      </rPr>
      <t>(Note:  regional janitorial svcs are bid through OA)</t>
    </r>
  </si>
  <si>
    <t>Major Service Contracts - July 2014</t>
  </si>
  <si>
    <t>Scratchers Printing**</t>
  </si>
  <si>
    <t>Secondary Scratchers Printing**</t>
  </si>
  <si>
    <t>**Scientific Games is the primary contractor; the RFP states the primary contractor "will print no less than 80% of the annual potential of Scratchers sales".  GTECH and Pollard are secondary contractors; the RFP states the second contractors "could print up to 20% of the annual potential of Scratchers sales."</t>
  </si>
  <si>
    <t>Amendment dated Feb 2014 extends to June 30, 2015.</t>
  </si>
  <si>
    <t>$35,000 for 12-month subscription</t>
  </si>
  <si>
    <t>Renewed through 6/30/2015.  Price is unchanged during renewal period.</t>
  </si>
  <si>
    <t>Renewed through 6/30/2015 at renewal pricing.</t>
  </si>
  <si>
    <t>Contract was awarded to GTECH in 2007 at a rate of $94 per month for 500 4-bin machines and $245 per month for 620 24-bin machines.  Aug 2011 amendment changed compensation from a per machine monthly rate to .9075% of total net weekly Draw Games sales and provided 450 additional new Gemini all-games vending machines in addition to existing machines.</t>
  </si>
  <si>
    <r>
      <rPr>
        <b/>
        <u/>
        <sz val="11"/>
        <color theme="1"/>
        <rFont val="Times New Roman"/>
        <family val="1"/>
      </rPr>
      <t>Object 2466 (Advertising Services - Media Purchase)</t>
    </r>
    <r>
      <rPr>
        <sz val="11"/>
        <color theme="1"/>
        <rFont val="Times New Roman"/>
        <family val="1"/>
      </rPr>
      <t xml:space="preserve">
$1,299,980 in FY08- paid $1,239,885 to Adamson
$1,236,819 in FY09 - paid $1,168,455 to Adamson
$1,850,163 in FY10 - paid $1,781,778 to Adamson
$7,943,537 in FY11 - paid $1,410,011 to Adamson, $6,458,852 to Barkley
$7,226,777 in FY12 - paid $7,218,652 to Barkley
$10,581,763 in FY13 - all paid to Barkley
$14,041,046 in FY14 - all paid to Barkley
</t>
    </r>
    <r>
      <rPr>
        <b/>
        <u/>
        <sz val="11"/>
        <color theme="1"/>
        <rFont val="Times New Roman"/>
        <family val="1"/>
      </rPr>
      <t xml:space="preserve">Object 2544 (Other Professional Services - Media and Point-of-Sale Production)
</t>
    </r>
    <r>
      <rPr>
        <sz val="11"/>
        <color theme="1"/>
        <rFont val="Times New Roman"/>
        <family val="1"/>
      </rPr>
      <t>$671,335 in FY08 to Adamson
$582,172 in FY09 to Adamson
$722,098 in FY10 to Adamson
$1,462,536 in FY11 - $571,183 to Adamson and $888,353 to Barkley
$1,206,643 in FY12 to Barkley
$2,064,777 in FY13 to Barkley
$1,958,954 in FY14 to Barkley
Note: in FY14 had special approp 8652 for adv &amp; related costs.  
The $14,041,046 to object 2466 and $1,958,954 to object 2544 total $16 million.</t>
    </r>
  </si>
  <si>
    <t>Adamson Advertising - St. Louis was previous vendor utilizing an OA statewide contract.  1/1/06 – 12/31/06 initial contract period, renewable on a year to year basis for up to four additional years. Renewed through 12/31/10.  Rate was 8.25% of total media purchased, 15% of media production/broadcast and 10% of Promotional/Collateral Material Production and Distribution.  4% increase in price in the second and third renewal periods, 8% increase in the fourth renewal period.</t>
  </si>
  <si>
    <t xml:space="preserve">Contract was awarded to GTECH in 2005 at a rate of 2.56% of total net weekly Draw Games sales.  Aug 2011 amendment changed compensation to 3.4976% of total new weekly Draw Games sales and eliminated previous communications contract charges of either $92 or $59 per month per retailer terminal(depending on date of installation).  </t>
  </si>
  <si>
    <t xml:space="preserve">Renewed for one year through June 30, 2015 per 1/24/2014 agreement.  Price is unchanged during renewal period and includes added value of social media strategy, promotion, and execution; art including animated graphics for statewide Web promotions;  development and execution of a new experiential marketing plan; a new event ambassador program; and unlimited POS projects. </t>
  </si>
  <si>
    <t>Amendment dated Sept 2013 extends to June 30, 2015.  Price is unchanged during renewal period and includes two separate single-day retailer sales training sessions, special printed tickets, licensed games and retail dispensers.</t>
  </si>
  <si>
    <t>00364</t>
  </si>
  <si>
    <t>00477</t>
  </si>
  <si>
    <t>00419</t>
  </si>
  <si>
    <t>00318</t>
  </si>
  <si>
    <t>00365</t>
  </si>
  <si>
    <t>00421</t>
  </si>
  <si>
    <t>B2Z05003</t>
  </si>
  <si>
    <t>B2Z07026</t>
  </si>
  <si>
    <t>B2Z11038</t>
  </si>
  <si>
    <t>n/a; Single Feasible Source</t>
  </si>
  <si>
    <t>RFP Number</t>
  </si>
  <si>
    <t>n/a; extension of Scientifica Games' Scratchers Printing contract</t>
  </si>
  <si>
    <t>Pull-Tab Pilot Program</t>
  </si>
  <si>
    <t xml:space="preserve">Original agreement included refresh of Lottery website and complete exclusive portfolion of licensed properties. Amendment dated 9/17/2013 extends agreement to October 21, 2014.  Price is unchanged during renewal period and includes mobile app additions and enhancements and inclusion of Draw Games players in the program.  </t>
  </si>
  <si>
    <r>
      <t xml:space="preserve">Amendment dated Aug 3, 2011 extends agreement to June 30, 2015.  </t>
    </r>
    <r>
      <rPr>
        <b/>
        <sz val="11"/>
        <color rgb="FFFF0000"/>
        <rFont val="Times New Roman"/>
        <family val="1"/>
      </rPr>
      <t>CURRENTLY BEING REBID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</si>
</sst>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3" formatCode="_(* #,##0.00_);_(* \(#,##0.00\);_(* &quot;-&quot;??_);_(@_)"/>
  </numFmts>
  <fonts count="8"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>
      <alignment wrapText="1"/>
    </xf>
    <xf numFmtId="49" fontId="2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6" fontId="1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14" fontId="1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view="pageLayout" zoomScaleNormal="70" workbookViewId="0"/>
  </sheetViews>
  <sheetFormatPr defaultColWidth="9" defaultRowHeight="13.8"/>
  <cols>
    <col min="1" max="1" width="9" style="19"/>
    <col min="2" max="2" width="12.09765625" style="3" customWidth="1"/>
    <col min="3" max="3" width="18" style="3" customWidth="1"/>
    <col min="4" max="4" width="16.19921875" style="3" customWidth="1"/>
    <col min="5" max="5" width="9.59765625" style="3" customWidth="1"/>
    <col min="6" max="6" width="11.8984375" style="3" customWidth="1"/>
    <col min="7" max="7" width="24.3984375" style="3" customWidth="1"/>
    <col min="8" max="8" width="30.59765625" style="3" customWidth="1"/>
    <col min="9" max="9" width="19.59765625" style="1" customWidth="1"/>
    <col min="10" max="10" width="45.59765625" style="3" customWidth="1"/>
    <col min="11" max="11" width="65.19921875" style="3" customWidth="1"/>
    <col min="12" max="16384" width="9" style="3"/>
  </cols>
  <sheetData>
    <row r="1" spans="1:11">
      <c r="B1" s="2" t="s">
        <v>34</v>
      </c>
      <c r="J1" s="4"/>
    </row>
    <row r="2" spans="1:11">
      <c r="B2" s="2" t="s">
        <v>74</v>
      </c>
      <c r="J2" s="4"/>
    </row>
    <row r="3" spans="1:11" s="6" customFormat="1" ht="27.6">
      <c r="B3" s="5" t="s">
        <v>0</v>
      </c>
      <c r="C3" s="5" t="s">
        <v>36</v>
      </c>
      <c r="D3" s="5" t="s">
        <v>98</v>
      </c>
      <c r="E3" s="5" t="s">
        <v>4</v>
      </c>
      <c r="F3" s="5" t="s">
        <v>2</v>
      </c>
      <c r="G3" s="5" t="s">
        <v>10</v>
      </c>
      <c r="H3" s="5" t="s">
        <v>17</v>
      </c>
      <c r="I3" s="5" t="s">
        <v>20</v>
      </c>
      <c r="J3" s="5" t="s">
        <v>35</v>
      </c>
      <c r="K3" s="5" t="s">
        <v>37</v>
      </c>
    </row>
    <row r="4" spans="1:11" s="9" customFormat="1" ht="159" customHeight="1">
      <c r="A4" s="10">
        <v>1</v>
      </c>
      <c r="B4" s="9" t="s">
        <v>23</v>
      </c>
      <c r="C4" s="9" t="s">
        <v>58</v>
      </c>
      <c r="D4" s="13" t="s">
        <v>97</v>
      </c>
      <c r="E4" s="14">
        <v>41264</v>
      </c>
      <c r="F4" s="9" t="s">
        <v>31</v>
      </c>
      <c r="G4" s="9" t="s">
        <v>32</v>
      </c>
      <c r="H4" s="9" t="s">
        <v>24</v>
      </c>
      <c r="I4" s="9" t="s">
        <v>44</v>
      </c>
      <c r="J4" s="9" t="s">
        <v>55</v>
      </c>
      <c r="K4" s="9" t="s">
        <v>42</v>
      </c>
    </row>
    <row r="5" spans="1:11" s="9" customFormat="1" ht="363.75" customHeight="1">
      <c r="A5" s="10">
        <f>A4+1</f>
        <v>2</v>
      </c>
      <c r="B5" s="9" t="s">
        <v>9</v>
      </c>
      <c r="C5" s="9" t="s">
        <v>3</v>
      </c>
      <c r="D5" s="15" t="s">
        <v>88</v>
      </c>
      <c r="E5" s="14">
        <v>40459</v>
      </c>
      <c r="F5" s="14">
        <v>41455</v>
      </c>
      <c r="G5" s="9" t="s">
        <v>1</v>
      </c>
      <c r="H5" s="9" t="s">
        <v>86</v>
      </c>
      <c r="I5" s="8" t="s">
        <v>60</v>
      </c>
      <c r="J5" s="9" t="s">
        <v>83</v>
      </c>
      <c r="K5" s="9" t="s">
        <v>84</v>
      </c>
    </row>
    <row r="6" spans="1:11" s="9" customFormat="1" ht="154.5" customHeight="1">
      <c r="A6" s="10">
        <f t="shared" ref="A6:A17" si="0">A5+1</f>
        <v>3</v>
      </c>
      <c r="B6" s="9" t="s">
        <v>33</v>
      </c>
      <c r="C6" s="9" t="s">
        <v>73</v>
      </c>
      <c r="D6" s="16" t="s">
        <v>89</v>
      </c>
      <c r="E6" s="14">
        <v>41821</v>
      </c>
      <c r="F6" s="14">
        <v>42185</v>
      </c>
      <c r="G6" s="9" t="s">
        <v>19</v>
      </c>
      <c r="I6" s="9" t="s">
        <v>68</v>
      </c>
      <c r="J6" s="9" t="s">
        <v>54</v>
      </c>
      <c r="K6" s="9" t="s">
        <v>69</v>
      </c>
    </row>
    <row r="7" spans="1:11" s="9" customFormat="1" ht="120" customHeight="1">
      <c r="A7" s="10">
        <f t="shared" si="0"/>
        <v>4</v>
      </c>
      <c r="B7" s="9" t="s">
        <v>28</v>
      </c>
      <c r="C7" s="9" t="s">
        <v>6</v>
      </c>
      <c r="D7" s="17" t="s">
        <v>90</v>
      </c>
      <c r="E7" s="14">
        <v>41365</v>
      </c>
      <c r="F7" s="14">
        <v>41820</v>
      </c>
      <c r="G7" s="9" t="s">
        <v>27</v>
      </c>
      <c r="H7" s="9" t="s">
        <v>81</v>
      </c>
      <c r="I7" s="9" t="s">
        <v>29</v>
      </c>
      <c r="J7" s="9" t="s">
        <v>48</v>
      </c>
      <c r="K7" s="8" t="s">
        <v>40</v>
      </c>
    </row>
    <row r="8" spans="1:11" s="9" customFormat="1" ht="148.5" customHeight="1">
      <c r="A8" s="10">
        <f t="shared" si="0"/>
        <v>5</v>
      </c>
      <c r="B8" s="9" t="s">
        <v>30</v>
      </c>
      <c r="C8" s="9" t="s">
        <v>100</v>
      </c>
      <c r="D8" s="13" t="s">
        <v>97</v>
      </c>
      <c r="E8" s="14">
        <v>41409</v>
      </c>
      <c r="F8" s="9" t="s">
        <v>43</v>
      </c>
      <c r="G8" s="9" t="s">
        <v>27</v>
      </c>
      <c r="I8" s="9" t="s">
        <v>72</v>
      </c>
      <c r="J8" s="9" t="s">
        <v>57</v>
      </c>
      <c r="K8" s="9" t="s">
        <v>42</v>
      </c>
    </row>
    <row r="9" spans="1:11" s="9" customFormat="1" ht="138" customHeight="1">
      <c r="A9" s="10">
        <f t="shared" si="0"/>
        <v>6</v>
      </c>
      <c r="B9" s="9" t="s">
        <v>11</v>
      </c>
      <c r="C9" s="9" t="s">
        <v>15</v>
      </c>
      <c r="D9" s="15" t="s">
        <v>91</v>
      </c>
      <c r="E9" s="14">
        <v>39146</v>
      </c>
      <c r="F9" s="14">
        <v>41090</v>
      </c>
      <c r="G9" s="9" t="s">
        <v>7</v>
      </c>
      <c r="H9" s="9" t="s">
        <v>102</v>
      </c>
      <c r="I9" s="7" t="s">
        <v>38</v>
      </c>
      <c r="J9" s="9" t="s">
        <v>46</v>
      </c>
      <c r="K9" s="9" t="s">
        <v>82</v>
      </c>
    </row>
    <row r="10" spans="1:11" s="9" customFormat="1" ht="112.5" customHeight="1">
      <c r="A10" s="10">
        <f t="shared" si="0"/>
        <v>7</v>
      </c>
      <c r="B10" s="9" t="s">
        <v>11</v>
      </c>
      <c r="C10" s="9" t="s">
        <v>12</v>
      </c>
      <c r="D10" s="15" t="s">
        <v>94</v>
      </c>
      <c r="E10" s="14">
        <v>38534</v>
      </c>
      <c r="F10" s="14">
        <v>41090</v>
      </c>
      <c r="G10" s="9" t="s">
        <v>22</v>
      </c>
      <c r="H10" s="9" t="s">
        <v>102</v>
      </c>
      <c r="I10" s="7" t="s">
        <v>63</v>
      </c>
      <c r="J10" s="9" t="s">
        <v>49</v>
      </c>
      <c r="K10" s="9" t="s">
        <v>85</v>
      </c>
    </row>
    <row r="11" spans="1:11" s="9" customFormat="1" ht="98.25" customHeight="1">
      <c r="A11" s="10">
        <f t="shared" si="0"/>
        <v>8</v>
      </c>
      <c r="B11" s="9" t="s">
        <v>11</v>
      </c>
      <c r="C11" s="9" t="s">
        <v>13</v>
      </c>
      <c r="D11" s="15" t="s">
        <v>95</v>
      </c>
      <c r="E11" s="14">
        <v>39184</v>
      </c>
      <c r="F11" s="14">
        <v>41090</v>
      </c>
      <c r="G11" s="9" t="s">
        <v>14</v>
      </c>
      <c r="H11" s="9" t="s">
        <v>102</v>
      </c>
      <c r="I11" s="9" t="s">
        <v>41</v>
      </c>
      <c r="J11" s="9" t="s">
        <v>50</v>
      </c>
      <c r="K11" s="9" t="s">
        <v>64</v>
      </c>
    </row>
    <row r="12" spans="1:11" s="9" customFormat="1" ht="94.5" customHeight="1">
      <c r="A12" s="10">
        <f t="shared" si="0"/>
        <v>9</v>
      </c>
      <c r="B12" s="9" t="s">
        <v>11</v>
      </c>
      <c r="C12" s="9" t="s">
        <v>76</v>
      </c>
      <c r="D12" s="15" t="s">
        <v>96</v>
      </c>
      <c r="E12" s="14">
        <v>40647</v>
      </c>
      <c r="F12" s="14">
        <v>41820</v>
      </c>
      <c r="G12" s="9" t="s">
        <v>18</v>
      </c>
      <c r="H12" s="9" t="s">
        <v>78</v>
      </c>
      <c r="I12" s="9" t="s">
        <v>67</v>
      </c>
      <c r="J12" s="9" t="s">
        <v>52</v>
      </c>
      <c r="K12" s="8" t="s">
        <v>66</v>
      </c>
    </row>
    <row r="13" spans="1:11" s="9" customFormat="1" ht="156" customHeight="1">
      <c r="A13" s="10">
        <f t="shared" si="0"/>
        <v>10</v>
      </c>
      <c r="B13" s="9" t="s">
        <v>5</v>
      </c>
      <c r="C13" s="9" t="s">
        <v>62</v>
      </c>
      <c r="D13" s="15" t="s">
        <v>92</v>
      </c>
      <c r="E13" s="14">
        <v>40575</v>
      </c>
      <c r="F13" s="14">
        <v>41090</v>
      </c>
      <c r="G13" s="9" t="s">
        <v>7</v>
      </c>
      <c r="H13" s="9" t="s">
        <v>81</v>
      </c>
      <c r="I13" s="10" t="s">
        <v>21</v>
      </c>
      <c r="J13" s="9" t="s">
        <v>47</v>
      </c>
      <c r="K13" s="8" t="s">
        <v>39</v>
      </c>
    </row>
    <row r="14" spans="1:11" s="9" customFormat="1" ht="96.75" customHeight="1">
      <c r="A14" s="10">
        <f t="shared" si="0"/>
        <v>11</v>
      </c>
      <c r="B14" s="9" t="s">
        <v>16</v>
      </c>
      <c r="C14" s="9" t="s">
        <v>76</v>
      </c>
      <c r="D14" s="15" t="s">
        <v>96</v>
      </c>
      <c r="E14" s="14">
        <v>40647</v>
      </c>
      <c r="F14" s="14">
        <v>41820</v>
      </c>
      <c r="G14" s="9" t="s">
        <v>18</v>
      </c>
      <c r="H14" s="9" t="s">
        <v>78</v>
      </c>
      <c r="I14" s="9" t="s">
        <v>67</v>
      </c>
      <c r="J14" s="9" t="s">
        <v>53</v>
      </c>
      <c r="K14" s="8" t="s">
        <v>66</v>
      </c>
    </row>
    <row r="15" spans="1:11" s="9" customFormat="1" ht="106.5" customHeight="1">
      <c r="A15" s="10">
        <f t="shared" si="0"/>
        <v>12</v>
      </c>
      <c r="B15" s="9" t="s">
        <v>8</v>
      </c>
      <c r="C15" s="9" t="s">
        <v>75</v>
      </c>
      <c r="D15" s="15" t="s">
        <v>96</v>
      </c>
      <c r="E15" s="14">
        <v>40647</v>
      </c>
      <c r="F15" s="14">
        <v>41820</v>
      </c>
      <c r="G15" s="9" t="s">
        <v>18</v>
      </c>
      <c r="H15" s="9" t="s">
        <v>87</v>
      </c>
      <c r="I15" s="9" t="s">
        <v>65</v>
      </c>
      <c r="J15" s="9" t="s">
        <v>51</v>
      </c>
      <c r="K15" s="8" t="s">
        <v>66</v>
      </c>
    </row>
    <row r="16" spans="1:11" s="9" customFormat="1" ht="136.5" customHeight="1">
      <c r="A16" s="10">
        <f t="shared" si="0"/>
        <v>13</v>
      </c>
      <c r="B16" s="9" t="s">
        <v>8</v>
      </c>
      <c r="C16" s="9" t="s">
        <v>59</v>
      </c>
      <c r="D16" s="13" t="s">
        <v>99</v>
      </c>
      <c r="E16" s="18">
        <v>40837</v>
      </c>
      <c r="F16" s="18">
        <v>41568</v>
      </c>
      <c r="H16" s="9" t="s">
        <v>101</v>
      </c>
      <c r="I16" s="9" t="s">
        <v>45</v>
      </c>
      <c r="J16" s="9" t="s">
        <v>56</v>
      </c>
      <c r="K16" s="9" t="s">
        <v>42</v>
      </c>
    </row>
    <row r="17" spans="1:11" s="9" customFormat="1" ht="41.4">
      <c r="A17" s="10">
        <f t="shared" si="0"/>
        <v>14</v>
      </c>
      <c r="B17" s="9" t="s">
        <v>25</v>
      </c>
      <c r="C17" s="9" t="s">
        <v>26</v>
      </c>
      <c r="D17" s="17" t="s">
        <v>93</v>
      </c>
      <c r="E17" s="14">
        <v>41352</v>
      </c>
      <c r="F17" s="14">
        <v>41820</v>
      </c>
      <c r="G17" s="9" t="s">
        <v>27</v>
      </c>
      <c r="H17" s="9" t="s">
        <v>80</v>
      </c>
      <c r="I17" s="11" t="s">
        <v>79</v>
      </c>
      <c r="J17" s="9" t="s">
        <v>71</v>
      </c>
      <c r="K17" s="9" t="s">
        <v>70</v>
      </c>
    </row>
    <row r="21" spans="1:11">
      <c r="B21" s="12" t="s">
        <v>61</v>
      </c>
    </row>
    <row r="23" spans="1:11">
      <c r="B23" s="12" t="s">
        <v>77</v>
      </c>
    </row>
  </sheetData>
  <sortState ref="B4:J17">
    <sortCondition ref="B4:B17"/>
  </sortState>
  <printOptions gridLines="1"/>
  <pageMargins left="0.45" right="0.45" top="0.75" bottom="0.75" header="0.3" footer="0.3"/>
  <pageSetup paperSize="5" scale="59" fitToHeight="3" orientation="landscape" r:id="rId1"/>
  <headerFooter>
    <oddHeader>&amp;R&amp;"-,Regular"&amp;18Attachment 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SAO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Studer</dc:creator>
  <cp:lastModifiedBy>McQuaP</cp:lastModifiedBy>
  <cp:lastPrinted>2014-09-04T14:01:59Z</cp:lastPrinted>
  <dcterms:created xsi:type="dcterms:W3CDTF">2012-04-23T18:11:42Z</dcterms:created>
  <dcterms:modified xsi:type="dcterms:W3CDTF">2014-09-13T00:16:36Z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