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 Documents\"/>
    </mc:Choice>
  </mc:AlternateContent>
  <bookViews>
    <workbookView xWindow="0" yWindow="0" windowWidth="38400" windowHeight="17100"/>
  </bookViews>
  <sheets>
    <sheet name="Mo Place Pop 2010-2020" sheetId="1" r:id="rId1"/>
  </sheets>
  <definedNames>
    <definedName name="_xlnm.Print_Area" localSheetId="0">'Mo Place Pop 2010-2020'!$A$1:$E$173</definedName>
    <definedName name="_xlnm.Print_Titles" localSheetId="0">'Mo Place Pop 2010-2020'!$1:$5</definedName>
  </definedNames>
  <calcPr calcId="162913"/>
</workbook>
</file>

<file path=xl/calcChain.xml><?xml version="1.0" encoding="utf-8"?>
<calcChain xmlns="http://schemas.openxmlformats.org/spreadsheetml/2006/main">
  <c r="H37" i="1" l="1"/>
  <c r="H38" i="1"/>
  <c r="H53" i="1"/>
  <c r="H54" i="1"/>
  <c r="H85" i="1"/>
  <c r="H86" i="1"/>
  <c r="H101" i="1"/>
  <c r="H102" i="1"/>
  <c r="H114" i="1"/>
  <c r="H133" i="1"/>
  <c r="H149" i="1"/>
  <c r="H150" i="1"/>
  <c r="H162" i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F38" i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F54" i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F86" i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F102" i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F150" i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6" i="1"/>
  <c r="H6" i="1" s="1"/>
  <c r="E7" i="1"/>
  <c r="E8" i="1"/>
  <c r="E9" i="1"/>
  <c r="E10" i="1"/>
  <c r="E23" i="1"/>
  <c r="E24" i="1"/>
  <c r="E25" i="1"/>
  <c r="E26" i="1"/>
  <c r="E39" i="1"/>
  <c r="E40" i="1"/>
  <c r="E41" i="1"/>
  <c r="E71" i="1"/>
  <c r="E72" i="1"/>
  <c r="E74" i="1"/>
  <c r="E87" i="1"/>
  <c r="E88" i="1"/>
  <c r="E89" i="1"/>
  <c r="E90" i="1"/>
  <c r="E103" i="1"/>
  <c r="E104" i="1"/>
  <c r="E105" i="1"/>
  <c r="E136" i="1"/>
  <c r="E138" i="1"/>
  <c r="E151" i="1"/>
  <c r="E152" i="1"/>
  <c r="E153" i="1"/>
  <c r="E154" i="1"/>
  <c r="E167" i="1"/>
  <c r="E168" i="1"/>
  <c r="E6" i="1"/>
  <c r="D7" i="1"/>
  <c r="D8" i="1"/>
  <c r="D9" i="1"/>
  <c r="D10" i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D26" i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D72" i="1"/>
  <c r="D73" i="1"/>
  <c r="E73" i="1" s="1"/>
  <c r="D74" i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D88" i="1"/>
  <c r="D89" i="1"/>
  <c r="D90" i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D104" i="1"/>
  <c r="D105" i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D137" i="1"/>
  <c r="E137" i="1" s="1"/>
  <c r="D138" i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D152" i="1"/>
  <c r="D153" i="1"/>
  <c r="D154" i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D168" i="1"/>
  <c r="D6" i="1"/>
  <c r="B170" i="1"/>
  <c r="D170" i="1" l="1"/>
  <c r="F170" i="1"/>
  <c r="G19" i="1" l="1"/>
  <c r="G35" i="1"/>
  <c r="G51" i="1"/>
  <c r="G67" i="1"/>
  <c r="G83" i="1"/>
  <c r="G99" i="1"/>
  <c r="G115" i="1"/>
  <c r="G131" i="1"/>
  <c r="G147" i="1"/>
  <c r="G163" i="1"/>
  <c r="G143" i="1"/>
  <c r="G129" i="1"/>
  <c r="G20" i="1"/>
  <c r="G36" i="1"/>
  <c r="G52" i="1"/>
  <c r="G68" i="1"/>
  <c r="G84" i="1"/>
  <c r="G100" i="1"/>
  <c r="G116" i="1"/>
  <c r="G132" i="1"/>
  <c r="G148" i="1"/>
  <c r="G164" i="1"/>
  <c r="G47" i="1"/>
  <c r="G95" i="1"/>
  <c r="G21" i="1"/>
  <c r="G37" i="1"/>
  <c r="G53" i="1"/>
  <c r="G69" i="1"/>
  <c r="G85" i="1"/>
  <c r="G101" i="1"/>
  <c r="G117" i="1"/>
  <c r="G133" i="1"/>
  <c r="G149" i="1"/>
  <c r="G165" i="1"/>
  <c r="G33" i="1"/>
  <c r="G162" i="1"/>
  <c r="G22" i="1"/>
  <c r="G38" i="1"/>
  <c r="G54" i="1"/>
  <c r="G70" i="1"/>
  <c r="G86" i="1"/>
  <c r="G102" i="1"/>
  <c r="G118" i="1"/>
  <c r="G134" i="1"/>
  <c r="G150" i="1"/>
  <c r="G166" i="1"/>
  <c r="G81" i="1"/>
  <c r="G7" i="1"/>
  <c r="G23" i="1"/>
  <c r="G39" i="1"/>
  <c r="G55" i="1"/>
  <c r="G71" i="1"/>
  <c r="G87" i="1"/>
  <c r="G103" i="1"/>
  <c r="G119" i="1"/>
  <c r="G135" i="1"/>
  <c r="G151" i="1"/>
  <c r="G167" i="1"/>
  <c r="G63" i="1"/>
  <c r="G65" i="1"/>
  <c r="G8" i="1"/>
  <c r="G24" i="1"/>
  <c r="G40" i="1"/>
  <c r="G56" i="1"/>
  <c r="G72" i="1"/>
  <c r="G88" i="1"/>
  <c r="G104" i="1"/>
  <c r="G120" i="1"/>
  <c r="G136" i="1"/>
  <c r="G152" i="1"/>
  <c r="G168" i="1"/>
  <c r="G15" i="1"/>
  <c r="G127" i="1"/>
  <c r="G66" i="1"/>
  <c r="G82" i="1"/>
  <c r="G114" i="1"/>
  <c r="G146" i="1"/>
  <c r="G9" i="1"/>
  <c r="G25" i="1"/>
  <c r="G41" i="1"/>
  <c r="G57" i="1"/>
  <c r="G73" i="1"/>
  <c r="G89" i="1"/>
  <c r="G105" i="1"/>
  <c r="G121" i="1"/>
  <c r="G137" i="1"/>
  <c r="G153" i="1"/>
  <c r="G6" i="1"/>
  <c r="G50" i="1"/>
  <c r="G10" i="1"/>
  <c r="G26" i="1"/>
  <c r="G42" i="1"/>
  <c r="G58" i="1"/>
  <c r="G74" i="1"/>
  <c r="G90" i="1"/>
  <c r="G106" i="1"/>
  <c r="G122" i="1"/>
  <c r="G138" i="1"/>
  <c r="G154" i="1"/>
  <c r="G31" i="1"/>
  <c r="G34" i="1"/>
  <c r="G11" i="1"/>
  <c r="G27" i="1"/>
  <c r="G43" i="1"/>
  <c r="G59" i="1"/>
  <c r="G75" i="1"/>
  <c r="G91" i="1"/>
  <c r="G107" i="1"/>
  <c r="G123" i="1"/>
  <c r="G139" i="1"/>
  <c r="G155" i="1"/>
  <c r="G159" i="1"/>
  <c r="G113" i="1"/>
  <c r="G12" i="1"/>
  <c r="G28" i="1"/>
  <c r="G44" i="1"/>
  <c r="G60" i="1"/>
  <c r="G76" i="1"/>
  <c r="G92" i="1"/>
  <c r="G108" i="1"/>
  <c r="G124" i="1"/>
  <c r="G140" i="1"/>
  <c r="G156" i="1"/>
  <c r="G18" i="1"/>
  <c r="G13" i="1"/>
  <c r="G29" i="1"/>
  <c r="G45" i="1"/>
  <c r="G61" i="1"/>
  <c r="G77" i="1"/>
  <c r="G93" i="1"/>
  <c r="G109" i="1"/>
  <c r="G125" i="1"/>
  <c r="G141" i="1"/>
  <c r="G157" i="1"/>
  <c r="G142" i="1"/>
  <c r="G111" i="1"/>
  <c r="G17" i="1"/>
  <c r="G98" i="1"/>
  <c r="G14" i="1"/>
  <c r="G30" i="1"/>
  <c r="G46" i="1"/>
  <c r="G62" i="1"/>
  <c r="G78" i="1"/>
  <c r="G94" i="1"/>
  <c r="G110" i="1"/>
  <c r="G126" i="1"/>
  <c r="G158" i="1"/>
  <c r="E170" i="1"/>
  <c r="G79" i="1"/>
  <c r="G49" i="1"/>
  <c r="G16" i="1"/>
  <c r="G32" i="1"/>
  <c r="G48" i="1"/>
  <c r="G64" i="1"/>
  <c r="G80" i="1"/>
  <c r="G96" i="1"/>
  <c r="G112" i="1"/>
  <c r="G128" i="1"/>
  <c r="G144" i="1"/>
  <c r="G160" i="1"/>
  <c r="G97" i="1"/>
  <c r="G145" i="1"/>
  <c r="G161" i="1"/>
  <c r="G130" i="1"/>
  <c r="G170" i="1" l="1"/>
</calcChain>
</file>

<file path=xl/sharedStrings.xml><?xml version="1.0" encoding="utf-8"?>
<sst xmlns="http://schemas.openxmlformats.org/spreadsheetml/2006/main" count="177" uniqueCount="176">
  <si>
    <t>Missouri</t>
  </si>
  <si>
    <t>Population Change Over the Decade</t>
  </si>
  <si>
    <t>Percent Change Over the Decade</t>
  </si>
  <si>
    <t>State House District 1</t>
  </si>
  <si>
    <t>State House District 2</t>
  </si>
  <si>
    <t>State House District 3</t>
  </si>
  <si>
    <t>State House District 4</t>
  </si>
  <si>
    <t>State House District 5</t>
  </si>
  <si>
    <t>State House District 6</t>
  </si>
  <si>
    <t>State House District 7</t>
  </si>
  <si>
    <t>State House District 8</t>
  </si>
  <si>
    <t>State House District 9</t>
  </si>
  <si>
    <t>State House District 10</t>
  </si>
  <si>
    <t>State House District 11</t>
  </si>
  <si>
    <t>State House District 12</t>
  </si>
  <si>
    <t>State House District 13</t>
  </si>
  <si>
    <t>State House District 14</t>
  </si>
  <si>
    <t>State House District 15</t>
  </si>
  <si>
    <t>State House District 16</t>
  </si>
  <si>
    <t>State House District 17</t>
  </si>
  <si>
    <t>State House District 18</t>
  </si>
  <si>
    <t>State House District 19</t>
  </si>
  <si>
    <t>State House District 20</t>
  </si>
  <si>
    <t>State House District 21</t>
  </si>
  <si>
    <t>State House District 22</t>
  </si>
  <si>
    <t>State House District 23</t>
  </si>
  <si>
    <t>State House District 24</t>
  </si>
  <si>
    <t>State House District 25</t>
  </si>
  <si>
    <t>State House District 26</t>
  </si>
  <si>
    <t>State House District 27</t>
  </si>
  <si>
    <t>State House District 28</t>
  </si>
  <si>
    <t>State House District 29</t>
  </si>
  <si>
    <t>State House District 30</t>
  </si>
  <si>
    <t>State House District 31</t>
  </si>
  <si>
    <t>State House District 32</t>
  </si>
  <si>
    <t>State House District 33</t>
  </si>
  <si>
    <t>State House District 34</t>
  </si>
  <si>
    <t>State House District 35</t>
  </si>
  <si>
    <t>State House District 36</t>
  </si>
  <si>
    <t>State House District 37</t>
  </si>
  <si>
    <t>State House District 38</t>
  </si>
  <si>
    <t>State House District 39</t>
  </si>
  <si>
    <t>State House District 40</t>
  </si>
  <si>
    <t>State House District 41</t>
  </si>
  <si>
    <t>State House District 42</t>
  </si>
  <si>
    <t>State House District 43</t>
  </si>
  <si>
    <t>State House District 44</t>
  </si>
  <si>
    <t>State House District 45</t>
  </si>
  <si>
    <t>State House District 46</t>
  </si>
  <si>
    <t>State House District 47</t>
  </si>
  <si>
    <t>State House District 48</t>
  </si>
  <si>
    <t>State House District 49</t>
  </si>
  <si>
    <t>State House District 50</t>
  </si>
  <si>
    <t>State House District 51</t>
  </si>
  <si>
    <t>State House District 52</t>
  </si>
  <si>
    <t>State House District 53</t>
  </si>
  <si>
    <t>State House District 54</t>
  </si>
  <si>
    <t>State House District 55</t>
  </si>
  <si>
    <t>State House District 56</t>
  </si>
  <si>
    <t>State House District 57</t>
  </si>
  <si>
    <t>State House District 58</t>
  </si>
  <si>
    <t>State House District 59</t>
  </si>
  <si>
    <t>State House District 60</t>
  </si>
  <si>
    <t>State House District 61</t>
  </si>
  <si>
    <t>State House District 62</t>
  </si>
  <si>
    <t>State House District 63</t>
  </si>
  <si>
    <t>State House District 64</t>
  </si>
  <si>
    <t>State House District 65</t>
  </si>
  <si>
    <t>State House District 66</t>
  </si>
  <si>
    <t>State House District 67</t>
  </si>
  <si>
    <t>State House District 68</t>
  </si>
  <si>
    <t>State House District 69</t>
  </si>
  <si>
    <t>State House District 70</t>
  </si>
  <si>
    <t>State House District 71</t>
  </si>
  <si>
    <t>State House District 72</t>
  </si>
  <si>
    <t>State House District 73</t>
  </si>
  <si>
    <t>State House District 74</t>
  </si>
  <si>
    <t>State House District 75</t>
  </si>
  <si>
    <t>State House District 76</t>
  </si>
  <si>
    <t>State House District 77</t>
  </si>
  <si>
    <t>State House District 78</t>
  </si>
  <si>
    <t>State House District 79</t>
  </si>
  <si>
    <t>State House District 80</t>
  </si>
  <si>
    <t>State House District 81</t>
  </si>
  <si>
    <t>State House District 82</t>
  </si>
  <si>
    <t>State House District 83</t>
  </si>
  <si>
    <t>State House District 84</t>
  </si>
  <si>
    <t>State House District 85</t>
  </si>
  <si>
    <t>State House District 86</t>
  </si>
  <si>
    <t>State House District 87</t>
  </si>
  <si>
    <t>State House District 88</t>
  </si>
  <si>
    <t>State House District 89</t>
  </si>
  <si>
    <t>State House District 90</t>
  </si>
  <si>
    <t>State House District 91</t>
  </si>
  <si>
    <t>State House District 92</t>
  </si>
  <si>
    <t>State House District 93</t>
  </si>
  <si>
    <t>State House District 94</t>
  </si>
  <si>
    <t>State House District 95</t>
  </si>
  <si>
    <t>State House District 96</t>
  </si>
  <si>
    <t>State House District 97</t>
  </si>
  <si>
    <t>State House District 98</t>
  </si>
  <si>
    <t>State House District 99</t>
  </si>
  <si>
    <t>State House District 100</t>
  </si>
  <si>
    <t>State House District 101</t>
  </si>
  <si>
    <t>State House District 102</t>
  </si>
  <si>
    <t>State House District 103</t>
  </si>
  <si>
    <t>State House District 104</t>
  </si>
  <si>
    <t>State House District 105</t>
  </si>
  <si>
    <t>State House District 106</t>
  </si>
  <si>
    <t>State House District 107</t>
  </si>
  <si>
    <t>State House District 108</t>
  </si>
  <si>
    <t>State House District 109</t>
  </si>
  <si>
    <t>State House District 110</t>
  </si>
  <si>
    <t>State House District 111</t>
  </si>
  <si>
    <t>State House District 112</t>
  </si>
  <si>
    <t>State House District 113</t>
  </si>
  <si>
    <t>State House District 114</t>
  </si>
  <si>
    <t>State House District 115</t>
  </si>
  <si>
    <t>State House District 116</t>
  </si>
  <si>
    <t>State House District 117</t>
  </si>
  <si>
    <t>State House District 118</t>
  </si>
  <si>
    <t>State House District 119</t>
  </si>
  <si>
    <t>State House District 120</t>
  </si>
  <si>
    <t>State House District 121</t>
  </si>
  <si>
    <t>State House District 122</t>
  </si>
  <si>
    <t>State House District 123</t>
  </si>
  <si>
    <t>State House District 124</t>
  </si>
  <si>
    <t>State House District 125</t>
  </si>
  <si>
    <t>State House District 126</t>
  </si>
  <si>
    <t>State House District 127</t>
  </si>
  <si>
    <t>State House District 128</t>
  </si>
  <si>
    <t>State House District 129</t>
  </si>
  <si>
    <t>State House District 130</t>
  </si>
  <si>
    <t>State House District 131</t>
  </si>
  <si>
    <t>State House District 132</t>
  </si>
  <si>
    <t>State House District 133</t>
  </si>
  <si>
    <t>State House District 134</t>
  </si>
  <si>
    <t>State House District 135</t>
  </si>
  <si>
    <t>State House District 136</t>
  </si>
  <si>
    <t>State House District 137</t>
  </si>
  <si>
    <t>State House District 138</t>
  </si>
  <si>
    <t>State House District 139</t>
  </si>
  <si>
    <t>State House District 140</t>
  </si>
  <si>
    <t>State House District 141</t>
  </si>
  <si>
    <t>State House District 142</t>
  </si>
  <si>
    <t>State House District 143</t>
  </si>
  <si>
    <t>State House District 144</t>
  </si>
  <si>
    <t>State House District 145</t>
  </si>
  <si>
    <t>State House District 146</t>
  </si>
  <si>
    <t>State House District 147</t>
  </si>
  <si>
    <t>State House District 148</t>
  </si>
  <si>
    <t>State House District 149</t>
  </si>
  <si>
    <t>State House District 150</t>
  </si>
  <si>
    <t>State House District 151</t>
  </si>
  <si>
    <t>State House District 152</t>
  </si>
  <si>
    <t>State House District 153</t>
  </si>
  <si>
    <t>State House District 154</t>
  </si>
  <si>
    <t>State House District 155</t>
  </si>
  <si>
    <t>State House District 156</t>
  </si>
  <si>
    <t>State House District 157</t>
  </si>
  <si>
    <t>State House District 158</t>
  </si>
  <si>
    <t>State House District 159</t>
  </si>
  <si>
    <t>State House District 160</t>
  </si>
  <si>
    <t>State House District 161</t>
  </si>
  <si>
    <t>State House District 162</t>
  </si>
  <si>
    <t>State House District 163</t>
  </si>
  <si>
    <t>District</t>
  </si>
  <si>
    <t>2020 Ideal Population</t>
  </si>
  <si>
    <t>Average Increase Per District Since 2010</t>
  </si>
  <si>
    <t>Population Change Needed To Balance the District</t>
  </si>
  <si>
    <t>2010 Census
 Total Population After Redistricting</t>
  </si>
  <si>
    <t>2020 Census Total Population</t>
  </si>
  <si>
    <t>Numeric and Percent Change with Additional Redistricting Statistics</t>
  </si>
  <si>
    <t>State House District Population Change 2010 to 2020</t>
  </si>
  <si>
    <t>Prepared by Missouri Office of Administration-Division of Budget and Planning 8/18/2021</t>
  </si>
  <si>
    <t>Source:  Census 2020 P.L. 94-171 and Redistricting Filing for Missouri House Districts 11/30/2011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</si>
</sst>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5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protection locked="0"/>
    </xf>
    <xf numFmtId="9" fontId="5" fillId="0" borderId="1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7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9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Alignme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3" fontId="6" fillId="0" borderId="2" xfId="0" quotePrefix="1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 applyAlignment="1" applyProtection="1">
      <protection locked="0"/>
    </xf>
    <xf numFmtId="9" fontId="6" fillId="0" borderId="2" xfId="0" applyNumberFormat="1" applyFont="1" applyFill="1" applyBorder="1" applyAlignment="1" applyProtection="1">
      <protection locked="0"/>
    </xf>
    <xf numFmtId="9" fontId="6" fillId="0" borderId="1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9" fontId="9" fillId="0" borderId="0" xfId="0" applyNumberFormat="1" applyFont="1" applyFill="1" applyBorder="1" applyAlignment="1" applyProtection="1">
      <protection locked="0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abSelected="1" workbookViewId="0">
      <pane ySplit="5" topLeftCell="A150" activePane="bottomLeft" state="frozenSplit"/>
      <selection pane="bottomLeft" activeCell="L20" sqref="L20"/>
    </sheetView>
  </sheetViews>
  <sheetFormatPr defaultRowHeight="15" x14ac:dyDescent="0.25"/>
  <cols>
    <col min="1" max="1" width="20.7109375" style="14" customWidth="1"/>
    <col min="2" max="2" width="14.5703125" style="24" customWidth="1"/>
    <col min="3" max="3" width="12" style="24" customWidth="1"/>
    <col min="4" max="4" width="12.85546875" style="24" customWidth="1"/>
    <col min="5" max="5" width="12" style="25" customWidth="1"/>
    <col min="6" max="6" width="9.42578125" style="24" bestFit="1" customWidth="1"/>
    <col min="7" max="7" width="12" style="24" customWidth="1"/>
    <col min="8" max="8" width="14.7109375" style="24" customWidth="1"/>
    <col min="9" max="16384" width="9.140625" style="26"/>
  </cols>
  <sheetData>
    <row r="1" spans="1:8" s="16" customFormat="1" ht="21" x14ac:dyDescent="0.35">
      <c r="A1" s="1" t="s">
        <v>0</v>
      </c>
      <c r="B1" s="1"/>
      <c r="C1" s="1"/>
      <c r="D1" s="1"/>
      <c r="E1" s="15"/>
      <c r="F1" s="1"/>
      <c r="G1" s="1"/>
      <c r="H1" s="1"/>
    </row>
    <row r="2" spans="1:8" s="16" customFormat="1" ht="21" x14ac:dyDescent="0.35">
      <c r="A2" s="1" t="s">
        <v>173</v>
      </c>
      <c r="B2" s="1"/>
      <c r="C2" s="1"/>
      <c r="D2" s="1"/>
      <c r="E2" s="15"/>
      <c r="F2" s="1"/>
      <c r="G2" s="1"/>
      <c r="H2" s="1"/>
    </row>
    <row r="3" spans="1:8" s="16" customFormat="1" ht="21" x14ac:dyDescent="0.35">
      <c r="A3" s="1" t="s">
        <v>172</v>
      </c>
      <c r="B3" s="1"/>
      <c r="C3" s="1"/>
      <c r="D3" s="1"/>
      <c r="E3" s="15"/>
      <c r="F3" s="1"/>
      <c r="G3" s="1"/>
      <c r="H3" s="1"/>
    </row>
    <row r="5" spans="1:8" s="19" customFormat="1" ht="51" x14ac:dyDescent="0.25">
      <c r="A5" s="2" t="s">
        <v>166</v>
      </c>
      <c r="B5" s="17" t="s">
        <v>170</v>
      </c>
      <c r="C5" s="17" t="s">
        <v>171</v>
      </c>
      <c r="D5" s="17" t="s">
        <v>1</v>
      </c>
      <c r="E5" s="18" t="s">
        <v>2</v>
      </c>
      <c r="F5" s="18" t="s">
        <v>167</v>
      </c>
      <c r="G5" s="17" t="s">
        <v>168</v>
      </c>
      <c r="H5" s="17" t="s">
        <v>169</v>
      </c>
    </row>
    <row r="6" spans="1:8" s="10" customFormat="1" ht="12.75" x14ac:dyDescent="0.2">
      <c r="A6" s="3" t="s">
        <v>3</v>
      </c>
      <c r="B6" s="20">
        <v>36138</v>
      </c>
      <c r="C6" s="21">
        <v>32742</v>
      </c>
      <c r="D6" s="21">
        <f>C6-B6</f>
        <v>-3396</v>
      </c>
      <c r="E6" s="22">
        <f>D6/B6</f>
        <v>-9.3973103104765074E-2</v>
      </c>
      <c r="F6" s="21">
        <f>C$170/163</f>
        <v>37760.202453987731</v>
      </c>
      <c r="G6" s="21">
        <f>D$170/163</f>
        <v>1018.319018404908</v>
      </c>
      <c r="H6" s="21">
        <f>F6-C6</f>
        <v>5018.2024539877311</v>
      </c>
    </row>
    <row r="7" spans="1:8" s="10" customFormat="1" ht="12.75" x14ac:dyDescent="0.2">
      <c r="A7" s="3" t="s">
        <v>4</v>
      </c>
      <c r="B7" s="20">
        <v>37020</v>
      </c>
      <c r="C7" s="21">
        <v>33778</v>
      </c>
      <c r="D7" s="21">
        <f t="shared" ref="D7:D70" si="0">C7-B7</f>
        <v>-3242</v>
      </c>
      <c r="E7" s="22">
        <f t="shared" ref="E7:E70" si="1">D7/B7</f>
        <v>-8.7574284170718525E-2</v>
      </c>
      <c r="F7" s="21">
        <f t="shared" ref="F7:F70" si="2">C$170/163</f>
        <v>37760.202453987731</v>
      </c>
      <c r="G7" s="21">
        <f t="shared" ref="G7:G70" si="3">D$170/163</f>
        <v>1018.319018404908</v>
      </c>
      <c r="H7" s="21">
        <f t="shared" ref="H7:H70" si="4">F7-C7</f>
        <v>3982.2024539877311</v>
      </c>
    </row>
    <row r="8" spans="1:8" s="10" customFormat="1" ht="12.75" x14ac:dyDescent="0.2">
      <c r="A8" s="3" t="s">
        <v>5</v>
      </c>
      <c r="B8" s="20">
        <v>36537</v>
      </c>
      <c r="C8" s="21">
        <v>35070</v>
      </c>
      <c r="D8" s="21">
        <f t="shared" si="0"/>
        <v>-1467</v>
      </c>
      <c r="E8" s="22">
        <f t="shared" si="1"/>
        <v>-4.0151079727399619E-2</v>
      </c>
      <c r="F8" s="21">
        <f t="shared" si="2"/>
        <v>37760.202453987731</v>
      </c>
      <c r="G8" s="21">
        <f t="shared" si="3"/>
        <v>1018.319018404908</v>
      </c>
      <c r="H8" s="21">
        <f t="shared" si="4"/>
        <v>2690.2024539877311</v>
      </c>
    </row>
    <row r="9" spans="1:8" s="10" customFormat="1" ht="12.75" x14ac:dyDescent="0.2">
      <c r="A9" s="3" t="s">
        <v>6</v>
      </c>
      <c r="B9" s="20">
        <v>35303</v>
      </c>
      <c r="C9" s="21">
        <v>33620</v>
      </c>
      <c r="D9" s="21">
        <f t="shared" si="0"/>
        <v>-1683</v>
      </c>
      <c r="E9" s="22">
        <f t="shared" si="1"/>
        <v>-4.7673002294422569E-2</v>
      </c>
      <c r="F9" s="21">
        <f t="shared" si="2"/>
        <v>37760.202453987731</v>
      </c>
      <c r="G9" s="21">
        <f t="shared" si="3"/>
        <v>1018.319018404908</v>
      </c>
      <c r="H9" s="21">
        <f t="shared" si="4"/>
        <v>4140.2024539877311</v>
      </c>
    </row>
    <row r="10" spans="1:8" s="10" customFormat="1" ht="12.75" x14ac:dyDescent="0.2">
      <c r="A10" s="3" t="s">
        <v>7</v>
      </c>
      <c r="B10" s="20">
        <v>37619</v>
      </c>
      <c r="C10" s="21">
        <v>37159</v>
      </c>
      <c r="D10" s="21">
        <f t="shared" si="0"/>
        <v>-460</v>
      </c>
      <c r="E10" s="22">
        <f t="shared" si="1"/>
        <v>-1.2227863579574151E-2</v>
      </c>
      <c r="F10" s="21">
        <f t="shared" si="2"/>
        <v>37760.202453987731</v>
      </c>
      <c r="G10" s="21">
        <f t="shared" si="3"/>
        <v>1018.319018404908</v>
      </c>
      <c r="H10" s="21">
        <f t="shared" si="4"/>
        <v>601.20245398773113</v>
      </c>
    </row>
    <row r="11" spans="1:8" s="10" customFormat="1" ht="12.75" x14ac:dyDescent="0.2">
      <c r="A11" s="3" t="s">
        <v>8</v>
      </c>
      <c r="B11" s="20">
        <v>36920</v>
      </c>
      <c r="C11" s="21">
        <v>35944</v>
      </c>
      <c r="D11" s="21">
        <f t="shared" si="0"/>
        <v>-976</v>
      </c>
      <c r="E11" s="22">
        <f t="shared" si="1"/>
        <v>-2.6435536294691225E-2</v>
      </c>
      <c r="F11" s="21">
        <f t="shared" si="2"/>
        <v>37760.202453987731</v>
      </c>
      <c r="G11" s="21">
        <f t="shared" si="3"/>
        <v>1018.319018404908</v>
      </c>
      <c r="H11" s="21">
        <f t="shared" si="4"/>
        <v>1816.2024539877311</v>
      </c>
    </row>
    <row r="12" spans="1:8" s="10" customFormat="1" ht="12.75" x14ac:dyDescent="0.2">
      <c r="A12" s="3" t="s">
        <v>9</v>
      </c>
      <c r="B12" s="20">
        <v>35453</v>
      </c>
      <c r="C12" s="21">
        <v>33603</v>
      </c>
      <c r="D12" s="21">
        <f t="shared" si="0"/>
        <v>-1850</v>
      </c>
      <c r="E12" s="22">
        <f t="shared" si="1"/>
        <v>-5.2181761769102754E-2</v>
      </c>
      <c r="F12" s="21">
        <f t="shared" si="2"/>
        <v>37760.202453987731</v>
      </c>
      <c r="G12" s="21">
        <f t="shared" si="3"/>
        <v>1018.319018404908</v>
      </c>
      <c r="H12" s="21">
        <f t="shared" si="4"/>
        <v>4157.2024539877311</v>
      </c>
    </row>
    <row r="13" spans="1:8" s="10" customFormat="1" ht="12.75" x14ac:dyDescent="0.2">
      <c r="A13" s="3" t="s">
        <v>10</v>
      </c>
      <c r="B13" s="20">
        <v>36798</v>
      </c>
      <c r="C13" s="21">
        <v>36796</v>
      </c>
      <c r="D13" s="21">
        <f t="shared" si="0"/>
        <v>-2</v>
      </c>
      <c r="E13" s="22">
        <f t="shared" si="1"/>
        <v>-5.4350779933692045E-5</v>
      </c>
      <c r="F13" s="21">
        <f t="shared" si="2"/>
        <v>37760.202453987731</v>
      </c>
      <c r="G13" s="21">
        <f t="shared" si="3"/>
        <v>1018.319018404908</v>
      </c>
      <c r="H13" s="21">
        <f t="shared" si="4"/>
        <v>964.20245398773113</v>
      </c>
    </row>
    <row r="14" spans="1:8" s="10" customFormat="1" ht="12.75" x14ac:dyDescent="0.2">
      <c r="A14" s="3" t="s">
        <v>11</v>
      </c>
      <c r="B14" s="20">
        <v>37119</v>
      </c>
      <c r="C14" s="21">
        <v>39101</v>
      </c>
      <c r="D14" s="21">
        <f t="shared" si="0"/>
        <v>1982</v>
      </c>
      <c r="E14" s="22">
        <f t="shared" si="1"/>
        <v>5.3395835017107145E-2</v>
      </c>
      <c r="F14" s="21">
        <f t="shared" si="2"/>
        <v>37760.202453987731</v>
      </c>
      <c r="G14" s="21">
        <f t="shared" si="3"/>
        <v>1018.319018404908</v>
      </c>
      <c r="H14" s="21">
        <f t="shared" si="4"/>
        <v>-1340.7975460122689</v>
      </c>
    </row>
    <row r="15" spans="1:8" s="10" customFormat="1" ht="12.75" x14ac:dyDescent="0.2">
      <c r="A15" s="3" t="s">
        <v>12</v>
      </c>
      <c r="B15" s="20">
        <v>37035</v>
      </c>
      <c r="C15" s="21">
        <v>33161</v>
      </c>
      <c r="D15" s="21">
        <f t="shared" si="0"/>
        <v>-3874</v>
      </c>
      <c r="E15" s="22">
        <f t="shared" si="1"/>
        <v>-0.10460375320642636</v>
      </c>
      <c r="F15" s="21">
        <f t="shared" si="2"/>
        <v>37760.202453987731</v>
      </c>
      <c r="G15" s="21">
        <f t="shared" si="3"/>
        <v>1018.319018404908</v>
      </c>
      <c r="H15" s="21">
        <f t="shared" si="4"/>
        <v>4599.2024539877311</v>
      </c>
    </row>
    <row r="16" spans="1:8" s="10" customFormat="1" ht="12.75" x14ac:dyDescent="0.2">
      <c r="A16" s="3" t="s">
        <v>13</v>
      </c>
      <c r="B16" s="20">
        <v>38015</v>
      </c>
      <c r="C16" s="21">
        <v>36620</v>
      </c>
      <c r="D16" s="21">
        <f t="shared" si="0"/>
        <v>-1395</v>
      </c>
      <c r="E16" s="22">
        <f t="shared" si="1"/>
        <v>-3.6696041036432987E-2</v>
      </c>
      <c r="F16" s="21">
        <f t="shared" si="2"/>
        <v>37760.202453987731</v>
      </c>
      <c r="G16" s="21">
        <f t="shared" si="3"/>
        <v>1018.319018404908</v>
      </c>
      <c r="H16" s="21">
        <f t="shared" si="4"/>
        <v>1140.2024539877311</v>
      </c>
    </row>
    <row r="17" spans="1:8" s="10" customFormat="1" ht="12.75" x14ac:dyDescent="0.2">
      <c r="A17" s="3" t="s">
        <v>14</v>
      </c>
      <c r="B17" s="20">
        <v>38108</v>
      </c>
      <c r="C17" s="21">
        <v>44670</v>
      </c>
      <c r="D17" s="21">
        <f t="shared" si="0"/>
        <v>6562</v>
      </c>
      <c r="E17" s="22">
        <f t="shared" si="1"/>
        <v>0.17219481473706308</v>
      </c>
      <c r="F17" s="21">
        <f t="shared" si="2"/>
        <v>37760.202453987731</v>
      </c>
      <c r="G17" s="21">
        <f t="shared" si="3"/>
        <v>1018.319018404908</v>
      </c>
      <c r="H17" s="21">
        <f t="shared" si="4"/>
        <v>-6909.7975460122689</v>
      </c>
    </row>
    <row r="18" spans="1:8" s="10" customFormat="1" ht="12.75" x14ac:dyDescent="0.2">
      <c r="A18" s="3" t="s">
        <v>15</v>
      </c>
      <c r="B18" s="20">
        <v>37018</v>
      </c>
      <c r="C18" s="21">
        <v>44791</v>
      </c>
      <c r="D18" s="21">
        <f t="shared" si="0"/>
        <v>7773</v>
      </c>
      <c r="E18" s="22">
        <f t="shared" si="1"/>
        <v>0.20997892916959318</v>
      </c>
      <c r="F18" s="21">
        <f t="shared" si="2"/>
        <v>37760.202453987731</v>
      </c>
      <c r="G18" s="21">
        <f t="shared" si="3"/>
        <v>1018.319018404908</v>
      </c>
      <c r="H18" s="21">
        <f t="shared" si="4"/>
        <v>-7030.7975460122689</v>
      </c>
    </row>
    <row r="19" spans="1:8" s="10" customFormat="1" ht="12.75" x14ac:dyDescent="0.2">
      <c r="A19" s="3" t="s">
        <v>16</v>
      </c>
      <c r="B19" s="20">
        <v>38142</v>
      </c>
      <c r="C19" s="21">
        <v>47767</v>
      </c>
      <c r="D19" s="21">
        <f t="shared" si="0"/>
        <v>9625</v>
      </c>
      <c r="E19" s="22">
        <f t="shared" si="1"/>
        <v>0.25234649467778303</v>
      </c>
      <c r="F19" s="21">
        <f t="shared" si="2"/>
        <v>37760.202453987731</v>
      </c>
      <c r="G19" s="21">
        <f t="shared" si="3"/>
        <v>1018.319018404908</v>
      </c>
      <c r="H19" s="21">
        <f t="shared" si="4"/>
        <v>-10006.797546012269</v>
      </c>
    </row>
    <row r="20" spans="1:8" s="10" customFormat="1" ht="12.75" x14ac:dyDescent="0.2">
      <c r="A20" s="3" t="s">
        <v>17</v>
      </c>
      <c r="B20" s="20">
        <v>37199</v>
      </c>
      <c r="C20" s="21">
        <v>39299</v>
      </c>
      <c r="D20" s="21">
        <f t="shared" si="0"/>
        <v>2100</v>
      </c>
      <c r="E20" s="22">
        <f t="shared" si="1"/>
        <v>5.6453130460496249E-2</v>
      </c>
      <c r="F20" s="21">
        <f t="shared" si="2"/>
        <v>37760.202453987731</v>
      </c>
      <c r="G20" s="21">
        <f t="shared" si="3"/>
        <v>1018.319018404908</v>
      </c>
      <c r="H20" s="21">
        <f t="shared" si="4"/>
        <v>-1538.7975460122689</v>
      </c>
    </row>
    <row r="21" spans="1:8" s="10" customFormat="1" ht="12.75" x14ac:dyDescent="0.2">
      <c r="A21" s="3" t="s">
        <v>18</v>
      </c>
      <c r="B21" s="20">
        <v>37983</v>
      </c>
      <c r="C21" s="21">
        <v>52596</v>
      </c>
      <c r="D21" s="21">
        <f t="shared" si="0"/>
        <v>14613</v>
      </c>
      <c r="E21" s="22">
        <f t="shared" si="1"/>
        <v>0.38472474528078349</v>
      </c>
      <c r="F21" s="21">
        <f t="shared" si="2"/>
        <v>37760.202453987731</v>
      </c>
      <c r="G21" s="21">
        <f t="shared" si="3"/>
        <v>1018.319018404908</v>
      </c>
      <c r="H21" s="21">
        <f t="shared" si="4"/>
        <v>-14835.797546012269</v>
      </c>
    </row>
    <row r="22" spans="1:8" s="10" customFormat="1" ht="12.75" x14ac:dyDescent="0.2">
      <c r="A22" s="3" t="s">
        <v>19</v>
      </c>
      <c r="B22" s="20">
        <v>38012</v>
      </c>
      <c r="C22" s="21">
        <v>40501</v>
      </c>
      <c r="D22" s="21">
        <f t="shared" si="0"/>
        <v>2489</v>
      </c>
      <c r="E22" s="22">
        <f t="shared" si="1"/>
        <v>6.5479322319267605E-2</v>
      </c>
      <c r="F22" s="21">
        <f t="shared" si="2"/>
        <v>37760.202453987731</v>
      </c>
      <c r="G22" s="21">
        <f t="shared" si="3"/>
        <v>1018.319018404908</v>
      </c>
      <c r="H22" s="21">
        <f t="shared" si="4"/>
        <v>-2740.7975460122689</v>
      </c>
    </row>
    <row r="23" spans="1:8" s="10" customFormat="1" ht="12.75" x14ac:dyDescent="0.2">
      <c r="A23" s="3" t="s">
        <v>20</v>
      </c>
      <c r="B23" s="20">
        <v>37919</v>
      </c>
      <c r="C23" s="21">
        <v>41491</v>
      </c>
      <c r="D23" s="21">
        <f t="shared" si="0"/>
        <v>3572</v>
      </c>
      <c r="E23" s="22">
        <f t="shared" si="1"/>
        <v>9.420079643450513E-2</v>
      </c>
      <c r="F23" s="21">
        <f t="shared" si="2"/>
        <v>37760.202453987731</v>
      </c>
      <c r="G23" s="21">
        <f t="shared" si="3"/>
        <v>1018.319018404908</v>
      </c>
      <c r="H23" s="21">
        <f t="shared" si="4"/>
        <v>-3730.7975460122689</v>
      </c>
    </row>
    <row r="24" spans="1:8" s="10" customFormat="1" ht="12.75" x14ac:dyDescent="0.2">
      <c r="A24" s="3" t="s">
        <v>21</v>
      </c>
      <c r="B24" s="20">
        <v>36335</v>
      </c>
      <c r="C24" s="21">
        <v>37164</v>
      </c>
      <c r="D24" s="21">
        <f t="shared" si="0"/>
        <v>829</v>
      </c>
      <c r="E24" s="22">
        <f t="shared" si="1"/>
        <v>2.2815467180404569E-2</v>
      </c>
      <c r="F24" s="21">
        <f t="shared" si="2"/>
        <v>37760.202453987731</v>
      </c>
      <c r="G24" s="21">
        <f t="shared" si="3"/>
        <v>1018.319018404908</v>
      </c>
      <c r="H24" s="21">
        <f t="shared" si="4"/>
        <v>596.20245398773113</v>
      </c>
    </row>
    <row r="25" spans="1:8" s="10" customFormat="1" ht="12.75" x14ac:dyDescent="0.2">
      <c r="A25" s="3" t="s">
        <v>22</v>
      </c>
      <c r="B25" s="20">
        <v>37841</v>
      </c>
      <c r="C25" s="21">
        <v>38889</v>
      </c>
      <c r="D25" s="21">
        <f t="shared" si="0"/>
        <v>1048</v>
      </c>
      <c r="E25" s="22">
        <f t="shared" si="1"/>
        <v>2.7694828360772708E-2</v>
      </c>
      <c r="F25" s="21">
        <f t="shared" si="2"/>
        <v>37760.202453987731</v>
      </c>
      <c r="G25" s="21">
        <f t="shared" si="3"/>
        <v>1018.319018404908</v>
      </c>
      <c r="H25" s="21">
        <f t="shared" si="4"/>
        <v>-1128.7975460122689</v>
      </c>
    </row>
    <row r="26" spans="1:8" s="10" customFormat="1" ht="12.75" x14ac:dyDescent="0.2">
      <c r="A26" s="3" t="s">
        <v>23</v>
      </c>
      <c r="B26" s="20">
        <v>37925</v>
      </c>
      <c r="C26" s="21">
        <v>38602</v>
      </c>
      <c r="D26" s="21">
        <f t="shared" si="0"/>
        <v>677</v>
      </c>
      <c r="E26" s="22">
        <f t="shared" si="1"/>
        <v>1.7851021753460778E-2</v>
      </c>
      <c r="F26" s="21">
        <f t="shared" si="2"/>
        <v>37760.202453987731</v>
      </c>
      <c r="G26" s="21">
        <f t="shared" si="3"/>
        <v>1018.319018404908</v>
      </c>
      <c r="H26" s="21">
        <f t="shared" si="4"/>
        <v>-841.79754601226887</v>
      </c>
    </row>
    <row r="27" spans="1:8" s="10" customFormat="1" ht="12.75" x14ac:dyDescent="0.2">
      <c r="A27" s="3" t="s">
        <v>24</v>
      </c>
      <c r="B27" s="20">
        <v>36168</v>
      </c>
      <c r="C27" s="21">
        <v>37335</v>
      </c>
      <c r="D27" s="21">
        <f t="shared" si="0"/>
        <v>1167</v>
      </c>
      <c r="E27" s="22">
        <f t="shared" si="1"/>
        <v>3.2266091572660915E-2</v>
      </c>
      <c r="F27" s="21">
        <f t="shared" si="2"/>
        <v>37760.202453987731</v>
      </c>
      <c r="G27" s="21">
        <f t="shared" si="3"/>
        <v>1018.319018404908</v>
      </c>
      <c r="H27" s="21">
        <f t="shared" si="4"/>
        <v>425.20245398773113</v>
      </c>
    </row>
    <row r="28" spans="1:8" s="10" customFormat="1" ht="12.75" x14ac:dyDescent="0.2">
      <c r="A28" s="3" t="s">
        <v>25</v>
      </c>
      <c r="B28" s="20">
        <v>35521</v>
      </c>
      <c r="C28" s="21">
        <v>35927</v>
      </c>
      <c r="D28" s="21">
        <f t="shared" si="0"/>
        <v>406</v>
      </c>
      <c r="E28" s="22">
        <f t="shared" si="1"/>
        <v>1.1429858393626306E-2</v>
      </c>
      <c r="F28" s="21">
        <f t="shared" si="2"/>
        <v>37760.202453987731</v>
      </c>
      <c r="G28" s="21">
        <f t="shared" si="3"/>
        <v>1018.319018404908</v>
      </c>
      <c r="H28" s="21">
        <f t="shared" si="4"/>
        <v>1833.2024539877311</v>
      </c>
    </row>
    <row r="29" spans="1:8" s="10" customFormat="1" ht="12.75" x14ac:dyDescent="0.2">
      <c r="A29" s="3" t="s">
        <v>26</v>
      </c>
      <c r="B29" s="20">
        <v>37866</v>
      </c>
      <c r="C29" s="21">
        <v>46125</v>
      </c>
      <c r="D29" s="21">
        <f t="shared" si="0"/>
        <v>8259</v>
      </c>
      <c r="E29" s="22">
        <f t="shared" si="1"/>
        <v>0.21811123435271748</v>
      </c>
      <c r="F29" s="21">
        <f t="shared" si="2"/>
        <v>37760.202453987731</v>
      </c>
      <c r="G29" s="21">
        <f t="shared" si="3"/>
        <v>1018.319018404908</v>
      </c>
      <c r="H29" s="21">
        <f t="shared" si="4"/>
        <v>-8364.7975460122689</v>
      </c>
    </row>
    <row r="30" spans="1:8" s="10" customFormat="1" ht="12.75" x14ac:dyDescent="0.2">
      <c r="A30" s="3" t="s">
        <v>27</v>
      </c>
      <c r="B30" s="20">
        <v>36857</v>
      </c>
      <c r="C30" s="21">
        <v>38756</v>
      </c>
      <c r="D30" s="21">
        <f t="shared" si="0"/>
        <v>1899</v>
      </c>
      <c r="E30" s="22">
        <f t="shared" si="1"/>
        <v>5.1523455517269445E-2</v>
      </c>
      <c r="F30" s="21">
        <f t="shared" si="2"/>
        <v>37760.202453987731</v>
      </c>
      <c r="G30" s="21">
        <f t="shared" si="3"/>
        <v>1018.319018404908</v>
      </c>
      <c r="H30" s="21">
        <f t="shared" si="4"/>
        <v>-995.79754601226887</v>
      </c>
    </row>
    <row r="31" spans="1:8" s="10" customFormat="1" ht="12.75" x14ac:dyDescent="0.2">
      <c r="A31" s="3" t="s">
        <v>28</v>
      </c>
      <c r="B31" s="20">
        <v>36233</v>
      </c>
      <c r="C31" s="21">
        <v>36914</v>
      </c>
      <c r="D31" s="21">
        <f t="shared" si="0"/>
        <v>681</v>
      </c>
      <c r="E31" s="22">
        <f t="shared" si="1"/>
        <v>1.879502111334971E-2</v>
      </c>
      <c r="F31" s="21">
        <f t="shared" si="2"/>
        <v>37760.202453987731</v>
      </c>
      <c r="G31" s="21">
        <f t="shared" si="3"/>
        <v>1018.319018404908</v>
      </c>
      <c r="H31" s="21">
        <f t="shared" si="4"/>
        <v>846.20245398773113</v>
      </c>
    </row>
    <row r="32" spans="1:8" s="10" customFormat="1" ht="12.75" x14ac:dyDescent="0.2">
      <c r="A32" s="3" t="s">
        <v>29</v>
      </c>
      <c r="B32" s="20">
        <v>35425</v>
      </c>
      <c r="C32" s="21">
        <v>35349</v>
      </c>
      <c r="D32" s="21">
        <f t="shared" si="0"/>
        <v>-76</v>
      </c>
      <c r="E32" s="22">
        <f t="shared" si="1"/>
        <v>-2.1453775582215948E-3</v>
      </c>
      <c r="F32" s="21">
        <f t="shared" si="2"/>
        <v>37760.202453987731</v>
      </c>
      <c r="G32" s="21">
        <f t="shared" si="3"/>
        <v>1018.319018404908</v>
      </c>
      <c r="H32" s="21">
        <f t="shared" si="4"/>
        <v>2411.2024539877311</v>
      </c>
    </row>
    <row r="33" spans="1:8" s="10" customFormat="1" ht="12.75" x14ac:dyDescent="0.2">
      <c r="A33" s="3" t="s">
        <v>30</v>
      </c>
      <c r="B33" s="20">
        <v>35873</v>
      </c>
      <c r="C33" s="21">
        <v>36561</v>
      </c>
      <c r="D33" s="21">
        <f t="shared" si="0"/>
        <v>688</v>
      </c>
      <c r="E33" s="22">
        <f t="shared" si="1"/>
        <v>1.9178769548128118E-2</v>
      </c>
      <c r="F33" s="21">
        <f t="shared" si="2"/>
        <v>37760.202453987731</v>
      </c>
      <c r="G33" s="21">
        <f t="shared" si="3"/>
        <v>1018.319018404908</v>
      </c>
      <c r="H33" s="21">
        <f t="shared" si="4"/>
        <v>1199.2024539877311</v>
      </c>
    </row>
    <row r="34" spans="1:8" s="10" customFormat="1" ht="12.75" x14ac:dyDescent="0.2">
      <c r="A34" s="3" t="s">
        <v>31</v>
      </c>
      <c r="B34" s="20">
        <v>36684</v>
      </c>
      <c r="C34" s="21">
        <v>39414</v>
      </c>
      <c r="D34" s="21">
        <f t="shared" si="0"/>
        <v>2730</v>
      </c>
      <c r="E34" s="22">
        <f t="shared" si="1"/>
        <v>7.4419365390906114E-2</v>
      </c>
      <c r="F34" s="21">
        <f t="shared" si="2"/>
        <v>37760.202453987731</v>
      </c>
      <c r="G34" s="21">
        <f t="shared" si="3"/>
        <v>1018.319018404908</v>
      </c>
      <c r="H34" s="21">
        <f t="shared" si="4"/>
        <v>-1653.7975460122689</v>
      </c>
    </row>
    <row r="35" spans="1:8" s="10" customFormat="1" ht="12.75" x14ac:dyDescent="0.2">
      <c r="A35" s="3" t="s">
        <v>32</v>
      </c>
      <c r="B35" s="20">
        <v>36069</v>
      </c>
      <c r="C35" s="21">
        <v>40338</v>
      </c>
      <c r="D35" s="21">
        <f t="shared" si="0"/>
        <v>4269</v>
      </c>
      <c r="E35" s="22">
        <f t="shared" si="1"/>
        <v>0.11835648340680363</v>
      </c>
      <c r="F35" s="21">
        <f t="shared" si="2"/>
        <v>37760.202453987731</v>
      </c>
      <c r="G35" s="21">
        <f t="shared" si="3"/>
        <v>1018.319018404908</v>
      </c>
      <c r="H35" s="21">
        <f t="shared" si="4"/>
        <v>-2577.7975460122689</v>
      </c>
    </row>
    <row r="36" spans="1:8" s="10" customFormat="1" ht="12.75" x14ac:dyDescent="0.2">
      <c r="A36" s="3" t="s">
        <v>33</v>
      </c>
      <c r="B36" s="20">
        <v>36827</v>
      </c>
      <c r="C36" s="21">
        <v>41442</v>
      </c>
      <c r="D36" s="21">
        <f t="shared" si="0"/>
        <v>4615</v>
      </c>
      <c r="E36" s="22">
        <f t="shared" si="1"/>
        <v>0.12531566513699188</v>
      </c>
      <c r="F36" s="21">
        <f t="shared" si="2"/>
        <v>37760.202453987731</v>
      </c>
      <c r="G36" s="21">
        <f t="shared" si="3"/>
        <v>1018.319018404908</v>
      </c>
      <c r="H36" s="21">
        <f t="shared" si="4"/>
        <v>-3681.7975460122689</v>
      </c>
    </row>
    <row r="37" spans="1:8" s="10" customFormat="1" ht="12.75" x14ac:dyDescent="0.2">
      <c r="A37" s="3" t="s">
        <v>34</v>
      </c>
      <c r="B37" s="20">
        <v>36744</v>
      </c>
      <c r="C37" s="21">
        <v>41737</v>
      </c>
      <c r="D37" s="21">
        <f t="shared" si="0"/>
        <v>4993</v>
      </c>
      <c r="E37" s="22">
        <f t="shared" si="1"/>
        <v>0.13588613106901806</v>
      </c>
      <c r="F37" s="21">
        <f t="shared" si="2"/>
        <v>37760.202453987731</v>
      </c>
      <c r="G37" s="21">
        <f t="shared" si="3"/>
        <v>1018.319018404908</v>
      </c>
      <c r="H37" s="21">
        <f t="shared" si="4"/>
        <v>-3976.7975460122689</v>
      </c>
    </row>
    <row r="38" spans="1:8" s="10" customFormat="1" ht="12.75" x14ac:dyDescent="0.2">
      <c r="A38" s="3" t="s">
        <v>35</v>
      </c>
      <c r="B38" s="20">
        <v>35594</v>
      </c>
      <c r="C38" s="21">
        <v>37911</v>
      </c>
      <c r="D38" s="21">
        <f t="shared" si="0"/>
        <v>2317</v>
      </c>
      <c r="E38" s="22">
        <f t="shared" si="1"/>
        <v>6.509524077091644E-2</v>
      </c>
      <c r="F38" s="21">
        <f t="shared" si="2"/>
        <v>37760.202453987731</v>
      </c>
      <c r="G38" s="21">
        <f t="shared" si="3"/>
        <v>1018.319018404908</v>
      </c>
      <c r="H38" s="21">
        <f t="shared" si="4"/>
        <v>-150.79754601226887</v>
      </c>
    </row>
    <row r="39" spans="1:8" s="10" customFormat="1" ht="12.75" x14ac:dyDescent="0.2">
      <c r="A39" s="3" t="s">
        <v>36</v>
      </c>
      <c r="B39" s="20">
        <v>35832</v>
      </c>
      <c r="C39" s="21">
        <v>38429</v>
      </c>
      <c r="D39" s="21">
        <f t="shared" si="0"/>
        <v>2597</v>
      </c>
      <c r="E39" s="22">
        <f t="shared" si="1"/>
        <v>7.2477115427550795E-2</v>
      </c>
      <c r="F39" s="21">
        <f t="shared" si="2"/>
        <v>37760.202453987731</v>
      </c>
      <c r="G39" s="21">
        <f t="shared" si="3"/>
        <v>1018.319018404908</v>
      </c>
      <c r="H39" s="21">
        <f t="shared" si="4"/>
        <v>-668.79754601226887</v>
      </c>
    </row>
    <row r="40" spans="1:8" s="10" customFormat="1" ht="12.75" x14ac:dyDescent="0.2">
      <c r="A40" s="3" t="s">
        <v>37</v>
      </c>
      <c r="B40" s="20">
        <v>38015</v>
      </c>
      <c r="C40" s="21">
        <v>40488</v>
      </c>
      <c r="D40" s="21">
        <f t="shared" si="0"/>
        <v>2473</v>
      </c>
      <c r="E40" s="22">
        <f t="shared" si="1"/>
        <v>6.5053268446665785E-2</v>
      </c>
      <c r="F40" s="21">
        <f t="shared" si="2"/>
        <v>37760.202453987731</v>
      </c>
      <c r="G40" s="21">
        <f t="shared" si="3"/>
        <v>1018.319018404908</v>
      </c>
      <c r="H40" s="21">
        <f t="shared" si="4"/>
        <v>-2727.7975460122689</v>
      </c>
    </row>
    <row r="41" spans="1:8" s="10" customFormat="1" ht="12.75" x14ac:dyDescent="0.2">
      <c r="A41" s="3" t="s">
        <v>38</v>
      </c>
      <c r="B41" s="20">
        <v>38040</v>
      </c>
      <c r="C41" s="21">
        <v>37890</v>
      </c>
      <c r="D41" s="21">
        <f t="shared" si="0"/>
        <v>-150</v>
      </c>
      <c r="E41" s="22">
        <f t="shared" si="1"/>
        <v>-3.9432176656151417E-3</v>
      </c>
      <c r="F41" s="21">
        <f t="shared" si="2"/>
        <v>37760.202453987731</v>
      </c>
      <c r="G41" s="21">
        <f t="shared" si="3"/>
        <v>1018.319018404908</v>
      </c>
      <c r="H41" s="21">
        <f t="shared" si="4"/>
        <v>-129.79754601226887</v>
      </c>
    </row>
    <row r="42" spans="1:8" s="10" customFormat="1" ht="12.75" x14ac:dyDescent="0.2">
      <c r="A42" s="3" t="s">
        <v>39</v>
      </c>
      <c r="B42" s="20">
        <v>38139</v>
      </c>
      <c r="C42" s="21">
        <v>44806</v>
      </c>
      <c r="D42" s="21">
        <f t="shared" si="0"/>
        <v>6667</v>
      </c>
      <c r="E42" s="22">
        <f t="shared" si="1"/>
        <v>0.17480793937963765</v>
      </c>
      <c r="F42" s="21">
        <f t="shared" si="2"/>
        <v>37760.202453987731</v>
      </c>
      <c r="G42" s="21">
        <f t="shared" si="3"/>
        <v>1018.319018404908</v>
      </c>
      <c r="H42" s="21">
        <f t="shared" si="4"/>
        <v>-7045.7975460122689</v>
      </c>
    </row>
    <row r="43" spans="1:8" s="10" customFormat="1" ht="12.75" x14ac:dyDescent="0.2">
      <c r="A43" s="3" t="s">
        <v>40</v>
      </c>
      <c r="B43" s="20">
        <v>37958</v>
      </c>
      <c r="C43" s="21">
        <v>39640</v>
      </c>
      <c r="D43" s="21">
        <f t="shared" si="0"/>
        <v>1682</v>
      </c>
      <c r="E43" s="22">
        <f t="shared" si="1"/>
        <v>4.4312134464408029E-2</v>
      </c>
      <c r="F43" s="21">
        <f t="shared" si="2"/>
        <v>37760.202453987731</v>
      </c>
      <c r="G43" s="21">
        <f t="shared" si="3"/>
        <v>1018.319018404908</v>
      </c>
      <c r="H43" s="21">
        <f t="shared" si="4"/>
        <v>-1879.7975460122689</v>
      </c>
    </row>
    <row r="44" spans="1:8" s="10" customFormat="1" ht="12.75" x14ac:dyDescent="0.2">
      <c r="A44" s="3" t="s">
        <v>41</v>
      </c>
      <c r="B44" s="20">
        <v>35304</v>
      </c>
      <c r="C44" s="21">
        <v>33822</v>
      </c>
      <c r="D44" s="21">
        <f t="shared" si="0"/>
        <v>-1482</v>
      </c>
      <c r="E44" s="22">
        <f t="shared" si="1"/>
        <v>-4.1978246091094497E-2</v>
      </c>
      <c r="F44" s="21">
        <f t="shared" si="2"/>
        <v>37760.202453987731</v>
      </c>
      <c r="G44" s="21">
        <f t="shared" si="3"/>
        <v>1018.319018404908</v>
      </c>
      <c r="H44" s="21">
        <f t="shared" si="4"/>
        <v>3938.2024539877311</v>
      </c>
    </row>
    <row r="45" spans="1:8" s="10" customFormat="1" ht="12.75" x14ac:dyDescent="0.2">
      <c r="A45" s="3" t="s">
        <v>42</v>
      </c>
      <c r="B45" s="20">
        <v>35618</v>
      </c>
      <c r="C45" s="21">
        <v>34629</v>
      </c>
      <c r="D45" s="21">
        <f t="shared" si="0"/>
        <v>-989</v>
      </c>
      <c r="E45" s="22">
        <f t="shared" si="1"/>
        <v>-2.7766859453085518E-2</v>
      </c>
      <c r="F45" s="21">
        <f t="shared" si="2"/>
        <v>37760.202453987731</v>
      </c>
      <c r="G45" s="21">
        <f t="shared" si="3"/>
        <v>1018.319018404908</v>
      </c>
      <c r="H45" s="21">
        <f t="shared" si="4"/>
        <v>3131.2024539877311</v>
      </c>
    </row>
    <row r="46" spans="1:8" s="10" customFormat="1" ht="12.75" x14ac:dyDescent="0.2">
      <c r="A46" s="3" t="s">
        <v>43</v>
      </c>
      <c r="B46" s="20">
        <v>38050</v>
      </c>
      <c r="C46" s="21">
        <v>41568</v>
      </c>
      <c r="D46" s="21">
        <f t="shared" si="0"/>
        <v>3518</v>
      </c>
      <c r="E46" s="22">
        <f t="shared" si="1"/>
        <v>9.2457293035479629E-2</v>
      </c>
      <c r="F46" s="21">
        <f t="shared" si="2"/>
        <v>37760.202453987731</v>
      </c>
      <c r="G46" s="21">
        <f t="shared" si="3"/>
        <v>1018.319018404908</v>
      </c>
      <c r="H46" s="21">
        <f t="shared" si="4"/>
        <v>-3807.7975460122689</v>
      </c>
    </row>
    <row r="47" spans="1:8" s="10" customFormat="1" ht="12.75" x14ac:dyDescent="0.2">
      <c r="A47" s="3" t="s">
        <v>44</v>
      </c>
      <c r="B47" s="20">
        <v>37932</v>
      </c>
      <c r="C47" s="21">
        <v>37833</v>
      </c>
      <c r="D47" s="21">
        <f t="shared" si="0"/>
        <v>-99</v>
      </c>
      <c r="E47" s="22">
        <f t="shared" si="1"/>
        <v>-2.6099335653274281E-3</v>
      </c>
      <c r="F47" s="21">
        <f t="shared" si="2"/>
        <v>37760.202453987731</v>
      </c>
      <c r="G47" s="21">
        <f t="shared" si="3"/>
        <v>1018.319018404908</v>
      </c>
      <c r="H47" s="21">
        <f t="shared" si="4"/>
        <v>-72.797546012268867</v>
      </c>
    </row>
    <row r="48" spans="1:8" s="10" customFormat="1" ht="12.75" x14ac:dyDescent="0.2">
      <c r="A48" s="3" t="s">
        <v>45</v>
      </c>
      <c r="B48" s="20">
        <v>35434</v>
      </c>
      <c r="C48" s="21">
        <v>34338</v>
      </c>
      <c r="D48" s="21">
        <f t="shared" si="0"/>
        <v>-1096</v>
      </c>
      <c r="E48" s="22">
        <f t="shared" si="1"/>
        <v>-3.093074448270023E-2</v>
      </c>
      <c r="F48" s="21">
        <f t="shared" si="2"/>
        <v>37760.202453987731</v>
      </c>
      <c r="G48" s="21">
        <f t="shared" si="3"/>
        <v>1018.319018404908</v>
      </c>
      <c r="H48" s="21">
        <f t="shared" si="4"/>
        <v>3422.2024539877311</v>
      </c>
    </row>
    <row r="49" spans="1:8" s="10" customFormat="1" ht="12.75" x14ac:dyDescent="0.2">
      <c r="A49" s="3" t="s">
        <v>46</v>
      </c>
      <c r="B49" s="20">
        <v>35968</v>
      </c>
      <c r="C49" s="21">
        <v>39121</v>
      </c>
      <c r="D49" s="21">
        <f t="shared" si="0"/>
        <v>3153</v>
      </c>
      <c r="E49" s="22">
        <f t="shared" si="1"/>
        <v>8.7661254448398576E-2</v>
      </c>
      <c r="F49" s="21">
        <f t="shared" si="2"/>
        <v>37760.202453987731</v>
      </c>
      <c r="G49" s="21">
        <f t="shared" si="3"/>
        <v>1018.319018404908</v>
      </c>
      <c r="H49" s="21">
        <f t="shared" si="4"/>
        <v>-1360.7975460122689</v>
      </c>
    </row>
    <row r="50" spans="1:8" s="10" customFormat="1" ht="12.75" x14ac:dyDescent="0.2">
      <c r="A50" s="3" t="s">
        <v>47</v>
      </c>
      <c r="B50" s="20">
        <v>35636</v>
      </c>
      <c r="C50" s="21">
        <v>40637</v>
      </c>
      <c r="D50" s="21">
        <f t="shared" si="0"/>
        <v>5001</v>
      </c>
      <c r="E50" s="22">
        <f t="shared" si="1"/>
        <v>0.14033561566954764</v>
      </c>
      <c r="F50" s="21">
        <f t="shared" si="2"/>
        <v>37760.202453987731</v>
      </c>
      <c r="G50" s="21">
        <f t="shared" si="3"/>
        <v>1018.319018404908</v>
      </c>
      <c r="H50" s="21">
        <f t="shared" si="4"/>
        <v>-2876.7975460122689</v>
      </c>
    </row>
    <row r="51" spans="1:8" s="10" customFormat="1" ht="12.75" x14ac:dyDescent="0.2">
      <c r="A51" s="3" t="s">
        <v>48</v>
      </c>
      <c r="B51" s="20">
        <v>36530</v>
      </c>
      <c r="C51" s="21">
        <v>37563</v>
      </c>
      <c r="D51" s="21">
        <f t="shared" si="0"/>
        <v>1033</v>
      </c>
      <c r="E51" s="22">
        <f t="shared" si="1"/>
        <v>2.8278127566383794E-2</v>
      </c>
      <c r="F51" s="21">
        <f t="shared" si="2"/>
        <v>37760.202453987731</v>
      </c>
      <c r="G51" s="21">
        <f t="shared" si="3"/>
        <v>1018.319018404908</v>
      </c>
      <c r="H51" s="21">
        <f t="shared" si="4"/>
        <v>197.20245398773113</v>
      </c>
    </row>
    <row r="52" spans="1:8" s="10" customFormat="1" ht="12.75" x14ac:dyDescent="0.2">
      <c r="A52" s="3" t="s">
        <v>49</v>
      </c>
      <c r="B52" s="20">
        <v>35390</v>
      </c>
      <c r="C52" s="21">
        <v>37631</v>
      </c>
      <c r="D52" s="21">
        <f t="shared" si="0"/>
        <v>2241</v>
      </c>
      <c r="E52" s="22">
        <f t="shared" si="1"/>
        <v>6.3322972591127444E-2</v>
      </c>
      <c r="F52" s="21">
        <f t="shared" si="2"/>
        <v>37760.202453987731</v>
      </c>
      <c r="G52" s="21">
        <f t="shared" si="3"/>
        <v>1018.319018404908</v>
      </c>
      <c r="H52" s="21">
        <f t="shared" si="4"/>
        <v>129.20245398773113</v>
      </c>
    </row>
    <row r="53" spans="1:8" s="10" customFormat="1" ht="12.75" x14ac:dyDescent="0.2">
      <c r="A53" s="3" t="s">
        <v>50</v>
      </c>
      <c r="B53" s="20">
        <v>35428</v>
      </c>
      <c r="C53" s="21">
        <v>34431</v>
      </c>
      <c r="D53" s="21">
        <f t="shared" si="0"/>
        <v>-997</v>
      </c>
      <c r="E53" s="22">
        <f t="shared" si="1"/>
        <v>-2.8141582928756917E-2</v>
      </c>
      <c r="F53" s="21">
        <f t="shared" si="2"/>
        <v>37760.202453987731</v>
      </c>
      <c r="G53" s="21">
        <f t="shared" si="3"/>
        <v>1018.319018404908</v>
      </c>
      <c r="H53" s="21">
        <f t="shared" si="4"/>
        <v>3329.2024539877311</v>
      </c>
    </row>
    <row r="54" spans="1:8" s="10" customFormat="1" ht="12.75" x14ac:dyDescent="0.2">
      <c r="A54" s="3" t="s">
        <v>51</v>
      </c>
      <c r="B54" s="20">
        <v>36347</v>
      </c>
      <c r="C54" s="21">
        <v>37017</v>
      </c>
      <c r="D54" s="21">
        <f t="shared" si="0"/>
        <v>670</v>
      </c>
      <c r="E54" s="22">
        <f t="shared" si="1"/>
        <v>1.8433433295732798E-2</v>
      </c>
      <c r="F54" s="21">
        <f t="shared" si="2"/>
        <v>37760.202453987731</v>
      </c>
      <c r="G54" s="21">
        <f t="shared" si="3"/>
        <v>1018.319018404908</v>
      </c>
      <c r="H54" s="21">
        <f t="shared" si="4"/>
        <v>743.20245398773113</v>
      </c>
    </row>
    <row r="55" spans="1:8" s="10" customFormat="1" ht="12.75" x14ac:dyDescent="0.2">
      <c r="A55" s="3" t="s">
        <v>52</v>
      </c>
      <c r="B55" s="20">
        <v>36823</v>
      </c>
      <c r="C55" s="21">
        <v>46404</v>
      </c>
      <c r="D55" s="21">
        <f t="shared" si="0"/>
        <v>9581</v>
      </c>
      <c r="E55" s="22">
        <f t="shared" si="1"/>
        <v>0.26019064171849116</v>
      </c>
      <c r="F55" s="21">
        <f t="shared" si="2"/>
        <v>37760.202453987731</v>
      </c>
      <c r="G55" s="21">
        <f t="shared" si="3"/>
        <v>1018.319018404908</v>
      </c>
      <c r="H55" s="21">
        <f t="shared" si="4"/>
        <v>-8643.7975460122689</v>
      </c>
    </row>
    <row r="56" spans="1:8" s="10" customFormat="1" ht="12.75" x14ac:dyDescent="0.2">
      <c r="A56" s="3" t="s">
        <v>53</v>
      </c>
      <c r="B56" s="20">
        <v>35439</v>
      </c>
      <c r="C56" s="21">
        <v>36387</v>
      </c>
      <c r="D56" s="21">
        <f t="shared" si="0"/>
        <v>948</v>
      </c>
      <c r="E56" s="22">
        <f t="shared" si="1"/>
        <v>2.6750190468128335E-2</v>
      </c>
      <c r="F56" s="21">
        <f t="shared" si="2"/>
        <v>37760.202453987731</v>
      </c>
      <c r="G56" s="21">
        <f t="shared" si="3"/>
        <v>1018.319018404908</v>
      </c>
      <c r="H56" s="21">
        <f t="shared" si="4"/>
        <v>1373.2024539877311</v>
      </c>
    </row>
    <row r="57" spans="1:8" s="10" customFormat="1" ht="12.75" x14ac:dyDescent="0.2">
      <c r="A57" s="3" t="s">
        <v>54</v>
      </c>
      <c r="B57" s="20">
        <v>36862</v>
      </c>
      <c r="C57" s="21">
        <v>37957</v>
      </c>
      <c r="D57" s="21">
        <f t="shared" si="0"/>
        <v>1095</v>
      </c>
      <c r="E57" s="22">
        <f t="shared" si="1"/>
        <v>2.9705387662091041E-2</v>
      </c>
      <c r="F57" s="21">
        <f t="shared" si="2"/>
        <v>37760.202453987731</v>
      </c>
      <c r="G57" s="21">
        <f t="shared" si="3"/>
        <v>1018.319018404908</v>
      </c>
      <c r="H57" s="21">
        <f t="shared" si="4"/>
        <v>-196.79754601226887</v>
      </c>
    </row>
    <row r="58" spans="1:8" s="10" customFormat="1" ht="12.75" x14ac:dyDescent="0.2">
      <c r="A58" s="3" t="s">
        <v>55</v>
      </c>
      <c r="B58" s="20">
        <v>35744</v>
      </c>
      <c r="C58" s="21">
        <v>35484</v>
      </c>
      <c r="D58" s="21">
        <f t="shared" si="0"/>
        <v>-260</v>
      </c>
      <c r="E58" s="22">
        <f t="shared" si="1"/>
        <v>-7.2739480752014325E-3</v>
      </c>
      <c r="F58" s="21">
        <f t="shared" si="2"/>
        <v>37760.202453987731</v>
      </c>
      <c r="G58" s="21">
        <f t="shared" si="3"/>
        <v>1018.319018404908</v>
      </c>
      <c r="H58" s="21">
        <f t="shared" si="4"/>
        <v>2276.2024539877311</v>
      </c>
    </row>
    <row r="59" spans="1:8" s="10" customFormat="1" ht="12.75" x14ac:dyDescent="0.2">
      <c r="A59" s="3" t="s">
        <v>56</v>
      </c>
      <c r="B59" s="20">
        <v>36083</v>
      </c>
      <c r="C59" s="21">
        <v>36586</v>
      </c>
      <c r="D59" s="21">
        <f t="shared" si="0"/>
        <v>503</v>
      </c>
      <c r="E59" s="22">
        <f t="shared" si="1"/>
        <v>1.3940082587368013E-2</v>
      </c>
      <c r="F59" s="21">
        <f t="shared" si="2"/>
        <v>37760.202453987731</v>
      </c>
      <c r="G59" s="21">
        <f t="shared" si="3"/>
        <v>1018.319018404908</v>
      </c>
      <c r="H59" s="21">
        <f t="shared" si="4"/>
        <v>1174.2024539877311</v>
      </c>
    </row>
    <row r="60" spans="1:8" s="10" customFormat="1" ht="12.75" x14ac:dyDescent="0.2">
      <c r="A60" s="3" t="s">
        <v>57</v>
      </c>
      <c r="B60" s="20">
        <v>35411</v>
      </c>
      <c r="C60" s="21">
        <v>39683</v>
      </c>
      <c r="D60" s="21">
        <f t="shared" si="0"/>
        <v>4272</v>
      </c>
      <c r="E60" s="22">
        <f t="shared" si="1"/>
        <v>0.12064047894721978</v>
      </c>
      <c r="F60" s="21">
        <f t="shared" si="2"/>
        <v>37760.202453987731</v>
      </c>
      <c r="G60" s="21">
        <f t="shared" si="3"/>
        <v>1018.319018404908</v>
      </c>
      <c r="H60" s="21">
        <f t="shared" si="4"/>
        <v>-1922.7975460122689</v>
      </c>
    </row>
    <row r="61" spans="1:8" s="10" customFormat="1" ht="12.75" x14ac:dyDescent="0.2">
      <c r="A61" s="3" t="s">
        <v>58</v>
      </c>
      <c r="B61" s="20">
        <v>35829</v>
      </c>
      <c r="C61" s="21">
        <v>36685</v>
      </c>
      <c r="D61" s="21">
        <f t="shared" si="0"/>
        <v>856</v>
      </c>
      <c r="E61" s="22">
        <f t="shared" si="1"/>
        <v>2.3891261268804601E-2</v>
      </c>
      <c r="F61" s="21">
        <f t="shared" si="2"/>
        <v>37760.202453987731</v>
      </c>
      <c r="G61" s="21">
        <f t="shared" si="3"/>
        <v>1018.319018404908</v>
      </c>
      <c r="H61" s="21">
        <f t="shared" si="4"/>
        <v>1075.2024539877311</v>
      </c>
    </row>
    <row r="62" spans="1:8" s="10" customFormat="1" ht="12.75" x14ac:dyDescent="0.2">
      <c r="A62" s="3" t="s">
        <v>59</v>
      </c>
      <c r="B62" s="20">
        <v>35320</v>
      </c>
      <c r="C62" s="21">
        <v>35065</v>
      </c>
      <c r="D62" s="21">
        <f t="shared" si="0"/>
        <v>-255</v>
      </c>
      <c r="E62" s="22">
        <f t="shared" si="1"/>
        <v>-7.219705549263873E-3</v>
      </c>
      <c r="F62" s="21">
        <f t="shared" si="2"/>
        <v>37760.202453987731</v>
      </c>
      <c r="G62" s="21">
        <f t="shared" si="3"/>
        <v>1018.319018404908</v>
      </c>
      <c r="H62" s="21">
        <f t="shared" si="4"/>
        <v>2695.2024539877311</v>
      </c>
    </row>
    <row r="63" spans="1:8" s="10" customFormat="1" ht="12.75" x14ac:dyDescent="0.2">
      <c r="A63" s="3" t="s">
        <v>60</v>
      </c>
      <c r="B63" s="20">
        <v>35311</v>
      </c>
      <c r="C63" s="21">
        <v>35328</v>
      </c>
      <c r="D63" s="21">
        <f t="shared" si="0"/>
        <v>17</v>
      </c>
      <c r="E63" s="22">
        <f t="shared" si="1"/>
        <v>4.8143637959842541E-4</v>
      </c>
      <c r="F63" s="21">
        <f t="shared" si="2"/>
        <v>37760.202453987731</v>
      </c>
      <c r="G63" s="21">
        <f t="shared" si="3"/>
        <v>1018.319018404908</v>
      </c>
      <c r="H63" s="21">
        <f t="shared" si="4"/>
        <v>2432.2024539877311</v>
      </c>
    </row>
    <row r="64" spans="1:8" s="10" customFormat="1" ht="12.75" x14ac:dyDescent="0.2">
      <c r="A64" s="3" t="s">
        <v>61</v>
      </c>
      <c r="B64" s="20">
        <v>36332</v>
      </c>
      <c r="C64" s="21">
        <v>36883</v>
      </c>
      <c r="D64" s="21">
        <f t="shared" si="0"/>
        <v>551</v>
      </c>
      <c r="E64" s="22">
        <f t="shared" si="1"/>
        <v>1.5165694153913905E-2</v>
      </c>
      <c r="F64" s="21">
        <f t="shared" si="2"/>
        <v>37760.202453987731</v>
      </c>
      <c r="G64" s="21">
        <f t="shared" si="3"/>
        <v>1018.319018404908</v>
      </c>
      <c r="H64" s="21">
        <f t="shared" si="4"/>
        <v>877.20245398773113</v>
      </c>
    </row>
    <row r="65" spans="1:8" s="10" customFormat="1" ht="12.75" x14ac:dyDescent="0.2">
      <c r="A65" s="3" t="s">
        <v>62</v>
      </c>
      <c r="B65" s="20">
        <v>36900</v>
      </c>
      <c r="C65" s="21">
        <v>37183</v>
      </c>
      <c r="D65" s="21">
        <f t="shared" si="0"/>
        <v>283</v>
      </c>
      <c r="E65" s="22">
        <f t="shared" si="1"/>
        <v>7.6693766937669374E-3</v>
      </c>
      <c r="F65" s="21">
        <f t="shared" si="2"/>
        <v>37760.202453987731</v>
      </c>
      <c r="G65" s="21">
        <f t="shared" si="3"/>
        <v>1018.319018404908</v>
      </c>
      <c r="H65" s="21">
        <f t="shared" si="4"/>
        <v>577.20245398773113</v>
      </c>
    </row>
    <row r="66" spans="1:8" s="10" customFormat="1" ht="12.75" x14ac:dyDescent="0.2">
      <c r="A66" s="3" t="s">
        <v>63</v>
      </c>
      <c r="B66" s="20">
        <v>35717</v>
      </c>
      <c r="C66" s="21">
        <v>35946</v>
      </c>
      <c r="D66" s="21">
        <f t="shared" si="0"/>
        <v>229</v>
      </c>
      <c r="E66" s="22">
        <f t="shared" si="1"/>
        <v>6.4115127250328977E-3</v>
      </c>
      <c r="F66" s="21">
        <f t="shared" si="2"/>
        <v>37760.202453987731</v>
      </c>
      <c r="G66" s="21">
        <f t="shared" si="3"/>
        <v>1018.319018404908</v>
      </c>
      <c r="H66" s="21">
        <f t="shared" si="4"/>
        <v>1814.2024539877311</v>
      </c>
    </row>
    <row r="67" spans="1:8" s="10" customFormat="1" ht="12.75" x14ac:dyDescent="0.2">
      <c r="A67" s="3" t="s">
        <v>64</v>
      </c>
      <c r="B67" s="20">
        <v>35804</v>
      </c>
      <c r="C67" s="21">
        <v>34251</v>
      </c>
      <c r="D67" s="21">
        <f t="shared" si="0"/>
        <v>-1553</v>
      </c>
      <c r="E67" s="22">
        <f t="shared" si="1"/>
        <v>-4.3375041894760359E-2</v>
      </c>
      <c r="F67" s="21">
        <f t="shared" si="2"/>
        <v>37760.202453987731</v>
      </c>
      <c r="G67" s="21">
        <f t="shared" si="3"/>
        <v>1018.319018404908</v>
      </c>
      <c r="H67" s="21">
        <f t="shared" si="4"/>
        <v>3509.2024539877311</v>
      </c>
    </row>
    <row r="68" spans="1:8" s="10" customFormat="1" ht="12.75" x14ac:dyDescent="0.2">
      <c r="A68" s="3" t="s">
        <v>65</v>
      </c>
      <c r="B68" s="20">
        <v>38170</v>
      </c>
      <c r="C68" s="21">
        <v>56511</v>
      </c>
      <c r="D68" s="21">
        <f t="shared" si="0"/>
        <v>18341</v>
      </c>
      <c r="E68" s="22">
        <f t="shared" si="1"/>
        <v>0.48050825255436208</v>
      </c>
      <c r="F68" s="21">
        <f t="shared" si="2"/>
        <v>37760.202453987731</v>
      </c>
      <c r="G68" s="21">
        <f t="shared" si="3"/>
        <v>1018.319018404908</v>
      </c>
      <c r="H68" s="21">
        <f t="shared" si="4"/>
        <v>-18750.797546012269</v>
      </c>
    </row>
    <row r="69" spans="1:8" s="10" customFormat="1" ht="12.75" x14ac:dyDescent="0.2">
      <c r="A69" s="3" t="s">
        <v>66</v>
      </c>
      <c r="B69" s="20">
        <v>37849</v>
      </c>
      <c r="C69" s="21">
        <v>47368</v>
      </c>
      <c r="D69" s="21">
        <f t="shared" si="0"/>
        <v>9519</v>
      </c>
      <c r="E69" s="22">
        <f t="shared" si="1"/>
        <v>0.25149937911173348</v>
      </c>
      <c r="F69" s="21">
        <f t="shared" si="2"/>
        <v>37760.202453987731</v>
      </c>
      <c r="G69" s="21">
        <f t="shared" si="3"/>
        <v>1018.319018404908</v>
      </c>
      <c r="H69" s="21">
        <f t="shared" si="4"/>
        <v>-9607.7975460122689</v>
      </c>
    </row>
    <row r="70" spans="1:8" s="10" customFormat="1" ht="12.75" x14ac:dyDescent="0.2">
      <c r="A70" s="3" t="s">
        <v>67</v>
      </c>
      <c r="B70" s="20">
        <v>37714</v>
      </c>
      <c r="C70" s="21">
        <v>39624</v>
      </c>
      <c r="D70" s="21">
        <f t="shared" si="0"/>
        <v>1910</v>
      </c>
      <c r="E70" s="22">
        <f t="shared" si="1"/>
        <v>5.0644323063053505E-2</v>
      </c>
      <c r="F70" s="21">
        <f t="shared" si="2"/>
        <v>37760.202453987731</v>
      </c>
      <c r="G70" s="21">
        <f t="shared" si="3"/>
        <v>1018.319018404908</v>
      </c>
      <c r="H70" s="21">
        <f t="shared" si="4"/>
        <v>-1863.7975460122689</v>
      </c>
    </row>
    <row r="71" spans="1:8" s="10" customFormat="1" ht="12.75" x14ac:dyDescent="0.2">
      <c r="A71" s="3" t="s">
        <v>68</v>
      </c>
      <c r="B71" s="20">
        <v>37779</v>
      </c>
      <c r="C71" s="21">
        <v>34559</v>
      </c>
      <c r="D71" s="21">
        <f t="shared" ref="D71:D134" si="5">C71-B71</f>
        <v>-3220</v>
      </c>
      <c r="E71" s="22">
        <f t="shared" ref="E71:E134" si="6">D71/B71</f>
        <v>-8.5232536594404301E-2</v>
      </c>
      <c r="F71" s="21">
        <f t="shared" ref="F71:F134" si="7">C$170/163</f>
        <v>37760.202453987731</v>
      </c>
      <c r="G71" s="21">
        <f t="shared" ref="G71:G134" si="8">D$170/163</f>
        <v>1018.319018404908</v>
      </c>
      <c r="H71" s="21">
        <f t="shared" ref="H71:H134" si="9">F71-C71</f>
        <v>3201.2024539877311</v>
      </c>
    </row>
    <row r="72" spans="1:8" s="10" customFormat="1" ht="12.75" x14ac:dyDescent="0.2">
      <c r="A72" s="3" t="s">
        <v>69</v>
      </c>
      <c r="B72" s="20">
        <v>37574</v>
      </c>
      <c r="C72" s="21">
        <v>37222</v>
      </c>
      <c r="D72" s="21">
        <f t="shared" si="5"/>
        <v>-352</v>
      </c>
      <c r="E72" s="22">
        <f t="shared" si="6"/>
        <v>-9.3681801245542127E-3</v>
      </c>
      <c r="F72" s="21">
        <f t="shared" si="7"/>
        <v>37760.202453987731</v>
      </c>
      <c r="G72" s="21">
        <f t="shared" si="8"/>
        <v>1018.319018404908</v>
      </c>
      <c r="H72" s="21">
        <f t="shared" si="9"/>
        <v>538.20245398773113</v>
      </c>
    </row>
    <row r="73" spans="1:8" s="10" customFormat="1" ht="12.75" x14ac:dyDescent="0.2">
      <c r="A73" s="3" t="s">
        <v>70</v>
      </c>
      <c r="B73" s="20">
        <v>36441</v>
      </c>
      <c r="C73" s="21">
        <v>36986</v>
      </c>
      <c r="D73" s="21">
        <f t="shared" si="5"/>
        <v>545</v>
      </c>
      <c r="E73" s="22">
        <f t="shared" si="6"/>
        <v>1.4955681786998161E-2</v>
      </c>
      <c r="F73" s="21">
        <f t="shared" si="7"/>
        <v>37760.202453987731</v>
      </c>
      <c r="G73" s="21">
        <f t="shared" si="8"/>
        <v>1018.319018404908</v>
      </c>
      <c r="H73" s="21">
        <f t="shared" si="9"/>
        <v>774.20245398773113</v>
      </c>
    </row>
    <row r="74" spans="1:8" s="10" customFormat="1" ht="12.75" x14ac:dyDescent="0.2">
      <c r="A74" s="3" t="s">
        <v>71</v>
      </c>
      <c r="B74" s="20">
        <v>37138</v>
      </c>
      <c r="C74" s="21">
        <v>36781</v>
      </c>
      <c r="D74" s="21">
        <f t="shared" si="5"/>
        <v>-357</v>
      </c>
      <c r="E74" s="22">
        <f t="shared" si="6"/>
        <v>-9.6127955194140781E-3</v>
      </c>
      <c r="F74" s="21">
        <f t="shared" si="7"/>
        <v>37760.202453987731</v>
      </c>
      <c r="G74" s="21">
        <f t="shared" si="8"/>
        <v>1018.319018404908</v>
      </c>
      <c r="H74" s="21">
        <f t="shared" si="9"/>
        <v>979.20245398773113</v>
      </c>
    </row>
    <row r="75" spans="1:8" s="10" customFormat="1" ht="12.75" x14ac:dyDescent="0.2">
      <c r="A75" s="3" t="s">
        <v>72</v>
      </c>
      <c r="B75" s="20">
        <v>35751</v>
      </c>
      <c r="C75" s="21">
        <v>35245</v>
      </c>
      <c r="D75" s="21">
        <f t="shared" si="5"/>
        <v>-506</v>
      </c>
      <c r="E75" s="22">
        <f t="shared" si="6"/>
        <v>-1.4153450253139773E-2</v>
      </c>
      <c r="F75" s="21">
        <f t="shared" si="7"/>
        <v>37760.202453987731</v>
      </c>
      <c r="G75" s="21">
        <f t="shared" si="8"/>
        <v>1018.319018404908</v>
      </c>
      <c r="H75" s="21">
        <f t="shared" si="9"/>
        <v>2515.2024539877311</v>
      </c>
    </row>
    <row r="76" spans="1:8" s="10" customFormat="1" ht="12.75" x14ac:dyDescent="0.2">
      <c r="A76" s="3" t="s">
        <v>73</v>
      </c>
      <c r="B76" s="20">
        <v>35755</v>
      </c>
      <c r="C76" s="21">
        <v>37821</v>
      </c>
      <c r="D76" s="21">
        <f t="shared" si="5"/>
        <v>2066</v>
      </c>
      <c r="E76" s="22">
        <f t="shared" si="6"/>
        <v>5.7782128373654033E-2</v>
      </c>
      <c r="F76" s="21">
        <f t="shared" si="7"/>
        <v>37760.202453987731</v>
      </c>
      <c r="G76" s="21">
        <f t="shared" si="8"/>
        <v>1018.319018404908</v>
      </c>
      <c r="H76" s="21">
        <f t="shared" si="9"/>
        <v>-60.797546012268867</v>
      </c>
    </row>
    <row r="77" spans="1:8" s="10" customFormat="1" ht="12.75" x14ac:dyDescent="0.2">
      <c r="A77" s="3" t="s">
        <v>74</v>
      </c>
      <c r="B77" s="20">
        <v>36988</v>
      </c>
      <c r="C77" s="21">
        <v>37312</v>
      </c>
      <c r="D77" s="21">
        <f t="shared" si="5"/>
        <v>324</v>
      </c>
      <c r="E77" s="22">
        <f t="shared" si="6"/>
        <v>8.7595977073645515E-3</v>
      </c>
      <c r="F77" s="21">
        <f t="shared" si="7"/>
        <v>37760.202453987731</v>
      </c>
      <c r="G77" s="21">
        <f t="shared" si="8"/>
        <v>1018.319018404908</v>
      </c>
      <c r="H77" s="21">
        <f t="shared" si="9"/>
        <v>448.20245398773113</v>
      </c>
    </row>
    <row r="78" spans="1:8" s="10" customFormat="1" ht="12.75" x14ac:dyDescent="0.2">
      <c r="A78" s="3" t="s">
        <v>75</v>
      </c>
      <c r="B78" s="20">
        <v>36291</v>
      </c>
      <c r="C78" s="21">
        <v>33698</v>
      </c>
      <c r="D78" s="21">
        <f t="shared" si="5"/>
        <v>-2593</v>
      </c>
      <c r="E78" s="22">
        <f t="shared" si="6"/>
        <v>-7.1450221818081625E-2</v>
      </c>
      <c r="F78" s="21">
        <f t="shared" si="7"/>
        <v>37760.202453987731</v>
      </c>
      <c r="G78" s="21">
        <f t="shared" si="8"/>
        <v>1018.319018404908</v>
      </c>
      <c r="H78" s="21">
        <f t="shared" si="9"/>
        <v>4062.2024539877311</v>
      </c>
    </row>
    <row r="79" spans="1:8" s="10" customFormat="1" ht="12.75" x14ac:dyDescent="0.2">
      <c r="A79" s="3" t="s">
        <v>76</v>
      </c>
      <c r="B79" s="20">
        <v>37216</v>
      </c>
      <c r="C79" s="21">
        <v>33882</v>
      </c>
      <c r="D79" s="21">
        <f t="shared" si="5"/>
        <v>-3334</v>
      </c>
      <c r="E79" s="22">
        <f t="shared" si="6"/>
        <v>-8.958512467755804E-2</v>
      </c>
      <c r="F79" s="21">
        <f t="shared" si="7"/>
        <v>37760.202453987731</v>
      </c>
      <c r="G79" s="21">
        <f t="shared" si="8"/>
        <v>1018.319018404908</v>
      </c>
      <c r="H79" s="21">
        <f t="shared" si="9"/>
        <v>3878.2024539877311</v>
      </c>
    </row>
    <row r="80" spans="1:8" s="10" customFormat="1" ht="12.75" x14ac:dyDescent="0.2">
      <c r="A80" s="3" t="s">
        <v>77</v>
      </c>
      <c r="B80" s="20">
        <v>36991</v>
      </c>
      <c r="C80" s="21">
        <v>33256</v>
      </c>
      <c r="D80" s="21">
        <f t="shared" si="5"/>
        <v>-3735</v>
      </c>
      <c r="E80" s="22">
        <f t="shared" si="6"/>
        <v>-0.10097050633937985</v>
      </c>
      <c r="F80" s="21">
        <f t="shared" si="7"/>
        <v>37760.202453987731</v>
      </c>
      <c r="G80" s="21">
        <f t="shared" si="8"/>
        <v>1018.319018404908</v>
      </c>
      <c r="H80" s="21">
        <f t="shared" si="9"/>
        <v>4504.2024539877311</v>
      </c>
    </row>
    <row r="81" spans="1:8" s="10" customFormat="1" ht="12.75" x14ac:dyDescent="0.2">
      <c r="A81" s="3" t="s">
        <v>78</v>
      </c>
      <c r="B81" s="20">
        <v>37443</v>
      </c>
      <c r="C81" s="21">
        <v>27752</v>
      </c>
      <c r="D81" s="21">
        <f t="shared" si="5"/>
        <v>-9691</v>
      </c>
      <c r="E81" s="22">
        <f t="shared" si="6"/>
        <v>-0.25882007317789707</v>
      </c>
      <c r="F81" s="21">
        <f t="shared" si="7"/>
        <v>37760.202453987731</v>
      </c>
      <c r="G81" s="21">
        <f t="shared" si="8"/>
        <v>1018.319018404908</v>
      </c>
      <c r="H81" s="21">
        <f t="shared" si="9"/>
        <v>10008.202453987731</v>
      </c>
    </row>
    <row r="82" spans="1:8" s="10" customFormat="1" ht="12.75" x14ac:dyDescent="0.2">
      <c r="A82" s="3" t="s">
        <v>79</v>
      </c>
      <c r="B82" s="20">
        <v>36072</v>
      </c>
      <c r="C82" s="21">
        <v>35208</v>
      </c>
      <c r="D82" s="21">
        <f t="shared" si="5"/>
        <v>-864</v>
      </c>
      <c r="E82" s="22">
        <f t="shared" si="6"/>
        <v>-2.3952095808383235E-2</v>
      </c>
      <c r="F82" s="21">
        <f t="shared" si="7"/>
        <v>37760.202453987731</v>
      </c>
      <c r="G82" s="21">
        <f t="shared" si="8"/>
        <v>1018.319018404908</v>
      </c>
      <c r="H82" s="21">
        <f t="shared" si="9"/>
        <v>2552.2024539877311</v>
      </c>
    </row>
    <row r="83" spans="1:8" s="10" customFormat="1" ht="12.75" x14ac:dyDescent="0.2">
      <c r="A83" s="3" t="s">
        <v>80</v>
      </c>
      <c r="B83" s="20">
        <v>37961</v>
      </c>
      <c r="C83" s="21">
        <v>38379</v>
      </c>
      <c r="D83" s="21">
        <f t="shared" si="5"/>
        <v>418</v>
      </c>
      <c r="E83" s="22">
        <f t="shared" si="6"/>
        <v>1.1011301072153E-2</v>
      </c>
      <c r="F83" s="21">
        <f t="shared" si="7"/>
        <v>37760.202453987731</v>
      </c>
      <c r="G83" s="21">
        <f t="shared" si="8"/>
        <v>1018.319018404908</v>
      </c>
      <c r="H83" s="21">
        <f t="shared" si="9"/>
        <v>-618.79754601226887</v>
      </c>
    </row>
    <row r="84" spans="1:8" s="10" customFormat="1" ht="12.75" x14ac:dyDescent="0.2">
      <c r="A84" s="3" t="s">
        <v>81</v>
      </c>
      <c r="B84" s="20">
        <v>37280</v>
      </c>
      <c r="C84" s="21">
        <v>36338</v>
      </c>
      <c r="D84" s="21">
        <f t="shared" si="5"/>
        <v>-942</v>
      </c>
      <c r="E84" s="22">
        <f t="shared" si="6"/>
        <v>-2.5268240343347639E-2</v>
      </c>
      <c r="F84" s="21">
        <f t="shared" si="7"/>
        <v>37760.202453987731</v>
      </c>
      <c r="G84" s="21">
        <f t="shared" si="8"/>
        <v>1018.319018404908</v>
      </c>
      <c r="H84" s="21">
        <f t="shared" si="9"/>
        <v>1422.2024539877311</v>
      </c>
    </row>
    <row r="85" spans="1:8" s="10" customFormat="1" ht="12.75" x14ac:dyDescent="0.2">
      <c r="A85" s="3" t="s">
        <v>82</v>
      </c>
      <c r="B85" s="20">
        <v>36382</v>
      </c>
      <c r="C85" s="21">
        <v>36097</v>
      </c>
      <c r="D85" s="21">
        <f t="shared" si="5"/>
        <v>-285</v>
      </c>
      <c r="E85" s="22">
        <f t="shared" si="6"/>
        <v>-7.833544060249574E-3</v>
      </c>
      <c r="F85" s="21">
        <f t="shared" si="7"/>
        <v>37760.202453987731</v>
      </c>
      <c r="G85" s="21">
        <f t="shared" si="8"/>
        <v>1018.319018404908</v>
      </c>
      <c r="H85" s="21">
        <f t="shared" si="9"/>
        <v>1663.2024539877311</v>
      </c>
    </row>
    <row r="86" spans="1:8" s="10" customFormat="1" ht="12.75" x14ac:dyDescent="0.2">
      <c r="A86" s="3" t="s">
        <v>83</v>
      </c>
      <c r="B86" s="20">
        <v>37254</v>
      </c>
      <c r="C86" s="21">
        <v>36389</v>
      </c>
      <c r="D86" s="21">
        <f t="shared" si="5"/>
        <v>-865</v>
      </c>
      <c r="E86" s="22">
        <f t="shared" si="6"/>
        <v>-2.3218983196435283E-2</v>
      </c>
      <c r="F86" s="21">
        <f t="shared" si="7"/>
        <v>37760.202453987731</v>
      </c>
      <c r="G86" s="21">
        <f t="shared" si="8"/>
        <v>1018.319018404908</v>
      </c>
      <c r="H86" s="21">
        <f t="shared" si="9"/>
        <v>1371.2024539877311</v>
      </c>
    </row>
    <row r="87" spans="1:8" s="10" customFormat="1" ht="12.75" x14ac:dyDescent="0.2">
      <c r="A87" s="3" t="s">
        <v>84</v>
      </c>
      <c r="B87" s="20">
        <v>37144</v>
      </c>
      <c r="C87" s="21">
        <v>36256</v>
      </c>
      <c r="D87" s="21">
        <f t="shared" si="5"/>
        <v>-888</v>
      </c>
      <c r="E87" s="22">
        <f t="shared" si="6"/>
        <v>-2.3906956709024339E-2</v>
      </c>
      <c r="F87" s="21">
        <f t="shared" si="7"/>
        <v>37760.202453987731</v>
      </c>
      <c r="G87" s="21">
        <f t="shared" si="8"/>
        <v>1018.319018404908</v>
      </c>
      <c r="H87" s="21">
        <f t="shared" si="9"/>
        <v>1504.2024539877311</v>
      </c>
    </row>
    <row r="88" spans="1:8" s="10" customFormat="1" ht="12.75" x14ac:dyDescent="0.2">
      <c r="A88" s="3" t="s">
        <v>85</v>
      </c>
      <c r="B88" s="20">
        <v>36853</v>
      </c>
      <c r="C88" s="21">
        <v>36621</v>
      </c>
      <c r="D88" s="21">
        <f t="shared" si="5"/>
        <v>-232</v>
      </c>
      <c r="E88" s="22">
        <f t="shared" si="6"/>
        <v>-6.295281252543891E-3</v>
      </c>
      <c r="F88" s="21">
        <f t="shared" si="7"/>
        <v>37760.202453987731</v>
      </c>
      <c r="G88" s="21">
        <f t="shared" si="8"/>
        <v>1018.319018404908</v>
      </c>
      <c r="H88" s="21">
        <f t="shared" si="9"/>
        <v>1139.2024539877311</v>
      </c>
    </row>
    <row r="89" spans="1:8" s="10" customFormat="1" ht="12.75" x14ac:dyDescent="0.2">
      <c r="A89" s="3" t="s">
        <v>86</v>
      </c>
      <c r="B89" s="20">
        <v>36036</v>
      </c>
      <c r="C89" s="21">
        <v>33457</v>
      </c>
      <c r="D89" s="21">
        <f t="shared" si="5"/>
        <v>-2579</v>
      </c>
      <c r="E89" s="22">
        <f t="shared" si="6"/>
        <v>-7.1567321567321568E-2</v>
      </c>
      <c r="F89" s="21">
        <f t="shared" si="7"/>
        <v>37760.202453987731</v>
      </c>
      <c r="G89" s="21">
        <f t="shared" si="8"/>
        <v>1018.319018404908</v>
      </c>
      <c r="H89" s="21">
        <f t="shared" si="9"/>
        <v>4303.2024539877311</v>
      </c>
    </row>
    <row r="90" spans="1:8" s="10" customFormat="1" ht="12.75" x14ac:dyDescent="0.2">
      <c r="A90" s="3" t="s">
        <v>87</v>
      </c>
      <c r="B90" s="20">
        <v>37891</v>
      </c>
      <c r="C90" s="21">
        <v>34181</v>
      </c>
      <c r="D90" s="21">
        <f t="shared" si="5"/>
        <v>-3710</v>
      </c>
      <c r="E90" s="22">
        <f t="shared" si="6"/>
        <v>-9.7912433031590612E-2</v>
      </c>
      <c r="F90" s="21">
        <f t="shared" si="7"/>
        <v>37760.202453987731</v>
      </c>
      <c r="G90" s="21">
        <f t="shared" si="8"/>
        <v>1018.319018404908</v>
      </c>
      <c r="H90" s="21">
        <f t="shared" si="9"/>
        <v>3579.2024539877311</v>
      </c>
    </row>
    <row r="91" spans="1:8" s="10" customFormat="1" ht="12.75" x14ac:dyDescent="0.2">
      <c r="A91" s="3" t="s">
        <v>88</v>
      </c>
      <c r="B91" s="20">
        <v>37549</v>
      </c>
      <c r="C91" s="21">
        <v>34957</v>
      </c>
      <c r="D91" s="21">
        <f t="shared" si="5"/>
        <v>-2592</v>
      </c>
      <c r="E91" s="22">
        <f t="shared" si="6"/>
        <v>-6.902980105994834E-2</v>
      </c>
      <c r="F91" s="21">
        <f t="shared" si="7"/>
        <v>37760.202453987731</v>
      </c>
      <c r="G91" s="21">
        <f t="shared" si="8"/>
        <v>1018.319018404908</v>
      </c>
      <c r="H91" s="21">
        <f t="shared" si="9"/>
        <v>2803.2024539877311</v>
      </c>
    </row>
    <row r="92" spans="1:8" s="10" customFormat="1" ht="12.75" x14ac:dyDescent="0.2">
      <c r="A92" s="3" t="s">
        <v>89</v>
      </c>
      <c r="B92" s="20">
        <v>37710</v>
      </c>
      <c r="C92" s="21">
        <v>40280</v>
      </c>
      <c r="D92" s="21">
        <f t="shared" si="5"/>
        <v>2570</v>
      </c>
      <c r="E92" s="22">
        <f t="shared" si="6"/>
        <v>6.8151683903473884E-2</v>
      </c>
      <c r="F92" s="21">
        <f t="shared" si="7"/>
        <v>37760.202453987731</v>
      </c>
      <c r="G92" s="21">
        <f t="shared" si="8"/>
        <v>1018.319018404908</v>
      </c>
      <c r="H92" s="21">
        <f t="shared" si="9"/>
        <v>-2519.7975460122689</v>
      </c>
    </row>
    <row r="93" spans="1:8" s="10" customFormat="1" ht="12.75" x14ac:dyDescent="0.2">
      <c r="A93" s="3" t="s">
        <v>90</v>
      </c>
      <c r="B93" s="20">
        <v>36377</v>
      </c>
      <c r="C93" s="21">
        <v>38493</v>
      </c>
      <c r="D93" s="21">
        <f t="shared" si="5"/>
        <v>2116</v>
      </c>
      <c r="E93" s="22">
        <f t="shared" si="6"/>
        <v>5.8168623031036093E-2</v>
      </c>
      <c r="F93" s="21">
        <f t="shared" si="7"/>
        <v>37760.202453987731</v>
      </c>
      <c r="G93" s="21">
        <f t="shared" si="8"/>
        <v>1018.319018404908</v>
      </c>
      <c r="H93" s="21">
        <f t="shared" si="9"/>
        <v>-732.79754601226887</v>
      </c>
    </row>
    <row r="94" spans="1:8" s="10" customFormat="1" ht="12.75" x14ac:dyDescent="0.2">
      <c r="A94" s="3" t="s">
        <v>91</v>
      </c>
      <c r="B94" s="20">
        <v>37799</v>
      </c>
      <c r="C94" s="21">
        <v>40279</v>
      </c>
      <c r="D94" s="21">
        <f t="shared" si="5"/>
        <v>2480</v>
      </c>
      <c r="E94" s="22">
        <f t="shared" si="6"/>
        <v>6.5610201328077461E-2</v>
      </c>
      <c r="F94" s="21">
        <f t="shared" si="7"/>
        <v>37760.202453987731</v>
      </c>
      <c r="G94" s="21">
        <f t="shared" si="8"/>
        <v>1018.319018404908</v>
      </c>
      <c r="H94" s="21">
        <f t="shared" si="9"/>
        <v>-2518.7975460122689</v>
      </c>
    </row>
    <row r="95" spans="1:8" s="10" customFormat="1" ht="12.75" x14ac:dyDescent="0.2">
      <c r="A95" s="3" t="s">
        <v>92</v>
      </c>
      <c r="B95" s="20">
        <v>36703</v>
      </c>
      <c r="C95" s="21">
        <v>38898</v>
      </c>
      <c r="D95" s="21">
        <f t="shared" si="5"/>
        <v>2195</v>
      </c>
      <c r="E95" s="22">
        <f t="shared" si="6"/>
        <v>5.9804375664114652E-2</v>
      </c>
      <c r="F95" s="21">
        <f t="shared" si="7"/>
        <v>37760.202453987731</v>
      </c>
      <c r="G95" s="21">
        <f t="shared" si="8"/>
        <v>1018.319018404908</v>
      </c>
      <c r="H95" s="21">
        <f t="shared" si="9"/>
        <v>-1137.7975460122689</v>
      </c>
    </row>
    <row r="96" spans="1:8" s="10" customFormat="1" ht="12.75" x14ac:dyDescent="0.2">
      <c r="A96" s="3" t="s">
        <v>93</v>
      </c>
      <c r="B96" s="20">
        <v>36412</v>
      </c>
      <c r="C96" s="21">
        <v>37839</v>
      </c>
      <c r="D96" s="21">
        <f t="shared" si="5"/>
        <v>1427</v>
      </c>
      <c r="E96" s="22">
        <f t="shared" si="6"/>
        <v>3.9190376798857521E-2</v>
      </c>
      <c r="F96" s="21">
        <f t="shared" si="7"/>
        <v>37760.202453987731</v>
      </c>
      <c r="G96" s="21">
        <f t="shared" si="8"/>
        <v>1018.319018404908</v>
      </c>
      <c r="H96" s="21">
        <f t="shared" si="9"/>
        <v>-78.797546012268867</v>
      </c>
    </row>
    <row r="97" spans="1:8" s="10" customFormat="1" ht="12.75" x14ac:dyDescent="0.2">
      <c r="A97" s="3" t="s">
        <v>94</v>
      </c>
      <c r="B97" s="20">
        <v>36492</v>
      </c>
      <c r="C97" s="21">
        <v>38264</v>
      </c>
      <c r="D97" s="21">
        <f t="shared" si="5"/>
        <v>1772</v>
      </c>
      <c r="E97" s="22">
        <f t="shared" si="6"/>
        <v>4.8558588183711497E-2</v>
      </c>
      <c r="F97" s="21">
        <f t="shared" si="7"/>
        <v>37760.202453987731</v>
      </c>
      <c r="G97" s="21">
        <f t="shared" si="8"/>
        <v>1018.319018404908</v>
      </c>
      <c r="H97" s="21">
        <f t="shared" si="9"/>
        <v>-503.79754601226887</v>
      </c>
    </row>
    <row r="98" spans="1:8" s="10" customFormat="1" ht="12.75" x14ac:dyDescent="0.2">
      <c r="A98" s="3" t="s">
        <v>95</v>
      </c>
      <c r="B98" s="20">
        <v>36947</v>
      </c>
      <c r="C98" s="21">
        <v>37474</v>
      </c>
      <c r="D98" s="21">
        <f t="shared" si="5"/>
        <v>527</v>
      </c>
      <c r="E98" s="22">
        <f t="shared" si="6"/>
        <v>1.4263674993910196E-2</v>
      </c>
      <c r="F98" s="21">
        <f t="shared" si="7"/>
        <v>37760.202453987731</v>
      </c>
      <c r="G98" s="21">
        <f t="shared" si="8"/>
        <v>1018.319018404908</v>
      </c>
      <c r="H98" s="21">
        <f t="shared" si="9"/>
        <v>286.20245398773113</v>
      </c>
    </row>
    <row r="99" spans="1:8" s="10" customFormat="1" ht="12.75" x14ac:dyDescent="0.2">
      <c r="A99" s="3" t="s">
        <v>96</v>
      </c>
      <c r="B99" s="20">
        <v>36475</v>
      </c>
      <c r="C99" s="21">
        <v>37084</v>
      </c>
      <c r="D99" s="21">
        <f t="shared" si="5"/>
        <v>609</v>
      </c>
      <c r="E99" s="22">
        <f t="shared" si="6"/>
        <v>1.6696367374914325E-2</v>
      </c>
      <c r="F99" s="21">
        <f t="shared" si="7"/>
        <v>37760.202453987731</v>
      </c>
      <c r="G99" s="21">
        <f t="shared" si="8"/>
        <v>1018.319018404908</v>
      </c>
      <c r="H99" s="21">
        <f t="shared" si="9"/>
        <v>676.20245398773113</v>
      </c>
    </row>
    <row r="100" spans="1:8" s="10" customFormat="1" ht="12.75" x14ac:dyDescent="0.2">
      <c r="A100" s="3" t="s">
        <v>97</v>
      </c>
      <c r="B100" s="20">
        <v>35645</v>
      </c>
      <c r="C100" s="21">
        <v>35857</v>
      </c>
      <c r="D100" s="21">
        <f t="shared" si="5"/>
        <v>212</v>
      </c>
      <c r="E100" s="22">
        <f t="shared" si="6"/>
        <v>5.9475382241548601E-3</v>
      </c>
      <c r="F100" s="21">
        <f t="shared" si="7"/>
        <v>37760.202453987731</v>
      </c>
      <c r="G100" s="21">
        <f t="shared" si="8"/>
        <v>1018.319018404908</v>
      </c>
      <c r="H100" s="21">
        <f t="shared" si="9"/>
        <v>1903.2024539877311</v>
      </c>
    </row>
    <row r="101" spans="1:8" s="10" customFormat="1" ht="12.75" x14ac:dyDescent="0.2">
      <c r="A101" s="3" t="s">
        <v>98</v>
      </c>
      <c r="B101" s="20">
        <v>37655</v>
      </c>
      <c r="C101" s="21">
        <v>38668</v>
      </c>
      <c r="D101" s="21">
        <f t="shared" si="5"/>
        <v>1013</v>
      </c>
      <c r="E101" s="22">
        <f t="shared" si="6"/>
        <v>2.6902137830301421E-2</v>
      </c>
      <c r="F101" s="21">
        <f t="shared" si="7"/>
        <v>37760.202453987731</v>
      </c>
      <c r="G101" s="21">
        <f t="shared" si="8"/>
        <v>1018.319018404908</v>
      </c>
      <c r="H101" s="21">
        <f t="shared" si="9"/>
        <v>-907.79754601226887</v>
      </c>
    </row>
    <row r="102" spans="1:8" s="10" customFormat="1" ht="12.75" x14ac:dyDescent="0.2">
      <c r="A102" s="3" t="s">
        <v>99</v>
      </c>
      <c r="B102" s="20">
        <v>35664</v>
      </c>
      <c r="C102" s="21">
        <v>37348</v>
      </c>
      <c r="D102" s="21">
        <f t="shared" si="5"/>
        <v>1684</v>
      </c>
      <c r="E102" s="22">
        <f t="shared" si="6"/>
        <v>4.7218483624943922E-2</v>
      </c>
      <c r="F102" s="21">
        <f t="shared" si="7"/>
        <v>37760.202453987731</v>
      </c>
      <c r="G102" s="21">
        <f t="shared" si="8"/>
        <v>1018.319018404908</v>
      </c>
      <c r="H102" s="21">
        <f t="shared" si="9"/>
        <v>412.20245398773113</v>
      </c>
    </row>
    <row r="103" spans="1:8" s="10" customFormat="1" ht="12.75" x14ac:dyDescent="0.2">
      <c r="A103" s="3" t="s">
        <v>100</v>
      </c>
      <c r="B103" s="20">
        <v>37412</v>
      </c>
      <c r="C103" s="21">
        <v>38086</v>
      </c>
      <c r="D103" s="21">
        <f t="shared" si="5"/>
        <v>674</v>
      </c>
      <c r="E103" s="22">
        <f t="shared" si="6"/>
        <v>1.8015609964717204E-2</v>
      </c>
      <c r="F103" s="21">
        <f t="shared" si="7"/>
        <v>37760.202453987731</v>
      </c>
      <c r="G103" s="21">
        <f t="shared" si="8"/>
        <v>1018.319018404908</v>
      </c>
      <c r="H103" s="21">
        <f t="shared" si="9"/>
        <v>-325.79754601226887</v>
      </c>
    </row>
    <row r="104" spans="1:8" s="10" customFormat="1" ht="12.75" x14ac:dyDescent="0.2">
      <c r="A104" s="3" t="s">
        <v>101</v>
      </c>
      <c r="B104" s="20">
        <v>37425</v>
      </c>
      <c r="C104" s="21">
        <v>37823</v>
      </c>
      <c r="D104" s="21">
        <f t="shared" si="5"/>
        <v>398</v>
      </c>
      <c r="E104" s="22">
        <f t="shared" si="6"/>
        <v>1.0634602538410153E-2</v>
      </c>
      <c r="F104" s="21">
        <f t="shared" si="7"/>
        <v>37760.202453987731</v>
      </c>
      <c r="G104" s="21">
        <f t="shared" si="8"/>
        <v>1018.319018404908</v>
      </c>
      <c r="H104" s="21">
        <f t="shared" si="9"/>
        <v>-62.797546012268867</v>
      </c>
    </row>
    <row r="105" spans="1:8" s="10" customFormat="1" ht="12.75" x14ac:dyDescent="0.2">
      <c r="A105" s="3" t="s">
        <v>102</v>
      </c>
      <c r="B105" s="20">
        <v>37201</v>
      </c>
      <c r="C105" s="21">
        <v>38284</v>
      </c>
      <c r="D105" s="21">
        <f t="shared" si="5"/>
        <v>1083</v>
      </c>
      <c r="E105" s="22">
        <f t="shared" si="6"/>
        <v>2.9112120641918229E-2</v>
      </c>
      <c r="F105" s="21">
        <f t="shared" si="7"/>
        <v>37760.202453987731</v>
      </c>
      <c r="G105" s="21">
        <f t="shared" si="8"/>
        <v>1018.319018404908</v>
      </c>
      <c r="H105" s="21">
        <f t="shared" si="9"/>
        <v>-523.79754601226887</v>
      </c>
    </row>
    <row r="106" spans="1:8" s="10" customFormat="1" ht="12.75" x14ac:dyDescent="0.2">
      <c r="A106" s="3" t="s">
        <v>103</v>
      </c>
      <c r="B106" s="20">
        <v>37361</v>
      </c>
      <c r="C106" s="21">
        <v>38852</v>
      </c>
      <c r="D106" s="21">
        <f t="shared" si="5"/>
        <v>1491</v>
      </c>
      <c r="E106" s="22">
        <f t="shared" si="6"/>
        <v>3.9907925376729741E-2</v>
      </c>
      <c r="F106" s="21">
        <f t="shared" si="7"/>
        <v>37760.202453987731</v>
      </c>
      <c r="G106" s="21">
        <f t="shared" si="8"/>
        <v>1018.319018404908</v>
      </c>
      <c r="H106" s="21">
        <f t="shared" si="9"/>
        <v>-1091.7975460122689</v>
      </c>
    </row>
    <row r="107" spans="1:8" s="10" customFormat="1" ht="12.75" x14ac:dyDescent="0.2">
      <c r="A107" s="3" t="s">
        <v>104</v>
      </c>
      <c r="B107" s="20">
        <v>38077</v>
      </c>
      <c r="C107" s="21">
        <v>40265</v>
      </c>
      <c r="D107" s="21">
        <f t="shared" si="5"/>
        <v>2188</v>
      </c>
      <c r="E107" s="22">
        <f t="shared" si="6"/>
        <v>5.7462510176747118E-2</v>
      </c>
      <c r="F107" s="21">
        <f t="shared" si="7"/>
        <v>37760.202453987731</v>
      </c>
      <c r="G107" s="21">
        <f t="shared" si="8"/>
        <v>1018.319018404908</v>
      </c>
      <c r="H107" s="21">
        <f t="shared" si="9"/>
        <v>-2504.7975460122689</v>
      </c>
    </row>
    <row r="108" spans="1:8" s="10" customFormat="1" ht="12.75" x14ac:dyDescent="0.2">
      <c r="A108" s="3" t="s">
        <v>105</v>
      </c>
      <c r="B108" s="20">
        <v>37957</v>
      </c>
      <c r="C108" s="21">
        <v>40854</v>
      </c>
      <c r="D108" s="21">
        <f t="shared" si="5"/>
        <v>2897</v>
      </c>
      <c r="E108" s="22">
        <f t="shared" si="6"/>
        <v>7.6323207840451032E-2</v>
      </c>
      <c r="F108" s="21">
        <f t="shared" si="7"/>
        <v>37760.202453987731</v>
      </c>
      <c r="G108" s="21">
        <f t="shared" si="8"/>
        <v>1018.319018404908</v>
      </c>
      <c r="H108" s="21">
        <f t="shared" si="9"/>
        <v>-3093.7975460122689</v>
      </c>
    </row>
    <row r="109" spans="1:8" s="10" customFormat="1" ht="12.75" x14ac:dyDescent="0.2">
      <c r="A109" s="3" t="s">
        <v>106</v>
      </c>
      <c r="B109" s="20">
        <v>35833</v>
      </c>
      <c r="C109" s="21">
        <v>37414</v>
      </c>
      <c r="D109" s="21">
        <f t="shared" si="5"/>
        <v>1581</v>
      </c>
      <c r="E109" s="22">
        <f t="shared" si="6"/>
        <v>4.412134066363408E-2</v>
      </c>
      <c r="F109" s="21">
        <f t="shared" si="7"/>
        <v>37760.202453987731</v>
      </c>
      <c r="G109" s="21">
        <f t="shared" si="8"/>
        <v>1018.319018404908</v>
      </c>
      <c r="H109" s="21">
        <f t="shared" si="9"/>
        <v>346.20245398773113</v>
      </c>
    </row>
    <row r="110" spans="1:8" s="10" customFormat="1" ht="12.75" x14ac:dyDescent="0.2">
      <c r="A110" s="3" t="s">
        <v>107</v>
      </c>
      <c r="B110" s="20">
        <v>36794</v>
      </c>
      <c r="C110" s="21">
        <v>38067</v>
      </c>
      <c r="D110" s="21">
        <f t="shared" si="5"/>
        <v>1273</v>
      </c>
      <c r="E110" s="22">
        <f t="shared" si="6"/>
        <v>3.4598032287873025E-2</v>
      </c>
      <c r="F110" s="21">
        <f t="shared" si="7"/>
        <v>37760.202453987731</v>
      </c>
      <c r="G110" s="21">
        <f t="shared" si="8"/>
        <v>1018.319018404908</v>
      </c>
      <c r="H110" s="21">
        <f t="shared" si="9"/>
        <v>-306.79754601226887</v>
      </c>
    </row>
    <row r="111" spans="1:8" s="10" customFormat="1" ht="12.75" x14ac:dyDescent="0.2">
      <c r="A111" s="3" t="s">
        <v>108</v>
      </c>
      <c r="B111" s="20">
        <v>36798</v>
      </c>
      <c r="C111" s="21">
        <v>38705</v>
      </c>
      <c r="D111" s="21">
        <f t="shared" si="5"/>
        <v>1907</v>
      </c>
      <c r="E111" s="22">
        <f t="shared" si="6"/>
        <v>5.1823468666775369E-2</v>
      </c>
      <c r="F111" s="21">
        <f t="shared" si="7"/>
        <v>37760.202453987731</v>
      </c>
      <c r="G111" s="21">
        <f t="shared" si="8"/>
        <v>1018.319018404908</v>
      </c>
      <c r="H111" s="21">
        <f t="shared" si="9"/>
        <v>-944.79754601226887</v>
      </c>
    </row>
    <row r="112" spans="1:8" s="10" customFormat="1" ht="12.75" x14ac:dyDescent="0.2">
      <c r="A112" s="3" t="s">
        <v>109</v>
      </c>
      <c r="B112" s="20">
        <v>36932</v>
      </c>
      <c r="C112" s="21">
        <v>41372</v>
      </c>
      <c r="D112" s="21">
        <f t="shared" si="5"/>
        <v>4440</v>
      </c>
      <c r="E112" s="22">
        <f t="shared" si="6"/>
        <v>0.12022094660457056</v>
      </c>
      <c r="F112" s="21">
        <f t="shared" si="7"/>
        <v>37760.202453987731</v>
      </c>
      <c r="G112" s="21">
        <f t="shared" si="8"/>
        <v>1018.319018404908</v>
      </c>
      <c r="H112" s="21">
        <f t="shared" si="9"/>
        <v>-3611.7975460122689</v>
      </c>
    </row>
    <row r="113" spans="1:8" s="10" customFormat="1" ht="12.75" x14ac:dyDescent="0.2">
      <c r="A113" s="3" t="s">
        <v>110</v>
      </c>
      <c r="B113" s="20">
        <v>38129</v>
      </c>
      <c r="C113" s="21">
        <v>44649</v>
      </c>
      <c r="D113" s="21">
        <f t="shared" si="5"/>
        <v>6520</v>
      </c>
      <c r="E113" s="22">
        <f t="shared" si="6"/>
        <v>0.17099845262136432</v>
      </c>
      <c r="F113" s="21">
        <f t="shared" si="7"/>
        <v>37760.202453987731</v>
      </c>
      <c r="G113" s="21">
        <f t="shared" si="8"/>
        <v>1018.319018404908</v>
      </c>
      <c r="H113" s="21">
        <f t="shared" si="9"/>
        <v>-6888.7975460122689</v>
      </c>
    </row>
    <row r="114" spans="1:8" s="10" customFormat="1" ht="12.75" x14ac:dyDescent="0.2">
      <c r="A114" s="3" t="s">
        <v>111</v>
      </c>
      <c r="B114" s="20">
        <v>36036</v>
      </c>
      <c r="C114" s="21">
        <v>38672</v>
      </c>
      <c r="D114" s="21">
        <f t="shared" si="5"/>
        <v>2636</v>
      </c>
      <c r="E114" s="22">
        <f t="shared" si="6"/>
        <v>7.3149073149073152E-2</v>
      </c>
      <c r="F114" s="21">
        <f t="shared" si="7"/>
        <v>37760.202453987731</v>
      </c>
      <c r="G114" s="21">
        <f t="shared" si="8"/>
        <v>1018.319018404908</v>
      </c>
      <c r="H114" s="21">
        <f t="shared" si="9"/>
        <v>-911.79754601226887</v>
      </c>
    </row>
    <row r="115" spans="1:8" s="10" customFormat="1" ht="12.75" x14ac:dyDescent="0.2">
      <c r="A115" s="3" t="s">
        <v>112</v>
      </c>
      <c r="B115" s="20">
        <v>36609</v>
      </c>
      <c r="C115" s="21">
        <v>38992</v>
      </c>
      <c r="D115" s="21">
        <f t="shared" si="5"/>
        <v>2383</v>
      </c>
      <c r="E115" s="22">
        <f t="shared" si="6"/>
        <v>6.5093283072468519E-2</v>
      </c>
      <c r="F115" s="21">
        <f t="shared" si="7"/>
        <v>37760.202453987731</v>
      </c>
      <c r="G115" s="21">
        <f t="shared" si="8"/>
        <v>1018.319018404908</v>
      </c>
      <c r="H115" s="21">
        <f t="shared" si="9"/>
        <v>-1231.7975460122689</v>
      </c>
    </row>
    <row r="116" spans="1:8" s="10" customFormat="1" ht="12.75" x14ac:dyDescent="0.2">
      <c r="A116" s="3" t="s">
        <v>113</v>
      </c>
      <c r="B116" s="20">
        <v>35423</v>
      </c>
      <c r="C116" s="21">
        <v>36245</v>
      </c>
      <c r="D116" s="21">
        <f t="shared" si="5"/>
        <v>822</v>
      </c>
      <c r="E116" s="22">
        <f t="shared" si="6"/>
        <v>2.3205262117833046E-2</v>
      </c>
      <c r="F116" s="21">
        <f t="shared" si="7"/>
        <v>37760.202453987731</v>
      </c>
      <c r="G116" s="21">
        <f t="shared" si="8"/>
        <v>1018.319018404908</v>
      </c>
      <c r="H116" s="21">
        <f t="shared" si="9"/>
        <v>1515.2024539877311</v>
      </c>
    </row>
    <row r="117" spans="1:8" s="10" customFormat="1" ht="12.75" x14ac:dyDescent="0.2">
      <c r="A117" s="3" t="s">
        <v>114</v>
      </c>
      <c r="B117" s="20">
        <v>36574</v>
      </c>
      <c r="C117" s="21">
        <v>39546</v>
      </c>
      <c r="D117" s="21">
        <f t="shared" si="5"/>
        <v>2972</v>
      </c>
      <c r="E117" s="22">
        <f t="shared" si="6"/>
        <v>8.1259911412478805E-2</v>
      </c>
      <c r="F117" s="21">
        <f t="shared" si="7"/>
        <v>37760.202453987731</v>
      </c>
      <c r="G117" s="21">
        <f t="shared" si="8"/>
        <v>1018.319018404908</v>
      </c>
      <c r="H117" s="21">
        <f t="shared" si="9"/>
        <v>-1785.7975460122689</v>
      </c>
    </row>
    <row r="118" spans="1:8" s="10" customFormat="1" ht="12.75" x14ac:dyDescent="0.2">
      <c r="A118" s="3" t="s">
        <v>115</v>
      </c>
      <c r="B118" s="20">
        <v>36333</v>
      </c>
      <c r="C118" s="21">
        <v>35329</v>
      </c>
      <c r="D118" s="21">
        <f t="shared" si="5"/>
        <v>-1004</v>
      </c>
      <c r="E118" s="22">
        <f t="shared" si="6"/>
        <v>-2.7633281039275589E-2</v>
      </c>
      <c r="F118" s="21">
        <f t="shared" si="7"/>
        <v>37760.202453987731</v>
      </c>
      <c r="G118" s="21">
        <f t="shared" si="8"/>
        <v>1018.319018404908</v>
      </c>
      <c r="H118" s="21">
        <f t="shared" si="9"/>
        <v>2431.2024539877311</v>
      </c>
    </row>
    <row r="119" spans="1:8" s="10" customFormat="1" ht="12.75" x14ac:dyDescent="0.2">
      <c r="A119" s="3" t="s">
        <v>116</v>
      </c>
      <c r="B119" s="20">
        <v>35794</v>
      </c>
      <c r="C119" s="21">
        <v>38577</v>
      </c>
      <c r="D119" s="21">
        <f t="shared" si="5"/>
        <v>2783</v>
      </c>
      <c r="E119" s="22">
        <f t="shared" si="6"/>
        <v>7.7750460971112476E-2</v>
      </c>
      <c r="F119" s="21">
        <f t="shared" si="7"/>
        <v>37760.202453987731</v>
      </c>
      <c r="G119" s="21">
        <f t="shared" si="8"/>
        <v>1018.319018404908</v>
      </c>
      <c r="H119" s="21">
        <f t="shared" si="9"/>
        <v>-816.79754601226887</v>
      </c>
    </row>
    <row r="120" spans="1:8" s="10" customFormat="1" ht="12.75" x14ac:dyDescent="0.2">
      <c r="A120" s="3" t="s">
        <v>117</v>
      </c>
      <c r="B120" s="20">
        <v>35637</v>
      </c>
      <c r="C120" s="21">
        <v>36083</v>
      </c>
      <c r="D120" s="21">
        <f t="shared" si="5"/>
        <v>446</v>
      </c>
      <c r="E120" s="22">
        <f t="shared" si="6"/>
        <v>1.251508263883043E-2</v>
      </c>
      <c r="F120" s="21">
        <f t="shared" si="7"/>
        <v>37760.202453987731</v>
      </c>
      <c r="G120" s="21">
        <f t="shared" si="8"/>
        <v>1018.319018404908</v>
      </c>
      <c r="H120" s="21">
        <f t="shared" si="9"/>
        <v>1677.2024539877311</v>
      </c>
    </row>
    <row r="121" spans="1:8" s="10" customFormat="1" ht="12.75" x14ac:dyDescent="0.2">
      <c r="A121" s="3" t="s">
        <v>118</v>
      </c>
      <c r="B121" s="20">
        <v>36688</v>
      </c>
      <c r="C121" s="21">
        <v>38726</v>
      </c>
      <c r="D121" s="21">
        <f t="shared" si="5"/>
        <v>2038</v>
      </c>
      <c r="E121" s="22">
        <f t="shared" si="6"/>
        <v>5.5549498473615351E-2</v>
      </c>
      <c r="F121" s="21">
        <f t="shared" si="7"/>
        <v>37760.202453987731</v>
      </c>
      <c r="G121" s="21">
        <f t="shared" si="8"/>
        <v>1018.319018404908</v>
      </c>
      <c r="H121" s="21">
        <f t="shared" si="9"/>
        <v>-965.79754601226887</v>
      </c>
    </row>
    <row r="122" spans="1:8" s="10" customFormat="1" ht="12.75" x14ac:dyDescent="0.2">
      <c r="A122" s="3" t="s">
        <v>119</v>
      </c>
      <c r="B122" s="20">
        <v>37100</v>
      </c>
      <c r="C122" s="21">
        <v>36497</v>
      </c>
      <c r="D122" s="21">
        <f t="shared" si="5"/>
        <v>-603</v>
      </c>
      <c r="E122" s="22">
        <f t="shared" si="6"/>
        <v>-1.6253369272237198E-2</v>
      </c>
      <c r="F122" s="21">
        <f t="shared" si="7"/>
        <v>37760.202453987731</v>
      </c>
      <c r="G122" s="21">
        <f t="shared" si="8"/>
        <v>1018.319018404908</v>
      </c>
      <c r="H122" s="21">
        <f t="shared" si="9"/>
        <v>1263.2024539877311</v>
      </c>
    </row>
    <row r="123" spans="1:8" s="10" customFormat="1" ht="12.75" x14ac:dyDescent="0.2">
      <c r="A123" s="3" t="s">
        <v>120</v>
      </c>
      <c r="B123" s="20">
        <v>36394</v>
      </c>
      <c r="C123" s="21">
        <v>35849</v>
      </c>
      <c r="D123" s="21">
        <f t="shared" si="5"/>
        <v>-545</v>
      </c>
      <c r="E123" s="22">
        <f t="shared" si="6"/>
        <v>-1.4974995878441501E-2</v>
      </c>
      <c r="F123" s="21">
        <f t="shared" si="7"/>
        <v>37760.202453987731</v>
      </c>
      <c r="G123" s="21">
        <f t="shared" si="8"/>
        <v>1018.319018404908</v>
      </c>
      <c r="H123" s="21">
        <f t="shared" si="9"/>
        <v>1911.2024539877311</v>
      </c>
    </row>
    <row r="124" spans="1:8" s="10" customFormat="1" ht="12.75" x14ac:dyDescent="0.2">
      <c r="A124" s="3" t="s">
        <v>121</v>
      </c>
      <c r="B124" s="20">
        <v>35343</v>
      </c>
      <c r="C124" s="21">
        <v>34921</v>
      </c>
      <c r="D124" s="21">
        <f t="shared" si="5"/>
        <v>-422</v>
      </c>
      <c r="E124" s="22">
        <f t="shared" si="6"/>
        <v>-1.1940129587188411E-2</v>
      </c>
      <c r="F124" s="21">
        <f t="shared" si="7"/>
        <v>37760.202453987731</v>
      </c>
      <c r="G124" s="21">
        <f t="shared" si="8"/>
        <v>1018.319018404908</v>
      </c>
      <c r="H124" s="21">
        <f t="shared" si="9"/>
        <v>2839.2024539877311</v>
      </c>
    </row>
    <row r="125" spans="1:8" s="10" customFormat="1" ht="12.75" x14ac:dyDescent="0.2">
      <c r="A125" s="3" t="s">
        <v>122</v>
      </c>
      <c r="B125" s="20">
        <v>36235</v>
      </c>
      <c r="C125" s="21">
        <v>34763</v>
      </c>
      <c r="D125" s="21">
        <f t="shared" si="5"/>
        <v>-1472</v>
      </c>
      <c r="E125" s="22">
        <f t="shared" si="6"/>
        <v>-4.0623706361252933E-2</v>
      </c>
      <c r="F125" s="21">
        <f t="shared" si="7"/>
        <v>37760.202453987731</v>
      </c>
      <c r="G125" s="21">
        <f t="shared" si="8"/>
        <v>1018.319018404908</v>
      </c>
      <c r="H125" s="21">
        <f t="shared" si="9"/>
        <v>2997.2024539877311</v>
      </c>
    </row>
    <row r="126" spans="1:8" s="10" customFormat="1" ht="12.75" x14ac:dyDescent="0.2">
      <c r="A126" s="3" t="s">
        <v>123</v>
      </c>
      <c r="B126" s="20">
        <v>36596</v>
      </c>
      <c r="C126" s="21">
        <v>35530</v>
      </c>
      <c r="D126" s="21">
        <f t="shared" si="5"/>
        <v>-1066</v>
      </c>
      <c r="E126" s="22">
        <f t="shared" si="6"/>
        <v>-2.9128866542791561E-2</v>
      </c>
      <c r="F126" s="21">
        <f t="shared" si="7"/>
        <v>37760.202453987731</v>
      </c>
      <c r="G126" s="21">
        <f t="shared" si="8"/>
        <v>1018.319018404908</v>
      </c>
      <c r="H126" s="21">
        <f t="shared" si="9"/>
        <v>2230.2024539877311</v>
      </c>
    </row>
    <row r="127" spans="1:8" s="10" customFormat="1" ht="12.75" x14ac:dyDescent="0.2">
      <c r="A127" s="3" t="s">
        <v>124</v>
      </c>
      <c r="B127" s="20">
        <v>36964</v>
      </c>
      <c r="C127" s="21">
        <v>39805</v>
      </c>
      <c r="D127" s="21">
        <f t="shared" si="5"/>
        <v>2841</v>
      </c>
      <c r="E127" s="22">
        <f t="shared" si="6"/>
        <v>7.6858565090358183E-2</v>
      </c>
      <c r="F127" s="21">
        <f t="shared" si="7"/>
        <v>37760.202453987731</v>
      </c>
      <c r="G127" s="21">
        <f t="shared" si="8"/>
        <v>1018.319018404908</v>
      </c>
      <c r="H127" s="21">
        <f t="shared" si="9"/>
        <v>-2044.7975460122689</v>
      </c>
    </row>
    <row r="128" spans="1:8" s="10" customFormat="1" ht="12.75" x14ac:dyDescent="0.2">
      <c r="A128" s="3" t="s">
        <v>125</v>
      </c>
      <c r="B128" s="20">
        <v>37086</v>
      </c>
      <c r="C128" s="21">
        <v>36854</v>
      </c>
      <c r="D128" s="21">
        <f t="shared" si="5"/>
        <v>-232</v>
      </c>
      <c r="E128" s="22">
        <f t="shared" si="6"/>
        <v>-6.2557299250390981E-3</v>
      </c>
      <c r="F128" s="21">
        <f t="shared" si="7"/>
        <v>37760.202453987731</v>
      </c>
      <c r="G128" s="21">
        <f t="shared" si="8"/>
        <v>1018.319018404908</v>
      </c>
      <c r="H128" s="21">
        <f t="shared" si="9"/>
        <v>906.20245398773113</v>
      </c>
    </row>
    <row r="129" spans="1:8" s="10" customFormat="1" ht="12.75" x14ac:dyDescent="0.2">
      <c r="A129" s="3" t="s">
        <v>126</v>
      </c>
      <c r="B129" s="20">
        <v>36858</v>
      </c>
      <c r="C129" s="21">
        <v>36312</v>
      </c>
      <c r="D129" s="21">
        <f t="shared" si="5"/>
        <v>-546</v>
      </c>
      <c r="E129" s="22">
        <f t="shared" si="6"/>
        <v>-1.4813608985837539E-2</v>
      </c>
      <c r="F129" s="21">
        <f t="shared" si="7"/>
        <v>37760.202453987731</v>
      </c>
      <c r="G129" s="21">
        <f t="shared" si="8"/>
        <v>1018.319018404908</v>
      </c>
      <c r="H129" s="21">
        <f t="shared" si="9"/>
        <v>1448.2024539877311</v>
      </c>
    </row>
    <row r="130" spans="1:8" s="10" customFormat="1" ht="12.75" x14ac:dyDescent="0.2">
      <c r="A130" s="3" t="s">
        <v>127</v>
      </c>
      <c r="B130" s="20">
        <v>36871</v>
      </c>
      <c r="C130" s="21">
        <v>35152</v>
      </c>
      <c r="D130" s="21">
        <f t="shared" si="5"/>
        <v>-1719</v>
      </c>
      <c r="E130" s="22">
        <f t="shared" si="6"/>
        <v>-4.6622006454937484E-2</v>
      </c>
      <c r="F130" s="21">
        <f t="shared" si="7"/>
        <v>37760.202453987731</v>
      </c>
      <c r="G130" s="21">
        <f t="shared" si="8"/>
        <v>1018.319018404908</v>
      </c>
      <c r="H130" s="21">
        <f t="shared" si="9"/>
        <v>2608.2024539877311</v>
      </c>
    </row>
    <row r="131" spans="1:8" s="10" customFormat="1" ht="12.75" x14ac:dyDescent="0.2">
      <c r="A131" s="3" t="s">
        <v>128</v>
      </c>
      <c r="B131" s="20">
        <v>36682</v>
      </c>
      <c r="C131" s="21">
        <v>34301</v>
      </c>
      <c r="D131" s="21">
        <f t="shared" si="5"/>
        <v>-2381</v>
      </c>
      <c r="E131" s="22">
        <f t="shared" si="6"/>
        <v>-6.4909219780818928E-2</v>
      </c>
      <c r="F131" s="21">
        <f t="shared" si="7"/>
        <v>37760.202453987731</v>
      </c>
      <c r="G131" s="21">
        <f t="shared" si="8"/>
        <v>1018.319018404908</v>
      </c>
      <c r="H131" s="21">
        <f t="shared" si="9"/>
        <v>3459.2024539877311</v>
      </c>
    </row>
    <row r="132" spans="1:8" s="10" customFormat="1" ht="12.75" x14ac:dyDescent="0.2">
      <c r="A132" s="3" t="s">
        <v>129</v>
      </c>
      <c r="B132" s="20">
        <v>36577</v>
      </c>
      <c r="C132" s="21">
        <v>35561</v>
      </c>
      <c r="D132" s="21">
        <f t="shared" si="5"/>
        <v>-1016</v>
      </c>
      <c r="E132" s="22">
        <f t="shared" si="6"/>
        <v>-2.7777018344861525E-2</v>
      </c>
      <c r="F132" s="21">
        <f t="shared" si="7"/>
        <v>37760.202453987731</v>
      </c>
      <c r="G132" s="21">
        <f t="shared" si="8"/>
        <v>1018.319018404908</v>
      </c>
      <c r="H132" s="21">
        <f t="shared" si="9"/>
        <v>2199.2024539877311</v>
      </c>
    </row>
    <row r="133" spans="1:8" s="10" customFormat="1" ht="12.75" x14ac:dyDescent="0.2">
      <c r="A133" s="3" t="s">
        <v>130</v>
      </c>
      <c r="B133" s="20">
        <v>37023</v>
      </c>
      <c r="C133" s="21">
        <v>37695</v>
      </c>
      <c r="D133" s="21">
        <f t="shared" si="5"/>
        <v>672</v>
      </c>
      <c r="E133" s="22">
        <f t="shared" si="6"/>
        <v>1.8150879183210438E-2</v>
      </c>
      <c r="F133" s="21">
        <f t="shared" si="7"/>
        <v>37760.202453987731</v>
      </c>
      <c r="G133" s="21">
        <f t="shared" si="8"/>
        <v>1018.319018404908</v>
      </c>
      <c r="H133" s="21">
        <f t="shared" si="9"/>
        <v>65.202453987731133</v>
      </c>
    </row>
    <row r="134" spans="1:8" s="10" customFormat="1" ht="12.75" x14ac:dyDescent="0.2">
      <c r="A134" s="3" t="s">
        <v>131</v>
      </c>
      <c r="B134" s="20">
        <v>37089</v>
      </c>
      <c r="C134" s="21">
        <v>37638</v>
      </c>
      <c r="D134" s="21">
        <f t="shared" si="5"/>
        <v>549</v>
      </c>
      <c r="E134" s="22">
        <f t="shared" si="6"/>
        <v>1.480223246784761E-2</v>
      </c>
      <c r="F134" s="21">
        <f t="shared" si="7"/>
        <v>37760.202453987731</v>
      </c>
      <c r="G134" s="21">
        <f t="shared" si="8"/>
        <v>1018.319018404908</v>
      </c>
      <c r="H134" s="21">
        <f t="shared" si="9"/>
        <v>122.20245398773113</v>
      </c>
    </row>
    <row r="135" spans="1:8" s="10" customFormat="1" ht="12.75" x14ac:dyDescent="0.2">
      <c r="A135" s="3" t="s">
        <v>132</v>
      </c>
      <c r="B135" s="20">
        <v>36297</v>
      </c>
      <c r="C135" s="21">
        <v>42264</v>
      </c>
      <c r="D135" s="21">
        <f t="shared" ref="D135:D168" si="10">C135-B135</f>
        <v>5967</v>
      </c>
      <c r="E135" s="22">
        <f t="shared" ref="E135:E170" si="11">D135/B135</f>
        <v>0.16439375154971486</v>
      </c>
      <c r="F135" s="21">
        <f t="shared" ref="F135:F168" si="12">C$170/163</f>
        <v>37760.202453987731</v>
      </c>
      <c r="G135" s="21">
        <f t="shared" ref="G135:G168" si="13">D$170/163</f>
        <v>1018.319018404908</v>
      </c>
      <c r="H135" s="21">
        <f t="shared" ref="H135:H168" si="14">F135-C135</f>
        <v>-4503.7975460122689</v>
      </c>
    </row>
    <row r="136" spans="1:8" s="10" customFormat="1" ht="12.75" x14ac:dyDescent="0.2">
      <c r="A136" s="3" t="s">
        <v>133</v>
      </c>
      <c r="B136" s="20">
        <v>37672</v>
      </c>
      <c r="C136" s="21">
        <v>38643</v>
      </c>
      <c r="D136" s="21">
        <f t="shared" si="10"/>
        <v>971</v>
      </c>
      <c r="E136" s="22">
        <f t="shared" si="11"/>
        <v>2.5775111488638775E-2</v>
      </c>
      <c r="F136" s="21">
        <f t="shared" si="12"/>
        <v>37760.202453987731</v>
      </c>
      <c r="G136" s="21">
        <f t="shared" si="13"/>
        <v>1018.319018404908</v>
      </c>
      <c r="H136" s="21">
        <f t="shared" si="14"/>
        <v>-882.79754601226887</v>
      </c>
    </row>
    <row r="137" spans="1:8" s="10" customFormat="1" ht="12.75" x14ac:dyDescent="0.2">
      <c r="A137" s="3" t="s">
        <v>134</v>
      </c>
      <c r="B137" s="20">
        <v>36007</v>
      </c>
      <c r="C137" s="21">
        <v>37201</v>
      </c>
      <c r="D137" s="21">
        <f t="shared" si="10"/>
        <v>1194</v>
      </c>
      <c r="E137" s="22">
        <f t="shared" si="11"/>
        <v>3.3160218846335437E-2</v>
      </c>
      <c r="F137" s="21">
        <f t="shared" si="12"/>
        <v>37760.202453987731</v>
      </c>
      <c r="G137" s="21">
        <f t="shared" si="13"/>
        <v>1018.319018404908</v>
      </c>
      <c r="H137" s="21">
        <f t="shared" si="14"/>
        <v>559.20245398773113</v>
      </c>
    </row>
    <row r="138" spans="1:8" s="10" customFormat="1" ht="12.75" x14ac:dyDescent="0.2">
      <c r="A138" s="3" t="s">
        <v>135</v>
      </c>
      <c r="B138" s="20">
        <v>37100</v>
      </c>
      <c r="C138" s="21">
        <v>41402</v>
      </c>
      <c r="D138" s="21">
        <f t="shared" si="10"/>
        <v>4302</v>
      </c>
      <c r="E138" s="22">
        <f t="shared" si="11"/>
        <v>0.11595687331536388</v>
      </c>
      <c r="F138" s="21">
        <f t="shared" si="12"/>
        <v>37760.202453987731</v>
      </c>
      <c r="G138" s="21">
        <f t="shared" si="13"/>
        <v>1018.319018404908</v>
      </c>
      <c r="H138" s="21">
        <f t="shared" si="14"/>
        <v>-3641.7975460122689</v>
      </c>
    </row>
    <row r="139" spans="1:8" s="10" customFormat="1" ht="12.75" x14ac:dyDescent="0.2">
      <c r="A139" s="3" t="s">
        <v>136</v>
      </c>
      <c r="B139" s="20">
        <v>36518</v>
      </c>
      <c r="C139" s="21">
        <v>39565</v>
      </c>
      <c r="D139" s="21">
        <f t="shared" si="10"/>
        <v>3047</v>
      </c>
      <c r="E139" s="22">
        <f t="shared" si="11"/>
        <v>8.3438304397831203E-2</v>
      </c>
      <c r="F139" s="21">
        <f t="shared" si="12"/>
        <v>37760.202453987731</v>
      </c>
      <c r="G139" s="21">
        <f t="shared" si="13"/>
        <v>1018.319018404908</v>
      </c>
      <c r="H139" s="21">
        <f t="shared" si="14"/>
        <v>-1804.7975460122689</v>
      </c>
    </row>
    <row r="140" spans="1:8" s="10" customFormat="1" ht="12.75" x14ac:dyDescent="0.2">
      <c r="A140" s="3" t="s">
        <v>137</v>
      </c>
      <c r="B140" s="20">
        <v>36723</v>
      </c>
      <c r="C140" s="21">
        <v>38184</v>
      </c>
      <c r="D140" s="21">
        <f t="shared" si="10"/>
        <v>1461</v>
      </c>
      <c r="E140" s="22">
        <f t="shared" si="11"/>
        <v>3.9784331345478312E-2</v>
      </c>
      <c r="F140" s="21">
        <f t="shared" si="12"/>
        <v>37760.202453987731</v>
      </c>
      <c r="G140" s="21">
        <f t="shared" si="13"/>
        <v>1018.319018404908</v>
      </c>
      <c r="H140" s="21">
        <f t="shared" si="14"/>
        <v>-423.79754601226887</v>
      </c>
    </row>
    <row r="141" spans="1:8" s="10" customFormat="1" ht="12.75" x14ac:dyDescent="0.2">
      <c r="A141" s="3" t="s">
        <v>138</v>
      </c>
      <c r="B141" s="20">
        <v>36634</v>
      </c>
      <c r="C141" s="21">
        <v>40590</v>
      </c>
      <c r="D141" s="21">
        <f t="shared" si="10"/>
        <v>3956</v>
      </c>
      <c r="E141" s="22">
        <f t="shared" si="11"/>
        <v>0.10798711579407108</v>
      </c>
      <c r="F141" s="21">
        <f t="shared" si="12"/>
        <v>37760.202453987731</v>
      </c>
      <c r="G141" s="21">
        <f t="shared" si="13"/>
        <v>1018.319018404908</v>
      </c>
      <c r="H141" s="21">
        <f t="shared" si="14"/>
        <v>-2829.7975460122689</v>
      </c>
    </row>
    <row r="142" spans="1:8" s="10" customFormat="1" ht="12.75" x14ac:dyDescent="0.2">
      <c r="A142" s="3" t="s">
        <v>139</v>
      </c>
      <c r="B142" s="20">
        <v>36953</v>
      </c>
      <c r="C142" s="21">
        <v>41386</v>
      </c>
      <c r="D142" s="21">
        <f t="shared" si="10"/>
        <v>4433</v>
      </c>
      <c r="E142" s="22">
        <f t="shared" si="11"/>
        <v>0.11996319649284226</v>
      </c>
      <c r="F142" s="21">
        <f t="shared" si="12"/>
        <v>37760.202453987731</v>
      </c>
      <c r="G142" s="21">
        <f t="shared" si="13"/>
        <v>1018.319018404908</v>
      </c>
      <c r="H142" s="21">
        <f t="shared" si="14"/>
        <v>-3625.7975460122689</v>
      </c>
    </row>
    <row r="143" spans="1:8" s="10" customFormat="1" ht="12.75" x14ac:dyDescent="0.2">
      <c r="A143" s="3" t="s">
        <v>140</v>
      </c>
      <c r="B143" s="20">
        <v>36984</v>
      </c>
      <c r="C143" s="21">
        <v>35919</v>
      </c>
      <c r="D143" s="21">
        <f t="shared" si="10"/>
        <v>-1065</v>
      </c>
      <c r="E143" s="22">
        <f t="shared" si="11"/>
        <v>-2.8796236210253082E-2</v>
      </c>
      <c r="F143" s="21">
        <f t="shared" si="12"/>
        <v>37760.202453987731</v>
      </c>
      <c r="G143" s="21">
        <f t="shared" si="13"/>
        <v>1018.319018404908</v>
      </c>
      <c r="H143" s="21">
        <f t="shared" si="14"/>
        <v>1841.2024539877311</v>
      </c>
    </row>
    <row r="144" spans="1:8" s="10" customFormat="1" ht="12.75" x14ac:dyDescent="0.2">
      <c r="A144" s="3" t="s">
        <v>141</v>
      </c>
      <c r="B144" s="20">
        <v>36623</v>
      </c>
      <c r="C144" s="21">
        <v>43028</v>
      </c>
      <c r="D144" s="21">
        <f t="shared" si="10"/>
        <v>6405</v>
      </c>
      <c r="E144" s="22">
        <f t="shared" si="11"/>
        <v>0.17489009638751604</v>
      </c>
      <c r="F144" s="21">
        <f t="shared" si="12"/>
        <v>37760.202453987731</v>
      </c>
      <c r="G144" s="21">
        <f t="shared" si="13"/>
        <v>1018.319018404908</v>
      </c>
      <c r="H144" s="21">
        <f t="shared" si="14"/>
        <v>-5267.7975460122689</v>
      </c>
    </row>
    <row r="145" spans="1:8" s="10" customFormat="1" ht="12.75" x14ac:dyDescent="0.2">
      <c r="A145" s="3" t="s">
        <v>142</v>
      </c>
      <c r="B145" s="20">
        <v>36901</v>
      </c>
      <c r="C145" s="21">
        <v>41809</v>
      </c>
      <c r="D145" s="21">
        <f t="shared" si="10"/>
        <v>4908</v>
      </c>
      <c r="E145" s="22">
        <f t="shared" si="11"/>
        <v>0.13300452562261186</v>
      </c>
      <c r="F145" s="21">
        <f t="shared" si="12"/>
        <v>37760.202453987731</v>
      </c>
      <c r="G145" s="21">
        <f t="shared" si="13"/>
        <v>1018.319018404908</v>
      </c>
      <c r="H145" s="21">
        <f t="shared" si="14"/>
        <v>-4048.7975460122689</v>
      </c>
    </row>
    <row r="146" spans="1:8" s="10" customFormat="1" ht="12.75" x14ac:dyDescent="0.2">
      <c r="A146" s="3" t="s">
        <v>143</v>
      </c>
      <c r="B146" s="20">
        <v>36287</v>
      </c>
      <c r="C146" s="21">
        <v>36953</v>
      </c>
      <c r="D146" s="21">
        <f t="shared" si="10"/>
        <v>666</v>
      </c>
      <c r="E146" s="22">
        <f t="shared" si="11"/>
        <v>1.8353680381403809E-2</v>
      </c>
      <c r="F146" s="21">
        <f t="shared" si="12"/>
        <v>37760.202453987731</v>
      </c>
      <c r="G146" s="21">
        <f t="shared" si="13"/>
        <v>1018.319018404908</v>
      </c>
      <c r="H146" s="21">
        <f t="shared" si="14"/>
        <v>807.20245398773113</v>
      </c>
    </row>
    <row r="147" spans="1:8" s="10" customFormat="1" ht="12.75" x14ac:dyDescent="0.2">
      <c r="A147" s="3" t="s">
        <v>144</v>
      </c>
      <c r="B147" s="20">
        <v>37084</v>
      </c>
      <c r="C147" s="21">
        <v>34811</v>
      </c>
      <c r="D147" s="21">
        <f t="shared" si="10"/>
        <v>-2273</v>
      </c>
      <c r="E147" s="22">
        <f t="shared" si="11"/>
        <v>-6.1293280120806815E-2</v>
      </c>
      <c r="F147" s="21">
        <f t="shared" si="12"/>
        <v>37760.202453987731</v>
      </c>
      <c r="G147" s="21">
        <f t="shared" si="13"/>
        <v>1018.319018404908</v>
      </c>
      <c r="H147" s="21">
        <f t="shared" si="14"/>
        <v>2949.2024539877311</v>
      </c>
    </row>
    <row r="148" spans="1:8" s="10" customFormat="1" ht="12.75" x14ac:dyDescent="0.2">
      <c r="A148" s="3" t="s">
        <v>145</v>
      </c>
      <c r="B148" s="20">
        <v>35837</v>
      </c>
      <c r="C148" s="21">
        <v>30796</v>
      </c>
      <c r="D148" s="21">
        <f t="shared" si="10"/>
        <v>-5041</v>
      </c>
      <c r="E148" s="22">
        <f t="shared" si="11"/>
        <v>-0.1406646761726707</v>
      </c>
      <c r="F148" s="21">
        <f t="shared" si="12"/>
        <v>37760.202453987731</v>
      </c>
      <c r="G148" s="21">
        <f t="shared" si="13"/>
        <v>1018.319018404908</v>
      </c>
      <c r="H148" s="21">
        <f t="shared" si="14"/>
        <v>6964.2024539877311</v>
      </c>
    </row>
    <row r="149" spans="1:8" s="10" customFormat="1" ht="12.75" x14ac:dyDescent="0.2">
      <c r="A149" s="3" t="s">
        <v>146</v>
      </c>
      <c r="B149" s="20">
        <v>35775</v>
      </c>
      <c r="C149" s="21">
        <v>31810</v>
      </c>
      <c r="D149" s="21">
        <f t="shared" si="10"/>
        <v>-3965</v>
      </c>
      <c r="E149" s="22">
        <f t="shared" si="11"/>
        <v>-0.11083158630328442</v>
      </c>
      <c r="F149" s="21">
        <f t="shared" si="12"/>
        <v>37760.202453987731</v>
      </c>
      <c r="G149" s="21">
        <f t="shared" si="13"/>
        <v>1018.319018404908</v>
      </c>
      <c r="H149" s="21">
        <f t="shared" si="14"/>
        <v>5950.2024539877311</v>
      </c>
    </row>
    <row r="150" spans="1:8" s="10" customFormat="1" ht="12.75" x14ac:dyDescent="0.2">
      <c r="A150" s="3" t="s">
        <v>147</v>
      </c>
      <c r="B150" s="20">
        <v>37354</v>
      </c>
      <c r="C150" s="21">
        <v>36229</v>
      </c>
      <c r="D150" s="21">
        <f t="shared" si="10"/>
        <v>-1125</v>
      </c>
      <c r="E150" s="22">
        <f t="shared" si="11"/>
        <v>-3.0117256518712856E-2</v>
      </c>
      <c r="F150" s="21">
        <f t="shared" si="12"/>
        <v>37760.202453987731</v>
      </c>
      <c r="G150" s="21">
        <f t="shared" si="13"/>
        <v>1018.319018404908</v>
      </c>
      <c r="H150" s="21">
        <f t="shared" si="14"/>
        <v>1531.2024539877311</v>
      </c>
    </row>
    <row r="151" spans="1:8" s="10" customFormat="1" ht="12.75" x14ac:dyDescent="0.2">
      <c r="A151" s="3" t="s">
        <v>148</v>
      </c>
      <c r="B151" s="20">
        <v>38063</v>
      </c>
      <c r="C151" s="21">
        <v>43016</v>
      </c>
      <c r="D151" s="21">
        <f t="shared" si="10"/>
        <v>4953</v>
      </c>
      <c r="E151" s="22">
        <f t="shared" si="11"/>
        <v>0.13012636944013872</v>
      </c>
      <c r="F151" s="21">
        <f t="shared" si="12"/>
        <v>37760.202453987731</v>
      </c>
      <c r="G151" s="21">
        <f t="shared" si="13"/>
        <v>1018.319018404908</v>
      </c>
      <c r="H151" s="21">
        <f t="shared" si="14"/>
        <v>-5255.7975460122689</v>
      </c>
    </row>
    <row r="152" spans="1:8" s="10" customFormat="1" ht="12.75" x14ac:dyDescent="0.2">
      <c r="A152" s="3" t="s">
        <v>149</v>
      </c>
      <c r="B152" s="20">
        <v>37611</v>
      </c>
      <c r="C152" s="21">
        <v>38694</v>
      </c>
      <c r="D152" s="21">
        <f t="shared" si="10"/>
        <v>1083</v>
      </c>
      <c r="E152" s="22">
        <f t="shared" si="11"/>
        <v>2.8794767488234826E-2</v>
      </c>
      <c r="F152" s="21">
        <f t="shared" si="12"/>
        <v>37760.202453987731</v>
      </c>
      <c r="G152" s="21">
        <f t="shared" si="13"/>
        <v>1018.319018404908</v>
      </c>
      <c r="H152" s="21">
        <f t="shared" si="14"/>
        <v>-933.79754601226887</v>
      </c>
    </row>
    <row r="153" spans="1:8" s="10" customFormat="1" ht="12.75" x14ac:dyDescent="0.2">
      <c r="A153" s="3" t="s">
        <v>150</v>
      </c>
      <c r="B153" s="20">
        <v>36009</v>
      </c>
      <c r="C153" s="21">
        <v>34165</v>
      </c>
      <c r="D153" s="21">
        <f t="shared" si="10"/>
        <v>-1844</v>
      </c>
      <c r="E153" s="22">
        <f t="shared" si="11"/>
        <v>-5.1209419867255405E-2</v>
      </c>
      <c r="F153" s="21">
        <f t="shared" si="12"/>
        <v>37760.202453987731</v>
      </c>
      <c r="G153" s="21">
        <f t="shared" si="13"/>
        <v>1018.319018404908</v>
      </c>
      <c r="H153" s="21">
        <f t="shared" si="14"/>
        <v>3595.2024539877311</v>
      </c>
    </row>
    <row r="154" spans="1:8" s="10" customFormat="1" ht="12.75" x14ac:dyDescent="0.2">
      <c r="A154" s="3" t="s">
        <v>151</v>
      </c>
      <c r="B154" s="20">
        <v>36470</v>
      </c>
      <c r="C154" s="21">
        <v>31868</v>
      </c>
      <c r="D154" s="21">
        <f t="shared" si="10"/>
        <v>-4602</v>
      </c>
      <c r="E154" s="22">
        <f t="shared" si="11"/>
        <v>-0.12618590622429393</v>
      </c>
      <c r="F154" s="21">
        <f t="shared" si="12"/>
        <v>37760.202453987731</v>
      </c>
      <c r="G154" s="21">
        <f t="shared" si="13"/>
        <v>1018.319018404908</v>
      </c>
      <c r="H154" s="21">
        <f t="shared" si="14"/>
        <v>5892.2024539877311</v>
      </c>
    </row>
    <row r="155" spans="1:8" s="10" customFormat="1" ht="12.75" x14ac:dyDescent="0.2">
      <c r="A155" s="3" t="s">
        <v>152</v>
      </c>
      <c r="B155" s="20">
        <v>36385</v>
      </c>
      <c r="C155" s="21">
        <v>32267</v>
      </c>
      <c r="D155" s="21">
        <f t="shared" si="10"/>
        <v>-4118</v>
      </c>
      <c r="E155" s="22">
        <f t="shared" si="11"/>
        <v>-0.11317850762676927</v>
      </c>
      <c r="F155" s="21">
        <f t="shared" si="12"/>
        <v>37760.202453987731</v>
      </c>
      <c r="G155" s="21">
        <f t="shared" si="13"/>
        <v>1018.319018404908</v>
      </c>
      <c r="H155" s="21">
        <f t="shared" si="14"/>
        <v>5493.2024539877311</v>
      </c>
    </row>
    <row r="156" spans="1:8" s="10" customFormat="1" ht="12.75" x14ac:dyDescent="0.2">
      <c r="A156" s="3" t="s">
        <v>153</v>
      </c>
      <c r="B156" s="20">
        <v>36271</v>
      </c>
      <c r="C156" s="21">
        <v>34840</v>
      </c>
      <c r="D156" s="21">
        <f t="shared" si="10"/>
        <v>-1431</v>
      </c>
      <c r="E156" s="22">
        <f t="shared" si="11"/>
        <v>-3.9453006534145733E-2</v>
      </c>
      <c r="F156" s="21">
        <f t="shared" si="12"/>
        <v>37760.202453987731</v>
      </c>
      <c r="G156" s="21">
        <f t="shared" si="13"/>
        <v>1018.319018404908</v>
      </c>
      <c r="H156" s="21">
        <f t="shared" si="14"/>
        <v>2920.2024539877311</v>
      </c>
    </row>
    <row r="157" spans="1:8" s="10" customFormat="1" ht="12.75" x14ac:dyDescent="0.2">
      <c r="A157" s="3" t="s">
        <v>154</v>
      </c>
      <c r="B157" s="20">
        <v>37114</v>
      </c>
      <c r="C157" s="21">
        <v>35128</v>
      </c>
      <c r="D157" s="21">
        <f t="shared" si="10"/>
        <v>-1986</v>
      </c>
      <c r="E157" s="22">
        <f t="shared" si="11"/>
        <v>-5.3510804548148945E-2</v>
      </c>
      <c r="F157" s="21">
        <f t="shared" si="12"/>
        <v>37760.202453987731</v>
      </c>
      <c r="G157" s="21">
        <f t="shared" si="13"/>
        <v>1018.319018404908</v>
      </c>
      <c r="H157" s="21">
        <f t="shared" si="14"/>
        <v>2632.2024539877311</v>
      </c>
    </row>
    <row r="158" spans="1:8" s="10" customFormat="1" ht="12.75" x14ac:dyDescent="0.2">
      <c r="A158" s="3" t="s">
        <v>155</v>
      </c>
      <c r="B158" s="20">
        <v>37051</v>
      </c>
      <c r="C158" s="21">
        <v>32108</v>
      </c>
      <c r="D158" s="21">
        <f t="shared" si="10"/>
        <v>-4943</v>
      </c>
      <c r="E158" s="22">
        <f t="shared" si="11"/>
        <v>-0.13341070416452996</v>
      </c>
      <c r="F158" s="21">
        <f t="shared" si="12"/>
        <v>37760.202453987731</v>
      </c>
      <c r="G158" s="21">
        <f t="shared" si="13"/>
        <v>1018.319018404908</v>
      </c>
      <c r="H158" s="21">
        <f t="shared" si="14"/>
        <v>5652.2024539877311</v>
      </c>
    </row>
    <row r="159" spans="1:8" s="10" customFormat="1" ht="12.75" x14ac:dyDescent="0.2">
      <c r="A159" s="3" t="s">
        <v>156</v>
      </c>
      <c r="B159" s="20">
        <v>36274</v>
      </c>
      <c r="C159" s="21">
        <v>35844</v>
      </c>
      <c r="D159" s="21">
        <f t="shared" si="10"/>
        <v>-430</v>
      </c>
      <c r="E159" s="22">
        <f t="shared" si="11"/>
        <v>-1.1854220653911892E-2</v>
      </c>
      <c r="F159" s="21">
        <f t="shared" si="12"/>
        <v>37760.202453987731</v>
      </c>
      <c r="G159" s="21">
        <f t="shared" si="13"/>
        <v>1018.319018404908</v>
      </c>
      <c r="H159" s="21">
        <f t="shared" si="14"/>
        <v>1916.2024539877311</v>
      </c>
    </row>
    <row r="160" spans="1:8" s="10" customFormat="1" ht="12.75" x14ac:dyDescent="0.2">
      <c r="A160" s="3" t="s">
        <v>157</v>
      </c>
      <c r="B160" s="20">
        <v>36828</v>
      </c>
      <c r="C160" s="21">
        <v>33207</v>
      </c>
      <c r="D160" s="21">
        <f t="shared" si="10"/>
        <v>-3621</v>
      </c>
      <c r="E160" s="22">
        <f t="shared" si="11"/>
        <v>-9.8321928967090258E-2</v>
      </c>
      <c r="F160" s="21">
        <f t="shared" si="12"/>
        <v>37760.202453987731</v>
      </c>
      <c r="G160" s="21">
        <f t="shared" si="13"/>
        <v>1018.319018404908</v>
      </c>
      <c r="H160" s="21">
        <f t="shared" si="14"/>
        <v>4553.2024539877311</v>
      </c>
    </row>
    <row r="161" spans="1:8" s="10" customFormat="1" ht="12.75" x14ac:dyDescent="0.2">
      <c r="A161" s="3" t="s">
        <v>158</v>
      </c>
      <c r="B161" s="20">
        <v>37066</v>
      </c>
      <c r="C161" s="21">
        <v>41858</v>
      </c>
      <c r="D161" s="21">
        <f t="shared" si="10"/>
        <v>4792</v>
      </c>
      <c r="E161" s="22">
        <f t="shared" si="11"/>
        <v>0.1292829007715966</v>
      </c>
      <c r="F161" s="21">
        <f t="shared" si="12"/>
        <v>37760.202453987731</v>
      </c>
      <c r="G161" s="21">
        <f t="shared" si="13"/>
        <v>1018.319018404908</v>
      </c>
      <c r="H161" s="21">
        <f t="shared" si="14"/>
        <v>-4097.7975460122689</v>
      </c>
    </row>
    <row r="162" spans="1:8" s="10" customFormat="1" ht="12.75" x14ac:dyDescent="0.2">
      <c r="A162" s="3" t="s">
        <v>159</v>
      </c>
      <c r="B162" s="20">
        <v>37325</v>
      </c>
      <c r="C162" s="21">
        <v>36616</v>
      </c>
      <c r="D162" s="21">
        <f t="shared" si="10"/>
        <v>-709</v>
      </c>
      <c r="E162" s="22">
        <f t="shared" si="11"/>
        <v>-1.8995311453449432E-2</v>
      </c>
      <c r="F162" s="21">
        <f t="shared" si="12"/>
        <v>37760.202453987731</v>
      </c>
      <c r="G162" s="21">
        <f t="shared" si="13"/>
        <v>1018.319018404908</v>
      </c>
      <c r="H162" s="21">
        <f t="shared" si="14"/>
        <v>1144.2024539877311</v>
      </c>
    </row>
    <row r="163" spans="1:8" s="10" customFormat="1" ht="12.75" x14ac:dyDescent="0.2">
      <c r="A163" s="3" t="s">
        <v>160</v>
      </c>
      <c r="B163" s="20">
        <v>37210</v>
      </c>
      <c r="C163" s="21">
        <v>36213</v>
      </c>
      <c r="D163" s="21">
        <f t="shared" si="10"/>
        <v>-997</v>
      </c>
      <c r="E163" s="22">
        <f t="shared" si="11"/>
        <v>-2.679387261488847E-2</v>
      </c>
      <c r="F163" s="21">
        <f t="shared" si="12"/>
        <v>37760.202453987731</v>
      </c>
      <c r="G163" s="21">
        <f t="shared" si="13"/>
        <v>1018.319018404908</v>
      </c>
      <c r="H163" s="21">
        <f t="shared" si="14"/>
        <v>1547.2024539877311</v>
      </c>
    </row>
    <row r="164" spans="1:8" s="10" customFormat="1" ht="12.75" x14ac:dyDescent="0.2">
      <c r="A164" s="3" t="s">
        <v>161</v>
      </c>
      <c r="B164" s="20">
        <v>36167</v>
      </c>
      <c r="C164" s="21">
        <v>36146</v>
      </c>
      <c r="D164" s="21">
        <f t="shared" si="10"/>
        <v>-21</v>
      </c>
      <c r="E164" s="22">
        <f t="shared" si="11"/>
        <v>-5.8063980977133851E-4</v>
      </c>
      <c r="F164" s="21">
        <f t="shared" si="12"/>
        <v>37760.202453987731</v>
      </c>
      <c r="G164" s="21">
        <f t="shared" si="13"/>
        <v>1018.319018404908</v>
      </c>
      <c r="H164" s="21">
        <f t="shared" si="14"/>
        <v>1614.2024539877311</v>
      </c>
    </row>
    <row r="165" spans="1:8" s="10" customFormat="1" ht="12.75" x14ac:dyDescent="0.2">
      <c r="A165" s="3" t="s">
        <v>162</v>
      </c>
      <c r="B165" s="20">
        <v>36973</v>
      </c>
      <c r="C165" s="21">
        <v>37728</v>
      </c>
      <c r="D165" s="21">
        <f t="shared" si="10"/>
        <v>755</v>
      </c>
      <c r="E165" s="22">
        <f t="shared" si="11"/>
        <v>2.0420306710302111E-2</v>
      </c>
      <c r="F165" s="21">
        <f t="shared" si="12"/>
        <v>37760.202453987731</v>
      </c>
      <c r="G165" s="21">
        <f t="shared" si="13"/>
        <v>1018.319018404908</v>
      </c>
      <c r="H165" s="21">
        <f t="shared" si="14"/>
        <v>32.202453987731133</v>
      </c>
    </row>
    <row r="166" spans="1:8" s="10" customFormat="1" ht="12.75" x14ac:dyDescent="0.2">
      <c r="A166" s="3" t="s">
        <v>163</v>
      </c>
      <c r="B166" s="20">
        <v>36886</v>
      </c>
      <c r="C166" s="21">
        <v>37280</v>
      </c>
      <c r="D166" s="21">
        <f t="shared" si="10"/>
        <v>394</v>
      </c>
      <c r="E166" s="22">
        <f t="shared" si="11"/>
        <v>1.0681559399230061E-2</v>
      </c>
      <c r="F166" s="21">
        <f t="shared" si="12"/>
        <v>37760.202453987731</v>
      </c>
      <c r="G166" s="21">
        <f t="shared" si="13"/>
        <v>1018.319018404908</v>
      </c>
      <c r="H166" s="21">
        <f t="shared" si="14"/>
        <v>480.20245398773113</v>
      </c>
    </row>
    <row r="167" spans="1:8" s="10" customFormat="1" ht="12.75" x14ac:dyDescent="0.2">
      <c r="A167" s="3" t="s">
        <v>164</v>
      </c>
      <c r="B167" s="20">
        <v>36705</v>
      </c>
      <c r="C167" s="21">
        <v>39738</v>
      </c>
      <c r="D167" s="21">
        <f t="shared" si="10"/>
        <v>3033</v>
      </c>
      <c r="E167" s="22">
        <f t="shared" si="11"/>
        <v>8.2631794033510425E-2</v>
      </c>
      <c r="F167" s="21">
        <f t="shared" si="12"/>
        <v>37760.202453987731</v>
      </c>
      <c r="G167" s="21">
        <f t="shared" si="13"/>
        <v>1018.319018404908</v>
      </c>
      <c r="H167" s="21">
        <f t="shared" si="14"/>
        <v>-1977.7975460122689</v>
      </c>
    </row>
    <row r="168" spans="1:8" s="10" customFormat="1" ht="12.75" x14ac:dyDescent="0.2">
      <c r="A168" s="3" t="s">
        <v>165</v>
      </c>
      <c r="B168" s="20">
        <v>37042</v>
      </c>
      <c r="C168" s="21">
        <v>38946</v>
      </c>
      <c r="D168" s="21">
        <f t="shared" si="10"/>
        <v>1904</v>
      </c>
      <c r="E168" s="22">
        <f t="shared" si="11"/>
        <v>5.1401112250958371E-2</v>
      </c>
      <c r="F168" s="21">
        <f t="shared" si="12"/>
        <v>37760.202453987731</v>
      </c>
      <c r="G168" s="21">
        <f t="shared" si="13"/>
        <v>1018.319018404908</v>
      </c>
      <c r="H168" s="21">
        <f t="shared" si="14"/>
        <v>-1185.7975460122689</v>
      </c>
    </row>
    <row r="169" spans="1:8" s="10" customFormat="1" ht="2.25" customHeight="1" x14ac:dyDescent="0.2">
      <c r="A169" s="4"/>
      <c r="B169" s="5"/>
      <c r="C169" s="4"/>
      <c r="D169" s="4"/>
      <c r="E169" s="23"/>
      <c r="F169" s="4"/>
      <c r="G169" s="4"/>
      <c r="H169" s="4"/>
    </row>
    <row r="170" spans="1:8" s="10" customFormat="1" ht="12.75" x14ac:dyDescent="0.2">
      <c r="A170" s="6" t="s">
        <v>0</v>
      </c>
      <c r="B170" s="7">
        <f>SUM(B6:B169)</f>
        <v>5988927</v>
      </c>
      <c r="C170" s="7">
        <v>6154913</v>
      </c>
      <c r="D170" s="7">
        <f>SUM(D6:D168)</f>
        <v>165986</v>
      </c>
      <c r="E170" s="9">
        <f t="shared" si="11"/>
        <v>2.771548225583648E-2</v>
      </c>
      <c r="F170" s="8">
        <f>SUM(F6:F168)</f>
        <v>6154912.9999999916</v>
      </c>
      <c r="G170" s="8">
        <f>SUM(G6:G168)</f>
        <v>165985.99999999945</v>
      </c>
      <c r="H170" s="8"/>
    </row>
    <row r="171" spans="1:8" ht="6" customHeight="1" x14ac:dyDescent="0.25">
      <c r="A171" s="11"/>
      <c r="B171" s="12"/>
    </row>
    <row r="172" spans="1:8" x14ac:dyDescent="0.25">
      <c r="A172" s="13" t="s">
        <v>175</v>
      </c>
      <c r="D172" s="25"/>
      <c r="F172" s="25"/>
      <c r="G172" s="25"/>
      <c r="H172" s="26"/>
    </row>
    <row r="173" spans="1:8" x14ac:dyDescent="0.25">
      <c r="A173" s="13" t="s">
        <v>174</v>
      </c>
      <c r="D173" s="25"/>
      <c r="F173" s="25"/>
      <c r="G173" s="25"/>
      <c r="H173" s="26"/>
    </row>
  </sheetData>
  <printOptions horizontalCentered="1"/>
  <pageMargins left="0.7" right="0.7" top="0.75" bottom="0.75" header="0.3" footer="0.3"/>
  <pageSetup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 Place Pop 2010-2020</vt:lpstr>
      <vt:lpstr>'Mo Place Pop 2010-2020'!Print_Area</vt:lpstr>
      <vt:lpstr>'Mo Place Pop 2010-2020'!Print_Titles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2011-02-25T07:11:39Z</cp:lastPrinted>
  <dcterms:created xsi:type="dcterms:W3CDTF">2011-02-24T21:19:25Z</dcterms:created>
  <dcterms:modified xsi:type="dcterms:W3CDTF">2021-08-19T19:19:52Z</dcterms:modified>
</cp:coreProperties>
</file>