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24780" windowHeight="12072"/>
  </bookViews>
  <sheets>
    <sheet name="Monthly Lottery Revenues" sheetId="1" r:id="rId1"/>
  </sheets>
  <definedNames>
    <definedName name="_xlnm.Print_Area" localSheetId="0">'Monthly Lottery Revenues'!$A$1:$H$19</definedName>
  </definedNames>
  <calcPr calcId="125725"/>
</workbook>
</file>

<file path=xl/calcChain.xml><?xml version="1.0" encoding="utf-8"?>
<calcChain xmlns="http://schemas.openxmlformats.org/spreadsheetml/2006/main">
  <c r="G18" i="1"/>
  <c r="F18"/>
  <c r="E18"/>
  <c r="D18"/>
  <c r="C18"/>
  <c r="B18"/>
  <c r="G15"/>
  <c r="F15"/>
  <c r="E15"/>
  <c r="C15"/>
  <c r="B15"/>
  <c r="H14"/>
  <c r="H13"/>
  <c r="H12"/>
  <c r="H11"/>
  <c r="H10"/>
  <c r="H9"/>
  <c r="H8"/>
  <c r="D15"/>
  <c r="H7"/>
  <c r="H6"/>
  <c r="H5"/>
  <c r="H4"/>
  <c r="H3"/>
  <c r="H18" s="1"/>
  <c r="C16" l="1"/>
  <c r="F16"/>
  <c r="C19"/>
  <c r="D19"/>
  <c r="E19"/>
  <c r="F19"/>
  <c r="G19"/>
  <c r="D16"/>
  <c r="E16"/>
  <c r="H15"/>
</calcChain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13"/>
            <color indexed="81"/>
            <rFont val="Tahoma"/>
            <family val="2"/>
          </rPr>
          <t>Author:</t>
        </r>
        <r>
          <rPr>
            <sz val="13"/>
            <color indexed="81"/>
            <rFont val="Tahoma"/>
            <family val="2"/>
          </rPr>
          <t xml:space="preserve">
Fund number 0291</t>
        </r>
      </text>
    </comment>
  </commentList>
</comments>
</file>

<file path=xl/sharedStrings.xml><?xml version="1.0" encoding="utf-8"?>
<sst xmlns="http://schemas.openxmlformats.org/spreadsheetml/2006/main" count="26" uniqueCount="25">
  <si>
    <t>Lottery Proceeds for Education</t>
  </si>
  <si>
    <t>Receipts</t>
  </si>
  <si>
    <t>FY 11 Actual</t>
  </si>
  <si>
    <t>FY 12 Actual</t>
  </si>
  <si>
    <t>FY 13 Actual</t>
  </si>
  <si>
    <t>FY 14 Actual</t>
  </si>
  <si>
    <t>FY 15 Budget</t>
  </si>
  <si>
    <t>FY 15 Actual</t>
  </si>
  <si>
    <t>Actual Over/(Under)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</si>
  <si>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</si>
  <si>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</si>
  <si>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</si>
  <si>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</si>
  <si>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</si>
  <si>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</si>
  <si>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</si>
  <si>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</si>
  <si>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</si>
  <si>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</si>
  <si>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 </t>
  </si>
  <si>
    <t>June</t>
  </si>
  <si>
    <t>Total</t>
  </si>
  <si>
    <t>% Change</t>
  </si>
  <si>
    <t xml:space="preserve"> </t>
  </si>
  <si>
    <t>Year- To-Date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</si>
</sst>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4" xfId="0" applyBorder="1"/>
    <xf numFmtId="0" fontId="3" fillId="0" borderId="0" xfId="0" applyFont="1"/>
    <xf numFmtId="0" fontId="4" fillId="0" borderId="5" xfId="0" applyFont="1" applyBorder="1"/>
    <xf numFmtId="0" fontId="4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/>
    <xf numFmtId="0" fontId="4" fillId="0" borderId="4" xfId="0" applyFont="1" applyBorder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 applyBorder="1"/>
    <xf numFmtId="164" fontId="4" fillId="0" borderId="9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164" fontId="4" fillId="0" borderId="11" xfId="1" applyNumberFormat="1" applyFont="1" applyFill="1" applyBorder="1"/>
    <xf numFmtId="164" fontId="4" fillId="0" borderId="11" xfId="1" applyNumberFormat="1" applyFont="1" applyBorder="1"/>
    <xf numFmtId="164" fontId="4" fillId="0" borderId="9" xfId="1" applyNumberFormat="1" applyFont="1" applyBorder="1"/>
    <xf numFmtId="0" fontId="4" fillId="0" borderId="4" xfId="0" applyFont="1" applyBorder="1" applyAlignment="1">
      <alignment horizontal="right"/>
    </xf>
    <xf numFmtId="165" fontId="4" fillId="0" borderId="0" xfId="2" applyNumberFormat="1" applyFont="1" applyFill="1" applyBorder="1"/>
    <xf numFmtId="0" fontId="4" fillId="0" borderId="12" xfId="0" applyFont="1" applyBorder="1" applyAlignment="1">
      <alignment horizontal="right"/>
    </xf>
    <xf numFmtId="165" fontId="4" fillId="0" borderId="13" xfId="2" applyNumberFormat="1" applyFont="1" applyBorder="1"/>
    <xf numFmtId="165" fontId="4" fillId="0" borderId="13" xfId="2" applyNumberFormat="1" applyFont="1" applyFill="1" applyBorder="1"/>
    <xf numFmtId="165" fontId="4" fillId="0" borderId="14" xfId="2" applyNumberFormat="1" applyFont="1" applyBorder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1" applyNumberFormat="1" applyFont="1" applyFill="1"/>
    <xf numFmtId="164" fontId="0" fillId="0" borderId="0" xfId="0" applyNumberFormat="1" applyFill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164" fontId="4" fillId="0" borderId="8" xfId="1" applyNumberFormat="1" applyFont="1" applyBorder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07"/>
  <sheetViews>
    <sheetView tabSelected="1" zoomScaleNormal="100" workbookViewId="0">
      <selection activeCell="K8" sqref="K8"/>
    </sheetView>
  </sheetViews>
  <sheetFormatPr defaultRowHeight="14.4"/>
  <cols>
    <col min="1" max="1" width="18.44140625" customWidth="1"/>
    <col min="2" max="7" width="15.5546875" customWidth="1"/>
    <col min="8" max="8" width="15" customWidth="1"/>
  </cols>
  <sheetData>
    <row r="1" spans="1:9" s="2" customFormat="1" ht="17.399999999999999">
      <c r="A1" s="32" t="s">
        <v>0</v>
      </c>
      <c r="B1" s="33"/>
      <c r="C1" s="33"/>
      <c r="D1" s="33"/>
      <c r="E1" s="33"/>
      <c r="F1" s="33"/>
      <c r="G1" s="33"/>
      <c r="H1" s="34"/>
      <c r="I1" s="1"/>
    </row>
    <row r="2" spans="1:9" s="7" customFormat="1" ht="63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"/>
    </row>
    <row r="3" spans="1:9" s="7" customFormat="1" ht="27" customHeight="1">
      <c r="A3" s="8" t="s">
        <v>9</v>
      </c>
      <c r="B3" s="9">
        <v>28759285</v>
      </c>
      <c r="C3" s="9">
        <v>25073451.66</v>
      </c>
      <c r="D3" s="9">
        <v>33039824</v>
      </c>
      <c r="E3" s="9">
        <v>25815821</v>
      </c>
      <c r="F3" s="10">
        <v>29293969</v>
      </c>
      <c r="G3" s="10">
        <v>24208231</v>
      </c>
      <c r="H3" s="12">
        <f>IF(G3=0,"n/a",G3-F3)</f>
        <v>-5085738</v>
      </c>
      <c r="I3" s="1"/>
    </row>
    <row r="4" spans="1:9" s="7" customFormat="1" ht="27" customHeight="1">
      <c r="A4" s="8" t="s">
        <v>10</v>
      </c>
      <c r="B4" s="9">
        <v>15260468.890000001</v>
      </c>
      <c r="C4" s="9">
        <v>15253704</v>
      </c>
      <c r="D4" s="9">
        <v>23024027</v>
      </c>
      <c r="E4" s="9">
        <v>24734590</v>
      </c>
      <c r="F4" s="10">
        <v>23888957</v>
      </c>
      <c r="G4" s="10">
        <v>28521971</v>
      </c>
      <c r="H4" s="12">
        <f t="shared" ref="H4:H14" si="0">IF(G4=0,"n/a",G4-F4)</f>
        <v>4633014</v>
      </c>
      <c r="I4" s="1"/>
    </row>
    <row r="5" spans="1:9" s="7" customFormat="1" ht="27" customHeight="1">
      <c r="A5" s="8" t="s">
        <v>11</v>
      </c>
      <c r="B5" s="9">
        <v>21894814.420000002</v>
      </c>
      <c r="C5" s="9">
        <v>33011948</v>
      </c>
      <c r="D5" s="9">
        <v>19388732</v>
      </c>
      <c r="E5" s="9">
        <v>23208323</v>
      </c>
      <c r="F5" s="10">
        <v>25172867</v>
      </c>
      <c r="G5" s="10">
        <v>20136891</v>
      </c>
      <c r="H5" s="12">
        <f t="shared" si="0"/>
        <v>-5035976</v>
      </c>
      <c r="I5" s="1"/>
    </row>
    <row r="6" spans="1:9" s="7" customFormat="1" ht="27" customHeight="1">
      <c r="A6" s="8" t="s">
        <v>12</v>
      </c>
      <c r="B6" s="9">
        <v>25499843.890000001</v>
      </c>
      <c r="C6" s="9">
        <v>17786222</v>
      </c>
      <c r="D6" s="9">
        <v>21999902</v>
      </c>
      <c r="E6" s="9">
        <v>22134816</v>
      </c>
      <c r="F6" s="10">
        <v>26523128</v>
      </c>
      <c r="G6" s="10">
        <v>21119924</v>
      </c>
      <c r="H6" s="12">
        <f t="shared" si="0"/>
        <v>-5403204</v>
      </c>
      <c r="I6" s="1"/>
    </row>
    <row r="7" spans="1:9" s="7" customFormat="1" ht="27" customHeight="1">
      <c r="A7" s="8" t="s">
        <v>13</v>
      </c>
      <c r="B7" s="9">
        <v>16039305.76</v>
      </c>
      <c r="C7" s="9">
        <v>26839592</v>
      </c>
      <c r="D7" s="9">
        <v>22895492</v>
      </c>
      <c r="E7" s="9">
        <v>25361958</v>
      </c>
      <c r="F7" s="10">
        <v>23348036</v>
      </c>
      <c r="G7" s="10"/>
      <c r="H7" s="12" t="str">
        <f t="shared" si="0"/>
        <v>n/a</v>
      </c>
      <c r="I7" s="1"/>
    </row>
    <row r="8" spans="1:9" s="7" customFormat="1" ht="27" customHeight="1">
      <c r="A8" s="8" t="s">
        <v>14</v>
      </c>
      <c r="B8" s="9">
        <v>25988675.760000002</v>
      </c>
      <c r="C8" s="9">
        <v>25483947</v>
      </c>
      <c r="D8" s="9">
        <v>32718272</v>
      </c>
      <c r="E8" s="9">
        <v>17527548</v>
      </c>
      <c r="F8" s="10">
        <v>26204576</v>
      </c>
      <c r="G8" s="10"/>
      <c r="H8" s="12" t="str">
        <f t="shared" si="0"/>
        <v>n/a</v>
      </c>
      <c r="I8" s="1"/>
    </row>
    <row r="9" spans="1:9" s="7" customFormat="1" ht="27" customHeight="1">
      <c r="A9" s="8" t="s">
        <v>15</v>
      </c>
      <c r="B9" s="9">
        <v>19382775.760000002</v>
      </c>
      <c r="C9" s="9">
        <v>24849027</v>
      </c>
      <c r="D9" s="9">
        <v>21439687</v>
      </c>
      <c r="E9" s="9">
        <v>33227542</v>
      </c>
      <c r="F9" s="10">
        <v>29602520</v>
      </c>
      <c r="G9" s="10"/>
      <c r="H9" s="12" t="str">
        <f t="shared" si="0"/>
        <v>n/a</v>
      </c>
      <c r="I9" s="1"/>
    </row>
    <row r="10" spans="1:9" s="7" customFormat="1" ht="27" customHeight="1">
      <c r="A10" s="8" t="s">
        <v>16</v>
      </c>
      <c r="B10" s="9">
        <v>21695639.760000002</v>
      </c>
      <c r="C10" s="9">
        <v>22416680</v>
      </c>
      <c r="D10" s="9">
        <v>15414160</v>
      </c>
      <c r="E10" s="9">
        <v>17336696</v>
      </c>
      <c r="F10" s="10">
        <v>19616909</v>
      </c>
      <c r="G10" s="10"/>
      <c r="H10" s="12" t="str">
        <f t="shared" si="0"/>
        <v>n/a</v>
      </c>
      <c r="I10" s="1"/>
    </row>
    <row r="11" spans="1:9" s="7" customFormat="1" ht="27" customHeight="1">
      <c r="A11" s="8" t="s">
        <v>17</v>
      </c>
      <c r="B11" s="9">
        <v>20599040.079999998</v>
      </c>
      <c r="C11" s="9">
        <v>25663646</v>
      </c>
      <c r="D11" s="9">
        <v>26044695</v>
      </c>
      <c r="E11" s="9">
        <v>22641027</v>
      </c>
      <c r="F11" s="10">
        <v>24402187</v>
      </c>
      <c r="G11" s="10"/>
      <c r="H11" s="12" t="str">
        <f t="shared" si="0"/>
        <v>n/a</v>
      </c>
      <c r="I11" s="1"/>
    </row>
    <row r="12" spans="1:9" s="7" customFormat="1" ht="27" customHeight="1">
      <c r="A12" s="8" t="s">
        <v>18</v>
      </c>
      <c r="B12" s="9">
        <v>29773666.420000002</v>
      </c>
      <c r="C12" s="9">
        <v>34359547</v>
      </c>
      <c r="D12" s="9">
        <v>28393361</v>
      </c>
      <c r="E12" s="9">
        <v>21249630.829999998</v>
      </c>
      <c r="F12" s="10">
        <v>29585549</v>
      </c>
      <c r="G12" s="10"/>
      <c r="H12" s="12" t="str">
        <f t="shared" si="0"/>
        <v>n/a</v>
      </c>
      <c r="I12" s="1"/>
    </row>
    <row r="13" spans="1:9" s="7" customFormat="1" ht="27" customHeight="1">
      <c r="A13" s="8" t="s">
        <v>19</v>
      </c>
      <c r="B13" s="9">
        <v>17622432.420000002</v>
      </c>
      <c r="C13" s="9">
        <v>19926372</v>
      </c>
      <c r="D13" s="9">
        <v>26168063</v>
      </c>
      <c r="E13" s="9">
        <v>24962682</v>
      </c>
      <c r="F13" s="10">
        <v>26694245</v>
      </c>
      <c r="G13" s="10"/>
      <c r="H13" s="12" t="str">
        <f t="shared" si="0"/>
        <v>n/a</v>
      </c>
      <c r="I13" s="1"/>
    </row>
    <row r="14" spans="1:9" s="7" customFormat="1" ht="27" customHeight="1">
      <c r="A14" s="8" t="s">
        <v>20</v>
      </c>
      <c r="B14" s="9">
        <v>16924489.09</v>
      </c>
      <c r="C14" s="9">
        <v>9379962</v>
      </c>
      <c r="D14" s="9">
        <v>18283167.649999999</v>
      </c>
      <c r="E14" s="9">
        <v>9137732</v>
      </c>
      <c r="F14" s="10">
        <v>14667057</v>
      </c>
      <c r="G14" s="10"/>
      <c r="H14" s="13" t="str">
        <f t="shared" si="0"/>
        <v>n/a</v>
      </c>
      <c r="I14" s="1"/>
    </row>
    <row r="15" spans="1:9" s="7" customFormat="1" ht="15" customHeight="1">
      <c r="A15" s="14" t="s">
        <v>21</v>
      </c>
      <c r="B15" s="15">
        <f>SUM(B3:B14)</f>
        <v>259440437.25000003</v>
      </c>
      <c r="C15" s="15">
        <f t="shared" ref="C15:H15" si="1">SUM(C3:C14)</f>
        <v>280044098.65999997</v>
      </c>
      <c r="D15" s="15">
        <f t="shared" si="1"/>
        <v>288809382.64999998</v>
      </c>
      <c r="E15" s="16">
        <f t="shared" si="1"/>
        <v>267338365.82999998</v>
      </c>
      <c r="F15" s="16">
        <f t="shared" si="1"/>
        <v>299000000</v>
      </c>
      <c r="G15" s="16">
        <f t="shared" si="1"/>
        <v>93987017</v>
      </c>
      <c r="H15" s="31">
        <f t="shared" si="1"/>
        <v>-10891904</v>
      </c>
      <c r="I15" s="1"/>
    </row>
    <row r="16" spans="1:9" s="7" customFormat="1" ht="15" customHeight="1">
      <c r="A16" s="18" t="s">
        <v>22</v>
      </c>
      <c r="B16" s="9"/>
      <c r="C16" s="19">
        <f>C15/B15-1</f>
        <v>7.9415767366079359E-2</v>
      </c>
      <c r="D16" s="19">
        <f t="shared" ref="D16:E16" si="2">D15/C15-1</f>
        <v>3.1299656132521836E-2</v>
      </c>
      <c r="E16" s="19">
        <f t="shared" si="2"/>
        <v>-7.4343210816042338E-2</v>
      </c>
      <c r="F16" s="19">
        <f>F15/E15-1</f>
        <v>0.11843281106211889</v>
      </c>
      <c r="G16" s="19" t="s">
        <v>23</v>
      </c>
      <c r="H16" s="17"/>
      <c r="I16" s="1"/>
    </row>
    <row r="17" spans="1:9" s="7" customFormat="1" ht="15" customHeight="1">
      <c r="A17" s="8"/>
      <c r="B17" s="11"/>
      <c r="C17" s="11"/>
      <c r="D17" s="11"/>
      <c r="E17" s="11"/>
      <c r="F17" s="11"/>
      <c r="G17" s="11"/>
      <c r="H17" s="17"/>
      <c r="I17" s="1"/>
    </row>
    <row r="18" spans="1:9" ht="15.6">
      <c r="A18" s="18" t="s">
        <v>24</v>
      </c>
      <c r="B18" s="11">
        <f>SUM(B3:B6)</f>
        <v>91414412.200000003</v>
      </c>
      <c r="C18" s="11">
        <f t="shared" ref="C18:H18" si="3">SUM(C3:C6)</f>
        <v>91125325.659999996</v>
      </c>
      <c r="D18" s="11">
        <f t="shared" si="3"/>
        <v>97452485</v>
      </c>
      <c r="E18" s="11">
        <f t="shared" si="3"/>
        <v>95893550</v>
      </c>
      <c r="F18" s="11">
        <f t="shared" si="3"/>
        <v>104878921</v>
      </c>
      <c r="G18" s="11">
        <f t="shared" si="3"/>
        <v>93987017</v>
      </c>
      <c r="H18" s="17">
        <f t="shared" si="3"/>
        <v>-10891904</v>
      </c>
      <c r="I18" s="1"/>
    </row>
    <row r="19" spans="1:9" ht="16.2" thickBot="1">
      <c r="A19" s="20" t="s">
        <v>22</v>
      </c>
      <c r="B19" s="21"/>
      <c r="C19" s="22">
        <f t="shared" ref="C19:D19" si="4">C18/B18-1</f>
        <v>-3.1623737772062954E-3</v>
      </c>
      <c r="D19" s="22">
        <f t="shared" si="4"/>
        <v>6.9433599212664898E-2</v>
      </c>
      <c r="E19" s="22">
        <f>E18/D18-1</f>
        <v>-1.5996872732388479E-2</v>
      </c>
      <c r="F19" s="22">
        <f>F18/E18-1</f>
        <v>9.3701515899661691E-2</v>
      </c>
      <c r="G19" s="22">
        <f>G18/E18-1</f>
        <v>-1.9881764727658902E-2</v>
      </c>
      <c r="H19" s="23"/>
      <c r="I19" s="1"/>
    </row>
    <row r="20" spans="1:9" s="24" customFormat="1">
      <c r="C20" s="25"/>
      <c r="D20" s="26"/>
    </row>
    <row r="21" spans="1:9" s="24" customFormat="1">
      <c r="C21" s="25"/>
      <c r="D21" s="26"/>
    </row>
    <row r="22" spans="1:9" s="24" customFormat="1">
      <c r="C22" s="25"/>
      <c r="D22" s="26"/>
    </row>
    <row r="23" spans="1:9" s="24" customFormat="1">
      <c r="C23" s="25"/>
      <c r="D23" s="27"/>
    </row>
    <row r="24" spans="1:9" s="28" customFormat="1">
      <c r="E24" s="29"/>
      <c r="F24" s="29"/>
      <c r="G24" s="29"/>
    </row>
    <row r="25" spans="1:9" s="28" customFormat="1">
      <c r="E25" s="29"/>
      <c r="F25" s="29"/>
      <c r="G25" s="29"/>
    </row>
    <row r="26" spans="1:9" s="28" customFormat="1">
      <c r="E26" s="29"/>
      <c r="F26" s="29"/>
      <c r="G26" s="29"/>
    </row>
    <row r="27" spans="1:9" s="28" customFormat="1">
      <c r="E27" s="29"/>
      <c r="F27" s="29"/>
      <c r="G27" s="29"/>
    </row>
    <row r="28" spans="1:9" s="28" customFormat="1">
      <c r="E28" s="29"/>
      <c r="F28" s="29"/>
      <c r="G28" s="29"/>
    </row>
    <row r="29" spans="1:9" s="28" customFormat="1">
      <c r="E29" s="29"/>
      <c r="F29" s="29"/>
      <c r="G29" s="29"/>
    </row>
    <row r="30" spans="1:9" s="28" customFormat="1">
      <c r="E30" s="29"/>
      <c r="F30" s="29"/>
      <c r="G30" s="29"/>
    </row>
    <row r="31" spans="1:9" s="28" customFormat="1">
      <c r="E31" s="29"/>
      <c r="F31" s="29"/>
      <c r="G31" s="29"/>
    </row>
    <row r="32" spans="1:9" s="28" customFormat="1">
      <c r="E32" s="29"/>
      <c r="F32" s="29"/>
      <c r="G32" s="29"/>
    </row>
    <row r="33" spans="5:7" s="28" customFormat="1">
      <c r="E33" s="29"/>
      <c r="F33" s="29"/>
      <c r="G33" s="29"/>
    </row>
    <row r="34" spans="5:7" s="28" customFormat="1">
      <c r="E34" s="29"/>
      <c r="F34" s="29"/>
      <c r="G34" s="29"/>
    </row>
    <row r="35" spans="5:7" s="28" customFormat="1">
      <c r="E35" s="29"/>
      <c r="F35" s="29"/>
      <c r="G35" s="29"/>
    </row>
    <row r="36" spans="5:7" s="28" customFormat="1">
      <c r="E36" s="29"/>
      <c r="F36" s="29"/>
      <c r="G36" s="29"/>
    </row>
    <row r="37" spans="5:7" s="28" customFormat="1">
      <c r="E37" s="30"/>
      <c r="F37" s="30"/>
      <c r="G37" s="30"/>
    </row>
    <row r="38" spans="5:7" s="28" customFormat="1"/>
    <row r="39" spans="5:7" s="28" customFormat="1"/>
    <row r="40" spans="5:7" s="28" customFormat="1">
      <c r="E40" s="30"/>
      <c r="F40" s="30"/>
      <c r="G40" s="30"/>
    </row>
    <row r="41" spans="5:7" s="28" customFormat="1"/>
    <row r="42" spans="5:7" s="28" customFormat="1"/>
    <row r="43" spans="5:7" s="28" customFormat="1"/>
    <row r="44" spans="5:7" s="28" customFormat="1"/>
    <row r="45" spans="5:7" s="28" customFormat="1"/>
    <row r="46" spans="5:7" s="28" customFormat="1"/>
    <row r="47" spans="5:7" s="28" customFormat="1"/>
    <row r="48" spans="5:7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  <row r="88" s="28" customFormat="1"/>
    <row r="89" s="28" customFormat="1"/>
    <row r="90" s="28" customFormat="1"/>
    <row r="91" s="28" customFormat="1"/>
    <row r="92" s="28" customFormat="1"/>
    <row r="93" s="28" customFormat="1"/>
    <row r="94" s="28" customFormat="1"/>
    <row r="95" s="28" customFormat="1"/>
    <row r="96" s="28" customFormat="1"/>
    <row r="97" s="28" customFormat="1"/>
    <row r="98" s="28" customFormat="1"/>
    <row r="99" s="28" customFormat="1"/>
    <row r="100" s="28" customFormat="1"/>
    <row r="101" s="28" customFormat="1"/>
    <row r="102" s="28" customFormat="1"/>
    <row r="103" s="28" customFormat="1"/>
    <row r="104" s="28" customFormat="1"/>
    <row r="105" s="28" customFormat="1"/>
    <row r="106" s="28" customFormat="1"/>
    <row r="107" s="28" customFormat="1"/>
  </sheetData>
  <mergeCells count="1">
    <mergeCell ref="A1:H1"/>
  </mergeCells>
  <printOptions horizontalCentered="1"/>
  <pageMargins left="0.7" right="0.7" top="0.75" bottom="0.5" header="0.3" footer="0.3"/>
  <pageSetup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Lottery Revenues</vt:lpstr>
      <vt:lpstr>'Monthly Lottery Revenues'!Print_Area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Luebbl1</dc:creator>
  <cp:lastModifiedBy>McQuaP</cp:lastModifiedBy>
  <cp:lastPrinted>2014-11-14T20:46:24Z</cp:lastPrinted>
  <dcterms:created xsi:type="dcterms:W3CDTF">2014-11-14T20:30:28Z</dcterms:created>
  <dcterms:modified xsi:type="dcterms:W3CDTF">2014-11-14T20:53:17Z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