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24780" windowHeight="12072"/>
  </bookViews>
  <sheets>
    <sheet name="Monthly Gaming AGR" sheetId="1" r:id="rId1"/>
  </sheets>
  <definedNames>
    <definedName name="_xlnm.Print_Area" localSheetId="0">'Monthly Gaming AGR'!$A$1:$H$19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G18" i="1"/>
  <c r="E18"/>
  <c r="D18"/>
  <c r="C18"/>
  <c r="B18"/>
  <c r="G15"/>
  <c r="E15"/>
  <c r="D15"/>
  <c r="C15"/>
  <c r="H14"/>
  <c r="B15"/>
  <c r="H13"/>
  <c r="H12"/>
  <c r="H11"/>
  <c r="H10"/>
  <c r="H9"/>
  <c r="H8"/>
  <c r="H7"/>
  <c r="D16" l="1"/>
  <c r="C19"/>
  <c r="D19"/>
  <c r="E19"/>
  <c r="G19"/>
  <c r="H6"/>
  <c r="H5"/>
  <c r="H4"/>
  <c r="C16"/>
  <c r="E16"/>
  <c r="F18" l="1"/>
  <c r="F19" s="1"/>
  <c r="F15"/>
  <c r="H3"/>
  <c r="H18" l="1"/>
  <c r="H15"/>
  <c r="F16"/>
</calcChain>
</file>

<file path=xl/comments1.xml><?xml version="1.0" encoding="utf-8"?>
<comments xmlns="http://schemas.openxmlformats.org/spreadsheetml/2006/main">
  <authors>
    <author>Author</author>
  </authors>
  <commentList>
    <comment ref="A1" authorId="0">
      <text>
        <r>
          <rPr>
            <b/>
            <sz val="13"/>
            <color indexed="81"/>
            <rFont val="Tahoma"/>
            <family val="2"/>
          </rPr>
          <t>Author:</t>
        </r>
        <r>
          <rPr>
            <sz val="13"/>
            <color indexed="81"/>
            <rFont val="Tahoma"/>
            <family val="2"/>
          </rPr>
          <t xml:space="preserve">
Fund number is 0285
</t>
        </r>
      </text>
    </comment>
    <comment ref="B14" authorId="0">
      <text>
        <r>
          <rPr>
            <b/>
            <sz val="13"/>
            <color indexed="81"/>
            <rFont val="Tahoma"/>
            <family val="2"/>
          </rPr>
          <t>Author:</t>
        </r>
        <r>
          <rPr>
            <sz val="13"/>
            <color indexed="81"/>
            <rFont val="Tahoma"/>
            <family val="2"/>
          </rPr>
          <t xml:space="preserve">
Does not include $18.2M appropriated transfer in.
</t>
        </r>
      </text>
    </comment>
  </commentList>
</comments>
</file>

<file path=xl/sharedStrings.xml><?xml version="1.0" encoding="utf-8"?>
<sst xmlns="http://schemas.openxmlformats.org/spreadsheetml/2006/main" count="25" uniqueCount="24">
  <si>
    <t>Riverboat Gaming Adjusted Gross Receipts</t>
  </si>
  <si>
    <t>Receipts</t>
  </si>
  <si>
    <t>FY 11 Actual</t>
  </si>
  <si>
    <t>FY 12 Actual</t>
  </si>
  <si>
    <t>FY 13 Actual</t>
  </si>
  <si>
    <t>FY 14 Actual</t>
  </si>
  <si>
    <t>FY 15 Budget</t>
  </si>
  <si>
    <t>FY 15 Actual</t>
  </si>
  <si>
    <t>Actual Over/(Under)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</si>
  <si>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</si>
  <si>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</si>
  <si>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</si>
  <si>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</si>
  <si>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</si>
  <si>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</si>
  <si>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</si>
  <si>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</si>
  <si>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</si>
  <si>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</si>
  <si>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</si>
  <si>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</si>
  <si>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</si>
  <si>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% increase/decrease</t>
  </si>
  <si>
    <t>Year- To-Date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</si>
</sst>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0" fontId="3" fillId="0" borderId="5" xfId="0" applyFont="1" applyBorder="1"/>
    <xf numFmtId="0" fontId="3" fillId="0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/>
    <xf numFmtId="0" fontId="3" fillId="0" borderId="4" xfId="0" applyFont="1" applyBorder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164" fontId="3" fillId="0" borderId="8" xfId="0" applyNumberFormat="1" applyFont="1" applyFill="1" applyBorder="1" applyAlignment="1">
      <alignment horizontal="right"/>
    </xf>
    <xf numFmtId="164" fontId="3" fillId="0" borderId="6" xfId="1" applyNumberFormat="1" applyFont="1" applyFill="1" applyBorder="1"/>
    <xf numFmtId="164" fontId="3" fillId="0" borderId="6" xfId="1" applyNumberFormat="1" applyFont="1" applyBorder="1"/>
    <xf numFmtId="0" fontId="3" fillId="0" borderId="4" xfId="0" applyFont="1" applyBorder="1" applyAlignment="1">
      <alignment horizontal="right"/>
    </xf>
    <xf numFmtId="164" fontId="3" fillId="0" borderId="9" xfId="1" applyNumberFormat="1" applyFont="1" applyBorder="1"/>
    <xf numFmtId="164" fontId="3" fillId="0" borderId="10" xfId="1" applyNumberFormat="1" applyFont="1" applyBorder="1"/>
    <xf numFmtId="165" fontId="3" fillId="0" borderId="0" xfId="2" applyNumberFormat="1" applyFont="1" applyBorder="1"/>
    <xf numFmtId="164" fontId="3" fillId="0" borderId="8" xfId="1" applyNumberFormat="1" applyFont="1" applyBorder="1"/>
    <xf numFmtId="0" fontId="3" fillId="0" borderId="11" xfId="0" applyFont="1" applyBorder="1"/>
    <xf numFmtId="164" fontId="3" fillId="0" borderId="12" xfId="1" applyNumberFormat="1" applyFont="1" applyBorder="1"/>
    <xf numFmtId="165" fontId="3" fillId="0" borderId="12" xfId="2" applyNumberFormat="1" applyFont="1" applyBorder="1"/>
    <xf numFmtId="165" fontId="3" fillId="0" borderId="13" xfId="2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6">
    <cellStyle name="Comma" xfId="1" builtinId="3"/>
    <cellStyle name="Normal" xfId="0" builtinId="0"/>
    <cellStyle name="Normal 2 2" xfId="3"/>
    <cellStyle name="Normal 5" xfId="4"/>
    <cellStyle name="Normal 6" xfId="5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35"/>
  <sheetViews>
    <sheetView tabSelected="1" zoomScaleNormal="100" workbookViewId="0">
      <selection activeCell="A18" sqref="A18"/>
    </sheetView>
  </sheetViews>
  <sheetFormatPr defaultRowHeight="14.4"/>
  <cols>
    <col min="1" max="1" width="22.6640625" customWidth="1"/>
    <col min="2" max="7" width="15.33203125" customWidth="1"/>
    <col min="8" max="8" width="16.44140625" bestFit="1" customWidth="1"/>
  </cols>
  <sheetData>
    <row r="1" spans="1:8" s="1" customFormat="1" ht="17.399999999999999">
      <c r="A1" s="25" t="s">
        <v>0</v>
      </c>
      <c r="B1" s="26"/>
      <c r="C1" s="26"/>
      <c r="D1" s="26"/>
      <c r="E1" s="26"/>
      <c r="F1" s="26"/>
      <c r="G1" s="26"/>
      <c r="H1" s="27"/>
    </row>
    <row r="2" spans="1:8" s="6" customFormat="1" ht="63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s="6" customFormat="1" ht="27" customHeight="1">
      <c r="A3" s="7" t="s">
        <v>9</v>
      </c>
      <c r="B3" s="8">
        <v>28266756.920000002</v>
      </c>
      <c r="C3" s="8">
        <v>26890461.100000001</v>
      </c>
      <c r="D3" s="8">
        <v>30414939.640000001</v>
      </c>
      <c r="E3" s="9">
        <v>29862295.25</v>
      </c>
      <c r="F3" s="9">
        <v>31238525.505959887</v>
      </c>
      <c r="G3" s="9">
        <v>29348318</v>
      </c>
      <c r="H3" s="10">
        <f>IF(G3=0,"n/a",G3-F3)</f>
        <v>-1890207.5059598871</v>
      </c>
    </row>
    <row r="4" spans="1:8" s="6" customFormat="1" ht="27" customHeight="1">
      <c r="A4" s="7" t="s">
        <v>10</v>
      </c>
      <c r="B4" s="8">
        <v>30387409.109999999</v>
      </c>
      <c r="C4" s="8">
        <v>30523045.52</v>
      </c>
      <c r="D4" s="8">
        <v>26870773.059999999</v>
      </c>
      <c r="E4" s="9">
        <v>25385878</v>
      </c>
      <c r="F4" s="9">
        <v>30556092.260672912</v>
      </c>
      <c r="G4" s="9">
        <v>24280895</v>
      </c>
      <c r="H4" s="10">
        <f t="shared" ref="H4:H14" si="0">IF(G4=0,"n/a",G4-F4)</f>
        <v>-6275197.260672912</v>
      </c>
    </row>
    <row r="5" spans="1:8" s="6" customFormat="1" ht="27" customHeight="1">
      <c r="A5" s="7" t="s">
        <v>11</v>
      </c>
      <c r="B5" s="8">
        <v>27440157.829999998</v>
      </c>
      <c r="C5" s="8">
        <v>26521471.41</v>
      </c>
      <c r="D5" s="8">
        <v>24796968.879999999</v>
      </c>
      <c r="E5" s="9">
        <v>24955563.719999999</v>
      </c>
      <c r="F5" s="9">
        <v>28162420.901155636</v>
      </c>
      <c r="G5" s="9">
        <v>28128265</v>
      </c>
      <c r="H5" s="10">
        <f t="shared" si="0"/>
        <v>-34155.901155635715</v>
      </c>
    </row>
    <row r="6" spans="1:8" s="6" customFormat="1" ht="27" customHeight="1">
      <c r="A6" s="7" t="s">
        <v>12</v>
      </c>
      <c r="B6" s="8">
        <v>25744331.390000001</v>
      </c>
      <c r="C6" s="8">
        <v>25678068.649999999</v>
      </c>
      <c r="D6" s="8">
        <v>28766004.370000001</v>
      </c>
      <c r="E6" s="9">
        <v>27897219</v>
      </c>
      <c r="F6" s="9">
        <v>28598118.290732954</v>
      </c>
      <c r="G6" s="9">
        <v>25269825</v>
      </c>
      <c r="H6" s="10">
        <f t="shared" si="0"/>
        <v>-3328293.2907329537</v>
      </c>
    </row>
    <row r="7" spans="1:8" s="6" customFormat="1" ht="27" customHeight="1">
      <c r="A7" s="7" t="s">
        <v>13</v>
      </c>
      <c r="B7" s="8">
        <v>29592914.059999999</v>
      </c>
      <c r="C7" s="8">
        <v>30278107.460000001</v>
      </c>
      <c r="D7" s="8">
        <v>26132168.309999999</v>
      </c>
      <c r="E7" s="9">
        <v>22828294</v>
      </c>
      <c r="F7" s="9">
        <v>28664480.726344671</v>
      </c>
      <c r="G7" s="9"/>
      <c r="H7" s="10" t="str">
        <f t="shared" si="0"/>
        <v>n/a</v>
      </c>
    </row>
    <row r="8" spans="1:8" s="6" customFormat="1" ht="27" customHeight="1">
      <c r="A8" s="7" t="s">
        <v>14</v>
      </c>
      <c r="B8" s="8">
        <v>25017291.559999999</v>
      </c>
      <c r="C8" s="8">
        <v>25955451.850000001</v>
      </c>
      <c r="D8" s="8">
        <v>25127441.010000002</v>
      </c>
      <c r="E8" s="9">
        <v>27021954</v>
      </c>
      <c r="F8" s="9">
        <v>27310664.004908495</v>
      </c>
      <c r="G8" s="9"/>
      <c r="H8" s="10" t="str">
        <f t="shared" si="0"/>
        <v>n/a</v>
      </c>
    </row>
    <row r="9" spans="1:8" s="6" customFormat="1" ht="27" customHeight="1">
      <c r="A9" s="7" t="s">
        <v>15</v>
      </c>
      <c r="B9" s="8">
        <v>26416233.399999999</v>
      </c>
      <c r="C9" s="8">
        <v>30036235.629999999</v>
      </c>
      <c r="D9" s="8">
        <v>29655997.190000001</v>
      </c>
      <c r="E9" s="9">
        <v>24863895</v>
      </c>
      <c r="F9" s="9">
        <v>27773185.830065627</v>
      </c>
      <c r="G9" s="9"/>
      <c r="H9" s="10" t="str">
        <f t="shared" si="0"/>
        <v>n/a</v>
      </c>
    </row>
    <row r="10" spans="1:8" s="6" customFormat="1" ht="27" customHeight="1">
      <c r="A10" s="7" t="s">
        <v>16</v>
      </c>
      <c r="B10" s="8">
        <v>27701416.82</v>
      </c>
      <c r="C10" s="8">
        <v>29170281.84</v>
      </c>
      <c r="D10" s="8">
        <v>27152380.93</v>
      </c>
      <c r="E10" s="9">
        <v>24597294.719999999</v>
      </c>
      <c r="F10" s="9">
        <v>27156251.845157467</v>
      </c>
      <c r="G10" s="9"/>
      <c r="H10" s="10" t="str">
        <f t="shared" si="0"/>
        <v>n/a</v>
      </c>
    </row>
    <row r="11" spans="1:8" s="6" customFormat="1" ht="27" customHeight="1">
      <c r="A11" s="7" t="s">
        <v>17</v>
      </c>
      <c r="B11" s="8">
        <v>33848751.25</v>
      </c>
      <c r="C11" s="8">
        <v>28439604.77</v>
      </c>
      <c r="D11" s="8">
        <v>26879405</v>
      </c>
      <c r="E11" s="9">
        <v>26830335</v>
      </c>
      <c r="F11" s="9">
        <v>29035531.116526965</v>
      </c>
      <c r="G11" s="9"/>
      <c r="H11" s="10" t="str">
        <f t="shared" si="0"/>
        <v>n/a</v>
      </c>
    </row>
    <row r="12" spans="1:8" s="6" customFormat="1" ht="27" customHeight="1">
      <c r="A12" s="7" t="s">
        <v>18</v>
      </c>
      <c r="B12" s="8">
        <v>27897553.739999998</v>
      </c>
      <c r="C12" s="8">
        <v>27153065.199999999</v>
      </c>
      <c r="D12" s="8">
        <v>31881796.949999999</v>
      </c>
      <c r="E12" s="9">
        <v>29482492.440000001</v>
      </c>
      <c r="F12" s="9">
        <v>28488962.740246147</v>
      </c>
      <c r="G12" s="9"/>
      <c r="H12" s="10" t="str">
        <f t="shared" si="0"/>
        <v>n/a</v>
      </c>
    </row>
    <row r="13" spans="1:8" s="6" customFormat="1" ht="27" customHeight="1">
      <c r="A13" s="7" t="s">
        <v>19</v>
      </c>
      <c r="B13" s="8">
        <v>27640261.66</v>
      </c>
      <c r="C13" s="8">
        <v>30763983.079999998</v>
      </c>
      <c r="D13" s="8">
        <v>27562931.280000001</v>
      </c>
      <c r="E13" s="9">
        <v>26109028.780000001</v>
      </c>
      <c r="F13" s="9">
        <v>27307212.714251898</v>
      </c>
      <c r="G13" s="9"/>
      <c r="H13" s="10" t="str">
        <f t="shared" si="0"/>
        <v>n/a</v>
      </c>
    </row>
    <row r="14" spans="1:8" s="6" customFormat="1" ht="27" customHeight="1">
      <c r="A14" s="7" t="s">
        <v>20</v>
      </c>
      <c r="B14" s="11">
        <v>31524096.449999999</v>
      </c>
      <c r="C14" s="11">
        <v>25999642.59</v>
      </c>
      <c r="D14" s="11">
        <v>23871406</v>
      </c>
      <c r="E14" s="12">
        <v>24610734.739999998</v>
      </c>
      <c r="F14" s="9">
        <v>25715282.063977372</v>
      </c>
      <c r="G14" s="9"/>
      <c r="H14" s="10" t="str">
        <f t="shared" si="0"/>
        <v>n/a</v>
      </c>
    </row>
    <row r="15" spans="1:8" s="6" customFormat="1" ht="20.25" customHeight="1">
      <c r="A15" s="13" t="s">
        <v>21</v>
      </c>
      <c r="B15" s="9">
        <f>SUM(B3:B14)</f>
        <v>341477174.19</v>
      </c>
      <c r="C15" s="9">
        <f t="shared" ref="C15:H15" si="1">SUM(C3:C14)</f>
        <v>337409419.09999996</v>
      </c>
      <c r="D15" s="9">
        <f t="shared" si="1"/>
        <v>329112212.62</v>
      </c>
      <c r="E15" s="9">
        <f t="shared" si="1"/>
        <v>314444984.64999998</v>
      </c>
      <c r="F15" s="14">
        <f t="shared" si="1"/>
        <v>340006728</v>
      </c>
      <c r="G15" s="14">
        <f t="shared" si="1"/>
        <v>107027303</v>
      </c>
      <c r="H15" s="15">
        <f t="shared" si="1"/>
        <v>-11527853.958521388</v>
      </c>
    </row>
    <row r="16" spans="1:8" s="6" customFormat="1" ht="20.25" customHeight="1">
      <c r="A16" s="13" t="s">
        <v>22</v>
      </c>
      <c r="B16" s="9"/>
      <c r="C16" s="16">
        <f>C15/B15-1</f>
        <v>-1.1912231321607236E-2</v>
      </c>
      <c r="D16" s="16">
        <f t="shared" ref="D16" si="2">D15/C15-1</f>
        <v>-2.4590915399255286E-2</v>
      </c>
      <c r="E16" s="16">
        <f>E15/D15-1</f>
        <v>-4.4566039811275937E-2</v>
      </c>
      <c r="F16" s="16">
        <f>F15/E15-1</f>
        <v>8.1291623647462785E-2</v>
      </c>
      <c r="G16" s="9"/>
      <c r="H16" s="17"/>
    </row>
    <row r="17" spans="1:8" s="6" customFormat="1" ht="27" customHeight="1">
      <c r="A17" s="7"/>
      <c r="B17" s="9"/>
      <c r="C17" s="9"/>
      <c r="D17" s="9"/>
      <c r="E17" s="9"/>
      <c r="F17" s="9"/>
      <c r="G17" s="9"/>
      <c r="H17" s="17"/>
    </row>
    <row r="18" spans="1:8" ht="27" customHeight="1">
      <c r="A18" s="13" t="s">
        <v>23</v>
      </c>
      <c r="B18" s="9">
        <f>SUM(B3:B6)</f>
        <v>111838655.25</v>
      </c>
      <c r="C18" s="9">
        <f t="shared" ref="C18:H18" si="3">SUM(C3:C6)</f>
        <v>109613046.68000001</v>
      </c>
      <c r="D18" s="9">
        <f t="shared" si="3"/>
        <v>110848685.95</v>
      </c>
      <c r="E18" s="9">
        <f t="shared" si="3"/>
        <v>108100955.97</v>
      </c>
      <c r="F18" s="9">
        <f t="shared" si="3"/>
        <v>118555156.95852138</v>
      </c>
      <c r="G18" s="9">
        <f t="shared" si="3"/>
        <v>107027303</v>
      </c>
      <c r="H18" s="17">
        <f t="shared" si="3"/>
        <v>-11527853.958521388</v>
      </c>
    </row>
    <row r="19" spans="1:8" ht="27" customHeight="1" thickBot="1">
      <c r="A19" s="18" t="s">
        <v>22</v>
      </c>
      <c r="B19" s="19"/>
      <c r="C19" s="20">
        <f>C18/B18-1</f>
        <v>-1.9900172842966968E-2</v>
      </c>
      <c r="D19" s="20">
        <f t="shared" ref="D19" si="4">D18/C18-1</f>
        <v>1.127273903449888E-2</v>
      </c>
      <c r="E19" s="20">
        <f>E18/D18-1</f>
        <v>-2.4788115045760728E-2</v>
      </c>
      <c r="F19" s="20">
        <f>F18/E18-1</f>
        <v>9.6707757065743305E-2</v>
      </c>
      <c r="G19" s="20">
        <f>G18/E18-1</f>
        <v>-9.9319470430766499E-3</v>
      </c>
      <c r="H19" s="21"/>
    </row>
    <row r="21" spans="1:8" s="22" customFormat="1">
      <c r="E21" s="23"/>
      <c r="F21" s="23"/>
      <c r="G21" s="23"/>
      <c r="H21" s="23"/>
    </row>
    <row r="22" spans="1:8" s="22" customFormat="1">
      <c r="E22" s="23"/>
      <c r="F22" s="23"/>
      <c r="G22" s="23"/>
      <c r="H22" s="23"/>
    </row>
    <row r="23" spans="1:8" s="22" customFormat="1">
      <c r="E23" s="23"/>
      <c r="F23" s="23"/>
      <c r="G23" s="23"/>
      <c r="H23" s="23"/>
    </row>
    <row r="24" spans="1:8" s="22" customFormat="1">
      <c r="E24" s="23"/>
      <c r="F24" s="23"/>
      <c r="G24" s="23"/>
      <c r="H24" s="23"/>
    </row>
    <row r="25" spans="1:8" s="22" customFormat="1">
      <c r="E25" s="23"/>
      <c r="F25" s="23"/>
      <c r="G25" s="23"/>
      <c r="H25" s="23"/>
    </row>
    <row r="26" spans="1:8" s="22" customFormat="1">
      <c r="E26" s="23"/>
      <c r="F26" s="23"/>
      <c r="G26" s="23"/>
      <c r="H26" s="23"/>
    </row>
    <row r="27" spans="1:8" s="22" customFormat="1">
      <c r="E27" s="23"/>
      <c r="F27" s="23"/>
      <c r="G27" s="23"/>
      <c r="H27" s="23"/>
    </row>
    <row r="28" spans="1:8" s="22" customFormat="1">
      <c r="E28" s="23"/>
      <c r="F28" s="23"/>
      <c r="G28" s="23"/>
      <c r="H28" s="23"/>
    </row>
    <row r="29" spans="1:8" s="22" customFormat="1">
      <c r="E29" s="23"/>
      <c r="F29" s="23"/>
      <c r="G29" s="23"/>
      <c r="H29" s="23"/>
    </row>
    <row r="30" spans="1:8" s="22" customFormat="1">
      <c r="E30" s="23"/>
      <c r="F30" s="23"/>
      <c r="G30" s="23"/>
      <c r="H30" s="23"/>
    </row>
    <row r="31" spans="1:8" s="22" customFormat="1">
      <c r="E31" s="23"/>
      <c r="F31" s="23"/>
      <c r="G31" s="23"/>
      <c r="H31" s="23"/>
    </row>
    <row r="32" spans="1:8" s="22" customFormat="1">
      <c r="E32" s="24"/>
      <c r="F32" s="24"/>
      <c r="G32" s="24"/>
      <c r="H32" s="24"/>
    </row>
    <row r="33" spans="5:8" s="22" customFormat="1"/>
    <row r="34" spans="5:8" s="22" customFormat="1"/>
    <row r="35" spans="5:8" s="22" customFormat="1">
      <c r="E35" s="24"/>
      <c r="F35" s="24"/>
      <c r="G35" s="24"/>
      <c r="H35" s="24"/>
    </row>
  </sheetData>
  <mergeCells count="1">
    <mergeCell ref="A1:H1"/>
  </mergeCells>
  <printOptions horizontalCentered="1"/>
  <pageMargins left="0.7" right="0.7" top="1.25" bottom="0.75" header="0.3" footer="0.3"/>
  <pageSetup scale="9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Gaming AGR</vt:lpstr>
      <vt:lpstr>'Monthly Gaming AGR'!Print_Area</vt:lpstr>
    </vt:vector>
  </TitlesOfParts>
  <Company>Office Of Administration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Luebbl1</dc:creator>
  <cp:lastModifiedBy>McQuaP</cp:lastModifiedBy>
  <cp:lastPrinted>2014-11-14T20:35:31Z</cp:lastPrinted>
  <dcterms:created xsi:type="dcterms:W3CDTF">2014-11-14T20:33:27Z</dcterms:created>
  <dcterms:modified xsi:type="dcterms:W3CDTF">2014-11-14T20:54:18Z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