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mostategov.sharepoint.com/sites/OA-OAB-BudgetAndPlanning/Shared Documents/Budget/2027 Budget/Budget Instructions/Documents for Website/"/>
    </mc:Choice>
  </mc:AlternateContent>
  <xr:revisionPtr revIDLastSave="15" documentId="8_{D10B2267-BF63-418D-9B16-50C34BD5FE72}" xr6:coauthVersionLast="47" xr6:coauthVersionMax="47" xr10:uidLastSave="{86042BCA-BE18-46F4-85C1-3BF516335D0D}"/>
  <bookViews>
    <workbookView xWindow="28680" yWindow="-120" windowWidth="29040" windowHeight="15720" firstSheet="1" activeTab="1" xr2:uid="{00000000-000D-0000-FFFF-FFFF00000000}"/>
  </bookViews>
  <sheets>
    <sheet name="Worksheet 2" sheetId="2" state="hidden" r:id="rId1"/>
    <sheet name="FORM" sheetId="8" r:id="rId2"/>
    <sheet name="FORM data sheet" sheetId="7" r:id="rId3"/>
    <sheet name="HB 191 categories" sheetId="6" r:id="rId4"/>
  </sheets>
  <definedNames>
    <definedName name="_xlnm.Print_Area" localSheetId="1">FORM!$A$2:$N$92</definedName>
    <definedName name="Print_Area_MI">#REF!</definedName>
    <definedName name="_xlnm.Print_Titles" localSheetId="1">FORM!$2:$2</definedName>
    <definedName name="Print_Titles_MI">#REF!</definedName>
    <definedName name="TitleRegion1.a24.n29.1">FORM!$A$39</definedName>
    <definedName name="TitleRegion2.a48.f57.1">FORM!$A$64</definedName>
    <definedName name="TitleRegion3.A64.F66.1">FORM!#REF!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8" l="1"/>
  <c r="C73" i="8"/>
  <c r="E69" i="8"/>
  <c r="C69" i="8"/>
  <c r="C74" i="8" l="1"/>
  <c r="P43" i="8" l="1"/>
  <c r="P44" i="8"/>
  <c r="P42" i="8"/>
  <c r="E74" i="8"/>
  <c r="B3" i="7"/>
  <c r="C3" i="7"/>
  <c r="D3" i="7"/>
  <c r="E3" i="7"/>
  <c r="F3" i="7"/>
  <c r="B4" i="7"/>
  <c r="C4" i="7"/>
  <c r="D4" i="7"/>
  <c r="E4" i="7"/>
  <c r="F4" i="7"/>
  <c r="B5" i="7"/>
  <c r="C5" i="7"/>
  <c r="D5" i="7"/>
  <c r="E5" i="7"/>
  <c r="F5" i="7"/>
</calcChain>
</file>

<file path=xl/sharedStrings.xml><?xml version="1.0" encoding="utf-8"?>
<sst xmlns="http://schemas.openxmlformats.org/spreadsheetml/2006/main" count="276" uniqueCount="235">
  <si>
    <t>FY 2002</t>
  </si>
  <si>
    <t>FY 2003</t>
  </si>
  <si>
    <t>FY 2004</t>
  </si>
  <si>
    <t>Actual</t>
  </si>
  <si>
    <t>Projected</t>
  </si>
  <si>
    <t xml:space="preserve">FY 2006 </t>
  </si>
  <si>
    <t>Born</t>
  </si>
  <si>
    <t>Drug-free</t>
  </si>
  <si>
    <t>Satisfied</t>
  </si>
  <si>
    <t>Not Satisfied</t>
  </si>
  <si>
    <t>FY 2005</t>
  </si>
  <si>
    <t xml:space="preserve">FY 2007 </t>
  </si>
  <si>
    <t>FY 2002 Actual</t>
  </si>
  <si>
    <t>FY 2003 Actual</t>
  </si>
  <si>
    <t>FY 2004 Actual</t>
  </si>
  <si>
    <t>FY 2005 Planned</t>
  </si>
  <si>
    <t>FY 2002 Projected</t>
  </si>
  <si>
    <t>FY 2003 Projected</t>
  </si>
  <si>
    <t>FY 2004 Projected</t>
  </si>
  <si>
    <t>FY 2005 Projected</t>
  </si>
  <si>
    <t>FY 2002     Actual</t>
  </si>
  <si>
    <t>FY 2003     Actual</t>
  </si>
  <si>
    <t>FY 2004     Actual</t>
  </si>
  <si>
    <t>Target</t>
  </si>
  <si>
    <t>FY 2006    Target</t>
  </si>
  <si>
    <t>FY 2007    Target</t>
  </si>
  <si>
    <t>Applicable Taxes:</t>
  </si>
  <si>
    <t>Date:</t>
  </si>
  <si>
    <t>FY 2006 Projected</t>
  </si>
  <si>
    <t>AUTHORIZED</t>
  </si>
  <si>
    <t>ISSUED</t>
  </si>
  <si>
    <t>REDEEMED</t>
  </si>
  <si>
    <r>
      <t>Statutory Authority:</t>
    </r>
    <r>
      <rPr>
        <sz val="10"/>
        <rFont val="Arial"/>
        <family val="2"/>
      </rPr>
      <t xml:space="preserve">  </t>
    </r>
  </si>
  <si>
    <t xml:space="preserve">Agricultural </t>
  </si>
  <si>
    <t xml:space="preserve">Business Recruitment </t>
  </si>
  <si>
    <t>Community Development</t>
  </si>
  <si>
    <t>Domestic and Social</t>
  </si>
  <si>
    <t>Environmental</t>
  </si>
  <si>
    <t>Entrepreneurial</t>
  </si>
  <si>
    <t>Housing</t>
  </si>
  <si>
    <t>Redevelopment</t>
  </si>
  <si>
    <t xml:space="preserve">Training &amp; Educational </t>
  </si>
  <si>
    <t>Program Description and Eligibility Requirements:</t>
  </si>
  <si>
    <r>
      <t>Program Category:</t>
    </r>
    <r>
      <rPr>
        <sz val="10"/>
        <rFont val="Arial"/>
        <family val="2"/>
      </rPr>
      <t xml:space="preserve">  </t>
    </r>
  </si>
  <si>
    <t>Total</t>
  </si>
  <si>
    <t>COSTS</t>
  </si>
  <si>
    <t>Amount Issued</t>
  </si>
  <si>
    <t>Amount Redeemed</t>
  </si>
  <si>
    <t>HISTORICAL AND PROJECTED INFORMATION</t>
  </si>
  <si>
    <r>
      <t>Specific Provisions:</t>
    </r>
    <r>
      <rPr>
        <sz val="10"/>
        <rFont val="Arial"/>
        <family val="2"/>
      </rPr>
      <t xml:space="preserve"> (if applicable)   </t>
    </r>
  </si>
  <si>
    <t>BENEFIT: COST ANALYSIS (includes only state revenue impacts)</t>
  </si>
  <si>
    <t>Other Fiscal Period
(indicated time period)</t>
  </si>
  <si>
    <t>Direct Fiscal Benefits</t>
  </si>
  <si>
    <t>Indirect Fiscal Benefits</t>
  </si>
  <si>
    <t>Direct Fiscal Costs</t>
  </si>
  <si>
    <t>Indirect Fiscal Costs</t>
  </si>
  <si>
    <t xml:space="preserve">BENEFIT: COST  </t>
  </si>
  <si>
    <t>PERFORMANCE MEASURE(S)</t>
  </si>
  <si>
    <t>Permanent New Jobs Created</t>
  </si>
  <si>
    <t>BENEFITS</t>
  </si>
  <si>
    <t>Historical and Projected Information</t>
  </si>
  <si>
    <t>Examples of Performance Measures</t>
  </si>
  <si>
    <t>Amount Authorized</t>
  </si>
  <si>
    <t>Certificates Issued (#)</t>
  </si>
  <si>
    <t>Note: This list may not be exhaustive.</t>
  </si>
  <si>
    <t>Agricultural Product Utilization Contributor</t>
  </si>
  <si>
    <t>New Generation Cooperative Incentive</t>
  </si>
  <si>
    <t>Family Farm Livestock Loan</t>
  </si>
  <si>
    <t>Qualified Beef</t>
  </si>
  <si>
    <t>Wine and Grape Production</t>
  </si>
  <si>
    <t>Business Facility</t>
  </si>
  <si>
    <t>Neighborhood Assistance</t>
  </si>
  <si>
    <t>Rebuilding Communities</t>
  </si>
  <si>
    <t>Missouri Quality Jobs</t>
  </si>
  <si>
    <t>Youth Opportunities</t>
  </si>
  <si>
    <t>Shelter for Victims of Domestic Violence</t>
  </si>
  <si>
    <t>Maternity Home</t>
  </si>
  <si>
    <t>Residential Treatment Agency</t>
  </si>
  <si>
    <t>Pregnancy Resource Center</t>
  </si>
  <si>
    <t>Food Pantry</t>
  </si>
  <si>
    <t>Residential Dwelling (Disabled Access)</t>
  </si>
  <si>
    <t>Shared Care</t>
  </si>
  <si>
    <t>Wood Energy</t>
  </si>
  <si>
    <t>Small Business Incubator</t>
  </si>
  <si>
    <t>Bank Franchise</t>
  </si>
  <si>
    <t>Neighborhood Preservation</t>
  </si>
  <si>
    <t>Low Income Housing</t>
  </si>
  <si>
    <t>Affordable Housing</t>
  </si>
  <si>
    <t>Historic Preservation</t>
  </si>
  <si>
    <t>Brownfield Redevelopment</t>
  </si>
  <si>
    <t>Bank Tax Credit for S Corporations</t>
  </si>
  <si>
    <t>Examination Fee</t>
  </si>
  <si>
    <t>Health Insurance Pool</t>
  </si>
  <si>
    <t>Property and Casualty Guaranty</t>
  </si>
  <si>
    <t>Self-Employed Health Insurance</t>
  </si>
  <si>
    <t>Contact Name &amp; No.:</t>
  </si>
  <si>
    <r>
      <t>Program Name:</t>
    </r>
    <r>
      <rPr>
        <sz val="11"/>
        <rFont val="Arial"/>
        <family val="2"/>
      </rPr>
      <t xml:space="preserve">    </t>
    </r>
  </si>
  <si>
    <t>Three Year Average</t>
  </si>
  <si>
    <t>Authorized</t>
  </si>
  <si>
    <t>Issued</t>
  </si>
  <si>
    <t>Redeemed</t>
  </si>
  <si>
    <t>Missouri Works</t>
  </si>
  <si>
    <t>Meat Processing Facility Investment</t>
  </si>
  <si>
    <t>Manufacturing Jobs Act</t>
  </si>
  <si>
    <t>Small Business (Disabled Access)</t>
  </si>
  <si>
    <t>Rolling Stock</t>
  </si>
  <si>
    <t>Development</t>
  </si>
  <si>
    <t>Financial and Insurance</t>
  </si>
  <si>
    <t>Estimated</t>
  </si>
  <si>
    <t>Sporting Events Credits</t>
  </si>
  <si>
    <t>Family Development Accounts</t>
  </si>
  <si>
    <t>Champion for Children</t>
  </si>
  <si>
    <t>Developmental Disability Care Provider</t>
  </si>
  <si>
    <t>Diaper Bank Tax Credit</t>
  </si>
  <si>
    <t>One Start Community College New Jobs</t>
  </si>
  <si>
    <t>One Start Community College Job Retention</t>
  </si>
  <si>
    <t>Yes</t>
  </si>
  <si>
    <t>No</t>
  </si>
  <si>
    <t>1 year</t>
  </si>
  <si>
    <t>2 years</t>
  </si>
  <si>
    <t>3 years</t>
  </si>
  <si>
    <t>4 years</t>
  </si>
  <si>
    <t>5 years</t>
  </si>
  <si>
    <t>6 years</t>
  </si>
  <si>
    <t>7 years</t>
  </si>
  <si>
    <t>8 years</t>
  </si>
  <si>
    <t>9 years</t>
  </si>
  <si>
    <t>10 years</t>
  </si>
  <si>
    <t>Carry Back</t>
  </si>
  <si>
    <t>Refundable</t>
  </si>
  <si>
    <t>Additional Federal Deductions Available</t>
  </si>
  <si>
    <t>Choose</t>
  </si>
  <si>
    <t>Choose #</t>
  </si>
  <si>
    <t>Choices for Drop Down Boxes</t>
  </si>
  <si>
    <t>n/a</t>
  </si>
  <si>
    <t>Sellable/Assignable</t>
  </si>
  <si>
    <t>Carry forward</t>
  </si>
  <si>
    <t xml:space="preserve">DO NOT CHANGE data on "Historical and Projected Information"  table above OR the Choices below - it is linked to data entered on the Tax Credit Analysis Form </t>
  </si>
  <si>
    <t>Entitlement</t>
  </si>
  <si>
    <t>Discretionary</t>
  </si>
  <si>
    <t xml:space="preserve">Explanation of How Award is Computed: </t>
  </si>
  <si>
    <t>Projects/Participants (#)</t>
  </si>
  <si>
    <t>FY 2023</t>
  </si>
  <si>
    <t>FY 2024</t>
  </si>
  <si>
    <t>FY 2023 ACTUAL</t>
  </si>
  <si>
    <t>FY 2025</t>
  </si>
  <si>
    <t>Entertainment Industry</t>
  </si>
  <si>
    <t>Adoption</t>
  </si>
  <si>
    <t>Medical Preceptor</t>
  </si>
  <si>
    <t>Missouri Working Family</t>
  </si>
  <si>
    <t>Biodiesel Retailer</t>
  </si>
  <si>
    <t>Biodiesel Producer</t>
  </si>
  <si>
    <t>Ethanol Retailer</t>
  </si>
  <si>
    <t>Targeted Industrial Manufacturing Enhancement Zones</t>
  </si>
  <si>
    <t>Empowerment Scholarship</t>
  </si>
  <si>
    <t>Intern and Apprentice Recruitment</t>
  </si>
  <si>
    <t>Explanation of Cap:</t>
  </si>
  <si>
    <t>Comments on Specific Provisions:</t>
  </si>
  <si>
    <t>Derivation of Benefits:</t>
  </si>
  <si>
    <t>Other Benefits:</t>
  </si>
  <si>
    <t>unlimited</t>
  </si>
  <si>
    <r>
      <rPr>
        <b/>
        <sz val="10"/>
        <rFont val="Arial"/>
        <family val="2"/>
      </rPr>
      <t>Sunset Provision:</t>
    </r>
    <r>
      <rPr>
        <sz val="10"/>
        <rFont val="Arial"/>
        <family val="2"/>
      </rPr>
      <t xml:space="preserve">
</t>
    </r>
  </si>
  <si>
    <t>Cumulative $</t>
  </si>
  <si>
    <t>(remainder of cumulative cap) $</t>
  </si>
  <si>
    <t>Annual $</t>
  </si>
  <si>
    <t>None</t>
  </si>
  <si>
    <t>Program Cap:</t>
  </si>
  <si>
    <t>FY 2024 ACTUAL</t>
  </si>
  <si>
    <t>FY 2026</t>
  </si>
  <si>
    <t xml:space="preserve">Department: </t>
  </si>
  <si>
    <t xml:space="preserve">Tax Credit Creation Date: </t>
  </si>
  <si>
    <t>Apportioned</t>
  </si>
  <si>
    <t>Appropriated</t>
  </si>
  <si>
    <t>Cap Shared Between Programs</t>
  </si>
  <si>
    <t>Agricultural</t>
  </si>
  <si>
    <t>Business Recruitment</t>
  </si>
  <si>
    <t>Entreprenurial</t>
  </si>
  <si>
    <t>Training and Educational</t>
  </si>
  <si>
    <t>Which Program(s)?</t>
  </si>
  <si>
    <t>Tax Credit</t>
  </si>
  <si>
    <t>Tax Deduction</t>
  </si>
  <si>
    <t>Other (specify)</t>
  </si>
  <si>
    <t>Legislative / General Assembly Action(s) During Prior Five Years:</t>
  </si>
  <si>
    <t xml:space="preserve">Type:  </t>
  </si>
  <si>
    <t xml:space="preserve">Other: </t>
  </si>
  <si>
    <t>Specialty Crop</t>
  </si>
  <si>
    <t>Urban Farm</t>
  </si>
  <si>
    <t>Qualified Research Expense</t>
  </si>
  <si>
    <t>SALT Parity Act</t>
  </si>
  <si>
    <t>Organizations Remit an Offset</t>
  </si>
  <si>
    <t>Year of Last Legislative Change:</t>
  </si>
  <si>
    <t>Economic Development</t>
  </si>
  <si>
    <t>John Doe 573-751-xxxx</t>
  </si>
  <si>
    <t>Sections 135.100 to 135.155, RSMo.</t>
  </si>
  <si>
    <t>"Headquarters" that commence operations and "headquarters" of certain "employee-owned" businesses that commence or expand operations on or before December 31, 2024 may be eligible for the program. The facility must maintain an average of at least 500 new business facility employees and the facility must create at least 25 new jobs and make $1,000,000 in new investment and maintain an average of at least $20,000,000 in business facility investment.</t>
  </si>
  <si>
    <t xml:space="preserve"> The Missouri company qualifying as a new "headquarters" facility may receive the greater of: $400 for each new business facility employee and 4% of new business facility investment; or, $500 for each new business facility employee and $500 of each $100,000 of new business facility investment.</t>
  </si>
  <si>
    <t>X</t>
  </si>
  <si>
    <t>Individual Income Tax, Corporate Income Tax,  Bank Tax, Insurance Tax</t>
  </si>
  <si>
    <t>N/A</t>
  </si>
  <si>
    <t>Business Facility Tax Credit (BFC)</t>
  </si>
  <si>
    <t>Explanation of Expiration of Authority:</t>
  </si>
  <si>
    <t>No revenue-producing enterprise shall receive the incentives set forth in sections 135.100 to 135.150 for facilities commencing operations on or after January 1, 2005. Headquarters may receive incentives for facilities commencing or expanding operations on or after January 1, 2005 but not on or after January 1, 2031. HB 2400 (2022).</t>
  </si>
  <si>
    <t>Carry forward, Refundable and Sellable/Assignable provisions are limited in application.</t>
  </si>
  <si>
    <t>Date of Last Sunset Extension</t>
  </si>
  <si>
    <t>Date of Sunset</t>
  </si>
  <si>
    <t>2019, 2020, 2021, 2022, 2023, 2024: H. Budget Committee set a $12 million credit redemption limit for FY20, FY21, FY22, FY23, FY24, and FY25.
HB 2400 (2022): Extended the sunset from 2025 to 2031.
SB 68 (2019): Expanded the types of property that qualify under the tax credit program.</t>
  </si>
  <si>
    <t>Investment: (a) $160,002,275 in Non-Residential Investment spending over years 2013-2022.  
Employment: (a) 1,379  jobs scaled up over ten years in Professional, Scientific, and Technical Services at average wage rates over years 2013-2042. 
Other Assumptions: N/A
Incentives/Credits: (a) $153,947,915.14 in Business Facility tax credits over years 2013-2032 to model full cost of active BFC projects where  activity has occurred.
Impacts occur Statewide. All Values in Constant Dollars.  Assumptions provided by DED. Estimated using REMI.
The multi-year fiscal Benefit-Cost Ratio is 0.80 when other program incentives (Missouri Works) are included.</t>
  </si>
  <si>
    <t xml:space="preserve">Comments on Historical and Projected Information: </t>
  </si>
  <si>
    <t xml:space="preserve">Comments on Performance Measure:  </t>
  </si>
  <si>
    <t>FY2024 and FY2025 projections based on NOI currently received by organization, but could change should additional NOI's be received.</t>
  </si>
  <si>
    <t>Benefits are based on the number of new jobs above the base.</t>
  </si>
  <si>
    <t xml:space="preserve">Over 20 YEARS, every dollar of auth. program tax credits returns $127 million.
</t>
  </si>
  <si>
    <t>Business Use Incentives For Large-Scale Development Programs (BUILD)</t>
  </si>
  <si>
    <t>Enhanced Enterprise Zones</t>
  </si>
  <si>
    <t>Rural Access to Capital</t>
  </si>
  <si>
    <t>Show MO Motion Media</t>
  </si>
  <si>
    <t>Health, Hunger, and  Hygiene for School Children</t>
  </si>
  <si>
    <t>Peace Officer Surviving Spouse</t>
  </si>
  <si>
    <t>Senior Citizen or Disabled Property Tax</t>
  </si>
  <si>
    <t>Certified Capital Company (CAPCO)</t>
  </si>
  <si>
    <t>Life And Health Insurance Guaranty</t>
  </si>
  <si>
    <t>Advanced Industrial Manufacturing Zones</t>
  </si>
  <si>
    <t>Bond Guarantee (MDFB)</t>
  </si>
  <si>
    <t>Capitol Complex</t>
  </si>
  <si>
    <t>Infrastructure (MDFB)</t>
  </si>
  <si>
    <t>TAX CREDIT ANALYSIS, FY 2027 BUDGET SUBMISSION</t>
  </si>
  <si>
    <t>FY 2025 ACTUAL</t>
  </si>
  <si>
    <t>FY 2026 (year to date)</t>
  </si>
  <si>
    <t>FY 2026 (Full Year)</t>
  </si>
  <si>
    <t xml:space="preserve">FY 2027 (Budget Year)
</t>
  </si>
  <si>
    <t>January 2026</t>
  </si>
  <si>
    <t xml:space="preserve">FY 2025 EST. Amount Outstanding </t>
  </si>
  <si>
    <t xml:space="preserve">FY 2025 EST. Amount Authorized but Unissued </t>
  </si>
  <si>
    <t>FY 2027</t>
  </si>
  <si>
    <t>FY 2025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</si>
</sst>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2" x14ac:knownFonts="1">
    <font>
      <sz val="10"/>
      <name val="Arial"/>
    </font>
    <font>
      <sz val="10"/>
      <name val="Arial"/>
      <family val="2"/>
    </font>
    <font>
      <b/>
      <sz val="10"/>
      <name val="Arial"/>
      <family val="2"/>
    </font>
    <font>
      <sz val="10"/>
      <name val="Arial"/>
      <family val="2"/>
    </font>
    <font>
      <b/>
      <sz val="10"/>
      <color indexed="12"/>
      <name val="Arial"/>
      <family val="2"/>
    </font>
    <font>
      <sz val="12"/>
      <name val="Arial"/>
      <family val="2"/>
    </font>
    <font>
      <b/>
      <sz val="14"/>
      <color indexed="12"/>
      <name val="Arial"/>
      <family val="2"/>
    </font>
    <font>
      <b/>
      <sz val="11"/>
      <name val="Arial"/>
      <family val="2"/>
    </font>
    <font>
      <sz val="11"/>
      <name val="Arial"/>
      <family val="2"/>
    </font>
    <font>
      <i/>
      <sz val="10"/>
      <name val="Arial"/>
      <family val="2"/>
    </font>
    <font>
      <b/>
      <sz val="10"/>
      <color rgb="FF000000"/>
      <name val="Arial"/>
      <family val="2"/>
    </font>
    <font>
      <sz val="10"/>
      <color rgb="FF000000"/>
      <name val="Arial"/>
      <family val="2"/>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C0C0C0"/>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234">
    <xf numFmtId="0" fontId="0" fillId="0" borderId="0" xfId="0"/>
    <xf numFmtId="38" fontId="0" fillId="0" borderId="0" xfId="0" applyNumberFormat="1"/>
    <xf numFmtId="0" fontId="0" fillId="0" borderId="0" xfId="0" applyAlignment="1">
      <alignment horizontal="center"/>
    </xf>
    <xf numFmtId="0" fontId="1"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9" fontId="1"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49" fontId="0" fillId="0" borderId="0" xfId="0" applyNumberFormat="1"/>
    <xf numFmtId="49" fontId="2" fillId="0" borderId="1" xfId="0" applyNumberFormat="1" applyFont="1" applyBorder="1"/>
    <xf numFmtId="0" fontId="0" fillId="0" borderId="1" xfId="0" applyBorder="1"/>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2" fillId="0" borderId="0" xfId="0" applyFont="1"/>
    <xf numFmtId="0" fontId="2" fillId="0" borderId="0" xfId="0" applyFont="1" applyAlignment="1">
      <alignment vertical="center"/>
    </xf>
    <xf numFmtId="0" fontId="2" fillId="0" borderId="0" xfId="0" applyFont="1" applyBorder="1" applyAlignment="1">
      <alignment horizontal="center" vertical="top" wrapText="1"/>
    </xf>
    <xf numFmtId="0" fontId="2" fillId="0" borderId="1" xfId="0" applyFont="1" applyBorder="1" applyAlignment="1">
      <alignment vertical="top"/>
    </xf>
    <xf numFmtId="0" fontId="0" fillId="2" borderId="0" xfId="0" applyFill="1"/>
    <xf numFmtId="0" fontId="4" fillId="2" borderId="0" xfId="0" applyFont="1" applyFill="1"/>
    <xf numFmtId="0" fontId="2" fillId="2" borderId="0" xfId="0" applyFont="1" applyFill="1"/>
    <xf numFmtId="0" fontId="2" fillId="2" borderId="1" xfId="0" applyFont="1" applyFill="1" applyBorder="1"/>
    <xf numFmtId="6" fontId="3" fillId="2" borderId="0" xfId="0" applyNumberFormat="1" applyFont="1" applyFill="1" applyBorder="1" applyAlignment="1">
      <alignment horizontal="center" vertical="top"/>
    </xf>
    <xf numFmtId="0" fontId="0" fillId="2" borderId="0" xfId="0" applyFill="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center"/>
    </xf>
    <xf numFmtId="6" fontId="3" fillId="2" borderId="0" xfId="0" applyNumberFormat="1" applyFont="1" applyFill="1" applyBorder="1" applyAlignment="1">
      <alignment horizontal="center" vertical="center"/>
    </xf>
    <xf numFmtId="0" fontId="3" fillId="2" borderId="0" xfId="0" applyFont="1" applyFill="1" applyBorder="1" applyAlignment="1">
      <alignment vertical="center"/>
    </xf>
    <xf numFmtId="0" fontId="5" fillId="2" borderId="0" xfId="0" applyFont="1" applyFill="1"/>
    <xf numFmtId="0" fontId="4" fillId="0" borderId="0" xfId="0" applyFont="1" applyFill="1"/>
    <xf numFmtId="0" fontId="0" fillId="0" borderId="0" xfId="0" applyFill="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1"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2" fillId="3" borderId="9" xfId="0" applyFont="1" applyFill="1" applyBorder="1"/>
    <xf numFmtId="0" fontId="3" fillId="3" borderId="7" xfId="0" applyFont="1" applyFill="1" applyBorder="1" applyAlignment="1">
      <alignment vertical="center"/>
    </xf>
    <xf numFmtId="0" fontId="3" fillId="3" borderId="1" xfId="0" applyFont="1" applyFill="1" applyBorder="1" applyAlignment="1">
      <alignment horizontal="left" vertical="top"/>
    </xf>
    <xf numFmtId="0" fontId="0" fillId="3" borderId="12" xfId="0" applyFill="1" applyBorder="1"/>
    <xf numFmtId="0" fontId="0" fillId="3" borderId="2" xfId="0" applyFill="1" applyBorder="1"/>
    <xf numFmtId="0" fontId="0" fillId="3" borderId="0" xfId="0" applyFill="1"/>
    <xf numFmtId="0" fontId="2" fillId="4" borderId="3" xfId="0" applyFont="1" applyFill="1" applyBorder="1"/>
    <xf numFmtId="0" fontId="2" fillId="4" borderId="2" xfId="0" applyFont="1" applyFill="1" applyBorder="1"/>
    <xf numFmtId="0" fontId="3" fillId="3" borderId="5" xfId="0" applyFont="1" applyFill="1" applyBorder="1" applyAlignment="1">
      <alignment vertical="center"/>
    </xf>
    <xf numFmtId="0" fontId="3" fillId="3" borderId="0" xfId="0" applyFont="1" applyFill="1" applyBorder="1" applyAlignment="1">
      <alignment horizontal="left" vertical="top"/>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6" borderId="9" xfId="0" applyFont="1" applyFill="1" applyBorder="1" applyAlignment="1">
      <alignment vertical="center"/>
    </xf>
    <xf numFmtId="0" fontId="3" fillId="6" borderId="10" xfId="0" applyFont="1" applyFill="1" applyBorder="1" applyAlignment="1">
      <alignment horizontal="left" vertical="top"/>
    </xf>
    <xf numFmtId="6" fontId="0" fillId="6" borderId="10" xfId="0" applyNumberFormat="1" applyFill="1" applyBorder="1" applyAlignment="1">
      <alignment horizontal="center" vertical="center"/>
    </xf>
    <xf numFmtId="6" fontId="9" fillId="6" borderId="10" xfId="0" applyNumberFormat="1" applyFont="1" applyFill="1" applyBorder="1" applyAlignment="1">
      <alignment horizontal="center" vertical="center"/>
    </xf>
    <xf numFmtId="6" fontId="0" fillId="6" borderId="11" xfId="0" applyNumberFormat="1" applyFill="1" applyBorder="1" applyAlignment="1">
      <alignment horizontal="center" vertical="center"/>
    </xf>
    <xf numFmtId="49" fontId="1" fillId="0" borderId="0" xfId="0" applyNumberFormat="1" applyFont="1"/>
    <xf numFmtId="0" fontId="1" fillId="0" borderId="0" xfId="0" applyFont="1"/>
    <xf numFmtId="0" fontId="1" fillId="3" borderId="0" xfId="0" applyFont="1" applyFill="1" applyBorder="1"/>
    <xf numFmtId="0" fontId="1" fillId="3" borderId="6" xfId="0" applyFont="1" applyFill="1" applyBorder="1"/>
    <xf numFmtId="0" fontId="1" fillId="3" borderId="0" xfId="0" applyFont="1" applyFill="1"/>
    <xf numFmtId="0" fontId="1" fillId="3" borderId="5" xfId="0" applyFont="1" applyFill="1" applyBorder="1" applyAlignment="1">
      <alignment horizontal="right" vertical="center"/>
    </xf>
    <xf numFmtId="0" fontId="1" fillId="3" borderId="0" xfId="0" applyFont="1" applyFill="1" applyBorder="1" applyAlignment="1">
      <alignment horizontal="right" vertical="center"/>
    </xf>
    <xf numFmtId="0" fontId="0" fillId="3" borderId="12" xfId="0" applyFill="1" applyBorder="1" applyAlignment="1">
      <alignment horizontal="center" vertical="center"/>
    </xf>
    <xf numFmtId="0" fontId="0" fillId="4" borderId="0" xfId="0" applyFill="1"/>
    <xf numFmtId="0" fontId="1" fillId="4" borderId="0" xfId="0" applyFont="1" applyFill="1" applyAlignment="1">
      <alignment vertical="center"/>
    </xf>
    <xf numFmtId="0" fontId="1" fillId="4" borderId="0" xfId="0" applyFont="1" applyFill="1" applyBorder="1" applyAlignment="1">
      <alignment vertical="center"/>
    </xf>
    <xf numFmtId="0" fontId="3" fillId="4" borderId="0" xfId="0" applyFont="1" applyFill="1" applyAlignment="1">
      <alignment vertical="center"/>
    </xf>
    <xf numFmtId="0" fontId="2" fillId="3" borderId="9" xfId="0" applyFont="1" applyFill="1" applyBorder="1" applyAlignment="1"/>
    <xf numFmtId="0" fontId="2" fillId="3" borderId="10" xfId="0" applyFont="1" applyFill="1" applyBorder="1" applyAlignment="1"/>
    <xf numFmtId="0" fontId="2" fillId="3" borderId="11" xfId="0" applyFont="1" applyFill="1" applyBorder="1" applyAlignment="1"/>
    <xf numFmtId="0" fontId="1" fillId="3" borderId="7" xfId="0" applyFont="1" applyFill="1" applyBorder="1" applyAlignment="1">
      <alignment vertical="center"/>
    </xf>
    <xf numFmtId="0" fontId="2" fillId="3" borderId="10" xfId="0" applyFont="1" applyFill="1" applyBorder="1" applyAlignment="1">
      <alignment horizontal="right"/>
    </xf>
    <xf numFmtId="0" fontId="0" fillId="3" borderId="11" xfId="0" applyFill="1" applyBorder="1" applyAlignment="1">
      <alignment vertical="top"/>
    </xf>
    <xf numFmtId="0" fontId="0" fillId="3" borderId="0" xfId="0" applyFill="1" applyBorder="1" applyAlignment="1">
      <alignment vertical="top"/>
    </xf>
    <xf numFmtId="0" fontId="0" fillId="3" borderId="6" xfId="0" applyFill="1" applyBorder="1" applyAlignment="1">
      <alignment vertical="top"/>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1" fillId="3" borderId="10" xfId="0" applyFont="1" applyFill="1" applyBorder="1" applyAlignment="1">
      <alignment vertical="center"/>
    </xf>
    <xf numFmtId="0" fontId="1" fillId="3" borderId="5" xfId="0" applyFont="1" applyFill="1" applyBorder="1" applyAlignment="1">
      <alignment vertical="top" wrapText="1"/>
    </xf>
    <xf numFmtId="0" fontId="1" fillId="3" borderId="0" xfId="0" applyFont="1" applyFill="1" applyBorder="1" applyAlignment="1">
      <alignment vertical="top" wrapText="1"/>
    </xf>
    <xf numFmtId="0" fontId="1" fillId="3" borderId="10" xfId="0" applyFont="1" applyFill="1" applyBorder="1" applyAlignment="1">
      <alignment horizontal="right" vertical="center"/>
    </xf>
    <xf numFmtId="0" fontId="0" fillId="3" borderId="0" xfId="0" applyFill="1" applyBorder="1" applyAlignment="1">
      <alignment horizontal="center" vertical="center"/>
    </xf>
    <xf numFmtId="0" fontId="2" fillId="3" borderId="5" xfId="0" applyFont="1" applyFill="1" applyBorder="1" applyAlignment="1">
      <alignment vertical="center"/>
    </xf>
    <xf numFmtId="0" fontId="2" fillId="3" borderId="0" xfId="0" applyFont="1" applyFill="1" applyBorder="1" applyAlignment="1">
      <alignment vertical="center"/>
    </xf>
    <xf numFmtId="0" fontId="1" fillId="3" borderId="0" xfId="0" applyFont="1" applyFill="1" applyBorder="1" applyAlignment="1">
      <alignment vertical="center"/>
    </xf>
    <xf numFmtId="0" fontId="2" fillId="3" borderId="6" xfId="0" applyFont="1" applyFill="1" applyBorder="1" applyAlignment="1">
      <alignment vertical="center"/>
    </xf>
    <xf numFmtId="0" fontId="2" fillId="3" borderId="5" xfId="0" applyFont="1" applyFill="1" applyBorder="1" applyAlignment="1">
      <alignment horizontal="left" vertical="center"/>
    </xf>
    <xf numFmtId="0" fontId="2" fillId="3" borderId="0" xfId="0" applyFont="1" applyFill="1" applyBorder="1" applyAlignment="1">
      <alignment horizontal="right" vertical="center"/>
    </xf>
    <xf numFmtId="0" fontId="1" fillId="4" borderId="0" xfId="0" applyFont="1" applyFill="1"/>
    <xf numFmtId="0" fontId="1" fillId="2" borderId="0" xfId="0" applyFont="1" applyFill="1"/>
    <xf numFmtId="0" fontId="2" fillId="3" borderId="7" xfId="0" applyFont="1" applyFill="1" applyBorder="1" applyAlignment="1" applyProtection="1">
      <alignment vertical="center"/>
      <protection locked="0"/>
    </xf>
    <xf numFmtId="0" fontId="3" fillId="3" borderId="4" xfId="0" applyFont="1" applyFill="1" applyBorder="1" applyAlignment="1">
      <alignment vertical="center"/>
    </xf>
    <xf numFmtId="0" fontId="1" fillId="3" borderId="12" xfId="0" applyFont="1" applyFill="1" applyBorder="1" applyAlignment="1" applyProtection="1">
      <alignment vertical="center"/>
      <protection locked="0"/>
    </xf>
    <xf numFmtId="0" fontId="2" fillId="3" borderId="2" xfId="0" applyFont="1" applyFill="1" applyBorder="1" applyAlignment="1">
      <alignment horizontal="left" vertical="center"/>
    </xf>
    <xf numFmtId="0" fontId="2" fillId="3" borderId="2" xfId="0" applyFont="1" applyFill="1" applyBorder="1" applyAlignment="1">
      <alignment vertical="center"/>
    </xf>
    <xf numFmtId="0" fontId="1" fillId="3" borderId="3" xfId="0" applyFont="1" applyFill="1" applyBorder="1" applyAlignment="1">
      <alignment horizontal="center" vertical="center"/>
    </xf>
    <xf numFmtId="0" fontId="1" fillId="3" borderId="3" xfId="0" applyFont="1" applyFill="1" applyBorder="1" applyAlignment="1">
      <alignment vertical="center"/>
    </xf>
    <xf numFmtId="0" fontId="1" fillId="3" borderId="3" xfId="0" applyFont="1" applyFill="1" applyBorder="1" applyAlignment="1">
      <alignment horizontal="left" vertical="center"/>
    </xf>
    <xf numFmtId="0" fontId="0" fillId="3" borderId="10" xfId="0" applyFill="1" applyBorder="1" applyAlignment="1">
      <alignment vertical="center"/>
    </xf>
    <xf numFmtId="37" fontId="0" fillId="0" borderId="0" xfId="0" applyNumberFormat="1"/>
    <xf numFmtId="49" fontId="2" fillId="0" borderId="0" xfId="0" applyNumberFormat="1" applyFont="1"/>
    <xf numFmtId="6" fontId="3" fillId="3" borderId="1" xfId="0" applyNumberFormat="1" applyFont="1" applyFill="1" applyBorder="1" applyAlignment="1">
      <alignment vertical="center"/>
    </xf>
    <xf numFmtId="0" fontId="3" fillId="3" borderId="1" xfId="0" applyFont="1" applyFill="1" applyBorder="1" applyAlignment="1">
      <alignment vertical="center"/>
    </xf>
    <xf numFmtId="0" fontId="9" fillId="3" borderId="1" xfId="0" applyFont="1" applyFill="1" applyBorder="1" applyAlignment="1">
      <alignment vertical="center"/>
    </xf>
    <xf numFmtId="0" fontId="0" fillId="3" borderId="8" xfId="0" applyFill="1" applyBorder="1" applyAlignment="1"/>
    <xf numFmtId="0" fontId="1" fillId="3" borderId="6" xfId="0" applyFont="1" applyFill="1" applyBorder="1" applyAlignment="1">
      <alignment horizontal="right" vertical="center"/>
    </xf>
    <xf numFmtId="0" fontId="1" fillId="3" borderId="5" xfId="0" applyFont="1" applyFill="1" applyBorder="1"/>
    <xf numFmtId="0" fontId="1" fillId="3" borderId="5" xfId="0" applyFont="1" applyFill="1" applyBorder="1" applyAlignment="1">
      <alignment horizontal="left" vertical="top" wrapText="1"/>
    </xf>
    <xf numFmtId="0" fontId="0" fillId="3" borderId="0"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1" xfId="0" applyFill="1" applyBorder="1" applyAlignment="1">
      <alignment horizontal="left" vertical="top" wrapText="1"/>
    </xf>
    <xf numFmtId="0" fontId="0" fillId="3" borderId="8" xfId="0" applyFill="1" applyBorder="1" applyAlignment="1">
      <alignment horizontal="left" vertical="top" wrapText="1"/>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11" fillId="3" borderId="5" xfId="0" applyFont="1" applyFill="1" applyBorder="1" applyAlignment="1">
      <alignment horizontal="left" vertical="top" wrapText="1" readingOrder="1"/>
    </xf>
    <xf numFmtId="0" fontId="11" fillId="3" borderId="0" xfId="0" applyFont="1" applyFill="1" applyBorder="1" applyAlignment="1">
      <alignment horizontal="left" vertical="top" wrapText="1" readingOrder="1"/>
    </xf>
    <xf numFmtId="0" fontId="11" fillId="3" borderId="6" xfId="0" applyFont="1" applyFill="1" applyBorder="1" applyAlignment="1">
      <alignment horizontal="left" vertical="top" wrapText="1" readingOrder="1"/>
    </xf>
    <xf numFmtId="0" fontId="11" fillId="3" borderId="7" xfId="0" applyFont="1" applyFill="1" applyBorder="1" applyAlignment="1">
      <alignment horizontal="left" vertical="top" wrapText="1" readingOrder="1"/>
    </xf>
    <xf numFmtId="0" fontId="11" fillId="3" borderId="1" xfId="0" applyFont="1" applyFill="1" applyBorder="1" applyAlignment="1">
      <alignment horizontal="left" vertical="top" wrapText="1" readingOrder="1"/>
    </xf>
    <xf numFmtId="0" fontId="11" fillId="3" borderId="8" xfId="0" applyFont="1" applyFill="1" applyBorder="1" applyAlignment="1">
      <alignment horizontal="left" vertical="top" wrapText="1" readingOrder="1"/>
    </xf>
    <xf numFmtId="0" fontId="10" fillId="3" borderId="9" xfId="0" applyFont="1" applyFill="1" applyBorder="1" applyAlignment="1">
      <alignment horizontal="left" vertical="top" wrapText="1" readingOrder="1"/>
    </xf>
    <xf numFmtId="0" fontId="10" fillId="3" borderId="10" xfId="0" applyFont="1" applyFill="1" applyBorder="1" applyAlignment="1">
      <alignment horizontal="left" vertical="top" wrapText="1" readingOrder="1"/>
    </xf>
    <xf numFmtId="0" fontId="10" fillId="3" borderId="11" xfId="0" applyFont="1" applyFill="1" applyBorder="1" applyAlignment="1">
      <alignment horizontal="left" vertical="top" wrapText="1" readingOrder="1"/>
    </xf>
    <xf numFmtId="0" fontId="0" fillId="3" borderId="5" xfId="0" applyFill="1" applyBorder="1" applyAlignment="1">
      <alignment horizontal="left" vertical="top" wrapText="1"/>
    </xf>
    <xf numFmtId="6" fontId="0" fillId="3" borderId="12" xfId="0" applyNumberFormat="1" applyFill="1" applyBorder="1" applyAlignment="1">
      <alignment horizontal="center" vertical="center"/>
    </xf>
    <xf numFmtId="6" fontId="0" fillId="3" borderId="2" xfId="0" applyNumberForma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6" fontId="3" fillId="0" borderId="3" xfId="0" applyNumberFormat="1" applyFont="1" applyFill="1" applyBorder="1" applyAlignment="1">
      <alignment horizontal="left" vertical="center"/>
    </xf>
    <xf numFmtId="6" fontId="3" fillId="0" borderId="4" xfId="0" applyNumberFormat="1" applyFont="1" applyFill="1" applyBorder="1" applyAlignment="1">
      <alignment horizontal="left" vertical="center"/>
    </xf>
    <xf numFmtId="0" fontId="1" fillId="3" borderId="2" xfId="0" applyFont="1" applyFill="1" applyBorder="1" applyAlignment="1">
      <alignment horizontal="left" vertical="center"/>
    </xf>
    <xf numFmtId="0" fontId="3" fillId="3" borderId="3" xfId="0" applyFont="1" applyFill="1" applyBorder="1" applyAlignment="1">
      <alignment horizontal="left" vertical="center"/>
    </xf>
    <xf numFmtId="6" fontId="0" fillId="3" borderId="16" xfId="0" applyNumberFormat="1" applyFill="1" applyBorder="1" applyAlignment="1">
      <alignment horizontal="center" vertical="center"/>
    </xf>
    <xf numFmtId="6" fontId="9" fillId="3" borderId="16" xfId="0" applyNumberFormat="1" applyFont="1" applyFill="1" applyBorder="1" applyAlignment="1">
      <alignment horizontal="center" vertical="center"/>
    </xf>
    <xf numFmtId="0" fontId="1" fillId="3" borderId="3" xfId="0" applyFont="1" applyFill="1" applyBorder="1" applyAlignment="1">
      <alignment horizontal="center" vertical="top"/>
    </xf>
    <xf numFmtId="0" fontId="1" fillId="3" borderId="3" xfId="0" applyFont="1" applyFill="1" applyBorder="1" applyAlignment="1">
      <alignment horizontal="center"/>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 fillId="3" borderId="0" xfId="0" applyFont="1" applyFill="1" applyAlignment="1">
      <alignment horizontal="left" vertical="top" wrapText="1"/>
    </xf>
    <xf numFmtId="0" fontId="1" fillId="3" borderId="0" xfId="0" applyFont="1" applyFill="1" applyAlignment="1">
      <alignment horizontal="left" vertical="top"/>
    </xf>
    <xf numFmtId="0" fontId="1" fillId="3" borderId="6" xfId="0" applyFont="1" applyFill="1" applyBorder="1" applyAlignment="1">
      <alignment horizontal="left" vertical="top"/>
    </xf>
    <xf numFmtId="0" fontId="1" fillId="3" borderId="5" xfId="0" applyFont="1" applyFill="1" applyBorder="1" applyAlignment="1">
      <alignment horizontal="left" vertical="top"/>
    </xf>
    <xf numFmtId="0" fontId="1" fillId="3" borderId="7" xfId="0" applyFont="1" applyFill="1" applyBorder="1" applyAlignment="1">
      <alignment horizontal="left" vertical="top"/>
    </xf>
    <xf numFmtId="0" fontId="1" fillId="3" borderId="1" xfId="0" applyFont="1" applyFill="1" applyBorder="1" applyAlignment="1">
      <alignment horizontal="left" vertical="top"/>
    </xf>
    <xf numFmtId="0" fontId="1" fillId="3" borderId="8" xfId="0" applyFont="1" applyFill="1" applyBorder="1" applyAlignment="1">
      <alignment horizontal="left" vertical="top"/>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 fillId="0" borderId="2" xfId="0" applyFont="1" applyBorder="1" applyAlignment="1">
      <alignment horizontal="left"/>
    </xf>
    <xf numFmtId="0" fontId="3" fillId="0" borderId="3" xfId="0" applyFont="1" applyBorder="1" applyAlignment="1">
      <alignment horizontal="left"/>
    </xf>
    <xf numFmtId="0" fontId="3" fillId="3" borderId="2" xfId="0" applyFont="1" applyFill="1" applyBorder="1" applyAlignment="1">
      <alignment horizontal="left" vertical="center"/>
    </xf>
    <xf numFmtId="164" fontId="2" fillId="5" borderId="7"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6" fontId="0" fillId="3" borderId="12" xfId="0" applyNumberFormat="1" applyFill="1" applyBorder="1" applyAlignment="1">
      <alignment horizontal="center"/>
    </xf>
    <xf numFmtId="0" fontId="0" fillId="3" borderId="12" xfId="0" applyFill="1" applyBorder="1" applyAlignment="1">
      <alignment horizontal="left"/>
    </xf>
    <xf numFmtId="0" fontId="0" fillId="3" borderId="2" xfId="0" applyFill="1" applyBorder="1" applyAlignment="1">
      <alignment horizontal="left"/>
    </xf>
    <xf numFmtId="0" fontId="2" fillId="3" borderId="2" xfId="0" applyFont="1" applyFill="1" applyBorder="1" applyAlignment="1">
      <alignment horizontal="center" vertical="center" wrapText="1"/>
    </xf>
    <xf numFmtId="6" fontId="0" fillId="3" borderId="2" xfId="0" applyNumberFormat="1" applyFill="1" applyBorder="1" applyAlignment="1">
      <alignment horizontal="center"/>
    </xf>
    <xf numFmtId="6" fontId="0" fillId="3" borderId="4" xfId="0" applyNumberFormat="1" applyFill="1" applyBorder="1" applyAlignment="1">
      <alignment horizontal="center"/>
    </xf>
    <xf numFmtId="0" fontId="2" fillId="3" borderId="12" xfId="0" applyFont="1" applyFill="1" applyBorder="1" applyAlignment="1">
      <alignment horizontal="right"/>
    </xf>
    <xf numFmtId="0" fontId="2" fillId="3" borderId="2" xfId="0" applyFont="1" applyFill="1" applyBorder="1" applyAlignment="1">
      <alignment horizontal="right"/>
    </xf>
    <xf numFmtId="40" fontId="2" fillId="4" borderId="12" xfId="0" applyNumberFormat="1" applyFont="1" applyFill="1" applyBorder="1" applyAlignment="1">
      <alignment horizontal="center"/>
    </xf>
    <xf numFmtId="49" fontId="1" fillId="3" borderId="3" xfId="0" applyNumberFormat="1" applyFont="1" applyFill="1" applyBorder="1" applyAlignment="1">
      <alignment horizontal="left" vertical="center"/>
    </xf>
    <xf numFmtId="49" fontId="1" fillId="3" borderId="4" xfId="0" applyNumberFormat="1" applyFont="1" applyFill="1" applyBorder="1" applyAlignment="1">
      <alignment horizontal="left" vertical="center"/>
    </xf>
    <xf numFmtId="0" fontId="1" fillId="3" borderId="2"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protection locked="0"/>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9" xfId="0" applyFont="1" applyFill="1" applyBorder="1" applyAlignment="1">
      <alignment horizontal="left"/>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2" xfId="0" applyFont="1" applyFill="1" applyBorder="1" applyAlignment="1">
      <alignment horizontal="center" vertical="top" wrapText="1"/>
    </xf>
    <xf numFmtId="0" fontId="2" fillId="3" borderId="4" xfId="0" applyFont="1" applyFill="1" applyBorder="1" applyAlignment="1">
      <alignment horizontal="center" vertical="top" wrapText="1"/>
    </xf>
    <xf numFmtId="38" fontId="0" fillId="3" borderId="12" xfId="0" applyNumberFormat="1" applyFill="1" applyBorder="1" applyAlignment="1">
      <alignment horizontal="center" vertical="center"/>
    </xf>
    <xf numFmtId="0" fontId="2" fillId="3" borderId="12" xfId="0" applyFont="1" applyFill="1" applyBorder="1" applyAlignment="1">
      <alignment horizontal="center" vertical="top" wrapText="1"/>
    </xf>
    <xf numFmtId="0" fontId="2" fillId="3" borderId="2" xfId="0" applyFont="1" applyFill="1" applyBorder="1" applyAlignment="1">
      <alignment horizontal="center" vertical="top"/>
    </xf>
    <xf numFmtId="0" fontId="2" fillId="3" borderId="12" xfId="0" applyFont="1" applyFill="1" applyBorder="1" applyAlignment="1">
      <alignment horizontal="center" vertical="top"/>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38" fontId="9" fillId="3" borderId="12" xfId="0" applyNumberFormat="1" applyFont="1" applyFill="1" applyBorder="1" applyAlignment="1">
      <alignment horizontal="center" vertical="center"/>
    </xf>
    <xf numFmtId="0" fontId="2" fillId="3" borderId="1" xfId="0" applyFont="1" applyFill="1" applyBorder="1" applyAlignment="1">
      <alignment horizontal="left" vertical="center"/>
    </xf>
    <xf numFmtId="6" fontId="9" fillId="3" borderId="12" xfId="0" applyNumberFormat="1" applyFont="1" applyFill="1" applyBorder="1" applyAlignment="1">
      <alignment horizontal="center" vertical="center"/>
    </xf>
    <xf numFmtId="0" fontId="1" fillId="3" borderId="0"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0" xfId="0" applyFont="1" applyFill="1" applyBorder="1" applyAlignment="1">
      <alignment horizontal="right"/>
    </xf>
    <xf numFmtId="6" fontId="0" fillId="3" borderId="4" xfId="0" applyNumberFormat="1" applyFill="1" applyBorder="1" applyAlignment="1">
      <alignment horizontal="center" vertical="center"/>
    </xf>
    <xf numFmtId="0" fontId="2" fillId="3" borderId="1" xfId="0" applyFont="1" applyFill="1" applyBorder="1" applyAlignment="1">
      <alignment horizontal="center"/>
    </xf>
    <xf numFmtId="0" fontId="2" fillId="3" borderId="5" xfId="0" applyFont="1" applyFill="1" applyBorder="1" applyAlignment="1">
      <alignment horizontal="left" vertical="top"/>
    </xf>
    <xf numFmtId="0" fontId="2" fillId="3" borderId="0" xfId="0" applyFont="1" applyFill="1" applyBorder="1" applyAlignment="1">
      <alignment horizontal="left" vertical="top"/>
    </xf>
    <xf numFmtId="0" fontId="2" fillId="3" borderId="6" xfId="0" applyFont="1" applyFill="1" applyBorder="1" applyAlignment="1">
      <alignment horizontal="left" vertical="top"/>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2" fillId="0" borderId="0" xfId="0" applyFont="1" applyAlignment="1">
      <alignment horizontal="center"/>
    </xf>
    <xf numFmtId="0" fontId="0" fillId="0" borderId="0" xfId="0" applyAlignment="1">
      <alignment horizontal="center"/>
    </xf>
    <xf numFmtId="0" fontId="6" fillId="2" borderId="13" xfId="0" applyFont="1" applyFill="1" applyBorder="1" applyAlignment="1">
      <alignment vertical="top" wrapText="1"/>
    </xf>
    <xf numFmtId="0" fontId="0" fillId="0" borderId="14" xfId="0" applyBorder="1" applyAlignment="1"/>
    <xf numFmtId="0" fontId="0" fillId="0" borderId="15" xfId="0" applyBorder="1" applyAlignment="1"/>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925697156162351E-2"/>
          <c:y val="0.29831993976484622"/>
          <c:w val="0.81749802367728774"/>
          <c:h val="0.53361454014275056"/>
        </c:manualLayout>
      </c:layout>
      <c:barChart>
        <c:barDir val="col"/>
        <c:grouping val="clustered"/>
        <c:varyColors val="0"/>
        <c:ser>
          <c:idx val="0"/>
          <c:order val="0"/>
          <c:tx>
            <c:strRef>
              <c:f>'FORM data sheet'!$B$2</c:f>
              <c:strCache>
                <c:ptCount val="1"/>
                <c:pt idx="0">
                  <c:v>FY 2023</c:v>
                </c:pt>
              </c:strCache>
            </c:strRef>
          </c:tx>
          <c:spPr>
            <a:gradFill rotWithShape="0">
              <a:gsLst>
                <a:gs pos="0">
                  <a:srgbClr val="800000"/>
                </a:gs>
                <a:gs pos="100000">
                  <a:srgbClr val="800000">
                    <a:gamma/>
                    <a:shade val="46275"/>
                    <a:invGamma/>
                  </a:srgbClr>
                </a:gs>
              </a:gsLst>
              <a:lin ang="5400000" scaled="1"/>
            </a:gra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sheet'!$A$3:$A$5</c:f>
              <c:strCache>
                <c:ptCount val="3"/>
                <c:pt idx="0">
                  <c:v>Amount Authorized</c:v>
                </c:pt>
                <c:pt idx="1">
                  <c:v>Amount Issued</c:v>
                </c:pt>
                <c:pt idx="2">
                  <c:v>Amount Redeemed</c:v>
                </c:pt>
              </c:strCache>
            </c:strRef>
          </c:cat>
          <c:val>
            <c:numRef>
              <c:f>'FORM data sheet'!$B$3:$B$5</c:f>
              <c:numCache>
                <c:formatCode>"$"#,##0_);[Red]\("$"#,##0\)</c:formatCode>
                <c:ptCount val="3"/>
                <c:pt idx="0">
                  <c:v>24959370</c:v>
                </c:pt>
                <c:pt idx="1">
                  <c:v>24959370</c:v>
                </c:pt>
                <c:pt idx="2">
                  <c:v>12345744</c:v>
                </c:pt>
              </c:numCache>
            </c:numRef>
          </c:val>
          <c:extLst>
            <c:ext xmlns:c16="http://schemas.microsoft.com/office/drawing/2014/chart" uri="{C3380CC4-5D6E-409C-BE32-E72D297353CC}">
              <c16:uniqueId val="{00000000-F654-48A4-8603-ABC41F64D01B}"/>
            </c:ext>
          </c:extLst>
        </c:ser>
        <c:ser>
          <c:idx val="1"/>
          <c:order val="1"/>
          <c:tx>
            <c:strRef>
              <c:f>'FORM data sheet'!$C$2</c:f>
              <c:strCache>
                <c:ptCount val="1"/>
                <c:pt idx="0">
                  <c:v>FY 2024</c:v>
                </c:pt>
              </c:strCache>
            </c:strRef>
          </c:tx>
          <c:spPr>
            <a:pattFill prst="dkHorz">
              <a:fgClr>
                <a:srgbClr val="993366"/>
              </a:fgClr>
              <a:bgClr>
                <a:srgbClr val="FFFFFF"/>
              </a:bgClr>
            </a:pattFill>
            <a:ln w="12700">
              <a:solidFill>
                <a:srgbClr val="000000"/>
              </a:solidFill>
              <a:prstDash val="solid"/>
            </a:ln>
          </c:spPr>
          <c:invertIfNegative val="0"/>
          <c:dLbls>
            <c:spPr>
              <a:noFill/>
              <a:ln w="25400">
                <a:noFill/>
              </a:ln>
            </c:spPr>
            <c:txPr>
              <a:bodyPr rot="-444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sheet'!$A$3:$A$5</c:f>
              <c:strCache>
                <c:ptCount val="3"/>
                <c:pt idx="0">
                  <c:v>Amount Authorized</c:v>
                </c:pt>
                <c:pt idx="1">
                  <c:v>Amount Issued</c:v>
                </c:pt>
                <c:pt idx="2">
                  <c:v>Amount Redeemed</c:v>
                </c:pt>
              </c:strCache>
            </c:strRef>
          </c:cat>
          <c:val>
            <c:numRef>
              <c:f>'FORM data sheet'!$C$3:$C$5</c:f>
              <c:numCache>
                <c:formatCode>"$"#,##0_);[Red]\("$"#,##0\)</c:formatCode>
                <c:ptCount val="3"/>
                <c:pt idx="0">
                  <c:v>0</c:v>
                </c:pt>
                <c:pt idx="1">
                  <c:v>0</c:v>
                </c:pt>
                <c:pt idx="2">
                  <c:v>14833669</c:v>
                </c:pt>
              </c:numCache>
            </c:numRef>
          </c:val>
          <c:extLst>
            <c:ext xmlns:c16="http://schemas.microsoft.com/office/drawing/2014/chart" uri="{C3380CC4-5D6E-409C-BE32-E72D297353CC}">
              <c16:uniqueId val="{00000001-F654-48A4-8603-ABC41F64D01B}"/>
            </c:ext>
          </c:extLst>
        </c:ser>
        <c:ser>
          <c:idx val="2"/>
          <c:order val="2"/>
          <c:tx>
            <c:strRef>
              <c:f>'FORM data sheet'!$D$2</c:f>
              <c:strCache>
                <c:ptCount val="1"/>
                <c:pt idx="0">
                  <c:v>FY 2025</c:v>
                </c:pt>
              </c:strCache>
            </c:strRef>
          </c:tx>
          <c:spPr>
            <a:solidFill>
              <a:srgbClr val="FFFFCC"/>
            </a:soli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 data sheet'!$D$3:$D$5</c:f>
              <c:numCache>
                <c:formatCode>"$"#,##0_);[Red]\("$"#,##0\)</c:formatCode>
                <c:ptCount val="3"/>
                <c:pt idx="0">
                  <c:v>0</c:v>
                </c:pt>
                <c:pt idx="1">
                  <c:v>0</c:v>
                </c:pt>
                <c:pt idx="2">
                  <c:v>14181033</c:v>
                </c:pt>
              </c:numCache>
            </c:numRef>
          </c:val>
          <c:extLst>
            <c:ext xmlns:c16="http://schemas.microsoft.com/office/drawing/2014/chart" uri="{C3380CC4-5D6E-409C-BE32-E72D297353CC}">
              <c16:uniqueId val="{00000002-F654-48A4-8603-ABC41F64D01B}"/>
            </c:ext>
          </c:extLst>
        </c:ser>
        <c:ser>
          <c:idx val="3"/>
          <c:order val="3"/>
          <c:tx>
            <c:strRef>
              <c:f>'FORM data sheet'!$E$2</c:f>
              <c:strCache>
                <c:ptCount val="1"/>
                <c:pt idx="0">
                  <c:v>FY 2026</c:v>
                </c:pt>
              </c:strCache>
            </c:strRef>
          </c:tx>
          <c:spPr>
            <a:pattFill prst="pct60">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 data sheet'!$E$3:$E$5</c:f>
              <c:numCache>
                <c:formatCode>"$"#,##0_);[Red]\("$"#,##0\)</c:formatCode>
                <c:ptCount val="3"/>
                <c:pt idx="0">
                  <c:v>16000000</c:v>
                </c:pt>
                <c:pt idx="1">
                  <c:v>16000000</c:v>
                </c:pt>
                <c:pt idx="2">
                  <c:v>15000000</c:v>
                </c:pt>
              </c:numCache>
            </c:numRef>
          </c:val>
          <c:extLst>
            <c:ext xmlns:c16="http://schemas.microsoft.com/office/drawing/2014/chart" uri="{C3380CC4-5D6E-409C-BE32-E72D297353CC}">
              <c16:uniqueId val="{00000003-F654-48A4-8603-ABC41F64D01B}"/>
            </c:ext>
          </c:extLst>
        </c:ser>
        <c:ser>
          <c:idx val="4"/>
          <c:order val="4"/>
          <c:tx>
            <c:strRef>
              <c:f>'FORM data sheet'!$F$2</c:f>
              <c:strCache>
                <c:ptCount val="1"/>
                <c:pt idx="0">
                  <c:v>FY 2027</c:v>
                </c:pt>
              </c:strCache>
            </c:strRef>
          </c:tx>
          <c:spPr>
            <a:pattFill prst="sphere">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 data sheet'!$F$3:$F$5</c:f>
              <c:numCache>
                <c:formatCode>"$"#,##0_);[Red]\("$"#,##0\)</c:formatCode>
                <c:ptCount val="3"/>
                <c:pt idx="0">
                  <c:v>16000000</c:v>
                </c:pt>
                <c:pt idx="1">
                  <c:v>16000000</c:v>
                </c:pt>
                <c:pt idx="2">
                  <c:v>15000000</c:v>
                </c:pt>
              </c:numCache>
            </c:numRef>
          </c:val>
          <c:extLst>
            <c:ext xmlns:c16="http://schemas.microsoft.com/office/drawing/2014/chart" uri="{C3380CC4-5D6E-409C-BE32-E72D297353CC}">
              <c16:uniqueId val="{00000004-F654-48A4-8603-ABC41F64D01B}"/>
            </c:ext>
          </c:extLst>
        </c:ser>
        <c:dLbls>
          <c:showLegendKey val="0"/>
          <c:showVal val="1"/>
          <c:showCatName val="0"/>
          <c:showSerName val="0"/>
          <c:showPercent val="0"/>
          <c:showBubbleSize val="0"/>
        </c:dLbls>
        <c:gapWidth val="50"/>
        <c:axId val="109562880"/>
        <c:axId val="109572864"/>
      </c:barChart>
      <c:catAx>
        <c:axId val="109562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9572864"/>
        <c:crosses val="autoZero"/>
        <c:auto val="1"/>
        <c:lblAlgn val="ctr"/>
        <c:lblOffset val="100"/>
        <c:tickLblSkip val="1"/>
        <c:tickMarkSkip val="1"/>
        <c:noMultiLvlLbl val="0"/>
      </c:catAx>
      <c:valAx>
        <c:axId val="109572864"/>
        <c:scaling>
          <c:orientation val="minMax"/>
          <c:max val="100000"/>
        </c:scaling>
        <c:delete val="0"/>
        <c:axPos val="l"/>
        <c:numFmt formatCode="\$#,##0_);[Red]\(\$#,##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9562880"/>
        <c:crosses val="autoZero"/>
        <c:crossBetween val="between"/>
      </c:valAx>
      <c:spPr>
        <a:noFill/>
        <a:ln w="25400">
          <a:noFill/>
        </a:ln>
      </c:spPr>
    </c:plotArea>
    <c:legend>
      <c:legendPos val="r"/>
      <c:layout>
        <c:manualLayout>
          <c:xMode val="edge"/>
          <c:yMode val="edge"/>
          <c:x val="0.88235294117647056"/>
          <c:y val="0.10504201680672268"/>
          <c:w val="7.9774375503626094E-2"/>
          <c:h val="0.8445395796113720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Permanent New Jobs Created</a:t>
            </a:r>
          </a:p>
        </c:rich>
      </c:tx>
      <c:layout>
        <c:manualLayout>
          <c:xMode val="edge"/>
          <c:yMode val="edge"/>
          <c:x val="0.39097746839616138"/>
          <c:y val="3.8461538461538464E-2"/>
        </c:manualLayout>
      </c:layout>
      <c:overlay val="0"/>
      <c:spPr>
        <a:noFill/>
        <a:ln w="25400">
          <a:noFill/>
        </a:ln>
      </c:spPr>
    </c:title>
    <c:autoTitleDeleted val="0"/>
    <c:plotArea>
      <c:layout>
        <c:manualLayout>
          <c:layoutTarget val="inner"/>
          <c:xMode val="edge"/>
          <c:yMode val="edge"/>
          <c:x val="3.8533834586466233E-2"/>
          <c:y val="0.25"/>
          <c:w val="0.83834586466165462"/>
          <c:h val="0.61538461538461564"/>
        </c:manualLayout>
      </c:layout>
      <c:lineChart>
        <c:grouping val="standard"/>
        <c:varyColors val="0"/>
        <c:ser>
          <c:idx val="0"/>
          <c:order val="0"/>
          <c:tx>
            <c:strRef>
              <c:f>'FORM data sheet'!$A$30</c:f>
              <c:strCache>
                <c:ptCount val="1"/>
                <c:pt idx="0">
                  <c:v>Estimated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sheet'!$B$29:$F$29</c:f>
              <c:strCache>
                <c:ptCount val="5"/>
                <c:pt idx="0">
                  <c:v>FY 2023</c:v>
                </c:pt>
                <c:pt idx="1">
                  <c:v>FY 2024</c:v>
                </c:pt>
                <c:pt idx="2">
                  <c:v>FY 2025</c:v>
                </c:pt>
                <c:pt idx="3">
                  <c:v>FY 2026</c:v>
                </c:pt>
                <c:pt idx="4">
                  <c:v>FY 2027</c:v>
                </c:pt>
              </c:strCache>
            </c:strRef>
          </c:cat>
          <c:val>
            <c:numRef>
              <c:f>'FORM data sheet'!$B$30:$F$30</c:f>
              <c:numCache>
                <c:formatCode>General</c:formatCode>
                <c:ptCount val="5"/>
                <c:pt idx="0">
                  <c:v>0</c:v>
                </c:pt>
                <c:pt idx="1">
                  <c:v>201</c:v>
                </c:pt>
                <c:pt idx="2">
                  <c:v>47</c:v>
                </c:pt>
              </c:numCache>
            </c:numRef>
          </c:val>
          <c:smooth val="0"/>
          <c:extLst>
            <c:ext xmlns:c16="http://schemas.microsoft.com/office/drawing/2014/chart" uri="{C3380CC4-5D6E-409C-BE32-E72D297353CC}">
              <c16:uniqueId val="{00000000-1D81-45C2-AF70-F4267F4D29F6}"/>
            </c:ext>
          </c:extLst>
        </c:ser>
        <c:ser>
          <c:idx val="1"/>
          <c:order val="1"/>
          <c:tx>
            <c:strRef>
              <c:f>'FORM data sheet'!$A$31</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sheet'!$B$29:$F$29</c:f>
              <c:strCache>
                <c:ptCount val="5"/>
                <c:pt idx="0">
                  <c:v>FY 2023</c:v>
                </c:pt>
                <c:pt idx="1">
                  <c:v>FY 2024</c:v>
                </c:pt>
                <c:pt idx="2">
                  <c:v>FY 2025</c:v>
                </c:pt>
                <c:pt idx="3">
                  <c:v>FY 2026</c:v>
                </c:pt>
                <c:pt idx="4">
                  <c:v>FY 2027</c:v>
                </c:pt>
              </c:strCache>
            </c:strRef>
          </c:cat>
          <c:val>
            <c:numRef>
              <c:f>'FORM data sheet'!$B$31:$F$31</c:f>
              <c:numCache>
                <c:formatCode>General</c:formatCode>
                <c:ptCount val="5"/>
                <c:pt idx="3">
                  <c:v>50</c:v>
                </c:pt>
                <c:pt idx="4">
                  <c:v>60</c:v>
                </c:pt>
              </c:numCache>
            </c:numRef>
          </c:val>
          <c:smooth val="0"/>
          <c:extLst>
            <c:ext xmlns:c16="http://schemas.microsoft.com/office/drawing/2014/chart" uri="{C3380CC4-5D6E-409C-BE32-E72D297353CC}">
              <c16:uniqueId val="{00000001-1D81-45C2-AF70-F4267F4D29F6}"/>
            </c:ext>
          </c:extLst>
        </c:ser>
        <c:dLbls>
          <c:showLegendKey val="0"/>
          <c:showVal val="1"/>
          <c:showCatName val="0"/>
          <c:showSerName val="0"/>
          <c:showPercent val="0"/>
          <c:showBubbleSize val="0"/>
        </c:dLbls>
        <c:marker val="1"/>
        <c:smooth val="0"/>
        <c:axId val="109344640"/>
        <c:axId val="109346176"/>
      </c:lineChart>
      <c:catAx>
        <c:axId val="109344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9346176"/>
        <c:crosses val="autoZero"/>
        <c:auto val="1"/>
        <c:lblAlgn val="ctr"/>
        <c:lblOffset val="100"/>
        <c:tickLblSkip val="1"/>
        <c:tickMarkSkip val="1"/>
        <c:noMultiLvlLbl val="0"/>
      </c:catAx>
      <c:valAx>
        <c:axId val="1093461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344640"/>
        <c:crosses val="autoZero"/>
        <c:crossBetween val="between"/>
      </c:valAx>
      <c:spPr>
        <a:noFill/>
        <a:ln w="3175">
          <a:solidFill>
            <a:srgbClr val="000000"/>
          </a:solidFill>
          <a:prstDash val="solid"/>
        </a:ln>
      </c:spPr>
    </c:plotArea>
    <c:legend>
      <c:legendPos val="r"/>
      <c:layout>
        <c:manualLayout>
          <c:xMode val="edge"/>
          <c:yMode val="edge"/>
          <c:x val="0.88808441215379619"/>
          <c:y val="0.34230769230769292"/>
          <c:w val="0.10547512478814566"/>
          <c:h val="0.1884615384615387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17145</xdr:rowOff>
    </xdr:from>
    <xdr:to>
      <xdr:col>13</xdr:col>
      <xdr:colOff>811530</xdr:colOff>
      <xdr:row>58</xdr:row>
      <xdr:rowOff>192405</xdr:rowOff>
    </xdr:to>
    <xdr:graphicFrame macro="">
      <xdr:nvGraphicFramePr>
        <xdr:cNvPr id="5560" name="Chart 8" descr="This chart shows the actual amount of tax credits authorized, issued, and redeemed for the prior three fiscal years; the actual amount of current fiscal year-to-date tax credits authorized, issued, and redeemed; and the estimated amount of full current year and upcoming fiscal year tax credits authorized, issued, and redeemed.">
          <a:extLst>
            <a:ext uri="{FF2B5EF4-FFF2-40B4-BE49-F238E27FC236}">
              <a16:creationId xmlns:a16="http://schemas.microsoft.com/office/drawing/2014/main" id="{00000000-0008-0000-0100-0000B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xdr:colOff>
      <xdr:row>78</xdr:row>
      <xdr:rowOff>15240</xdr:rowOff>
    </xdr:from>
    <xdr:to>
      <xdr:col>13</xdr:col>
      <xdr:colOff>826770</xdr:colOff>
      <xdr:row>89</xdr:row>
      <xdr:rowOff>0</xdr:rowOff>
    </xdr:to>
    <xdr:graphicFrame macro="">
      <xdr:nvGraphicFramePr>
        <xdr:cNvPr id="5563" name="Chart 11">
          <a:extLst>
            <a:ext uri="{FF2B5EF4-FFF2-40B4-BE49-F238E27FC236}">
              <a16:creationId xmlns:a16="http://schemas.microsoft.com/office/drawing/2014/main" id="{00000000-0008-0000-0100-0000BB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0"/>
  <sheetViews>
    <sheetView workbookViewId="0">
      <selection activeCell="C29" sqref="C29"/>
    </sheetView>
  </sheetViews>
  <sheetFormatPr defaultRowHeight="13.2" x14ac:dyDescent="0.25"/>
  <cols>
    <col min="1" max="1" width="12.5546875" bestFit="1" customWidth="1"/>
    <col min="2" max="2" width="17.44140625" bestFit="1" customWidth="1"/>
    <col min="3" max="3" width="16.5546875" bestFit="1" customWidth="1"/>
    <col min="4" max="4" width="17.44140625" bestFit="1" customWidth="1"/>
    <col min="5" max="5" width="16.5546875" bestFit="1" customWidth="1"/>
    <col min="6" max="6" width="17.44140625" bestFit="1" customWidth="1"/>
    <col min="7" max="7" width="16.5546875" bestFit="1" customWidth="1"/>
    <col min="8" max="10" width="17.44140625" bestFit="1" customWidth="1"/>
  </cols>
  <sheetData>
    <row r="2" spans="1:10" x14ac:dyDescent="0.25">
      <c r="B2" s="2" t="s">
        <v>12</v>
      </c>
      <c r="C2" s="2" t="s">
        <v>13</v>
      </c>
      <c r="D2" s="2" t="s">
        <v>14</v>
      </c>
      <c r="E2" s="2" t="s">
        <v>15</v>
      </c>
      <c r="F2" s="2" t="s">
        <v>28</v>
      </c>
    </row>
    <row r="3" spans="1:10" x14ac:dyDescent="0.25">
      <c r="A3" t="s">
        <v>29</v>
      </c>
      <c r="B3" s="1">
        <v>9168145</v>
      </c>
      <c r="C3" s="1">
        <v>9168145</v>
      </c>
      <c r="D3" s="1">
        <v>9168145</v>
      </c>
      <c r="E3" s="1">
        <v>8700000</v>
      </c>
      <c r="F3" s="1">
        <v>8700000</v>
      </c>
    </row>
    <row r="4" spans="1:10" x14ac:dyDescent="0.25">
      <c r="A4" t="s">
        <v>30</v>
      </c>
      <c r="B4" s="1">
        <v>9168145</v>
      </c>
      <c r="C4" s="1">
        <v>9168145</v>
      </c>
      <c r="D4" s="1">
        <v>9168145</v>
      </c>
      <c r="E4" s="1">
        <v>8700000</v>
      </c>
      <c r="F4" s="1">
        <v>8700000</v>
      </c>
    </row>
    <row r="5" spans="1:10" x14ac:dyDescent="0.25">
      <c r="A5" t="s">
        <v>31</v>
      </c>
      <c r="B5" s="1">
        <v>7890982</v>
      </c>
      <c r="C5" s="1">
        <v>7890982</v>
      </c>
      <c r="D5" s="1">
        <v>7890982</v>
      </c>
      <c r="E5" s="1">
        <v>6525000</v>
      </c>
      <c r="F5" s="1">
        <v>6525000</v>
      </c>
    </row>
    <row r="6" spans="1:10" x14ac:dyDescent="0.25">
      <c r="B6" s="1"/>
      <c r="C6" s="1"/>
      <c r="D6" s="1"/>
      <c r="E6" s="1"/>
    </row>
    <row r="8" spans="1:10" x14ac:dyDescent="0.25">
      <c r="A8" s="3"/>
      <c r="B8" s="4"/>
      <c r="C8" s="4"/>
      <c r="D8" s="4"/>
      <c r="E8" s="4"/>
      <c r="F8" s="4"/>
      <c r="G8" s="4"/>
      <c r="H8" s="4"/>
      <c r="I8" s="4"/>
      <c r="J8" s="4"/>
    </row>
    <row r="9" spans="1:10" x14ac:dyDescent="0.25">
      <c r="A9" s="3"/>
      <c r="B9" s="5" t="s">
        <v>16</v>
      </c>
      <c r="C9" s="5" t="s">
        <v>20</v>
      </c>
      <c r="D9" s="5" t="s">
        <v>17</v>
      </c>
      <c r="E9" s="5" t="s">
        <v>21</v>
      </c>
      <c r="F9" s="5" t="s">
        <v>18</v>
      </c>
      <c r="G9" s="5" t="s">
        <v>22</v>
      </c>
      <c r="H9" s="4" t="s">
        <v>19</v>
      </c>
      <c r="I9" s="4" t="s">
        <v>24</v>
      </c>
      <c r="J9" s="4" t="s">
        <v>25</v>
      </c>
    </row>
    <row r="10" spans="1:10" x14ac:dyDescent="0.25">
      <c r="A10" s="3" t="s">
        <v>6</v>
      </c>
      <c r="B10" s="3">
        <v>65</v>
      </c>
      <c r="C10" s="3">
        <v>67</v>
      </c>
      <c r="D10" s="3">
        <v>70</v>
      </c>
      <c r="E10" s="3">
        <v>90</v>
      </c>
      <c r="F10" s="3">
        <v>90</v>
      </c>
      <c r="G10" s="3">
        <v>85</v>
      </c>
      <c r="H10" s="3">
        <v>85</v>
      </c>
      <c r="I10" s="3">
        <v>85</v>
      </c>
      <c r="J10" s="3">
        <v>85</v>
      </c>
    </row>
    <row r="11" spans="1:10" x14ac:dyDescent="0.25">
      <c r="A11" s="3" t="s">
        <v>7</v>
      </c>
      <c r="B11" s="3">
        <v>62</v>
      </c>
      <c r="C11" s="3">
        <v>65</v>
      </c>
      <c r="D11" s="3">
        <v>65</v>
      </c>
      <c r="E11" s="3">
        <v>84</v>
      </c>
      <c r="F11" s="3">
        <v>85</v>
      </c>
      <c r="G11" s="3">
        <v>76</v>
      </c>
      <c r="H11" s="3">
        <v>77</v>
      </c>
      <c r="I11" s="3">
        <v>78</v>
      </c>
      <c r="J11" s="3">
        <v>79</v>
      </c>
    </row>
    <row r="12" spans="1:10" x14ac:dyDescent="0.25">
      <c r="A12" s="3"/>
      <c r="B12" s="3"/>
      <c r="C12" s="3"/>
      <c r="D12" s="3"/>
      <c r="E12" s="3"/>
      <c r="F12" s="3"/>
      <c r="G12" s="3"/>
      <c r="H12" s="3"/>
      <c r="I12" s="3"/>
      <c r="J12" s="3"/>
    </row>
    <row r="13" spans="1:10" x14ac:dyDescent="0.25">
      <c r="A13" s="3"/>
      <c r="B13" s="3"/>
      <c r="C13" s="3"/>
      <c r="D13" s="3"/>
      <c r="E13" s="3"/>
      <c r="F13" s="3"/>
      <c r="G13" s="3"/>
      <c r="H13" s="3"/>
      <c r="I13" s="3"/>
      <c r="J13" s="3"/>
    </row>
    <row r="14" spans="1:10" x14ac:dyDescent="0.25">
      <c r="A14" s="3"/>
      <c r="B14" s="3"/>
      <c r="C14" s="3"/>
      <c r="D14" s="3"/>
      <c r="E14" s="3"/>
      <c r="F14" s="3"/>
      <c r="G14" s="3"/>
      <c r="H14" s="3"/>
      <c r="I14" s="3"/>
      <c r="J14" s="3"/>
    </row>
    <row r="15" spans="1:10" x14ac:dyDescent="0.25">
      <c r="A15" s="3"/>
      <c r="B15" s="3"/>
      <c r="C15" s="3"/>
      <c r="D15" s="3"/>
      <c r="E15" s="3"/>
      <c r="F15" s="3"/>
      <c r="G15" s="3"/>
      <c r="H15" s="3"/>
      <c r="I15" s="3"/>
      <c r="J15" s="3"/>
    </row>
    <row r="16" spans="1:10" x14ac:dyDescent="0.25">
      <c r="A16" s="3"/>
      <c r="B16" s="3"/>
      <c r="C16" s="3"/>
      <c r="D16" s="3"/>
      <c r="E16" s="3"/>
      <c r="F16" s="3"/>
      <c r="G16" s="3"/>
      <c r="H16" s="3"/>
      <c r="I16" s="3"/>
      <c r="J16" s="3"/>
    </row>
    <row r="17" spans="1:10" x14ac:dyDescent="0.25">
      <c r="A17" s="3"/>
      <c r="B17" s="4" t="s">
        <v>4</v>
      </c>
      <c r="C17" s="4" t="s">
        <v>3</v>
      </c>
      <c r="D17" s="4" t="s">
        <v>4</v>
      </c>
      <c r="E17" s="4" t="s">
        <v>3</v>
      </c>
      <c r="F17" s="4" t="s">
        <v>4</v>
      </c>
      <c r="G17" s="4" t="s">
        <v>3</v>
      </c>
      <c r="H17" s="4" t="s">
        <v>4</v>
      </c>
      <c r="I17" s="4" t="s">
        <v>23</v>
      </c>
      <c r="J17" s="4" t="s">
        <v>23</v>
      </c>
    </row>
    <row r="18" spans="1:10" x14ac:dyDescent="0.25">
      <c r="A18" s="3"/>
      <c r="B18" s="5" t="s">
        <v>0</v>
      </c>
      <c r="C18" s="5" t="s">
        <v>0</v>
      </c>
      <c r="D18" s="5" t="s">
        <v>1</v>
      </c>
      <c r="E18" s="5" t="s">
        <v>1</v>
      </c>
      <c r="F18" s="5" t="s">
        <v>2</v>
      </c>
      <c r="G18" s="5" t="s">
        <v>2</v>
      </c>
      <c r="H18" s="4" t="s">
        <v>10</v>
      </c>
      <c r="I18" s="4" t="s">
        <v>5</v>
      </c>
      <c r="J18" s="4" t="s">
        <v>11</v>
      </c>
    </row>
    <row r="19" spans="1:10" x14ac:dyDescent="0.25">
      <c r="A19" s="3" t="s">
        <v>8</v>
      </c>
      <c r="B19" s="6">
        <v>0.75</v>
      </c>
      <c r="C19" s="6">
        <v>0.76</v>
      </c>
      <c r="D19" s="6">
        <v>0.76</v>
      </c>
      <c r="E19" s="6">
        <v>0.79</v>
      </c>
      <c r="F19" s="6">
        <v>0.79</v>
      </c>
      <c r="G19" s="6">
        <v>0.82</v>
      </c>
      <c r="H19" s="6">
        <v>0.83</v>
      </c>
      <c r="I19" s="6">
        <v>0.84</v>
      </c>
      <c r="J19" s="6">
        <v>0.85</v>
      </c>
    </row>
    <row r="20" spans="1:10" x14ac:dyDescent="0.25">
      <c r="A20" s="3" t="s">
        <v>9</v>
      </c>
      <c r="B20" s="6">
        <v>0.2</v>
      </c>
      <c r="C20" s="6">
        <v>0.24</v>
      </c>
      <c r="D20" s="6">
        <v>0.24</v>
      </c>
      <c r="E20" s="6">
        <v>0.21</v>
      </c>
      <c r="F20" s="6">
        <v>0.21</v>
      </c>
      <c r="G20" s="6">
        <v>0.18</v>
      </c>
      <c r="H20" s="6">
        <v>0.17</v>
      </c>
      <c r="I20" s="6">
        <v>0.16</v>
      </c>
      <c r="J20" s="6">
        <v>0.15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0"/>
  <sheetViews>
    <sheetView tabSelected="1" view="pageBreakPreview" zoomScaleNormal="100" zoomScaleSheetLayoutView="100" workbookViewId="0">
      <selection activeCell="P76" sqref="P76"/>
    </sheetView>
  </sheetViews>
  <sheetFormatPr defaultRowHeight="13.2" x14ac:dyDescent="0.25"/>
  <cols>
    <col min="1" max="5" width="12.6640625" customWidth="1"/>
    <col min="6" max="6" width="13.5546875" customWidth="1"/>
    <col min="7" max="7" width="12.6640625" customWidth="1"/>
    <col min="8" max="8" width="14.109375" customWidth="1"/>
    <col min="9" max="13" width="12.6640625" customWidth="1"/>
    <col min="14" max="14" width="7.33203125" customWidth="1"/>
    <col min="16" max="16" width="10.6640625" bestFit="1" customWidth="1"/>
  </cols>
  <sheetData>
    <row r="1" spans="1:14" x14ac:dyDescent="0.25">
      <c r="A1" s="222" t="s">
        <v>225</v>
      </c>
      <c r="B1" s="222"/>
      <c r="C1" s="222"/>
      <c r="D1" s="222"/>
      <c r="E1" s="222"/>
      <c r="F1" s="222"/>
      <c r="G1" s="222"/>
      <c r="H1" s="222"/>
      <c r="I1" s="222"/>
      <c r="J1" s="222"/>
      <c r="K1" s="222"/>
      <c r="L1" s="222"/>
      <c r="M1" s="222"/>
      <c r="N1" s="222"/>
    </row>
    <row r="2" spans="1:14" s="12" customFormat="1" ht="15" customHeight="1" x14ac:dyDescent="0.25">
      <c r="A2" s="226" t="s">
        <v>96</v>
      </c>
      <c r="B2" s="227"/>
      <c r="C2" s="227" t="s">
        <v>199</v>
      </c>
      <c r="D2" s="227"/>
      <c r="E2" s="227"/>
      <c r="F2" s="227"/>
      <c r="G2" s="227"/>
      <c r="H2" s="227"/>
      <c r="I2" s="227"/>
      <c r="J2" s="227"/>
      <c r="K2" s="227"/>
      <c r="L2" s="227"/>
      <c r="M2" s="227"/>
      <c r="N2" s="228"/>
    </row>
    <row r="3" spans="1:14" s="12" customFormat="1" ht="15" customHeight="1" x14ac:dyDescent="0.25">
      <c r="A3" s="98" t="s">
        <v>169</v>
      </c>
      <c r="B3" s="204" t="s">
        <v>191</v>
      </c>
      <c r="C3" s="204"/>
      <c r="D3" s="205"/>
      <c r="E3" s="191" t="s">
        <v>95</v>
      </c>
      <c r="F3" s="192"/>
      <c r="G3" s="204" t="s">
        <v>192</v>
      </c>
      <c r="H3" s="204"/>
      <c r="I3" s="204"/>
      <c r="J3" s="204"/>
      <c r="K3" s="204"/>
      <c r="L3" s="97" t="s">
        <v>27</v>
      </c>
      <c r="M3" s="186" t="s">
        <v>230</v>
      </c>
      <c r="N3" s="187"/>
    </row>
    <row r="4" spans="1:14" s="13" customFormat="1" ht="15" customHeight="1" x14ac:dyDescent="0.25">
      <c r="A4" s="191" t="s">
        <v>43</v>
      </c>
      <c r="B4" s="192"/>
      <c r="C4" s="137" t="s">
        <v>175</v>
      </c>
      <c r="D4" s="137"/>
      <c r="E4" s="137"/>
      <c r="F4" s="95"/>
      <c r="G4" s="94" t="s">
        <v>183</v>
      </c>
      <c r="H4" s="96" t="s">
        <v>179</v>
      </c>
      <c r="I4" s="188" t="s">
        <v>184</v>
      </c>
      <c r="J4" s="189"/>
      <c r="K4" s="189"/>
      <c r="L4" s="189"/>
      <c r="M4" s="189"/>
      <c r="N4" s="190"/>
    </row>
    <row r="5" spans="1:14" s="12" customFormat="1" ht="15" customHeight="1" x14ac:dyDescent="0.25">
      <c r="A5" s="191" t="s">
        <v>32</v>
      </c>
      <c r="B5" s="192"/>
      <c r="C5" s="204" t="s">
        <v>193</v>
      </c>
      <c r="D5" s="204"/>
      <c r="E5" s="204"/>
      <c r="F5" s="205"/>
      <c r="G5" s="206" t="s">
        <v>26</v>
      </c>
      <c r="H5" s="207"/>
      <c r="I5" s="208" t="s">
        <v>197</v>
      </c>
      <c r="J5" s="208"/>
      <c r="K5" s="208"/>
      <c r="L5" s="208"/>
      <c r="M5" s="208"/>
      <c r="N5" s="209"/>
    </row>
    <row r="6" spans="1:14" s="12" customFormat="1" ht="15" customHeight="1" x14ac:dyDescent="0.25">
      <c r="A6" s="191" t="s">
        <v>170</v>
      </c>
      <c r="B6" s="192"/>
      <c r="C6" s="204">
        <v>1980</v>
      </c>
      <c r="D6" s="204"/>
      <c r="E6" s="204"/>
      <c r="F6" s="204"/>
      <c r="G6" s="191" t="s">
        <v>190</v>
      </c>
      <c r="H6" s="192"/>
      <c r="I6" s="192"/>
      <c r="J6" s="204">
        <v>2022</v>
      </c>
      <c r="K6" s="204"/>
      <c r="L6" s="204"/>
      <c r="M6" s="204"/>
      <c r="N6" s="205"/>
    </row>
    <row r="7" spans="1:14" x14ac:dyDescent="0.25">
      <c r="A7" s="193" t="s">
        <v>42</v>
      </c>
      <c r="B7" s="194"/>
      <c r="C7" s="194"/>
      <c r="D7" s="194"/>
      <c r="E7" s="194"/>
      <c r="F7" s="194"/>
      <c r="G7" s="194"/>
      <c r="H7" s="194"/>
      <c r="I7" s="194"/>
      <c r="J7" s="194"/>
      <c r="K7" s="194"/>
      <c r="L7" s="194"/>
      <c r="M7" s="194"/>
      <c r="N7" s="195"/>
    </row>
    <row r="8" spans="1:14" x14ac:dyDescent="0.25">
      <c r="A8" s="111" t="s">
        <v>194</v>
      </c>
      <c r="B8" s="112"/>
      <c r="C8" s="112"/>
      <c r="D8" s="112"/>
      <c r="E8" s="112"/>
      <c r="F8" s="112"/>
      <c r="G8" s="112"/>
      <c r="H8" s="112"/>
      <c r="I8" s="112"/>
      <c r="J8" s="112"/>
      <c r="K8" s="112"/>
      <c r="L8" s="112"/>
      <c r="M8" s="112"/>
      <c r="N8" s="113"/>
    </row>
    <row r="9" spans="1:14" ht="31.95" customHeight="1" x14ac:dyDescent="0.25">
      <c r="A9" s="114"/>
      <c r="B9" s="115"/>
      <c r="C9" s="115"/>
      <c r="D9" s="115"/>
      <c r="E9" s="115"/>
      <c r="F9" s="115"/>
      <c r="G9" s="115"/>
      <c r="H9" s="115"/>
      <c r="I9" s="115"/>
      <c r="J9" s="115"/>
      <c r="K9" s="115"/>
      <c r="L9" s="115"/>
      <c r="M9" s="115"/>
      <c r="N9" s="116"/>
    </row>
    <row r="10" spans="1:14" ht="18" customHeight="1" x14ac:dyDescent="0.25">
      <c r="A10" s="70" t="s">
        <v>140</v>
      </c>
      <c r="B10" s="71"/>
      <c r="C10" s="71"/>
      <c r="D10" s="71"/>
      <c r="E10" s="74" t="s">
        <v>138</v>
      </c>
      <c r="F10" s="65" t="s">
        <v>116</v>
      </c>
      <c r="H10" s="74" t="s">
        <v>139</v>
      </c>
      <c r="I10" s="65" t="s">
        <v>117</v>
      </c>
      <c r="J10" s="71"/>
      <c r="K10" s="71"/>
      <c r="L10" s="71"/>
      <c r="M10" s="71"/>
      <c r="N10" s="72"/>
    </row>
    <row r="11" spans="1:14" x14ac:dyDescent="0.25">
      <c r="A11" s="111" t="s">
        <v>195</v>
      </c>
      <c r="B11" s="112"/>
      <c r="C11" s="112"/>
      <c r="D11" s="112"/>
      <c r="E11" s="112"/>
      <c r="F11" s="112"/>
      <c r="G11" s="112"/>
      <c r="H11" s="112"/>
      <c r="I11" s="112"/>
      <c r="J11" s="112"/>
      <c r="K11" s="112"/>
      <c r="L11" s="112"/>
      <c r="M11" s="112"/>
      <c r="N11" s="113"/>
    </row>
    <row r="12" spans="1:14" x14ac:dyDescent="0.25">
      <c r="A12" s="129"/>
      <c r="B12" s="112"/>
      <c r="C12" s="112"/>
      <c r="D12" s="112"/>
      <c r="E12" s="112"/>
      <c r="F12" s="112"/>
      <c r="G12" s="112"/>
      <c r="H12" s="112"/>
      <c r="I12" s="112"/>
      <c r="J12" s="112"/>
      <c r="K12" s="112"/>
      <c r="L12" s="112"/>
      <c r="M12" s="112"/>
      <c r="N12" s="113"/>
    </row>
    <row r="13" spans="1:14" hidden="1" x14ac:dyDescent="0.25">
      <c r="A13" s="129"/>
      <c r="B13" s="112"/>
      <c r="C13" s="112"/>
      <c r="D13" s="112"/>
      <c r="E13" s="112"/>
      <c r="F13" s="112"/>
      <c r="G13" s="112"/>
      <c r="H13" s="112"/>
      <c r="I13" s="112"/>
      <c r="J13" s="112"/>
      <c r="K13" s="112"/>
      <c r="L13" s="112"/>
      <c r="M13" s="112"/>
      <c r="N13" s="113"/>
    </row>
    <row r="14" spans="1:14" x14ac:dyDescent="0.25">
      <c r="A14" s="114"/>
      <c r="B14" s="115"/>
      <c r="C14" s="115"/>
      <c r="D14" s="115"/>
      <c r="E14" s="115"/>
      <c r="F14" s="115"/>
      <c r="G14" s="115"/>
      <c r="H14" s="115"/>
      <c r="I14" s="115"/>
      <c r="J14" s="115"/>
      <c r="K14" s="115"/>
      <c r="L14" s="115"/>
      <c r="M14" s="115"/>
      <c r="N14" s="116"/>
    </row>
    <row r="15" spans="1:14" s="14" customFormat="1" ht="17.100000000000001" customHeight="1" x14ac:dyDescent="0.25">
      <c r="A15" s="78" t="s">
        <v>166</v>
      </c>
      <c r="B15" s="79"/>
      <c r="C15" s="81" t="s">
        <v>162</v>
      </c>
      <c r="D15" s="100"/>
      <c r="E15" s="81"/>
      <c r="F15" s="84" t="s">
        <v>163</v>
      </c>
      <c r="G15" s="100"/>
      <c r="H15" s="79"/>
      <c r="I15" s="84" t="s">
        <v>164</v>
      </c>
      <c r="J15" s="101"/>
      <c r="K15" s="79"/>
      <c r="L15" s="84" t="s">
        <v>165</v>
      </c>
      <c r="M15" s="99" t="s">
        <v>196</v>
      </c>
      <c r="N15" s="80"/>
    </row>
    <row r="16" spans="1:14" s="14" customFormat="1" x14ac:dyDescent="0.25">
      <c r="A16" s="86"/>
      <c r="B16" s="87"/>
      <c r="C16" s="88"/>
      <c r="D16" s="87"/>
      <c r="E16" s="88"/>
      <c r="F16" s="87"/>
      <c r="G16" s="87"/>
      <c r="H16" s="87"/>
      <c r="I16" s="64"/>
      <c r="J16" s="87"/>
      <c r="K16" s="87"/>
      <c r="L16" s="64"/>
      <c r="M16" s="64"/>
      <c r="N16" s="89"/>
    </row>
    <row r="17" spans="1:14" s="14" customFormat="1" ht="18" customHeight="1" x14ac:dyDescent="0.25">
      <c r="A17" s="90"/>
      <c r="B17" s="87"/>
      <c r="C17" s="91" t="s">
        <v>173</v>
      </c>
      <c r="D17" s="65" t="s">
        <v>117</v>
      </c>
      <c r="E17" s="88"/>
      <c r="F17" s="91" t="s">
        <v>178</v>
      </c>
      <c r="G17" s="211"/>
      <c r="H17" s="211"/>
      <c r="I17" s="211"/>
      <c r="J17" s="211"/>
      <c r="K17" s="211"/>
      <c r="L17" s="211"/>
      <c r="M17" s="64"/>
      <c r="N17" s="89"/>
    </row>
    <row r="18" spans="1:14" s="14" customFormat="1" x14ac:dyDescent="0.25">
      <c r="A18" s="86"/>
      <c r="B18" s="87"/>
      <c r="C18" s="88"/>
      <c r="D18" s="87"/>
      <c r="E18" s="88"/>
      <c r="F18" s="87"/>
      <c r="G18" s="87"/>
      <c r="H18" s="87"/>
      <c r="I18" s="64"/>
      <c r="J18" s="87"/>
      <c r="K18" s="87"/>
      <c r="L18" s="64"/>
      <c r="M18" s="64"/>
      <c r="N18" s="89"/>
    </row>
    <row r="19" spans="1:14" x14ac:dyDescent="0.25">
      <c r="A19" s="223" t="s">
        <v>156</v>
      </c>
      <c r="B19" s="224"/>
      <c r="C19" s="224"/>
      <c r="D19" s="224"/>
      <c r="E19" s="224"/>
      <c r="F19" s="224"/>
      <c r="G19" s="224"/>
      <c r="H19" s="224"/>
      <c r="I19" s="224"/>
      <c r="J19" s="224"/>
      <c r="K19" s="224"/>
      <c r="L19" s="224"/>
      <c r="M19" s="224"/>
      <c r="N19" s="225"/>
    </row>
    <row r="20" spans="1:14" x14ac:dyDescent="0.25">
      <c r="A20" s="111" t="s">
        <v>198</v>
      </c>
      <c r="B20" s="213"/>
      <c r="C20" s="213"/>
      <c r="D20" s="213"/>
      <c r="E20" s="213"/>
      <c r="F20" s="213"/>
      <c r="G20" s="213"/>
      <c r="H20" s="213"/>
      <c r="I20" s="213"/>
      <c r="J20" s="213"/>
      <c r="K20" s="213"/>
      <c r="L20" s="213"/>
      <c r="M20" s="213"/>
      <c r="N20" s="214"/>
    </row>
    <row r="21" spans="1:14" x14ac:dyDescent="0.25">
      <c r="A21" s="215"/>
      <c r="B21" s="216"/>
      <c r="C21" s="216"/>
      <c r="D21" s="216"/>
      <c r="E21" s="216"/>
      <c r="F21" s="216"/>
      <c r="G21" s="216"/>
      <c r="H21" s="216"/>
      <c r="I21" s="216"/>
      <c r="J21" s="216"/>
      <c r="K21" s="216"/>
      <c r="L21" s="216"/>
      <c r="M21" s="216"/>
      <c r="N21" s="217"/>
    </row>
    <row r="22" spans="1:14" ht="19.95" customHeight="1" x14ac:dyDescent="0.25">
      <c r="A22" s="218" t="s">
        <v>161</v>
      </c>
      <c r="B22" s="219"/>
      <c r="C22" s="65" t="s">
        <v>116</v>
      </c>
      <c r="E22" s="220" t="s">
        <v>204</v>
      </c>
      <c r="F22" s="220"/>
      <c r="G22" s="140">
        <v>2031</v>
      </c>
      <c r="H22" s="140"/>
      <c r="I22" s="102"/>
      <c r="J22" s="220" t="s">
        <v>203</v>
      </c>
      <c r="K22" s="220"/>
      <c r="L22" s="141">
        <v>2022</v>
      </c>
      <c r="M22" s="141"/>
      <c r="N22" s="75"/>
    </row>
    <row r="23" spans="1:14" ht="13.2" customHeight="1" x14ac:dyDescent="0.25">
      <c r="A23" s="82"/>
      <c r="B23" s="83"/>
      <c r="C23" s="83"/>
      <c r="D23" s="76"/>
      <c r="E23" s="76"/>
      <c r="F23" s="76"/>
      <c r="G23" s="76"/>
      <c r="H23" s="76"/>
      <c r="I23" s="76"/>
      <c r="J23" s="76"/>
      <c r="K23" s="76"/>
      <c r="L23" s="76"/>
      <c r="M23" s="76"/>
      <c r="N23" s="77"/>
    </row>
    <row r="24" spans="1:14" x14ac:dyDescent="0.25">
      <c r="A24" s="223" t="s">
        <v>200</v>
      </c>
      <c r="B24" s="224"/>
      <c r="C24" s="224"/>
      <c r="D24" s="224"/>
      <c r="E24" s="224"/>
      <c r="F24" s="224"/>
      <c r="G24" s="224"/>
      <c r="H24" s="224"/>
      <c r="I24" s="224"/>
      <c r="J24" s="224"/>
      <c r="K24" s="224"/>
      <c r="L24" s="224"/>
      <c r="M24" s="224"/>
      <c r="N24" s="225"/>
    </row>
    <row r="25" spans="1:14" x14ac:dyDescent="0.25">
      <c r="A25" s="111" t="s">
        <v>201</v>
      </c>
      <c r="B25" s="213"/>
      <c r="C25" s="213"/>
      <c r="D25" s="213"/>
      <c r="E25" s="213"/>
      <c r="F25" s="213"/>
      <c r="G25" s="213"/>
      <c r="H25" s="213"/>
      <c r="I25" s="213"/>
      <c r="J25" s="213"/>
      <c r="K25" s="213"/>
      <c r="L25" s="213"/>
      <c r="M25" s="213"/>
      <c r="N25" s="214"/>
    </row>
    <row r="26" spans="1:14" x14ac:dyDescent="0.25">
      <c r="A26" s="215"/>
      <c r="B26" s="216"/>
      <c r="C26" s="216"/>
      <c r="D26" s="216"/>
      <c r="E26" s="216"/>
      <c r="F26" s="216"/>
      <c r="G26" s="216"/>
      <c r="H26" s="216"/>
      <c r="I26" s="216"/>
      <c r="J26" s="216"/>
      <c r="K26" s="216"/>
      <c r="L26" s="216"/>
      <c r="M26" s="216"/>
      <c r="N26" s="217"/>
    </row>
    <row r="27" spans="1:14" s="46" customFormat="1" ht="15" customHeight="1" x14ac:dyDescent="0.25">
      <c r="A27" s="41" t="s">
        <v>49</v>
      </c>
      <c r="B27" s="39"/>
      <c r="C27" s="39"/>
      <c r="D27" s="39"/>
      <c r="E27" s="39"/>
      <c r="F27" s="39"/>
      <c r="G27" s="39"/>
      <c r="H27" s="39"/>
      <c r="I27" s="39"/>
      <c r="J27" s="39"/>
      <c r="K27" s="39"/>
      <c r="L27" s="39"/>
      <c r="M27" s="39"/>
      <c r="N27" s="40"/>
    </row>
    <row r="28" spans="1:14" s="62" customFormat="1" ht="19.2" customHeight="1" x14ac:dyDescent="0.25">
      <c r="A28" s="63" t="s">
        <v>136</v>
      </c>
      <c r="B28" s="65" t="s">
        <v>122</v>
      </c>
      <c r="C28" s="64" t="s">
        <v>128</v>
      </c>
      <c r="D28" s="65" t="s">
        <v>134</v>
      </c>
      <c r="F28" s="64" t="s">
        <v>129</v>
      </c>
      <c r="G28" s="65" t="s">
        <v>116</v>
      </c>
      <c r="I28" s="109" t="s">
        <v>171</v>
      </c>
      <c r="J28" s="65" t="s">
        <v>117</v>
      </c>
      <c r="L28" s="64" t="s">
        <v>172</v>
      </c>
      <c r="M28" s="65" t="s">
        <v>117</v>
      </c>
      <c r="N28" s="61"/>
    </row>
    <row r="29" spans="1:14" s="62" customFormat="1" x14ac:dyDescent="0.25">
      <c r="A29" s="63"/>
      <c r="B29" s="85"/>
      <c r="C29" s="64"/>
      <c r="D29" s="85"/>
      <c r="E29" s="64"/>
      <c r="F29" s="85"/>
      <c r="G29" s="60"/>
      <c r="H29" s="64"/>
      <c r="I29" s="85"/>
      <c r="J29" s="60"/>
      <c r="K29" s="60"/>
      <c r="L29" s="64"/>
      <c r="M29" s="85"/>
      <c r="N29" s="61"/>
    </row>
    <row r="30" spans="1:14" s="62" customFormat="1" ht="19.2" customHeight="1" x14ac:dyDescent="0.25">
      <c r="A30" s="110"/>
      <c r="B30" s="64" t="s">
        <v>135</v>
      </c>
      <c r="C30" s="65" t="s">
        <v>116</v>
      </c>
      <c r="F30" s="64" t="s">
        <v>189</v>
      </c>
      <c r="G30" s="65" t="s">
        <v>117</v>
      </c>
      <c r="I30" s="60"/>
      <c r="J30" s="60"/>
      <c r="K30" s="64" t="s">
        <v>130</v>
      </c>
      <c r="L30" s="65" t="s">
        <v>117</v>
      </c>
      <c r="M30" s="85"/>
      <c r="N30" s="61"/>
    </row>
    <row r="31" spans="1:14" s="62" customFormat="1" x14ac:dyDescent="0.25">
      <c r="A31" s="63"/>
      <c r="B31" s="85"/>
      <c r="C31" s="64"/>
      <c r="D31" s="85"/>
      <c r="E31" s="64"/>
      <c r="F31" s="85"/>
      <c r="G31" s="60"/>
      <c r="H31" s="64"/>
      <c r="I31" s="85"/>
      <c r="J31" s="60"/>
      <c r="K31" s="60"/>
      <c r="L31" s="64"/>
      <c r="M31" s="85"/>
      <c r="N31" s="61"/>
    </row>
    <row r="32" spans="1:14" ht="18" customHeight="1" x14ac:dyDescent="0.25">
      <c r="A32" s="223" t="s">
        <v>157</v>
      </c>
      <c r="B32" s="224"/>
      <c r="C32" s="224"/>
      <c r="D32" s="224"/>
      <c r="E32" s="224"/>
      <c r="F32" s="224"/>
      <c r="G32" s="224"/>
      <c r="H32" s="224"/>
      <c r="I32" s="224"/>
      <c r="J32" s="224"/>
      <c r="K32" s="224"/>
      <c r="L32" s="224"/>
      <c r="M32" s="224"/>
      <c r="N32" s="225"/>
    </row>
    <row r="33" spans="1:17" ht="18" customHeight="1" x14ac:dyDescent="0.25">
      <c r="A33" s="111" t="s">
        <v>202</v>
      </c>
      <c r="B33" s="213"/>
      <c r="C33" s="213"/>
      <c r="D33" s="213"/>
      <c r="E33" s="213"/>
      <c r="F33" s="213"/>
      <c r="G33" s="213"/>
      <c r="H33" s="213"/>
      <c r="I33" s="213"/>
      <c r="J33" s="213"/>
      <c r="K33" s="213"/>
      <c r="L33" s="213"/>
      <c r="M33" s="213"/>
      <c r="N33" s="214"/>
    </row>
    <row r="34" spans="1:17" ht="17.25" customHeight="1" x14ac:dyDescent="0.25">
      <c r="A34" s="215"/>
      <c r="B34" s="216"/>
      <c r="C34" s="216"/>
      <c r="D34" s="216"/>
      <c r="E34" s="216"/>
      <c r="F34" s="216"/>
      <c r="G34" s="216"/>
      <c r="H34" s="216"/>
      <c r="I34" s="216"/>
      <c r="J34" s="216"/>
      <c r="K34" s="216"/>
      <c r="L34" s="216"/>
      <c r="M34" s="216"/>
      <c r="N34" s="217"/>
    </row>
    <row r="35" spans="1:17" ht="17.25" customHeight="1" x14ac:dyDescent="0.25">
      <c r="A35" s="117" t="s">
        <v>182</v>
      </c>
      <c r="B35" s="118"/>
      <c r="C35" s="118"/>
      <c r="D35" s="118"/>
      <c r="E35" s="118"/>
      <c r="F35" s="118"/>
      <c r="G35" s="118"/>
      <c r="H35" s="118"/>
      <c r="I35" s="118"/>
      <c r="J35" s="118"/>
      <c r="K35" s="118"/>
      <c r="L35" s="118"/>
      <c r="M35" s="118"/>
      <c r="N35" s="119"/>
    </row>
    <row r="36" spans="1:17" ht="17.25" customHeight="1" x14ac:dyDescent="0.25">
      <c r="A36" s="111" t="s">
        <v>205</v>
      </c>
      <c r="B36" s="213"/>
      <c r="C36" s="213"/>
      <c r="D36" s="213"/>
      <c r="E36" s="213"/>
      <c r="F36" s="213"/>
      <c r="G36" s="213"/>
      <c r="H36" s="213"/>
      <c r="I36" s="213"/>
      <c r="J36" s="213"/>
      <c r="K36" s="213"/>
      <c r="L36" s="213"/>
      <c r="M36" s="213"/>
      <c r="N36" s="214"/>
    </row>
    <row r="37" spans="1:17" ht="17.25" customHeight="1" x14ac:dyDescent="0.25">
      <c r="A37" s="111"/>
      <c r="B37" s="213"/>
      <c r="C37" s="213"/>
      <c r="D37" s="213"/>
      <c r="E37" s="213"/>
      <c r="F37" s="213"/>
      <c r="G37" s="213"/>
      <c r="H37" s="213"/>
      <c r="I37" s="213"/>
      <c r="J37" s="213"/>
      <c r="K37" s="213"/>
      <c r="L37" s="213"/>
      <c r="M37" s="213"/>
      <c r="N37" s="214"/>
    </row>
    <row r="38" spans="1:17" ht="17.25" customHeight="1" x14ac:dyDescent="0.25">
      <c r="A38" s="215"/>
      <c r="B38" s="216"/>
      <c r="C38" s="216"/>
      <c r="D38" s="216"/>
      <c r="E38" s="216"/>
      <c r="F38" s="216"/>
      <c r="G38" s="216"/>
      <c r="H38" s="216"/>
      <c r="I38" s="216"/>
      <c r="J38" s="216"/>
      <c r="K38" s="216"/>
      <c r="L38" s="216"/>
      <c r="M38" s="216"/>
      <c r="N38" s="217"/>
    </row>
    <row r="39" spans="1:17" s="8" customFormat="1" ht="12.75" customHeight="1" x14ac:dyDescent="0.25">
      <c r="A39" s="200"/>
      <c r="B39" s="203"/>
      <c r="C39" s="196" t="s">
        <v>144</v>
      </c>
      <c r="D39" s="197"/>
      <c r="E39" s="196" t="s">
        <v>167</v>
      </c>
      <c r="F39" s="197"/>
      <c r="G39" s="199" t="s">
        <v>226</v>
      </c>
      <c r="H39" s="200"/>
      <c r="I39" s="199" t="s">
        <v>227</v>
      </c>
      <c r="J39" s="201"/>
      <c r="K39" s="199" t="s">
        <v>228</v>
      </c>
      <c r="L39" s="201"/>
      <c r="M39" s="202" t="s">
        <v>229</v>
      </c>
      <c r="N39" s="203"/>
      <c r="P39" s="8" t="s">
        <v>97</v>
      </c>
    </row>
    <row r="40" spans="1:17" x14ac:dyDescent="0.25">
      <c r="A40" s="42" t="s">
        <v>63</v>
      </c>
      <c r="B40" s="43"/>
      <c r="C40" s="198">
        <v>19</v>
      </c>
      <c r="D40" s="198"/>
      <c r="E40" s="198">
        <v>18</v>
      </c>
      <c r="F40" s="198"/>
      <c r="G40" s="198">
        <v>0</v>
      </c>
      <c r="H40" s="198"/>
      <c r="I40" s="210">
        <v>9</v>
      </c>
      <c r="J40" s="210"/>
      <c r="K40" s="198">
        <v>9</v>
      </c>
      <c r="L40" s="198"/>
      <c r="M40" s="198">
        <v>9</v>
      </c>
      <c r="N40" s="198"/>
    </row>
    <row r="41" spans="1:17" x14ac:dyDescent="0.25">
      <c r="A41" s="73" t="s">
        <v>141</v>
      </c>
      <c r="B41" s="43"/>
      <c r="C41" s="198">
        <v>9</v>
      </c>
      <c r="D41" s="198"/>
      <c r="E41" s="198">
        <v>1</v>
      </c>
      <c r="F41" s="198"/>
      <c r="G41" s="198">
        <v>1</v>
      </c>
      <c r="H41" s="198"/>
      <c r="I41" s="210">
        <v>1</v>
      </c>
      <c r="J41" s="210"/>
      <c r="K41" s="198">
        <v>1</v>
      </c>
      <c r="L41" s="198"/>
      <c r="M41" s="198">
        <v>1</v>
      </c>
      <c r="N41" s="198"/>
    </row>
    <row r="42" spans="1:17" x14ac:dyDescent="0.25">
      <c r="A42" s="42" t="s">
        <v>62</v>
      </c>
      <c r="B42" s="43"/>
      <c r="C42" s="130">
        <v>24959370</v>
      </c>
      <c r="D42" s="130"/>
      <c r="E42" s="130">
        <v>0</v>
      </c>
      <c r="F42" s="130"/>
      <c r="G42" s="130">
        <v>0</v>
      </c>
      <c r="H42" s="130"/>
      <c r="I42" s="212">
        <v>16808057.809999999</v>
      </c>
      <c r="J42" s="212"/>
      <c r="K42" s="130">
        <v>16000000</v>
      </c>
      <c r="L42" s="130"/>
      <c r="M42" s="130">
        <v>16000000</v>
      </c>
      <c r="N42" s="130"/>
      <c r="P42" s="103">
        <f>(C42+E42+G42)/3</f>
        <v>8319790</v>
      </c>
      <c r="Q42" t="s">
        <v>98</v>
      </c>
    </row>
    <row r="43" spans="1:17" x14ac:dyDescent="0.25">
      <c r="A43" s="167" t="s">
        <v>46</v>
      </c>
      <c r="B43" s="137"/>
      <c r="C43" s="130">
        <v>24959370</v>
      </c>
      <c r="D43" s="130"/>
      <c r="E43" s="130">
        <v>0</v>
      </c>
      <c r="F43" s="130"/>
      <c r="G43" s="130">
        <v>0</v>
      </c>
      <c r="H43" s="130"/>
      <c r="I43" s="212">
        <v>16808057.809999999</v>
      </c>
      <c r="J43" s="212"/>
      <c r="K43" s="130">
        <v>16000000</v>
      </c>
      <c r="L43" s="130"/>
      <c r="M43" s="130">
        <v>16000000</v>
      </c>
      <c r="N43" s="130"/>
      <c r="P43" s="103">
        <f>(C43+E43+G43)/3</f>
        <v>8319790</v>
      </c>
      <c r="Q43" t="s">
        <v>99</v>
      </c>
    </row>
    <row r="44" spans="1:17" x14ac:dyDescent="0.25">
      <c r="A44" s="49" t="s">
        <v>47</v>
      </c>
      <c r="B44" s="50"/>
      <c r="C44" s="138">
        <v>12345744</v>
      </c>
      <c r="D44" s="138"/>
      <c r="E44" s="138">
        <v>14833669</v>
      </c>
      <c r="F44" s="138"/>
      <c r="G44" s="138">
        <v>14181033</v>
      </c>
      <c r="H44" s="138"/>
      <c r="I44" s="139">
        <v>12616709.48</v>
      </c>
      <c r="J44" s="139"/>
      <c r="K44" s="138">
        <v>15000000</v>
      </c>
      <c r="L44" s="138"/>
      <c r="M44" s="138">
        <v>15000000</v>
      </c>
      <c r="N44" s="138"/>
      <c r="P44" s="103">
        <f>(C44+E44+G44)/3</f>
        <v>13786815.333333334</v>
      </c>
      <c r="Q44" t="s">
        <v>100</v>
      </c>
    </row>
    <row r="45" spans="1:17" ht="12.75" customHeight="1" x14ac:dyDescent="0.25">
      <c r="A45" s="53"/>
      <c r="B45" s="54"/>
      <c r="C45" s="55"/>
      <c r="D45" s="55"/>
      <c r="E45" s="55"/>
      <c r="F45" s="55"/>
      <c r="G45" s="55"/>
      <c r="H45" s="55"/>
      <c r="I45" s="56"/>
      <c r="J45" s="56"/>
      <c r="K45" s="55"/>
      <c r="L45" s="55"/>
      <c r="M45" s="55"/>
      <c r="N45" s="57"/>
    </row>
    <row r="46" spans="1:17" x14ac:dyDescent="0.25">
      <c r="A46" s="136" t="s">
        <v>231</v>
      </c>
      <c r="B46" s="137"/>
      <c r="C46" s="137"/>
      <c r="D46" s="134">
        <v>3692570.47</v>
      </c>
      <c r="E46" s="134"/>
      <c r="F46" s="135"/>
      <c r="G46" s="165" t="s">
        <v>232</v>
      </c>
      <c r="H46" s="166"/>
      <c r="I46" s="166"/>
      <c r="J46" s="166"/>
      <c r="K46" s="134">
        <v>0</v>
      </c>
      <c r="L46" s="163"/>
      <c r="M46" s="163"/>
      <c r="N46" s="164"/>
    </row>
    <row r="47" spans="1:17" x14ac:dyDescent="0.25">
      <c r="A47" s="51"/>
      <c r="B47" s="52"/>
      <c r="C47" s="52"/>
      <c r="D47" s="52"/>
      <c r="E47" s="105"/>
      <c r="F47" s="106"/>
      <c r="G47" s="105"/>
      <c r="H47" s="105"/>
      <c r="I47" s="107"/>
      <c r="J47" s="107"/>
      <c r="K47" s="106"/>
      <c r="L47" s="106"/>
      <c r="M47" s="106"/>
      <c r="N47" s="108"/>
    </row>
    <row r="48" spans="1:17" s="14" customFormat="1" ht="17.100000000000001" customHeight="1" x14ac:dyDescent="0.25">
      <c r="A48" s="168" t="s">
        <v>48</v>
      </c>
      <c r="B48" s="169"/>
      <c r="C48" s="169"/>
      <c r="D48" s="169"/>
      <c r="E48" s="169"/>
      <c r="F48" s="169"/>
      <c r="G48" s="169"/>
      <c r="H48" s="169"/>
      <c r="I48" s="169"/>
      <c r="J48" s="169"/>
      <c r="K48" s="169"/>
      <c r="L48" s="169"/>
      <c r="M48" s="169"/>
      <c r="N48" s="170"/>
    </row>
    <row r="49" spans="1:14" ht="17.100000000000001" customHeight="1" x14ac:dyDescent="0.25">
      <c r="A49" s="38"/>
      <c r="B49" s="39"/>
      <c r="C49" s="39"/>
      <c r="D49" s="39"/>
      <c r="E49" s="39"/>
      <c r="F49" s="39"/>
      <c r="G49" s="39"/>
      <c r="H49" s="39"/>
      <c r="I49" s="39"/>
      <c r="J49" s="39"/>
      <c r="K49" s="39"/>
      <c r="L49" s="39"/>
      <c r="M49" s="39"/>
      <c r="N49" s="40"/>
    </row>
    <row r="50" spans="1:14" ht="17.100000000000001" customHeight="1" x14ac:dyDescent="0.25">
      <c r="A50" s="32"/>
      <c r="B50" s="33"/>
      <c r="C50" s="33"/>
      <c r="D50" s="33"/>
      <c r="E50" s="33"/>
      <c r="F50" s="33"/>
      <c r="G50" s="33"/>
      <c r="H50" s="33"/>
      <c r="I50" s="33"/>
      <c r="J50" s="33"/>
      <c r="K50" s="33"/>
      <c r="L50" s="33"/>
      <c r="M50" s="33"/>
      <c r="N50" s="34"/>
    </row>
    <row r="51" spans="1:14" ht="17.100000000000001" customHeight="1" x14ac:dyDescent="0.25">
      <c r="A51" s="32"/>
      <c r="B51" s="33"/>
      <c r="C51" s="33"/>
      <c r="D51" s="33"/>
      <c r="E51" s="33"/>
      <c r="F51" s="33"/>
      <c r="G51" s="33"/>
      <c r="H51" s="33"/>
      <c r="I51" s="33"/>
      <c r="J51" s="33"/>
      <c r="K51" s="33"/>
      <c r="L51" s="33"/>
      <c r="M51" s="33"/>
      <c r="N51" s="34"/>
    </row>
    <row r="52" spans="1:14" ht="17.100000000000001" customHeight="1" x14ac:dyDescent="0.25">
      <c r="A52" s="32"/>
      <c r="B52" s="33"/>
      <c r="C52" s="33"/>
      <c r="D52" s="33"/>
      <c r="E52" s="33"/>
      <c r="F52" s="33"/>
      <c r="G52" s="33"/>
      <c r="H52" s="33"/>
      <c r="I52" s="33"/>
      <c r="J52" s="33"/>
      <c r="K52" s="33"/>
      <c r="L52" s="33"/>
      <c r="M52" s="33"/>
      <c r="N52" s="34"/>
    </row>
    <row r="53" spans="1:14" ht="17.100000000000001" customHeight="1" x14ac:dyDescent="0.25">
      <c r="A53" s="32"/>
      <c r="B53" s="33"/>
      <c r="C53" s="33"/>
      <c r="D53" s="33"/>
      <c r="E53" s="33"/>
      <c r="F53" s="33"/>
      <c r="G53" s="33"/>
      <c r="H53" s="33"/>
      <c r="I53" s="33"/>
      <c r="J53" s="33"/>
      <c r="K53" s="33"/>
      <c r="L53" s="33"/>
      <c r="M53" s="33"/>
      <c r="N53" s="34"/>
    </row>
    <row r="54" spans="1:14" ht="17.100000000000001" customHeight="1" x14ac:dyDescent="0.25">
      <c r="A54" s="32"/>
      <c r="B54" s="33"/>
      <c r="C54" s="33"/>
      <c r="D54" s="33"/>
      <c r="E54" s="33"/>
      <c r="F54" s="33"/>
      <c r="G54" s="33"/>
      <c r="H54" s="33"/>
      <c r="I54" s="33"/>
      <c r="J54" s="33"/>
      <c r="K54" s="33"/>
      <c r="L54" s="33"/>
      <c r="M54" s="33"/>
      <c r="N54" s="34"/>
    </row>
    <row r="55" spans="1:14" ht="17.100000000000001" customHeight="1" x14ac:dyDescent="0.25">
      <c r="A55" s="32"/>
      <c r="B55" s="33"/>
      <c r="C55" s="33"/>
      <c r="D55" s="33"/>
      <c r="E55" s="33"/>
      <c r="F55" s="33"/>
      <c r="G55" s="33"/>
      <c r="H55" s="33"/>
      <c r="I55" s="33"/>
      <c r="J55" s="33"/>
      <c r="K55" s="33"/>
      <c r="L55" s="33"/>
      <c r="M55" s="33"/>
      <c r="N55" s="34"/>
    </row>
    <row r="56" spans="1:14" ht="17.100000000000001" customHeight="1" x14ac:dyDescent="0.25">
      <c r="A56" s="32"/>
      <c r="B56" s="33"/>
      <c r="C56" s="33"/>
      <c r="D56" s="33"/>
      <c r="E56" s="33"/>
      <c r="F56" s="33"/>
      <c r="G56" s="33"/>
      <c r="H56" s="33"/>
      <c r="I56" s="33"/>
      <c r="J56" s="33"/>
      <c r="K56" s="33"/>
      <c r="L56" s="33"/>
      <c r="M56" s="33"/>
      <c r="N56" s="34"/>
    </row>
    <row r="57" spans="1:14" ht="17.100000000000001" customHeight="1" x14ac:dyDescent="0.25">
      <c r="A57" s="32"/>
      <c r="B57" s="33"/>
      <c r="C57" s="33"/>
      <c r="D57" s="33"/>
      <c r="E57" s="33"/>
      <c r="F57" s="33"/>
      <c r="G57" s="33"/>
      <c r="H57" s="33"/>
      <c r="I57" s="33"/>
      <c r="J57" s="33"/>
      <c r="K57" s="33"/>
      <c r="L57" s="33"/>
      <c r="M57" s="33"/>
      <c r="N57" s="34"/>
    </row>
    <row r="58" spans="1:14" ht="17.100000000000001" customHeight="1" x14ac:dyDescent="0.25">
      <c r="A58" s="32"/>
      <c r="B58" s="33"/>
      <c r="C58" s="33"/>
      <c r="D58" s="33"/>
      <c r="E58" s="33"/>
      <c r="F58" s="33"/>
      <c r="G58" s="33"/>
      <c r="H58" s="33"/>
      <c r="I58" s="33"/>
      <c r="J58" s="33"/>
      <c r="K58" s="33"/>
      <c r="L58" s="33"/>
      <c r="M58" s="33"/>
      <c r="N58" s="34"/>
    </row>
    <row r="59" spans="1:14" ht="17.100000000000001" customHeight="1" x14ac:dyDescent="0.25">
      <c r="A59" s="35"/>
      <c r="B59" s="36"/>
      <c r="C59" s="36"/>
      <c r="D59" s="36"/>
      <c r="E59" s="36"/>
      <c r="F59" s="36"/>
      <c r="G59" s="36"/>
      <c r="H59" s="36"/>
      <c r="I59" s="36"/>
      <c r="J59" s="36"/>
      <c r="K59" s="36"/>
      <c r="L59" s="36"/>
      <c r="M59" s="36"/>
      <c r="N59" s="37"/>
    </row>
    <row r="60" spans="1:14" ht="13.2" customHeight="1" x14ac:dyDescent="0.25">
      <c r="A60" s="157" t="s">
        <v>207</v>
      </c>
      <c r="B60" s="158"/>
      <c r="C60" s="158"/>
      <c r="D60" s="158"/>
      <c r="E60" s="158"/>
      <c r="F60" s="158"/>
      <c r="G60" s="158"/>
      <c r="H60" s="158"/>
      <c r="I60" s="158"/>
      <c r="J60" s="158"/>
      <c r="K60" s="158"/>
      <c r="L60" s="158"/>
      <c r="M60" s="158"/>
      <c r="N60" s="159"/>
    </row>
    <row r="61" spans="1:14" x14ac:dyDescent="0.25">
      <c r="A61" s="111" t="s">
        <v>209</v>
      </c>
      <c r="B61" s="112"/>
      <c r="C61" s="112"/>
      <c r="D61" s="112"/>
      <c r="E61" s="112"/>
      <c r="F61" s="112"/>
      <c r="G61" s="112"/>
      <c r="H61" s="112"/>
      <c r="I61" s="112"/>
      <c r="J61" s="112"/>
      <c r="K61" s="112"/>
      <c r="L61" s="112"/>
      <c r="M61" s="112"/>
      <c r="N61" s="113"/>
    </row>
    <row r="62" spans="1:14" x14ac:dyDescent="0.25">
      <c r="A62" s="114"/>
      <c r="B62" s="115"/>
      <c r="C62" s="115"/>
      <c r="D62" s="115"/>
      <c r="E62" s="115"/>
      <c r="F62" s="115"/>
      <c r="G62" s="115"/>
      <c r="H62" s="115"/>
      <c r="I62" s="115"/>
      <c r="J62" s="115"/>
      <c r="K62" s="115"/>
      <c r="L62" s="115"/>
      <c r="M62" s="115"/>
      <c r="N62" s="116"/>
    </row>
    <row r="63" spans="1:14" s="14" customFormat="1" ht="17.100000000000001" customHeight="1" x14ac:dyDescent="0.25">
      <c r="A63" s="171" t="s">
        <v>50</v>
      </c>
      <c r="B63" s="172"/>
      <c r="C63" s="172"/>
      <c r="D63" s="172"/>
      <c r="E63" s="172"/>
      <c r="F63" s="172"/>
      <c r="G63" s="173"/>
      <c r="H63" s="173"/>
      <c r="I63" s="173"/>
      <c r="J63" s="173"/>
      <c r="K63" s="173"/>
      <c r="L63" s="173"/>
      <c r="M63" s="173"/>
      <c r="N63" s="174"/>
    </row>
    <row r="64" spans="1:14" s="16" customFormat="1" x14ac:dyDescent="0.25">
      <c r="A64" s="146"/>
      <c r="B64" s="147"/>
      <c r="C64" s="142" t="s">
        <v>234</v>
      </c>
      <c r="D64" s="143"/>
      <c r="E64" s="142" t="s">
        <v>51</v>
      </c>
      <c r="F64" s="143"/>
      <c r="G64" s="118" t="s">
        <v>158</v>
      </c>
      <c r="H64" s="118"/>
      <c r="I64" s="118"/>
      <c r="J64" s="118"/>
      <c r="K64" s="118"/>
      <c r="L64" s="118"/>
      <c r="M64" s="118"/>
      <c r="N64" s="119"/>
    </row>
    <row r="65" spans="1:14" s="16" customFormat="1" x14ac:dyDescent="0.25">
      <c r="A65" s="148"/>
      <c r="B65" s="149"/>
      <c r="C65" s="144"/>
      <c r="D65" s="145"/>
      <c r="E65" s="144"/>
      <c r="F65" s="145"/>
      <c r="G65" s="150" t="s">
        <v>206</v>
      </c>
      <c r="H65" s="151"/>
      <c r="I65" s="151"/>
      <c r="J65" s="151"/>
      <c r="K65" s="151"/>
      <c r="L65" s="151"/>
      <c r="M65" s="151"/>
      <c r="N65" s="152"/>
    </row>
    <row r="66" spans="1:14" s="16" customFormat="1" ht="17.100000000000001" customHeight="1" x14ac:dyDescent="0.25">
      <c r="A66" s="175" t="s">
        <v>59</v>
      </c>
      <c r="B66" s="176"/>
      <c r="C66" s="180"/>
      <c r="D66" s="132"/>
      <c r="E66" s="132"/>
      <c r="F66" s="133"/>
      <c r="G66" s="153"/>
      <c r="H66" s="151"/>
      <c r="I66" s="151"/>
      <c r="J66" s="151"/>
      <c r="K66" s="151"/>
      <c r="L66" s="151"/>
      <c r="M66" s="151"/>
      <c r="N66" s="152"/>
    </row>
    <row r="67" spans="1:14" x14ac:dyDescent="0.25">
      <c r="A67" s="178" t="s">
        <v>52</v>
      </c>
      <c r="B67" s="179"/>
      <c r="C67" s="181">
        <v>751609</v>
      </c>
      <c r="D67" s="182"/>
      <c r="E67" s="181">
        <v>46008277</v>
      </c>
      <c r="F67" s="182"/>
      <c r="G67" s="153"/>
      <c r="H67" s="151"/>
      <c r="I67" s="151"/>
      <c r="J67" s="151"/>
      <c r="K67" s="151"/>
      <c r="L67" s="151"/>
      <c r="M67" s="151"/>
      <c r="N67" s="152"/>
    </row>
    <row r="68" spans="1:14" x14ac:dyDescent="0.25">
      <c r="A68" s="178" t="s">
        <v>53</v>
      </c>
      <c r="B68" s="179"/>
      <c r="C68" s="181">
        <v>886875</v>
      </c>
      <c r="D68" s="182"/>
      <c r="E68" s="181">
        <v>54288326</v>
      </c>
      <c r="F68" s="182"/>
      <c r="G68" s="153"/>
      <c r="H68" s="151"/>
      <c r="I68" s="151"/>
      <c r="J68" s="151"/>
      <c r="K68" s="151"/>
      <c r="L68" s="151"/>
      <c r="M68" s="151"/>
      <c r="N68" s="152"/>
    </row>
    <row r="69" spans="1:14" x14ac:dyDescent="0.25">
      <c r="A69" s="183" t="s">
        <v>44</v>
      </c>
      <c r="B69" s="184"/>
      <c r="C69" s="177">
        <f>SUM(C67:D68)</f>
        <v>1638484</v>
      </c>
      <c r="D69" s="177"/>
      <c r="E69" s="177">
        <f>SUM(E67:F68)</f>
        <v>100296603</v>
      </c>
      <c r="F69" s="177"/>
      <c r="G69" s="153"/>
      <c r="H69" s="151"/>
      <c r="I69" s="151"/>
      <c r="J69" s="151"/>
      <c r="K69" s="151"/>
      <c r="L69" s="151"/>
      <c r="M69" s="151"/>
      <c r="N69" s="152"/>
    </row>
    <row r="70" spans="1:14" s="14" customFormat="1" ht="17.100000000000001" customHeight="1" x14ac:dyDescent="0.25">
      <c r="A70" s="175" t="s">
        <v>45</v>
      </c>
      <c r="B70" s="176"/>
      <c r="C70" s="130"/>
      <c r="D70" s="131"/>
      <c r="E70" s="221"/>
      <c r="F70" s="130"/>
      <c r="G70" s="153"/>
      <c r="H70" s="151"/>
      <c r="I70" s="151"/>
      <c r="J70" s="151"/>
      <c r="K70" s="151"/>
      <c r="L70" s="151"/>
      <c r="M70" s="151"/>
      <c r="N70" s="152"/>
    </row>
    <row r="71" spans="1:14" x14ac:dyDescent="0.25">
      <c r="A71" s="44" t="s">
        <v>54</v>
      </c>
      <c r="B71" s="45"/>
      <c r="C71" s="181">
        <v>891776</v>
      </c>
      <c r="D71" s="182"/>
      <c r="E71" s="181">
        <v>115289532</v>
      </c>
      <c r="F71" s="182"/>
      <c r="G71" s="153"/>
      <c r="H71" s="151"/>
      <c r="I71" s="151"/>
      <c r="J71" s="151"/>
      <c r="K71" s="151"/>
      <c r="L71" s="151"/>
      <c r="M71" s="151"/>
      <c r="N71" s="152"/>
    </row>
    <row r="72" spans="1:14" x14ac:dyDescent="0.25">
      <c r="A72" s="44" t="s">
        <v>55</v>
      </c>
      <c r="B72" s="45"/>
      <c r="C72" s="177">
        <v>0</v>
      </c>
      <c r="D72" s="177"/>
      <c r="E72" s="177">
        <v>0</v>
      </c>
      <c r="F72" s="177"/>
      <c r="G72" s="153"/>
      <c r="H72" s="151"/>
      <c r="I72" s="151"/>
      <c r="J72" s="151"/>
      <c r="K72" s="151"/>
      <c r="L72" s="151"/>
      <c r="M72" s="151"/>
      <c r="N72" s="152"/>
    </row>
    <row r="73" spans="1:14" x14ac:dyDescent="0.25">
      <c r="A73" s="183" t="s">
        <v>44</v>
      </c>
      <c r="B73" s="184"/>
      <c r="C73" s="177">
        <f>SUM(C71:D72)</f>
        <v>891776</v>
      </c>
      <c r="D73" s="177"/>
      <c r="E73" s="177">
        <f>SUM(E71:F72)</f>
        <v>115289532</v>
      </c>
      <c r="F73" s="177"/>
      <c r="G73" s="153"/>
      <c r="H73" s="151"/>
      <c r="I73" s="151"/>
      <c r="J73" s="151"/>
      <c r="K73" s="151"/>
      <c r="L73" s="151"/>
      <c r="M73" s="151"/>
      <c r="N73" s="152"/>
    </row>
    <row r="74" spans="1:14" s="15" customFormat="1" x14ac:dyDescent="0.25">
      <c r="A74" s="48" t="s">
        <v>56</v>
      </c>
      <c r="B74" s="47"/>
      <c r="C74" s="185">
        <f>C69/C73</f>
        <v>1.8373268623510837</v>
      </c>
      <c r="D74" s="185"/>
      <c r="E74" s="185">
        <f>E69/E73</f>
        <v>0.86995411690976421</v>
      </c>
      <c r="F74" s="185"/>
      <c r="G74" s="154"/>
      <c r="H74" s="155"/>
      <c r="I74" s="155"/>
      <c r="J74" s="155"/>
      <c r="K74" s="155"/>
      <c r="L74" s="155"/>
      <c r="M74" s="155"/>
      <c r="N74" s="156"/>
    </row>
    <row r="75" spans="1:14" x14ac:dyDescent="0.25">
      <c r="A75" s="117" t="s">
        <v>159</v>
      </c>
      <c r="B75" s="118"/>
      <c r="C75" s="118"/>
      <c r="D75" s="118"/>
      <c r="E75" s="118"/>
      <c r="F75" s="118"/>
      <c r="G75" s="118"/>
      <c r="H75" s="118"/>
      <c r="I75" s="118"/>
      <c r="J75" s="118"/>
      <c r="K75" s="118"/>
      <c r="L75" s="118"/>
      <c r="M75" s="118"/>
      <c r="N75" s="119"/>
    </row>
    <row r="76" spans="1:14" x14ac:dyDescent="0.25">
      <c r="A76" s="111" t="s">
        <v>211</v>
      </c>
      <c r="B76" s="112"/>
      <c r="C76" s="112"/>
      <c r="D76" s="112"/>
      <c r="E76" s="112"/>
      <c r="F76" s="112"/>
      <c r="G76" s="112"/>
      <c r="H76" s="112"/>
      <c r="I76" s="112"/>
      <c r="J76" s="112"/>
      <c r="K76" s="112"/>
      <c r="L76" s="112"/>
      <c r="M76" s="112"/>
      <c r="N76" s="113"/>
    </row>
    <row r="77" spans="1:14" x14ac:dyDescent="0.25">
      <c r="A77" s="114"/>
      <c r="B77" s="115"/>
      <c r="C77" s="115"/>
      <c r="D77" s="115"/>
      <c r="E77" s="115"/>
      <c r="F77" s="115"/>
      <c r="G77" s="115"/>
      <c r="H77" s="115"/>
      <c r="I77" s="115"/>
      <c r="J77" s="115"/>
      <c r="K77" s="115"/>
      <c r="L77" s="115"/>
      <c r="M77" s="115"/>
      <c r="N77" s="116"/>
    </row>
    <row r="78" spans="1:14" ht="17.100000000000001" customHeight="1" x14ac:dyDescent="0.25">
      <c r="A78" s="160" t="s">
        <v>57</v>
      </c>
      <c r="B78" s="161"/>
      <c r="C78" s="161"/>
      <c r="D78" s="161"/>
      <c r="E78" s="161"/>
      <c r="F78" s="161"/>
      <c r="G78" s="161"/>
      <c r="H78" s="161"/>
      <c r="I78" s="161"/>
      <c r="J78" s="161"/>
      <c r="K78" s="161"/>
      <c r="L78" s="161"/>
      <c r="M78" s="161"/>
      <c r="N78" s="162"/>
    </row>
    <row r="79" spans="1:14" ht="18" customHeight="1" x14ac:dyDescent="0.25">
      <c r="A79" s="38"/>
      <c r="B79" s="39"/>
      <c r="C79" s="39"/>
      <c r="D79" s="39"/>
      <c r="E79" s="39"/>
      <c r="F79" s="39"/>
      <c r="G79" s="39"/>
      <c r="H79" s="39"/>
      <c r="I79" s="39"/>
      <c r="J79" s="39"/>
      <c r="K79" s="39"/>
      <c r="L79" s="39"/>
      <c r="M79" s="39"/>
      <c r="N79" s="40"/>
    </row>
    <row r="80" spans="1:14" ht="18" customHeight="1" x14ac:dyDescent="0.25">
      <c r="A80" s="32"/>
      <c r="B80" s="33"/>
      <c r="C80" s="33"/>
      <c r="D80" s="33"/>
      <c r="E80" s="33"/>
      <c r="F80" s="33"/>
      <c r="G80" s="33"/>
      <c r="H80" s="33"/>
      <c r="I80" s="33"/>
      <c r="J80" s="33"/>
      <c r="K80" s="33"/>
      <c r="L80" s="33"/>
      <c r="M80" s="33"/>
      <c r="N80" s="34"/>
    </row>
    <row r="81" spans="1:14" ht="18" customHeight="1" x14ac:dyDescent="0.25">
      <c r="A81" s="32"/>
      <c r="B81" s="33"/>
      <c r="C81" s="33"/>
      <c r="D81" s="33"/>
      <c r="E81" s="33"/>
      <c r="F81" s="33"/>
      <c r="G81" s="33"/>
      <c r="H81" s="33"/>
      <c r="I81" s="33"/>
      <c r="J81" s="33"/>
      <c r="K81" s="33"/>
      <c r="L81" s="33"/>
      <c r="M81" s="33"/>
      <c r="N81" s="34"/>
    </row>
    <row r="82" spans="1:14" ht="18" customHeight="1" x14ac:dyDescent="0.25">
      <c r="A82" s="32"/>
      <c r="B82" s="33"/>
      <c r="C82" s="33"/>
      <c r="D82" s="33"/>
      <c r="E82" s="33"/>
      <c r="F82" s="33"/>
      <c r="G82" s="33"/>
      <c r="H82" s="33"/>
      <c r="I82" s="33"/>
      <c r="J82" s="33"/>
      <c r="K82" s="33"/>
      <c r="L82" s="33"/>
      <c r="M82" s="33"/>
      <c r="N82" s="34"/>
    </row>
    <row r="83" spans="1:14" ht="18" customHeight="1" x14ac:dyDescent="0.25">
      <c r="A83" s="32"/>
      <c r="B83" s="33"/>
      <c r="C83" s="33"/>
      <c r="D83" s="33"/>
      <c r="E83" s="33"/>
      <c r="F83" s="33"/>
      <c r="G83" s="33"/>
      <c r="H83" s="33"/>
      <c r="I83" s="33"/>
      <c r="J83" s="33"/>
      <c r="K83" s="33"/>
      <c r="L83" s="33"/>
      <c r="M83" s="33"/>
      <c r="N83" s="34"/>
    </row>
    <row r="84" spans="1:14" ht="18" customHeight="1" x14ac:dyDescent="0.25">
      <c r="A84" s="32"/>
      <c r="B84" s="33"/>
      <c r="C84" s="33"/>
      <c r="D84" s="33"/>
      <c r="E84" s="33"/>
      <c r="F84" s="33"/>
      <c r="G84" s="33"/>
      <c r="H84" s="33"/>
      <c r="I84" s="33"/>
      <c r="J84" s="33"/>
      <c r="K84" s="33"/>
      <c r="L84" s="33"/>
      <c r="M84" s="33"/>
      <c r="N84" s="34"/>
    </row>
    <row r="85" spans="1:14" ht="18" customHeight="1" x14ac:dyDescent="0.25">
      <c r="A85" s="32"/>
      <c r="B85" s="33"/>
      <c r="C85" s="33"/>
      <c r="D85" s="33"/>
      <c r="E85" s="33"/>
      <c r="F85" s="33"/>
      <c r="G85" s="33"/>
      <c r="H85" s="33"/>
      <c r="I85" s="33"/>
      <c r="J85" s="33"/>
      <c r="K85" s="33"/>
      <c r="L85" s="33"/>
      <c r="M85" s="33"/>
      <c r="N85" s="34"/>
    </row>
    <row r="86" spans="1:14" ht="18" customHeight="1" x14ac:dyDescent="0.25">
      <c r="A86" s="32"/>
      <c r="B86" s="33"/>
      <c r="C86" s="33"/>
      <c r="D86" s="33"/>
      <c r="E86" s="33"/>
      <c r="F86" s="33"/>
      <c r="G86" s="33"/>
      <c r="H86" s="33"/>
      <c r="I86" s="33"/>
      <c r="J86" s="33"/>
      <c r="K86" s="33"/>
      <c r="L86" s="33"/>
      <c r="M86" s="33"/>
      <c r="N86" s="34"/>
    </row>
    <row r="87" spans="1:14" ht="18" customHeight="1" x14ac:dyDescent="0.25">
      <c r="A87" s="32"/>
      <c r="B87" s="33"/>
      <c r="C87" s="33"/>
      <c r="D87" s="33"/>
      <c r="E87" s="33"/>
      <c r="F87" s="33"/>
      <c r="G87" s="33"/>
      <c r="H87" s="33"/>
      <c r="I87" s="33"/>
      <c r="J87" s="33"/>
      <c r="K87" s="33"/>
      <c r="L87" s="33"/>
      <c r="M87" s="33"/>
      <c r="N87" s="34"/>
    </row>
    <row r="88" spans="1:14" ht="18" customHeight="1" x14ac:dyDescent="0.25">
      <c r="A88" s="32"/>
      <c r="B88" s="33"/>
      <c r="C88" s="33"/>
      <c r="D88" s="33"/>
      <c r="E88" s="33"/>
      <c r="F88" s="33"/>
      <c r="G88" s="33"/>
      <c r="H88" s="33"/>
      <c r="I88" s="33"/>
      <c r="J88" s="33"/>
      <c r="K88" s="33"/>
      <c r="L88" s="33"/>
      <c r="M88" s="33"/>
      <c r="N88" s="34"/>
    </row>
    <row r="89" spans="1:14" ht="18" customHeight="1" x14ac:dyDescent="0.25">
      <c r="A89" s="35"/>
      <c r="B89" s="36"/>
      <c r="C89" s="36"/>
      <c r="D89" s="36"/>
      <c r="E89" s="36"/>
      <c r="F89" s="36"/>
      <c r="G89" s="36"/>
      <c r="H89" s="36"/>
      <c r="I89" s="36"/>
      <c r="J89" s="36"/>
      <c r="K89" s="36"/>
      <c r="L89" s="36"/>
      <c r="M89" s="36"/>
      <c r="N89" s="37"/>
    </row>
    <row r="90" spans="1:14" ht="13.2" customHeight="1" x14ac:dyDescent="0.25">
      <c r="A90" s="126" t="s">
        <v>208</v>
      </c>
      <c r="B90" s="127"/>
      <c r="C90" s="127"/>
      <c r="D90" s="127"/>
      <c r="E90" s="127"/>
      <c r="F90" s="127"/>
      <c r="G90" s="127"/>
      <c r="H90" s="127"/>
      <c r="I90" s="127"/>
      <c r="J90" s="127"/>
      <c r="K90" s="127"/>
      <c r="L90" s="127"/>
      <c r="M90" s="127"/>
      <c r="N90" s="128"/>
    </row>
    <row r="91" spans="1:14" x14ac:dyDescent="0.25">
      <c r="A91" s="120" t="s">
        <v>210</v>
      </c>
      <c r="B91" s="121"/>
      <c r="C91" s="121"/>
      <c r="D91" s="121"/>
      <c r="E91" s="121"/>
      <c r="F91" s="121"/>
      <c r="G91" s="121"/>
      <c r="H91" s="121"/>
      <c r="I91" s="121"/>
      <c r="J91" s="121"/>
      <c r="K91" s="121"/>
      <c r="L91" s="121"/>
      <c r="M91" s="121"/>
      <c r="N91" s="122"/>
    </row>
    <row r="92" spans="1:14" x14ac:dyDescent="0.25">
      <c r="A92" s="123"/>
      <c r="B92" s="124"/>
      <c r="C92" s="124"/>
      <c r="D92" s="124"/>
      <c r="E92" s="124"/>
      <c r="F92" s="124"/>
      <c r="G92" s="124"/>
      <c r="H92" s="124"/>
      <c r="I92" s="124"/>
      <c r="J92" s="124"/>
      <c r="K92" s="124"/>
      <c r="L92" s="124"/>
      <c r="M92" s="124"/>
      <c r="N92" s="125"/>
    </row>
    <row r="93" spans="1:14" x14ac:dyDescent="0.25">
      <c r="A93" s="46"/>
      <c r="B93" s="46"/>
      <c r="C93" s="46"/>
      <c r="D93" s="46"/>
      <c r="E93" s="46"/>
      <c r="F93" s="46"/>
      <c r="G93" s="46"/>
      <c r="H93" s="46"/>
      <c r="I93" s="46"/>
      <c r="J93" s="46"/>
      <c r="K93" s="46"/>
      <c r="L93" s="46"/>
      <c r="M93" s="46"/>
      <c r="N93" s="46"/>
    </row>
    <row r="94" spans="1:14" x14ac:dyDescent="0.25">
      <c r="A94" s="46"/>
      <c r="B94" s="46"/>
      <c r="C94" s="46"/>
      <c r="D94" s="46"/>
      <c r="E94" s="46"/>
      <c r="F94" s="46"/>
      <c r="G94" s="46"/>
      <c r="H94" s="46"/>
      <c r="I94" s="46"/>
      <c r="J94" s="46"/>
      <c r="K94" s="46"/>
      <c r="L94" s="46"/>
      <c r="M94" s="46"/>
      <c r="N94" s="46"/>
    </row>
    <row r="95" spans="1:14" x14ac:dyDescent="0.25">
      <c r="A95" s="46"/>
      <c r="B95" s="46"/>
      <c r="C95" s="46"/>
      <c r="D95" s="46"/>
      <c r="E95" s="46"/>
      <c r="F95" s="46"/>
      <c r="G95" s="46"/>
      <c r="H95" s="46"/>
      <c r="I95" s="46"/>
      <c r="J95" s="46"/>
      <c r="K95" s="46"/>
      <c r="L95" s="46"/>
      <c r="M95" s="46"/>
      <c r="N95" s="46"/>
    </row>
    <row r="96" spans="1:14" x14ac:dyDescent="0.25">
      <c r="A96" s="46"/>
      <c r="B96" s="46"/>
      <c r="C96" s="46"/>
      <c r="D96" s="46"/>
      <c r="E96" s="46"/>
      <c r="F96" s="46"/>
      <c r="G96" s="46"/>
      <c r="H96" s="46"/>
      <c r="I96" s="46"/>
      <c r="J96" s="46"/>
      <c r="K96" s="46"/>
      <c r="L96" s="46"/>
      <c r="M96" s="46"/>
      <c r="N96" s="46"/>
    </row>
    <row r="97" spans="1:14" x14ac:dyDescent="0.25">
      <c r="A97" s="46"/>
      <c r="B97" s="46"/>
      <c r="C97" s="46"/>
      <c r="D97" s="46"/>
      <c r="E97" s="46"/>
      <c r="F97" s="46"/>
      <c r="G97" s="46"/>
      <c r="H97" s="46"/>
      <c r="I97" s="46"/>
      <c r="J97" s="46"/>
      <c r="K97" s="46"/>
      <c r="L97" s="46"/>
      <c r="M97" s="46"/>
      <c r="N97" s="46"/>
    </row>
    <row r="98" spans="1:14" x14ac:dyDescent="0.25">
      <c r="A98" s="46"/>
      <c r="B98" s="46"/>
      <c r="C98" s="46"/>
      <c r="D98" s="46"/>
      <c r="E98" s="46"/>
      <c r="F98" s="46"/>
      <c r="G98" s="46"/>
      <c r="H98" s="46"/>
      <c r="I98" s="46"/>
      <c r="J98" s="46"/>
      <c r="K98" s="46"/>
      <c r="L98" s="46"/>
      <c r="M98" s="46"/>
      <c r="N98" s="46"/>
    </row>
    <row r="99" spans="1:14" x14ac:dyDescent="0.25">
      <c r="A99" s="46"/>
      <c r="B99" s="46"/>
      <c r="C99" s="46"/>
      <c r="D99" s="46"/>
      <c r="E99" s="46"/>
      <c r="F99" s="46"/>
      <c r="G99" s="46"/>
      <c r="H99" s="46"/>
      <c r="I99" s="46"/>
      <c r="J99" s="46"/>
      <c r="K99" s="46"/>
      <c r="L99" s="46"/>
      <c r="M99" s="46"/>
      <c r="N99" s="46"/>
    </row>
    <row r="100" spans="1:14" x14ac:dyDescent="0.25">
      <c r="A100" s="46"/>
      <c r="B100" s="46"/>
      <c r="C100" s="46"/>
      <c r="D100" s="46"/>
      <c r="E100" s="46"/>
      <c r="F100" s="46"/>
      <c r="G100" s="46"/>
      <c r="H100" s="46"/>
      <c r="I100" s="46"/>
      <c r="J100" s="46"/>
      <c r="K100" s="46"/>
      <c r="L100" s="46"/>
      <c r="M100" s="46"/>
      <c r="N100" s="46"/>
    </row>
  </sheetData>
  <mergeCells count="115">
    <mergeCell ref="I43:J43"/>
    <mergeCell ref="M42:N42"/>
    <mergeCell ref="G41:H41"/>
    <mergeCell ref="E41:F41"/>
    <mergeCell ref="A1:N1"/>
    <mergeCell ref="G40:H40"/>
    <mergeCell ref="M41:N41"/>
    <mergeCell ref="I39:J39"/>
    <mergeCell ref="E40:F40"/>
    <mergeCell ref="A24:N24"/>
    <mergeCell ref="A39:B39"/>
    <mergeCell ref="C40:D40"/>
    <mergeCell ref="C42:D42"/>
    <mergeCell ref="C41:D41"/>
    <mergeCell ref="E3:F3"/>
    <mergeCell ref="G3:K3"/>
    <mergeCell ref="A2:B2"/>
    <mergeCell ref="C2:N2"/>
    <mergeCell ref="A35:N35"/>
    <mergeCell ref="B3:D3"/>
    <mergeCell ref="A32:N32"/>
    <mergeCell ref="A33:N34"/>
    <mergeCell ref="A19:N19"/>
    <mergeCell ref="A20:N21"/>
    <mergeCell ref="E68:F68"/>
    <mergeCell ref="E69:F69"/>
    <mergeCell ref="E70:F70"/>
    <mergeCell ref="E71:F71"/>
    <mergeCell ref="E72:F72"/>
    <mergeCell ref="E73:F73"/>
    <mergeCell ref="E74:F74"/>
    <mergeCell ref="C67:D67"/>
    <mergeCell ref="C68:D68"/>
    <mergeCell ref="C69:D69"/>
    <mergeCell ref="I41:J41"/>
    <mergeCell ref="G17:L17"/>
    <mergeCell ref="I42:J42"/>
    <mergeCell ref="K40:L40"/>
    <mergeCell ref="I40:J40"/>
    <mergeCell ref="K41:L41"/>
    <mergeCell ref="K42:L42"/>
    <mergeCell ref="G42:H42"/>
    <mergeCell ref="E42:F42"/>
    <mergeCell ref="A36:N38"/>
    <mergeCell ref="A25:N26"/>
    <mergeCell ref="A22:B22"/>
    <mergeCell ref="E22:F22"/>
    <mergeCell ref="J22:K22"/>
    <mergeCell ref="M3:N3"/>
    <mergeCell ref="I4:N4"/>
    <mergeCell ref="A4:B4"/>
    <mergeCell ref="C4:E4"/>
    <mergeCell ref="A7:N7"/>
    <mergeCell ref="C39:D39"/>
    <mergeCell ref="M40:N40"/>
    <mergeCell ref="E39:F39"/>
    <mergeCell ref="G39:H39"/>
    <mergeCell ref="K39:L39"/>
    <mergeCell ref="M39:N39"/>
    <mergeCell ref="A5:B5"/>
    <mergeCell ref="C5:F5"/>
    <mergeCell ref="G5:H5"/>
    <mergeCell ref="I5:N5"/>
    <mergeCell ref="A6:B6"/>
    <mergeCell ref="C6:F6"/>
    <mergeCell ref="G6:I6"/>
    <mergeCell ref="J6:N6"/>
    <mergeCell ref="A60:N60"/>
    <mergeCell ref="A78:N78"/>
    <mergeCell ref="K46:N46"/>
    <mergeCell ref="G46:J46"/>
    <mergeCell ref="M43:N43"/>
    <mergeCell ref="M44:N44"/>
    <mergeCell ref="K44:L44"/>
    <mergeCell ref="G44:H44"/>
    <mergeCell ref="A43:B43"/>
    <mergeCell ref="A48:N48"/>
    <mergeCell ref="A63:N63"/>
    <mergeCell ref="A66:B66"/>
    <mergeCell ref="K43:L43"/>
    <mergeCell ref="C73:D73"/>
    <mergeCell ref="A67:B67"/>
    <mergeCell ref="A68:B68"/>
    <mergeCell ref="C66:D66"/>
    <mergeCell ref="C72:D72"/>
    <mergeCell ref="C71:D71"/>
    <mergeCell ref="A70:B70"/>
    <mergeCell ref="A73:B73"/>
    <mergeCell ref="A69:B69"/>
    <mergeCell ref="C74:D74"/>
    <mergeCell ref="E67:F67"/>
    <mergeCell ref="A76:N77"/>
    <mergeCell ref="A75:N75"/>
    <mergeCell ref="A91:N92"/>
    <mergeCell ref="A90:N90"/>
    <mergeCell ref="A8:N9"/>
    <mergeCell ref="A11:N14"/>
    <mergeCell ref="C70:D70"/>
    <mergeCell ref="E66:F66"/>
    <mergeCell ref="D46:F46"/>
    <mergeCell ref="A46:C46"/>
    <mergeCell ref="E44:F44"/>
    <mergeCell ref="C44:D44"/>
    <mergeCell ref="I44:J44"/>
    <mergeCell ref="C43:D43"/>
    <mergeCell ref="G43:H43"/>
    <mergeCell ref="E43:F43"/>
    <mergeCell ref="G22:H22"/>
    <mergeCell ref="L22:M22"/>
    <mergeCell ref="E64:F65"/>
    <mergeCell ref="C64:D65"/>
    <mergeCell ref="A64:B65"/>
    <mergeCell ref="G64:N64"/>
    <mergeCell ref="G65:N74"/>
    <mergeCell ref="A61:N62"/>
  </mergeCells>
  <phoneticPr fontId="0" type="noConversion"/>
  <pageMargins left="0.25" right="0.25" top="0.75" bottom="0.5" header="0.5" footer="0.5"/>
  <pageSetup scale="75" fitToHeight="2" orientation="landscape" r:id="rId1"/>
  <headerFooter alignWithMargins="0">
    <oddHeader>&amp;C&amp;"Arial,Bold"&amp;12TAX CREDIT ANALYSIS</oddHeader>
  </headerFooter>
  <rowBreaks count="1" manualBreakCount="1">
    <brk id="47" max="1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'FORM data sheet'!$C$10:$C$12</xm:f>
          </x14:formula1>
          <xm:sqref>I31 D17 F10 I10 C22 F31 G30 L30 M28:M31 C30 I29 J28 B31 G28 F29</xm:sqref>
        </x14:dataValidation>
        <x14:dataValidation type="list" allowBlank="1" showInputMessage="1" showErrorMessage="1" xr:uid="{00000000-0002-0000-0100-000001000000}">
          <x14:formula1>
            <xm:f>'FORM data sheet'!$B$10:$B$22</xm:f>
          </x14:formula1>
          <xm:sqref>B28:B29 D28:D29 D31</xm:sqref>
        </x14:dataValidation>
        <x14:dataValidation type="list" allowBlank="1" showInputMessage="1" showErrorMessage="1" xr:uid="{4A8E55BA-F26E-4671-8E93-F75B76EF43E4}">
          <x14:formula1>
            <xm:f>'FORM data sheet'!$F$10:$F$13</xm:f>
          </x14:formula1>
          <xm:sqref>H4</xm:sqref>
        </x14:dataValidation>
        <x14:dataValidation type="list" allowBlank="1" showInputMessage="1" showErrorMessage="1" xr:uid="{3252FEE9-9FB5-4415-A5FF-7CB5A64C4372}">
          <x14:formula1>
            <xm:f>'FORM data sheet'!$D$10:$D$20</xm:f>
          </x14:formula1>
          <xm:sqref>C4:E4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workbookViewId="0">
      <selection activeCell="B29" sqref="B29:F29"/>
    </sheetView>
  </sheetViews>
  <sheetFormatPr defaultRowHeight="13.2" x14ac:dyDescent="0.25"/>
  <cols>
    <col min="1" max="1" width="33.6640625" customWidth="1"/>
    <col min="2" max="6" width="11.6640625" bestFit="1" customWidth="1"/>
  </cols>
  <sheetData>
    <row r="1" spans="1:7" s="19" customFormat="1" x14ac:dyDescent="0.25">
      <c r="A1" s="21" t="s">
        <v>60</v>
      </c>
    </row>
    <row r="2" spans="1:7" s="19" customFormat="1" x14ac:dyDescent="0.25">
      <c r="A2" s="22"/>
      <c r="B2" s="22" t="s">
        <v>142</v>
      </c>
      <c r="C2" s="22" t="s">
        <v>143</v>
      </c>
      <c r="D2" s="22" t="s">
        <v>145</v>
      </c>
      <c r="E2" s="22" t="s">
        <v>168</v>
      </c>
      <c r="F2" s="22" t="s">
        <v>233</v>
      </c>
    </row>
    <row r="3" spans="1:7" s="24" customFormat="1" x14ac:dyDescent="0.25">
      <c r="A3" s="25" t="s">
        <v>62</v>
      </c>
      <c r="B3" s="23">
        <f>FORM!C42</f>
        <v>24959370</v>
      </c>
      <c r="C3" s="23">
        <f>FORM!E42</f>
        <v>0</v>
      </c>
      <c r="D3" s="23">
        <f>FORM!G42</f>
        <v>0</v>
      </c>
      <c r="E3" s="23">
        <f>FORM!K42</f>
        <v>16000000</v>
      </c>
      <c r="F3" s="23">
        <f>FORM!M42</f>
        <v>16000000</v>
      </c>
    </row>
    <row r="4" spans="1:7" s="19" customFormat="1" x14ac:dyDescent="0.25">
      <c r="A4" s="26" t="s">
        <v>46</v>
      </c>
      <c r="B4" s="27">
        <f>FORM!C43</f>
        <v>24959370</v>
      </c>
      <c r="C4" s="27">
        <f>FORM!E43</f>
        <v>0</v>
      </c>
      <c r="D4" s="27">
        <f>FORM!G43</f>
        <v>0</v>
      </c>
      <c r="E4" s="27">
        <f>FORM!K43</f>
        <v>16000000</v>
      </c>
      <c r="F4" s="27">
        <f>FORM!M43</f>
        <v>16000000</v>
      </c>
    </row>
    <row r="5" spans="1:7" s="19" customFormat="1" ht="13.8" thickBot="1" x14ac:dyDescent="0.3">
      <c r="A5" s="28" t="s">
        <v>47</v>
      </c>
      <c r="B5" s="27">
        <f>FORM!C44</f>
        <v>12345744</v>
      </c>
      <c r="C5" s="27">
        <f>FORM!E44</f>
        <v>14833669</v>
      </c>
      <c r="D5" s="27">
        <f>FORM!G44</f>
        <v>14181033</v>
      </c>
      <c r="E5" s="27">
        <f>FORM!K44</f>
        <v>15000000</v>
      </c>
      <c r="F5" s="27">
        <f>FORM!M44</f>
        <v>15000000</v>
      </c>
    </row>
    <row r="6" spans="1:7" s="29" customFormat="1" ht="56.25" customHeight="1" thickTop="1" thickBot="1" x14ac:dyDescent="0.3">
      <c r="A6" s="231" t="s">
        <v>137</v>
      </c>
      <c r="B6" s="232"/>
      <c r="C6" s="232"/>
      <c r="D6" s="232"/>
      <c r="E6" s="232"/>
      <c r="F6" s="233"/>
    </row>
    <row r="7" spans="1:7" s="19" customFormat="1" ht="13.8" thickTop="1" x14ac:dyDescent="0.25">
      <c r="A7" s="20"/>
      <c r="B7" s="20"/>
      <c r="C7" s="20"/>
      <c r="D7" s="20"/>
      <c r="E7" s="20"/>
      <c r="F7" s="20"/>
    </row>
    <row r="8" spans="1:7" s="19" customFormat="1" x14ac:dyDescent="0.25">
      <c r="A8" s="20"/>
      <c r="B8" s="66" t="s">
        <v>133</v>
      </c>
      <c r="C8" s="66"/>
      <c r="D8" s="66"/>
      <c r="E8" s="20"/>
      <c r="F8" s="20"/>
    </row>
    <row r="9" spans="1:7" s="19" customFormat="1" x14ac:dyDescent="0.25">
      <c r="A9" s="20"/>
      <c r="B9" s="66"/>
      <c r="C9" s="66"/>
      <c r="D9" s="66"/>
      <c r="E9" s="20"/>
      <c r="F9" s="20"/>
    </row>
    <row r="10" spans="1:7" s="19" customFormat="1" x14ac:dyDescent="0.25">
      <c r="A10" s="20"/>
      <c r="B10" s="66" t="s">
        <v>132</v>
      </c>
      <c r="C10" s="67" t="s">
        <v>131</v>
      </c>
      <c r="D10" s="67" t="s">
        <v>131</v>
      </c>
      <c r="E10" s="20"/>
      <c r="F10" s="67" t="s">
        <v>131</v>
      </c>
      <c r="G10" s="93"/>
    </row>
    <row r="11" spans="1:7" s="19" customFormat="1" x14ac:dyDescent="0.25">
      <c r="A11" s="20"/>
      <c r="B11" s="67" t="s">
        <v>134</v>
      </c>
      <c r="C11" s="67" t="s">
        <v>116</v>
      </c>
      <c r="D11" s="92" t="s">
        <v>174</v>
      </c>
      <c r="E11" s="20"/>
      <c r="F11" s="93" t="s">
        <v>179</v>
      </c>
      <c r="G11" s="93"/>
    </row>
    <row r="12" spans="1:7" s="19" customFormat="1" x14ac:dyDescent="0.25">
      <c r="A12" s="20"/>
      <c r="B12" s="67" t="s">
        <v>118</v>
      </c>
      <c r="C12" s="68" t="s">
        <v>117</v>
      </c>
      <c r="D12" s="92" t="s">
        <v>175</v>
      </c>
      <c r="E12" s="20"/>
      <c r="F12" s="93" t="s">
        <v>180</v>
      </c>
      <c r="G12" s="93"/>
    </row>
    <row r="13" spans="1:7" s="19" customFormat="1" x14ac:dyDescent="0.25">
      <c r="A13" s="20"/>
      <c r="B13" s="68" t="s">
        <v>119</v>
      </c>
      <c r="C13" s="69"/>
      <c r="D13" s="92" t="s">
        <v>35</v>
      </c>
      <c r="E13" s="20"/>
      <c r="F13" s="93" t="s">
        <v>181</v>
      </c>
      <c r="G13" s="93"/>
    </row>
    <row r="14" spans="1:7" s="19" customFormat="1" x14ac:dyDescent="0.25">
      <c r="A14" s="20"/>
      <c r="B14" s="68" t="s">
        <v>120</v>
      </c>
      <c r="C14" s="66"/>
      <c r="D14" s="92" t="s">
        <v>36</v>
      </c>
      <c r="E14" s="20"/>
      <c r="F14" s="20"/>
      <c r="G14" s="93"/>
    </row>
    <row r="15" spans="1:7" s="19" customFormat="1" x14ac:dyDescent="0.25">
      <c r="A15" s="20"/>
      <c r="B15" s="68" t="s">
        <v>121</v>
      </c>
      <c r="C15" s="66"/>
      <c r="D15" s="92" t="s">
        <v>176</v>
      </c>
      <c r="E15" s="20"/>
      <c r="F15" s="20"/>
      <c r="G15" s="93"/>
    </row>
    <row r="16" spans="1:7" s="19" customFormat="1" x14ac:dyDescent="0.25">
      <c r="A16" s="20"/>
      <c r="B16" s="68" t="s">
        <v>122</v>
      </c>
      <c r="C16" s="66"/>
      <c r="D16" s="92" t="s">
        <v>37</v>
      </c>
      <c r="E16" s="20"/>
      <c r="F16" s="20"/>
      <c r="G16" s="93"/>
    </row>
    <row r="17" spans="1:12" s="19" customFormat="1" x14ac:dyDescent="0.25">
      <c r="A17" s="20"/>
      <c r="B17" s="68" t="s">
        <v>123</v>
      </c>
      <c r="C17" s="66"/>
      <c r="D17" s="92" t="s">
        <v>107</v>
      </c>
      <c r="E17" s="20"/>
      <c r="F17" s="20"/>
      <c r="G17" s="93"/>
    </row>
    <row r="18" spans="1:12" s="19" customFormat="1" x14ac:dyDescent="0.25">
      <c r="A18" s="20"/>
      <c r="B18" s="68" t="s">
        <v>124</v>
      </c>
      <c r="C18" s="66"/>
      <c r="D18" s="92" t="s">
        <v>39</v>
      </c>
      <c r="E18" s="20"/>
      <c r="F18" s="20"/>
      <c r="G18" s="93"/>
    </row>
    <row r="19" spans="1:12" s="19" customFormat="1" x14ac:dyDescent="0.25">
      <c r="A19" s="20"/>
      <c r="B19" s="68" t="s">
        <v>125</v>
      </c>
      <c r="C19" s="66"/>
      <c r="D19" s="92" t="s">
        <v>40</v>
      </c>
      <c r="E19" s="20"/>
      <c r="F19" s="20"/>
    </row>
    <row r="20" spans="1:12" s="19" customFormat="1" x14ac:dyDescent="0.25">
      <c r="A20" s="20"/>
      <c r="B20" s="68" t="s">
        <v>126</v>
      </c>
      <c r="C20" s="66"/>
      <c r="D20" s="92" t="s">
        <v>177</v>
      </c>
      <c r="E20" s="20"/>
      <c r="F20" s="20"/>
    </row>
    <row r="21" spans="1:12" s="19" customFormat="1" x14ac:dyDescent="0.25">
      <c r="A21" s="20"/>
      <c r="B21" s="68" t="s">
        <v>127</v>
      </c>
      <c r="C21" s="66"/>
      <c r="D21" s="66"/>
      <c r="E21" s="20"/>
      <c r="F21" s="20"/>
    </row>
    <row r="22" spans="1:12" s="19" customFormat="1" x14ac:dyDescent="0.25">
      <c r="A22" s="20"/>
      <c r="B22" s="68" t="s">
        <v>160</v>
      </c>
      <c r="C22" s="20"/>
      <c r="D22" s="20"/>
      <c r="E22" s="20"/>
      <c r="F22" s="20"/>
    </row>
    <row r="23" spans="1:12" s="19" customFormat="1" x14ac:dyDescent="0.25">
      <c r="A23" s="20"/>
      <c r="B23" s="68"/>
      <c r="C23" s="20"/>
      <c r="D23" s="20"/>
      <c r="E23" s="20"/>
      <c r="F23" s="20"/>
    </row>
    <row r="24" spans="1:12" s="31" customFormat="1" x14ac:dyDescent="0.25">
      <c r="A24" s="30"/>
      <c r="B24" s="30"/>
      <c r="C24" s="30"/>
      <c r="D24" s="30"/>
      <c r="E24" s="30"/>
      <c r="F24" s="30"/>
    </row>
    <row r="26" spans="1:12" x14ac:dyDescent="0.25">
      <c r="A26" s="15" t="s">
        <v>61</v>
      </c>
    </row>
    <row r="27" spans="1:12" x14ac:dyDescent="0.25">
      <c r="A27" s="15"/>
    </row>
    <row r="28" spans="1:12" x14ac:dyDescent="0.25">
      <c r="B28" s="229" t="s">
        <v>58</v>
      </c>
      <c r="C28" s="230"/>
      <c r="D28" s="230"/>
      <c r="E28" s="230"/>
      <c r="F28" s="230"/>
    </row>
    <row r="29" spans="1:12" s="8" customFormat="1" x14ac:dyDescent="0.25">
      <c r="A29" s="18"/>
      <c r="B29" s="18" t="s">
        <v>142</v>
      </c>
      <c r="C29" s="18" t="s">
        <v>143</v>
      </c>
      <c r="D29" s="18" t="s">
        <v>145</v>
      </c>
      <c r="E29" s="18" t="s">
        <v>168</v>
      </c>
      <c r="F29" s="18" t="s">
        <v>233</v>
      </c>
      <c r="G29" s="17"/>
      <c r="H29" s="7"/>
      <c r="I29" s="17"/>
      <c r="J29" s="7"/>
      <c r="K29" s="17"/>
      <c r="L29" s="7"/>
    </row>
    <row r="30" spans="1:12" x14ac:dyDescent="0.25">
      <c r="A30" s="59" t="s">
        <v>108</v>
      </c>
      <c r="B30">
        <v>0</v>
      </c>
      <c r="C30">
        <v>201</v>
      </c>
      <c r="D30">
        <v>47</v>
      </c>
    </row>
    <row r="31" spans="1:12" x14ac:dyDescent="0.25">
      <c r="A31" s="59" t="s">
        <v>3</v>
      </c>
      <c r="E31">
        <v>50</v>
      </c>
      <c r="F31">
        <v>60</v>
      </c>
    </row>
  </sheetData>
  <mergeCells count="2">
    <mergeCell ref="B28:F28"/>
    <mergeCell ref="A6:F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1"/>
  <sheetViews>
    <sheetView workbookViewId="0">
      <selection sqref="A1:XFD1048576"/>
    </sheetView>
  </sheetViews>
  <sheetFormatPr defaultRowHeight="13.2" x14ac:dyDescent="0.25"/>
  <cols>
    <col min="1" max="1" width="2.88671875" style="9" customWidth="1"/>
    <col min="2" max="2" width="64.5546875" bestFit="1" customWidth="1"/>
  </cols>
  <sheetData>
    <row r="1" spans="1:2" x14ac:dyDescent="0.25">
      <c r="A1" s="10" t="s">
        <v>33</v>
      </c>
      <c r="B1" s="11"/>
    </row>
    <row r="2" spans="1:2" x14ac:dyDescent="0.25">
      <c r="B2" s="58" t="s">
        <v>65</v>
      </c>
    </row>
    <row r="3" spans="1:2" x14ac:dyDescent="0.25">
      <c r="B3" s="58" t="s">
        <v>67</v>
      </c>
    </row>
    <row r="4" spans="1:2" x14ac:dyDescent="0.25">
      <c r="B4" s="58" t="s">
        <v>102</v>
      </c>
    </row>
    <row r="5" spans="1:2" x14ac:dyDescent="0.25">
      <c r="B5" s="58" t="s">
        <v>66</v>
      </c>
    </row>
    <row r="6" spans="1:2" x14ac:dyDescent="0.25">
      <c r="B6" s="58" t="s">
        <v>68</v>
      </c>
    </row>
    <row r="7" spans="1:2" x14ac:dyDescent="0.25">
      <c r="B7" s="58" t="s">
        <v>185</v>
      </c>
    </row>
    <row r="8" spans="1:2" x14ac:dyDescent="0.25">
      <c r="B8" s="58" t="s">
        <v>186</v>
      </c>
    </row>
    <row r="9" spans="1:2" x14ac:dyDescent="0.25">
      <c r="B9" s="58" t="s">
        <v>69</v>
      </c>
    </row>
    <row r="11" spans="1:2" x14ac:dyDescent="0.25">
      <c r="A11" s="10" t="s">
        <v>34</v>
      </c>
      <c r="B11" s="11"/>
    </row>
    <row r="12" spans="1:2" x14ac:dyDescent="0.25">
      <c r="A12" s="104"/>
      <c r="B12" s="58" t="s">
        <v>70</v>
      </c>
    </row>
    <row r="13" spans="1:2" x14ac:dyDescent="0.25">
      <c r="B13" s="58" t="s">
        <v>212</v>
      </c>
    </row>
    <row r="14" spans="1:2" x14ac:dyDescent="0.25">
      <c r="B14" s="58" t="s">
        <v>106</v>
      </c>
    </row>
    <row r="15" spans="1:2" x14ac:dyDescent="0.25">
      <c r="B15" s="58" t="s">
        <v>213</v>
      </c>
    </row>
    <row r="16" spans="1:2" x14ac:dyDescent="0.25">
      <c r="B16" s="58" t="s">
        <v>146</v>
      </c>
    </row>
    <row r="17" spans="1:3" x14ac:dyDescent="0.25">
      <c r="B17" s="58" t="s">
        <v>103</v>
      </c>
    </row>
    <row r="18" spans="1:3" x14ac:dyDescent="0.25">
      <c r="B18" s="58" t="s">
        <v>73</v>
      </c>
    </row>
    <row r="19" spans="1:3" x14ac:dyDescent="0.25">
      <c r="B19" s="58" t="s">
        <v>101</v>
      </c>
    </row>
    <row r="20" spans="1:3" x14ac:dyDescent="0.25">
      <c r="B20" s="58" t="s">
        <v>72</v>
      </c>
    </row>
    <row r="21" spans="1:3" x14ac:dyDescent="0.25">
      <c r="B21" s="58" t="s">
        <v>105</v>
      </c>
    </row>
    <row r="22" spans="1:3" x14ac:dyDescent="0.25">
      <c r="B22" s="58" t="s">
        <v>214</v>
      </c>
    </row>
    <row r="23" spans="1:3" x14ac:dyDescent="0.25">
      <c r="B23" s="58" t="s">
        <v>215</v>
      </c>
    </row>
    <row r="24" spans="1:3" x14ac:dyDescent="0.25">
      <c r="B24" s="58" t="s">
        <v>109</v>
      </c>
    </row>
    <row r="25" spans="1:3" x14ac:dyDescent="0.25">
      <c r="B25" s="58"/>
    </row>
    <row r="26" spans="1:3" x14ac:dyDescent="0.25">
      <c r="A26" s="10" t="s">
        <v>35</v>
      </c>
      <c r="B26" s="11"/>
    </row>
    <row r="27" spans="1:3" x14ac:dyDescent="0.25">
      <c r="B27" s="9" t="s">
        <v>110</v>
      </c>
      <c r="C27" s="9"/>
    </row>
    <row r="28" spans="1:3" x14ac:dyDescent="0.25">
      <c r="B28" s="9" t="s">
        <v>71</v>
      </c>
    </row>
    <row r="30" spans="1:3" x14ac:dyDescent="0.25">
      <c r="A30" s="10" t="s">
        <v>36</v>
      </c>
      <c r="B30" s="11"/>
    </row>
    <row r="31" spans="1:3" x14ac:dyDescent="0.25">
      <c r="B31" s="58" t="s">
        <v>147</v>
      </c>
    </row>
    <row r="32" spans="1:3" x14ac:dyDescent="0.25">
      <c r="B32" s="58" t="s">
        <v>111</v>
      </c>
    </row>
    <row r="33" spans="1:2" x14ac:dyDescent="0.25">
      <c r="B33" s="58" t="s">
        <v>112</v>
      </c>
    </row>
    <row r="34" spans="1:2" x14ac:dyDescent="0.25">
      <c r="B34" s="58" t="s">
        <v>113</v>
      </c>
    </row>
    <row r="35" spans="1:2" x14ac:dyDescent="0.25">
      <c r="B35" s="58" t="s">
        <v>79</v>
      </c>
    </row>
    <row r="36" spans="1:2" x14ac:dyDescent="0.25">
      <c r="B36" s="58" t="s">
        <v>216</v>
      </c>
    </row>
    <row r="37" spans="1:2" x14ac:dyDescent="0.25">
      <c r="B37" s="58" t="s">
        <v>76</v>
      </c>
    </row>
    <row r="38" spans="1:2" x14ac:dyDescent="0.25">
      <c r="B38" s="58" t="s">
        <v>149</v>
      </c>
    </row>
    <row r="39" spans="1:2" x14ac:dyDescent="0.25">
      <c r="B39" s="58" t="s">
        <v>217</v>
      </c>
    </row>
    <row r="40" spans="1:2" x14ac:dyDescent="0.25">
      <c r="B40" s="58" t="s">
        <v>78</v>
      </c>
    </row>
    <row r="41" spans="1:2" x14ac:dyDescent="0.25">
      <c r="B41" s="58" t="s">
        <v>80</v>
      </c>
    </row>
    <row r="42" spans="1:2" x14ac:dyDescent="0.25">
      <c r="B42" s="58" t="s">
        <v>77</v>
      </c>
    </row>
    <row r="43" spans="1:2" x14ac:dyDescent="0.25">
      <c r="B43" s="58" t="s">
        <v>218</v>
      </c>
    </row>
    <row r="44" spans="1:2" x14ac:dyDescent="0.25">
      <c r="B44" s="58" t="s">
        <v>81</v>
      </c>
    </row>
    <row r="45" spans="1:2" x14ac:dyDescent="0.25">
      <c r="B45" s="58" t="s">
        <v>75</v>
      </c>
    </row>
    <row r="46" spans="1:2" x14ac:dyDescent="0.25">
      <c r="B46" s="58" t="s">
        <v>74</v>
      </c>
    </row>
    <row r="47" spans="1:2" x14ac:dyDescent="0.25">
      <c r="B47" s="9"/>
    </row>
    <row r="48" spans="1:2" x14ac:dyDescent="0.25">
      <c r="A48" s="10" t="s">
        <v>38</v>
      </c>
      <c r="B48" s="11"/>
    </row>
    <row r="49" spans="1:2" x14ac:dyDescent="0.25">
      <c r="B49" s="58" t="s">
        <v>219</v>
      </c>
    </row>
    <row r="50" spans="1:2" x14ac:dyDescent="0.25">
      <c r="B50" s="58" t="s">
        <v>187</v>
      </c>
    </row>
    <row r="51" spans="1:2" x14ac:dyDescent="0.25">
      <c r="B51" s="58" t="s">
        <v>83</v>
      </c>
    </row>
    <row r="52" spans="1:2" x14ac:dyDescent="0.25">
      <c r="B52" s="9"/>
    </row>
    <row r="53" spans="1:2" x14ac:dyDescent="0.25">
      <c r="A53" s="10" t="s">
        <v>37</v>
      </c>
      <c r="B53" s="11"/>
    </row>
    <row r="54" spans="1:2" x14ac:dyDescent="0.25">
      <c r="A54" s="104"/>
      <c r="B54" s="9" t="s">
        <v>150</v>
      </c>
    </row>
    <row r="55" spans="1:2" x14ac:dyDescent="0.25">
      <c r="A55" s="104"/>
      <c r="B55" s="9" t="s">
        <v>151</v>
      </c>
    </row>
    <row r="56" spans="1:2" x14ac:dyDescent="0.25">
      <c r="A56" s="104"/>
      <c r="B56" s="9" t="s">
        <v>152</v>
      </c>
    </row>
    <row r="57" spans="1:2" x14ac:dyDescent="0.25">
      <c r="B57" s="9" t="s">
        <v>82</v>
      </c>
    </row>
    <row r="58" spans="1:2" x14ac:dyDescent="0.25">
      <c r="B58" s="58"/>
    </row>
    <row r="59" spans="1:2" x14ac:dyDescent="0.25">
      <c r="A59" s="10" t="s">
        <v>107</v>
      </c>
      <c r="B59" s="11"/>
    </row>
    <row r="60" spans="1:2" x14ac:dyDescent="0.25">
      <c r="B60" s="58" t="s">
        <v>84</v>
      </c>
    </row>
    <row r="61" spans="1:2" x14ac:dyDescent="0.25">
      <c r="B61" s="58" t="s">
        <v>90</v>
      </c>
    </row>
    <row r="62" spans="1:2" x14ac:dyDescent="0.25">
      <c r="B62" s="58" t="s">
        <v>91</v>
      </c>
    </row>
    <row r="63" spans="1:2" x14ac:dyDescent="0.25">
      <c r="B63" s="58" t="s">
        <v>92</v>
      </c>
    </row>
    <row r="64" spans="1:2" x14ac:dyDescent="0.25">
      <c r="B64" s="58" t="s">
        <v>220</v>
      </c>
    </row>
    <row r="65" spans="1:2" x14ac:dyDescent="0.25">
      <c r="B65" s="58" t="s">
        <v>93</v>
      </c>
    </row>
    <row r="66" spans="1:2" x14ac:dyDescent="0.25">
      <c r="B66" s="58" t="s">
        <v>188</v>
      </c>
    </row>
    <row r="67" spans="1:2" x14ac:dyDescent="0.25">
      <c r="B67" s="58" t="s">
        <v>94</v>
      </c>
    </row>
    <row r="68" spans="1:2" x14ac:dyDescent="0.25">
      <c r="B68" s="58"/>
    </row>
    <row r="69" spans="1:2" x14ac:dyDescent="0.25">
      <c r="A69" s="10" t="s">
        <v>39</v>
      </c>
      <c r="B69" s="11"/>
    </row>
    <row r="70" spans="1:2" x14ac:dyDescent="0.25">
      <c r="B70" s="9" t="s">
        <v>87</v>
      </c>
    </row>
    <row r="71" spans="1:2" x14ac:dyDescent="0.25">
      <c r="B71" s="9" t="s">
        <v>86</v>
      </c>
    </row>
    <row r="72" spans="1:2" x14ac:dyDescent="0.25">
      <c r="B72" s="9" t="s">
        <v>85</v>
      </c>
    </row>
    <row r="73" spans="1:2" x14ac:dyDescent="0.25">
      <c r="B73" s="9"/>
    </row>
    <row r="74" spans="1:2" x14ac:dyDescent="0.25">
      <c r="A74" s="10" t="s">
        <v>40</v>
      </c>
      <c r="B74" s="11"/>
    </row>
    <row r="75" spans="1:2" x14ac:dyDescent="0.25">
      <c r="B75" s="58" t="s">
        <v>221</v>
      </c>
    </row>
    <row r="76" spans="1:2" x14ac:dyDescent="0.25">
      <c r="B76" s="58" t="s">
        <v>222</v>
      </c>
    </row>
    <row r="77" spans="1:2" x14ac:dyDescent="0.25">
      <c r="B77" s="58" t="s">
        <v>89</v>
      </c>
    </row>
    <row r="78" spans="1:2" x14ac:dyDescent="0.25">
      <c r="B78" s="58" t="s">
        <v>223</v>
      </c>
    </row>
    <row r="79" spans="1:2" x14ac:dyDescent="0.25">
      <c r="B79" s="58" t="s">
        <v>88</v>
      </c>
    </row>
    <row r="80" spans="1:2" x14ac:dyDescent="0.25">
      <c r="B80" s="58" t="s">
        <v>224</v>
      </c>
    </row>
    <row r="81" spans="1:2" x14ac:dyDescent="0.25">
      <c r="B81" s="58" t="s">
        <v>104</v>
      </c>
    </row>
    <row r="82" spans="1:2" x14ac:dyDescent="0.25">
      <c r="B82" s="58" t="s">
        <v>153</v>
      </c>
    </row>
    <row r="83" spans="1:2" x14ac:dyDescent="0.25">
      <c r="B83" s="58"/>
    </row>
    <row r="84" spans="1:2" x14ac:dyDescent="0.25">
      <c r="A84" s="10" t="s">
        <v>41</v>
      </c>
      <c r="B84" s="11"/>
    </row>
    <row r="85" spans="1:2" x14ac:dyDescent="0.25">
      <c r="B85" s="58" t="s">
        <v>154</v>
      </c>
    </row>
    <row r="86" spans="1:2" x14ac:dyDescent="0.25">
      <c r="B86" s="58" t="s">
        <v>155</v>
      </c>
    </row>
    <row r="87" spans="1:2" x14ac:dyDescent="0.25">
      <c r="B87" s="58" t="s">
        <v>148</v>
      </c>
    </row>
    <row r="88" spans="1:2" x14ac:dyDescent="0.25">
      <c r="B88" s="58" t="s">
        <v>115</v>
      </c>
    </row>
    <row r="89" spans="1:2" x14ac:dyDescent="0.25">
      <c r="B89" s="58" t="s">
        <v>114</v>
      </c>
    </row>
    <row r="90" spans="1:2" x14ac:dyDescent="0.25">
      <c r="B90" s="9"/>
    </row>
    <row r="91" spans="1:2" x14ac:dyDescent="0.25">
      <c r="A91" s="9" t="s">
        <v>64</v>
      </c>
    </row>
  </sheetData>
  <phoneticPr fontId="0" type="noConversion"/>
  <pageMargins left="0.5" right="0.75" top="0.25" bottom="0.25" header="0.25" footer="0.2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af343a-6bd7-46c4-bea5-070c8e445426" xsi:nil="true"/>
    <links xmlns="4cf0c454-b52b-4add-bbd7-1d94e9ce21aa">
      <Url xsi:nil="true"/>
      <Description xsi:nil="true"/>
    </links>
    <lcf76f155ced4ddcb4097134ff3c332f xmlns="4cf0c454-b52b-4add-bbd7-1d94e9ce21aa">
      <Terms xmlns="http://schemas.microsoft.com/office/infopath/2007/PartnerControls"/>
    </lcf76f155ced4ddcb4097134ff3c332f>
    <Status xmlns="4cf0c454-b52b-4add-bbd7-1d94e9ce21aa" xsi:nil="true"/>
    <FiscalCost xmlns="4cf0c454-b52b-4add-bbd7-1d94e9ce21aa" xsi:nil="true"/>
    <Owner xmlns="4cf0c454-b52b-4add-bbd7-1d94e9ce21aa">
      <UserInfo>
        <DisplayName/>
        <AccountId xsi:nil="true"/>
        <AccountType/>
      </UserInfo>
    </Owner>
    <DueDate xmlns="4cf0c454-b52b-4add-bbd7-1d94e9ce21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8757915212F14AA24455DE523231E7" ma:contentTypeVersion="25" ma:contentTypeDescription="Create a new document." ma:contentTypeScope="" ma:versionID="b4f4cf88ad0f07cf0352e80afb592107">
  <xsd:schema xmlns:xsd="http://www.w3.org/2001/XMLSchema" xmlns:xs="http://www.w3.org/2001/XMLSchema" xmlns:p="http://schemas.microsoft.com/office/2006/metadata/properties" xmlns:ns2="4cf0c454-b52b-4add-bbd7-1d94e9ce21aa" xmlns:ns3="caaf343a-6bd7-46c4-bea5-070c8e445426" targetNamespace="http://schemas.microsoft.com/office/2006/metadata/properties" ma:root="true" ma:fieldsID="a11814879d2bf54356715b804c7ff841" ns2:_="" ns3:_="">
    <xsd:import namespace="4cf0c454-b52b-4add-bbd7-1d94e9ce21aa"/>
    <xsd:import namespace="caaf343a-6bd7-46c4-bea5-070c8e4454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Owner" minOccurs="0"/>
                <xsd:element ref="ns2:DueDate" minOccurs="0"/>
                <xsd:element ref="ns2:Status" minOccurs="0"/>
                <xsd:element ref="ns2:FiscalCost" minOccurs="0"/>
                <xsd:element ref="ns2: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0c454-b52b-4add-bbd7-1d94e9ce21aa"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SearchProperties" ma:index="9" nillable="true" ma:displayName="MediaServiceSearchProperties" ma:hidden="true" ma:internalName="MediaServiceSearchProperties"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1e61217-37f3-4b58-8c2d-239b51c5d01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Owner" ma:index="20" nillable="true"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ueDate" ma:index="21" nillable="true" ma:displayName="Due Date" ma:format="DateOnly" ma:internalName="DueDate">
      <xsd:simpleType>
        <xsd:restriction base="dms:DateTime"/>
      </xsd:simpleType>
    </xsd:element>
    <xsd:element name="Status" ma:index="22" nillable="true" ma:displayName="Status" ma:format="Dropdown" ma:internalName="Status">
      <xsd:simpleType>
        <xsd:restriction base="dms:Choice">
          <xsd:enumeration value="Draft"/>
          <xsd:enumeration value="Review"/>
          <xsd:enumeration value="Complete"/>
        </xsd:restriction>
      </xsd:simpleType>
    </xsd:element>
    <xsd:element name="FiscalCost" ma:index="23" nillable="true" ma:displayName="Fiscal Cost" ma:format="$123,456.00 (United States)" ma:LCID="1033" ma:internalName="FiscalCost">
      <xsd:simpleType>
        <xsd:restriction base="dms:Currency"/>
      </xsd:simpleType>
    </xsd:element>
    <xsd:element name="links" ma:index="24" nillable="true" ma:displayName="Fiscal Notes" ma:format="Hyperlink" ma:internalName="link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af343a-6bd7-46c4-bea5-070c8e44542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0fac33d-6963-45d4-bed6-a509461179c5}" ma:internalName="TaxCatchAll" ma:readOnly="false" ma:showField="CatchAllData" ma:web="caaf343a-6bd7-46c4-bea5-070c8e4454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3DC1F-CF92-4250-A29E-AF121BEE03E3}">
  <ds:schemaRefs>
    <ds:schemaRef ds:uri="http://schemas.microsoft.com/office/2006/metadata/properties"/>
    <ds:schemaRef ds:uri="http://schemas.microsoft.com/office/infopath/2007/PartnerControls"/>
    <ds:schemaRef ds:uri="caaf343a-6bd7-46c4-bea5-070c8e445426"/>
    <ds:schemaRef ds:uri="4cf0c454-b52b-4add-bbd7-1d94e9ce21aa"/>
  </ds:schemaRefs>
</ds:datastoreItem>
</file>

<file path=customXml/itemProps2.xml><?xml version="1.0" encoding="utf-8"?>
<ds:datastoreItem xmlns:ds="http://schemas.openxmlformats.org/officeDocument/2006/customXml" ds:itemID="{7DA598FB-C262-44E2-836A-8F3B12E20620}">
  <ds:schemaRefs>
    <ds:schemaRef ds:uri="http://schemas.microsoft.com/sharepoint/v3/contenttype/forms"/>
  </ds:schemaRefs>
</ds:datastoreItem>
</file>

<file path=customXml/itemProps3.xml><?xml version="1.0" encoding="utf-8"?>
<ds:datastoreItem xmlns:ds="http://schemas.openxmlformats.org/officeDocument/2006/customXml" ds:itemID="{D43126C1-477A-4A04-A682-7B9E1377B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f0c454-b52b-4add-bbd7-1d94e9ce21aa"/>
    <ds:schemaRef ds:uri="caaf343a-6bd7-46c4-bea5-070c8e4454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Worksheet 2</vt:lpstr>
      <vt:lpstr>FORM</vt:lpstr>
      <vt:lpstr>FORM data sheet</vt:lpstr>
      <vt:lpstr>HB 191 categories</vt:lpstr>
      <vt:lpstr>FORM!Print_Area</vt:lpstr>
      <vt:lpstr>FORM!Print_Titles</vt:lpstr>
      <vt:lpstr>TitleRegion1.a24.n29.1</vt:lpstr>
      <vt:lpstr>TitleRegion2.a48.f57.1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Lewis, Jennifer</cp:lastModifiedBy>
  <cp:lastPrinted>2024-06-24T17:03:57Z</cp:lastPrinted>
  <dcterms:created xsi:type="dcterms:W3CDTF">2004-04-02T19:28:55Z</dcterms:created>
  <dcterms:modified xsi:type="dcterms:W3CDTF">2025-08-06T14:13:43Z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0x010100CF8757915212F14AA24455DE523231E7</vt:lpwstr>
  </property>
  <property fmtid="{D5CDD505-2E9C-101B-9397-08002B2CF9AE}" pid="5" name="MediaServiceImageTags">
    <vt:lpwstr/>
  </property>
</Properties>
</file>