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30" yWindow="-240" windowWidth="14220" windowHeight="8580" tabRatio="865"/>
  </bookViews>
  <sheets>
    <sheet name="Ttl by Agency" sheetId="9" r:id="rId1"/>
    <sheet name="Detail" sheetId="1" r:id="rId2"/>
  </sheets>
  <externalReferences>
    <externalReference r:id="rId3"/>
  </externalReferences>
  <definedNames>
    <definedName name="_xlnm._FilterDatabase" localSheetId="1" hidden="1">Detail!$A$1:$T$4254</definedName>
    <definedName name="_xlnm.Print_Titles" localSheetId="1">Detail!#REF!</definedName>
  </definedNames>
  <calcPr calcId="125725"/>
  <pivotCaches>
    <pivotCache cacheId="12" r:id="rId4"/>
  </pivotCaches>
</workbook>
</file>

<file path=xl/calcChain.xml><?xml version="1.0" encoding="utf-8"?>
<calcChain xmlns="http://schemas.openxmlformats.org/spreadsheetml/2006/main">
  <c r="T4273" i="1"/>
  <c r="S4273"/>
  <c r="T4272"/>
  <c r="S4272"/>
  <c r="K4272"/>
  <c r="K4271"/>
  <c r="T4271"/>
  <c r="S4271"/>
  <c r="T4255"/>
  <c r="T4256"/>
  <c r="T4257"/>
  <c r="T4258"/>
  <c r="T4259"/>
  <c r="T4260"/>
  <c r="T4261"/>
  <c r="T4262"/>
  <c r="T4263"/>
  <c r="T4264"/>
  <c r="T4265"/>
  <c r="S4255"/>
  <c r="S4256"/>
  <c r="S4257"/>
  <c r="S4258"/>
  <c r="S4259"/>
  <c r="S4260"/>
  <c r="S4261"/>
  <c r="S4262"/>
  <c r="S4263"/>
  <c r="S4264"/>
  <c r="S4265"/>
  <c r="K4255"/>
  <c r="K4256"/>
  <c r="K4257"/>
  <c r="K4258"/>
  <c r="K4259"/>
  <c r="K4260"/>
  <c r="K4261"/>
  <c r="K4262"/>
  <c r="K4263"/>
  <c r="K4264"/>
  <c r="K4265"/>
  <c r="S4219"/>
  <c r="T4219" s="1"/>
  <c r="S4220"/>
  <c r="T4220" s="1"/>
  <c r="S4221"/>
  <c r="T4221" s="1"/>
  <c r="S4222"/>
  <c r="T4222" s="1"/>
  <c r="S4223"/>
  <c r="T4223" s="1"/>
  <c r="S4224"/>
  <c r="T4224" s="1"/>
  <c r="S4225"/>
  <c r="T4225" s="1"/>
  <c r="S4226"/>
  <c r="T4226" s="1"/>
  <c r="S4227"/>
  <c r="T4227" s="1"/>
  <c r="S4228"/>
  <c r="T4228" s="1"/>
  <c r="S4229"/>
  <c r="T4229" s="1"/>
  <c r="S4230"/>
  <c r="T4230" s="1"/>
  <c r="S4231"/>
  <c r="T4231" s="1"/>
  <c r="S4232"/>
  <c r="T4232" s="1"/>
  <c r="S4233"/>
  <c r="T4233" s="1"/>
  <c r="S4234"/>
  <c r="T4234" s="1"/>
  <c r="S4235"/>
  <c r="T4235" s="1"/>
  <c r="S4236"/>
  <c r="T4236" s="1"/>
  <c r="S4237"/>
  <c r="T4237" s="1"/>
  <c r="S4238"/>
  <c r="T4238" s="1"/>
  <c r="S4239"/>
  <c r="T4239" s="1"/>
  <c r="S4240"/>
  <c r="T4240" s="1"/>
  <c r="S4241"/>
  <c r="T4241" s="1"/>
  <c r="S4242"/>
  <c r="T4242" s="1"/>
  <c r="S4243"/>
  <c r="T4243" s="1"/>
  <c r="S4244"/>
  <c r="T4244" s="1"/>
  <c r="S4245"/>
  <c r="T4245" s="1"/>
  <c r="S4246"/>
  <c r="T4246" s="1"/>
  <c r="S4247"/>
  <c r="T4247" s="1"/>
  <c r="S4248"/>
  <c r="T4248" s="1"/>
  <c r="S4249"/>
  <c r="T4249" s="1"/>
  <c r="S4250"/>
  <c r="T4250" s="1"/>
  <c r="S4251"/>
  <c r="T4251" s="1"/>
  <c r="S4252"/>
  <c r="T4252" s="1"/>
  <c r="S4253"/>
  <c r="T4253" s="1"/>
  <c r="S4254"/>
  <c r="T4254" s="1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S4218"/>
  <c r="T4218"/>
  <c r="S4217"/>
  <c r="T4217"/>
  <c r="S4216"/>
  <c r="T4216"/>
  <c r="S4215"/>
  <c r="T4215"/>
  <c r="S4214"/>
  <c r="T4214"/>
  <c r="K4214"/>
  <c r="K4215"/>
  <c r="K4216"/>
  <c r="K4217"/>
  <c r="K4218"/>
  <c r="S4173"/>
  <c r="T4173" s="1"/>
  <c r="S4174"/>
  <c r="T4174" s="1"/>
  <c r="S4175"/>
  <c r="T4175" s="1"/>
  <c r="S4176"/>
  <c r="T4176" s="1"/>
  <c r="S4177"/>
  <c r="T4177" s="1"/>
  <c r="S4178"/>
  <c r="T4178" s="1"/>
  <c r="S4179"/>
  <c r="T4179" s="1"/>
  <c r="S4180"/>
  <c r="T4180" s="1"/>
  <c r="S4181"/>
  <c r="T4181" s="1"/>
  <c r="S4182"/>
  <c r="T4182" s="1"/>
  <c r="S4183"/>
  <c r="T4183" s="1"/>
  <c r="S4184"/>
  <c r="T4184" s="1"/>
  <c r="S4185"/>
  <c r="T4185" s="1"/>
  <c r="S4186"/>
  <c r="T4186" s="1"/>
  <c r="S4187"/>
  <c r="T4187" s="1"/>
  <c r="S4188"/>
  <c r="T4188" s="1"/>
  <c r="S4189"/>
  <c r="T4189" s="1"/>
  <c r="S4190"/>
  <c r="T4190" s="1"/>
  <c r="S4191"/>
  <c r="T4191" s="1"/>
  <c r="S4192"/>
  <c r="T4192" s="1"/>
  <c r="S4193"/>
  <c r="T4193" s="1"/>
  <c r="S4194"/>
  <c r="T4194" s="1"/>
  <c r="S4195"/>
  <c r="T4195" s="1"/>
  <c r="S4196"/>
  <c r="T4196" s="1"/>
  <c r="S4197"/>
  <c r="T4197" s="1"/>
  <c r="S4198"/>
  <c r="T4198" s="1"/>
  <c r="S4199"/>
  <c r="T4199" s="1"/>
  <c r="S4200"/>
  <c r="T4200" s="1"/>
  <c r="S4201"/>
  <c r="T4201" s="1"/>
  <c r="S4202"/>
  <c r="T4202" s="1"/>
  <c r="S4203"/>
  <c r="T4203" s="1"/>
  <c r="S4204"/>
  <c r="T4204" s="1"/>
  <c r="S4205"/>
  <c r="T4205" s="1"/>
  <c r="S4206"/>
  <c r="T4206" s="1"/>
  <c r="S4207"/>
  <c r="T4207" s="1"/>
  <c r="S4208"/>
  <c r="T4208" s="1"/>
  <c r="S4209"/>
  <c r="T4209" s="1"/>
  <c r="S4210"/>
  <c r="T4210" s="1"/>
  <c r="S4211"/>
  <c r="T4211" s="1"/>
  <c r="S4212"/>
  <c r="T4212" s="1"/>
  <c r="S4213"/>
  <c r="T4213" s="1"/>
  <c r="S4172"/>
  <c r="T4172" s="1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172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T4168"/>
  <c r="T4167"/>
  <c r="T4166"/>
  <c r="T4165"/>
  <c r="T4164"/>
  <c r="T4163"/>
  <c r="T4162"/>
  <c r="S4161"/>
  <c r="T4161" s="1"/>
  <c r="S4160"/>
  <c r="T4160" s="1"/>
  <c r="S4159"/>
  <c r="T4159" s="1"/>
  <c r="S4158"/>
  <c r="T4158" s="1"/>
  <c r="S4157"/>
  <c r="T4157" s="1"/>
  <c r="S4156"/>
  <c r="T4156" s="1"/>
  <c r="S4155"/>
  <c r="T4155" s="1"/>
  <c r="S4154"/>
  <c r="T4154" s="1"/>
  <c r="S4153"/>
  <c r="T4153" s="1"/>
  <c r="S4152"/>
  <c r="T4152" s="1"/>
  <c r="S4151"/>
  <c r="T4151" s="1"/>
  <c r="S4150"/>
  <c r="T4150" s="1"/>
  <c r="S4149"/>
  <c r="T4149" s="1"/>
  <c r="S4148"/>
  <c r="T4148" s="1"/>
  <c r="S4147"/>
  <c r="T4147" s="1"/>
  <c r="S4146"/>
  <c r="T4146" s="1"/>
  <c r="S4145"/>
  <c r="T4145" s="1"/>
  <c r="S4144"/>
  <c r="T4144" s="1"/>
  <c r="S4139"/>
  <c r="T4139" s="1"/>
  <c r="S4138"/>
  <c r="T4138" s="1"/>
  <c r="S4137"/>
  <c r="T4137" s="1"/>
  <c r="S4136"/>
  <c r="T4136" s="1"/>
  <c r="S4135"/>
  <c r="T4135" s="1"/>
  <c r="S4134"/>
  <c r="T4134" s="1"/>
  <c r="S4133"/>
  <c r="T4133" s="1"/>
  <c r="S4132"/>
  <c r="T4132" s="1"/>
  <c r="S4131"/>
  <c r="T4131" s="1"/>
  <c r="S4130"/>
  <c r="T4130" s="1"/>
  <c r="S4129"/>
  <c r="T4129" s="1"/>
  <c r="S4128"/>
  <c r="T4128" s="1"/>
  <c r="S4127"/>
  <c r="T4127" s="1"/>
  <c r="S4126"/>
  <c r="T4126" s="1"/>
  <c r="S4125"/>
  <c r="T4125" s="1"/>
  <c r="S4124"/>
  <c r="T4124" s="1"/>
  <c r="S4123"/>
  <c r="T4123" s="1"/>
  <c r="S4122"/>
  <c r="T4122" s="1"/>
  <c r="S4121"/>
  <c r="T4121" s="1"/>
  <c r="S4120"/>
  <c r="T4120" s="1"/>
  <c r="S4119"/>
  <c r="T4119" s="1"/>
  <c r="S4118"/>
  <c r="T4118" s="1"/>
  <c r="S4117"/>
  <c r="T4117" s="1"/>
  <c r="S4116"/>
  <c r="T4116" s="1"/>
  <c r="S4115"/>
  <c r="T4115" s="1"/>
  <c r="S4114"/>
  <c r="T4114" s="1"/>
  <c r="S4113"/>
  <c r="T4113" s="1"/>
  <c r="S4112"/>
  <c r="T4112" s="1"/>
  <c r="S4111"/>
  <c r="T4111" s="1"/>
  <c r="S4110"/>
  <c r="T4110" s="1"/>
  <c r="S4109"/>
  <c r="T4109" s="1"/>
  <c r="S4108"/>
  <c r="T4108" s="1"/>
  <c r="S4107"/>
  <c r="T4107" s="1"/>
  <c r="S4106"/>
  <c r="T4106" s="1"/>
  <c r="T4102" l="1"/>
  <c r="T4101"/>
  <c r="T4100"/>
  <c r="T4099"/>
  <c r="T4098"/>
  <c r="T4097"/>
  <c r="T4096"/>
  <c r="S4095"/>
  <c r="T4095" s="1"/>
  <c r="S4094"/>
  <c r="T4094" s="1"/>
  <c r="S4093"/>
  <c r="T4093" s="1"/>
  <c r="S4092"/>
  <c r="T4092" s="1"/>
  <c r="S4091"/>
  <c r="T4091" s="1"/>
  <c r="S4090"/>
  <c r="T4090" s="1"/>
  <c r="S4089"/>
  <c r="T4089" s="1"/>
  <c r="S4088"/>
  <c r="T4088" s="1"/>
  <c r="S4087"/>
  <c r="T4087" s="1"/>
  <c r="P4086"/>
  <c r="S4086" s="1"/>
  <c r="T4086" s="1"/>
  <c r="S4085"/>
  <c r="T4085" s="1"/>
  <c r="P4084"/>
  <c r="S4084" s="1"/>
  <c r="T4084" s="1"/>
  <c r="S4083"/>
  <c r="T4083" s="1"/>
  <c r="S4082"/>
  <c r="T4082" s="1"/>
  <c r="S4081"/>
  <c r="T4081" s="1"/>
  <c r="P4080"/>
  <c r="S4080" s="1"/>
  <c r="T4080" s="1"/>
  <c r="S4079"/>
  <c r="T4079" s="1"/>
  <c r="S4078"/>
  <c r="T4078" s="1"/>
  <c r="S4077"/>
  <c r="T4077" s="1"/>
  <c r="S4076"/>
  <c r="T4076" s="1"/>
  <c r="S4075"/>
  <c r="T4075" s="1"/>
  <c r="S4074"/>
  <c r="T4074" s="1"/>
  <c r="S4070"/>
  <c r="T4070" s="1"/>
  <c r="P4069"/>
  <c r="S4069" s="1"/>
  <c r="T4069" s="1"/>
  <c r="P4068"/>
  <c r="S4068" s="1"/>
  <c r="T4068" s="1"/>
  <c r="S4067"/>
  <c r="T4067" s="1"/>
  <c r="S4066"/>
  <c r="T4066" s="1"/>
  <c r="S4065"/>
  <c r="T4065" s="1"/>
  <c r="S4064"/>
  <c r="T4064" s="1"/>
  <c r="S4063"/>
  <c r="T4063" s="1"/>
  <c r="S4062"/>
  <c r="T4062" s="1"/>
  <c r="S4061"/>
  <c r="T4061" s="1"/>
  <c r="S4060"/>
  <c r="T4060" s="1"/>
  <c r="S4059"/>
  <c r="T4059" s="1"/>
  <c r="S4058"/>
  <c r="T4058" s="1"/>
  <c r="S4057"/>
  <c r="T4057" s="1"/>
  <c r="S4056"/>
  <c r="T4056" s="1"/>
  <c r="S4055"/>
  <c r="T4055" s="1"/>
  <c r="S4054"/>
  <c r="T4054" s="1"/>
  <c r="S4053"/>
  <c r="T4053" s="1"/>
  <c r="S4052"/>
  <c r="T4052" s="1"/>
  <c r="S4051"/>
  <c r="T4051" s="1"/>
  <c r="S4050"/>
  <c r="T4050" s="1"/>
  <c r="P4049"/>
  <c r="S4049" s="1"/>
  <c r="T4049" s="1"/>
  <c r="S4048"/>
  <c r="T4048" s="1"/>
  <c r="T4046"/>
  <c r="T4045"/>
  <c r="T4044"/>
  <c r="P4037"/>
  <c r="S4037" s="1"/>
  <c r="T4037" s="1"/>
  <c r="P4036"/>
  <c r="S4036" s="1"/>
  <c r="T4036" s="1"/>
  <c r="S4035"/>
  <c r="T4035" s="1"/>
  <c r="S4034"/>
  <c r="T4034" s="1"/>
  <c r="S4033"/>
  <c r="T4033" s="1"/>
  <c r="S4032"/>
  <c r="T4032" s="1"/>
  <c r="S4031"/>
  <c r="T4031" s="1"/>
  <c r="S4030"/>
  <c r="T4030" s="1"/>
  <c r="S4029"/>
  <c r="T4029" s="1"/>
  <c r="P4028"/>
  <c r="S4028" s="1"/>
  <c r="T4028" s="1"/>
  <c r="S4027"/>
  <c r="T4027" s="1"/>
  <c r="S4026"/>
  <c r="T4026" s="1"/>
  <c r="S4019"/>
  <c r="T4019" s="1"/>
  <c r="S4018"/>
  <c r="T4018" s="1"/>
  <c r="S4017"/>
  <c r="T4017" s="1"/>
  <c r="P4016"/>
  <c r="S4016" s="1"/>
  <c r="T4016" s="1"/>
  <c r="S4015"/>
  <c r="T4015" s="1"/>
  <c r="P4014"/>
  <c r="S4014" s="1"/>
  <c r="T4014" s="1"/>
  <c r="S4013"/>
  <c r="T4013" s="1"/>
  <c r="S4012"/>
  <c r="T4012" s="1"/>
  <c r="S4011"/>
  <c r="T4011" s="1"/>
  <c r="S4010"/>
  <c r="T4010" s="1"/>
  <c r="S4009"/>
  <c r="T4009" s="1"/>
  <c r="S4008"/>
  <c r="T4008" s="1"/>
  <c r="P4003"/>
  <c r="S4003" s="1"/>
  <c r="T4003" s="1"/>
  <c r="S4002"/>
  <c r="T4002" s="1"/>
  <c r="S4001"/>
  <c r="T4001" s="1"/>
  <c r="S4000"/>
  <c r="T4000" s="1"/>
  <c r="S3999"/>
  <c r="T3999" s="1"/>
  <c r="T3998"/>
  <c r="P3997"/>
  <c r="S3997" s="1"/>
  <c r="T3997" s="1"/>
  <c r="P3996"/>
  <c r="S3996" s="1"/>
  <c r="T3996" s="1"/>
  <c r="P3995"/>
  <c r="S3995" s="1"/>
  <c r="T3995" s="1"/>
  <c r="S3994"/>
  <c r="T3994" s="1"/>
  <c r="S3993"/>
  <c r="T3993" s="1"/>
  <c r="S3992"/>
  <c r="T3992" s="1"/>
  <c r="S3991"/>
  <c r="T3991" s="1"/>
  <c r="S3990"/>
  <c r="T3990" s="1"/>
  <c r="S3989"/>
  <c r="T3989" s="1"/>
  <c r="P3988"/>
  <c r="S3988" s="1"/>
  <c r="T3988" s="1"/>
  <c r="S3987"/>
  <c r="T3987" s="1"/>
  <c r="S3986"/>
  <c r="T3986" s="1"/>
  <c r="P3985"/>
  <c r="S3985" s="1"/>
  <c r="T3985" s="1"/>
  <c r="P3984"/>
  <c r="S3984" s="1"/>
  <c r="T3984" s="1"/>
  <c r="P3983"/>
  <c r="S3983" s="1"/>
  <c r="T3983" s="1"/>
  <c r="S3982"/>
  <c r="T3982" s="1"/>
  <c r="P3981"/>
  <c r="S3981" s="1"/>
  <c r="T3981" s="1"/>
  <c r="S3980"/>
  <c r="T3980" s="1"/>
  <c r="P3979"/>
  <c r="S3979" s="1"/>
  <c r="T3979" s="1"/>
  <c r="S3978"/>
  <c r="T3978" s="1"/>
  <c r="S3977"/>
  <c r="T3977" s="1"/>
  <c r="S3976"/>
  <c r="T3976" s="1"/>
  <c r="S3975"/>
  <c r="T3975" s="1"/>
  <c r="S3974"/>
  <c r="T3974" s="1"/>
  <c r="S3973"/>
  <c r="T3973" s="1"/>
  <c r="S3972"/>
  <c r="T3972" s="1"/>
  <c r="S3971"/>
  <c r="T3971" s="1"/>
  <c r="S3970"/>
  <c r="T3970" s="1"/>
  <c r="S3969"/>
  <c r="T3969" s="1"/>
  <c r="S3968"/>
  <c r="T3968" s="1"/>
  <c r="P3967"/>
  <c r="S3967" s="1"/>
  <c r="T3967" s="1"/>
  <c r="P3966"/>
  <c r="S3966" s="1"/>
  <c r="T3966" s="1"/>
  <c r="T3964"/>
  <c r="T3963"/>
  <c r="T3962"/>
  <c r="P3960"/>
  <c r="S3960" s="1"/>
  <c r="T3960" s="1"/>
  <c r="P3959"/>
  <c r="S3959" s="1"/>
  <c r="T3959" s="1"/>
  <c r="S3958"/>
  <c r="T3958" s="1"/>
  <c r="S3957"/>
  <c r="T3957" s="1"/>
  <c r="S3956"/>
  <c r="T3956" s="1"/>
  <c r="S3955"/>
  <c r="T3955" s="1"/>
  <c r="P3954"/>
  <c r="S3954" s="1"/>
  <c r="T3954" s="1"/>
  <c r="P3953"/>
  <c r="S3953" s="1"/>
  <c r="T3953" s="1"/>
  <c r="S3952"/>
  <c r="T3952" s="1"/>
  <c r="P3951"/>
  <c r="S3951" s="1"/>
  <c r="T3951" s="1"/>
  <c r="S3943"/>
  <c r="T3943" s="1"/>
  <c r="S3942"/>
  <c r="T3942" s="1"/>
  <c r="P3941"/>
  <c r="S3941" s="1"/>
  <c r="T3941" s="1"/>
  <c r="P3940"/>
  <c r="S3940" s="1"/>
  <c r="T3940" s="1"/>
  <c r="S3939"/>
  <c r="T3939" s="1"/>
  <c r="S3938"/>
  <c r="T3938" s="1"/>
  <c r="S3937"/>
  <c r="T3937" s="1"/>
  <c r="S3936"/>
  <c r="T3936" s="1"/>
  <c r="P3935"/>
  <c r="S3935" s="1"/>
  <c r="T3935" s="1"/>
  <c r="P3934"/>
  <c r="S3934" s="1"/>
  <c r="T3934" s="1"/>
  <c r="S3933"/>
  <c r="T3933" s="1"/>
  <c r="S3932"/>
  <c r="T3932" s="1"/>
  <c r="S3931"/>
  <c r="T3931" s="1"/>
  <c r="P3930"/>
  <c r="S3930" s="1"/>
  <c r="T3930" s="1"/>
  <c r="S3929"/>
  <c r="T3929" s="1"/>
  <c r="P3928"/>
  <c r="S3928" s="1"/>
  <c r="T3928" s="1"/>
  <c r="S3927"/>
  <c r="T3927" s="1"/>
  <c r="S3926"/>
  <c r="T3926" s="1"/>
  <c r="P3925"/>
  <c r="S3925" s="1"/>
  <c r="T3925" s="1"/>
  <c r="P3924"/>
  <c r="S3924" s="1"/>
  <c r="T3924" s="1"/>
  <c r="P3923"/>
  <c r="S3923" s="1"/>
  <c r="T3923" s="1"/>
  <c r="P3922"/>
  <c r="S3922" s="1"/>
  <c r="T3922" s="1"/>
  <c r="P3921"/>
  <c r="S3921" s="1"/>
  <c r="T3921" s="1"/>
  <c r="P3920"/>
  <c r="S3920" s="1"/>
  <c r="T3920" s="1"/>
  <c r="S3918"/>
  <c r="T3918" s="1"/>
  <c r="S3917"/>
  <c r="T3917" s="1"/>
  <c r="S3916"/>
  <c r="T3916" s="1"/>
  <c r="S3915"/>
  <c r="T3915" s="1"/>
  <c r="P3914"/>
  <c r="S3914" s="1"/>
  <c r="T3914" s="1"/>
  <c r="S3913"/>
  <c r="T3913" s="1"/>
  <c r="S3912"/>
  <c r="T3912" s="1"/>
  <c r="S3911"/>
  <c r="T3911" s="1"/>
  <c r="S3910"/>
  <c r="T3910" s="1"/>
  <c r="S3909"/>
  <c r="T3909" s="1"/>
  <c r="S3908"/>
  <c r="T3908" s="1"/>
  <c r="S3907"/>
  <c r="T3907" s="1"/>
  <c r="S3906"/>
  <c r="T3906" s="1"/>
  <c r="P3905"/>
  <c r="S3905" s="1"/>
  <c r="T3905" s="1"/>
  <c r="P3904"/>
  <c r="S3904" s="1"/>
  <c r="T3904" s="1"/>
  <c r="P3903"/>
  <c r="S3903" s="1"/>
  <c r="T3903" s="1"/>
  <c r="P3902"/>
  <c r="S3902" s="1"/>
  <c r="T3902" s="1"/>
  <c r="S3901"/>
  <c r="T3901" s="1"/>
  <c r="P3900"/>
  <c r="S3900" s="1"/>
  <c r="T3900" s="1"/>
  <c r="P3899"/>
  <c r="S3899" s="1"/>
  <c r="T3899" s="1"/>
  <c r="S3898"/>
  <c r="T3898" s="1"/>
  <c r="S3897"/>
  <c r="T3897" s="1"/>
  <c r="P3896"/>
  <c r="S3896" s="1"/>
  <c r="T3896" s="1"/>
  <c r="P3895"/>
  <c r="S3895" s="1"/>
  <c r="T3895" s="1"/>
  <c r="S3894"/>
  <c r="T3894" s="1"/>
  <c r="T3893"/>
  <c r="T3892"/>
  <c r="S3887"/>
  <c r="T3887" s="1"/>
  <c r="S3886"/>
  <c r="T3886" s="1"/>
  <c r="S3885"/>
  <c r="T3885" s="1"/>
  <c r="S3884"/>
  <c r="T3884" s="1"/>
  <c r="P3883"/>
  <c r="S3883" s="1"/>
  <c r="T3883" s="1"/>
  <c r="P3882"/>
  <c r="S3882" s="1"/>
  <c r="T3882" s="1"/>
  <c r="S3881"/>
  <c r="T3881" s="1"/>
  <c r="P3880"/>
  <c r="S3880" s="1"/>
  <c r="T3880" s="1"/>
  <c r="S3879"/>
  <c r="T3879" s="1"/>
  <c r="S3878"/>
  <c r="T3878" s="1"/>
  <c r="S3877"/>
  <c r="T3877" s="1"/>
  <c r="S3876"/>
  <c r="T3876" s="1"/>
  <c r="S3875"/>
  <c r="T3875" s="1"/>
  <c r="P3874"/>
  <c r="S3874" s="1"/>
  <c r="T3874" s="1"/>
  <c r="P3873"/>
  <c r="S3873" s="1"/>
  <c r="T3873" s="1"/>
  <c r="S3872"/>
  <c r="T3872" s="1"/>
  <c r="P3871"/>
  <c r="S3871" s="1"/>
  <c r="T3871" s="1"/>
  <c r="S3870"/>
  <c r="T3870" s="1"/>
  <c r="P3869"/>
  <c r="S3869" s="1"/>
  <c r="T3869" s="1"/>
  <c r="P3868"/>
  <c r="S3868" s="1"/>
  <c r="T3868" s="1"/>
  <c r="S3867"/>
  <c r="T3867" s="1"/>
  <c r="S3866"/>
  <c r="T3866" s="1"/>
  <c r="S3865"/>
  <c r="T3865" s="1"/>
  <c r="P3864"/>
  <c r="S3864" s="1"/>
  <c r="T3864" s="1"/>
  <c r="S3863"/>
  <c r="T3863" s="1"/>
  <c r="S3862"/>
  <c r="T3862" s="1"/>
  <c r="S3861"/>
  <c r="T3861" s="1"/>
  <c r="S3860"/>
  <c r="T3860" s="1"/>
  <c r="S3859"/>
  <c r="T3859" s="1"/>
  <c r="S3858"/>
  <c r="T3858" s="1"/>
  <c r="S3857"/>
  <c r="T3857" s="1"/>
  <c r="S3856"/>
  <c r="T3856" s="1"/>
  <c r="P3855"/>
  <c r="S3855" s="1"/>
  <c r="T3855" s="1"/>
  <c r="P3854"/>
  <c r="S3854" s="1"/>
  <c r="T3854" s="1"/>
  <c r="S3853"/>
  <c r="T3853" s="1"/>
  <c r="S3852"/>
  <c r="T3852" s="1"/>
  <c r="S3851"/>
  <c r="T3851" s="1"/>
  <c r="S3850"/>
  <c r="T3850" s="1"/>
  <c r="S3849"/>
  <c r="T3849" s="1"/>
  <c r="S3848"/>
  <c r="T3848" s="1"/>
  <c r="S3847"/>
  <c r="T3847" s="1"/>
  <c r="T3846"/>
  <c r="T3845"/>
  <c r="T3844"/>
  <c r="T3843"/>
  <c r="P3789"/>
  <c r="S3789" s="1"/>
  <c r="T3789" s="1"/>
  <c r="P3788"/>
  <c r="S3788" s="1"/>
  <c r="T3788" s="1"/>
  <c r="S3787"/>
  <c r="T3787" s="1"/>
  <c r="S3786"/>
  <c r="T3786" s="1"/>
  <c r="P3785"/>
  <c r="S3785" s="1"/>
  <c r="T3785" s="1"/>
  <c r="P3784"/>
  <c r="S3784" s="1"/>
  <c r="T3784" s="1"/>
  <c r="P3783"/>
  <c r="S3783" s="1"/>
  <c r="T3783" s="1"/>
  <c r="P3782"/>
  <c r="S3782" s="1"/>
  <c r="T3782" s="1"/>
  <c r="P3781"/>
  <c r="S3781" s="1"/>
  <c r="T3781" s="1"/>
  <c r="P3780"/>
  <c r="S3780" s="1"/>
  <c r="T3780" s="1"/>
  <c r="P3779"/>
  <c r="S3779" s="1"/>
  <c r="T3779" s="1"/>
  <c r="S3778"/>
  <c r="T3778" s="1"/>
  <c r="S3777"/>
  <c r="T3777" s="1"/>
  <c r="P3776"/>
  <c r="S3776" s="1"/>
  <c r="T3776" s="1"/>
  <c r="P3775"/>
  <c r="S3775" s="1"/>
  <c r="T3775" s="1"/>
  <c r="S3774"/>
  <c r="T3774" s="1"/>
  <c r="S3773"/>
  <c r="T3773" s="1"/>
  <c r="P3772"/>
  <c r="S3772" s="1"/>
  <c r="T3772" s="1"/>
  <c r="S3771"/>
  <c r="T3771" s="1"/>
  <c r="S3770"/>
  <c r="T3770" s="1"/>
  <c r="P3769"/>
  <c r="S3769" s="1"/>
  <c r="T3769" s="1"/>
  <c r="S3768"/>
  <c r="T3768" s="1"/>
  <c r="S3767"/>
  <c r="T3767" s="1"/>
  <c r="T3766"/>
  <c r="T3765"/>
  <c r="T3764"/>
  <c r="T3763"/>
  <c r="T3761"/>
  <c r="T3760"/>
  <c r="T3759"/>
  <c r="S3758"/>
  <c r="T3758" s="1"/>
  <c r="S3757"/>
  <c r="T3757" s="1"/>
  <c r="S3756"/>
  <c r="T3756" s="1"/>
  <c r="S3755"/>
  <c r="T3755" s="1"/>
  <c r="S3754"/>
  <c r="T3754" s="1"/>
  <c r="S3753"/>
  <c r="T3753" s="1"/>
  <c r="S3752"/>
  <c r="T3752" s="1"/>
  <c r="S3751"/>
  <c r="T3751" s="1"/>
  <c r="S3750"/>
  <c r="T3750" s="1"/>
  <c r="S3749"/>
  <c r="T3749" s="1"/>
  <c r="P3748"/>
  <c r="S3748" s="1"/>
  <c r="T3748" s="1"/>
  <c r="S3747"/>
  <c r="T3747" s="1"/>
  <c r="S3746"/>
  <c r="T3746" s="1"/>
  <c r="S3745"/>
  <c r="T3745" s="1"/>
  <c r="S3744"/>
  <c r="T3744" s="1"/>
  <c r="S3743"/>
  <c r="T3743" s="1"/>
  <c r="S3742"/>
  <c r="T3742" s="1"/>
  <c r="S3741"/>
  <c r="T3741" s="1"/>
  <c r="S3740"/>
  <c r="T3740" s="1"/>
  <c r="S3739"/>
  <c r="T3739" s="1"/>
  <c r="S3738"/>
  <c r="T3738" s="1"/>
  <c r="P3737"/>
  <c r="S3737" s="1"/>
  <c r="T3737" s="1"/>
  <c r="P3736"/>
  <c r="S3736" s="1"/>
  <c r="T3736" s="1"/>
  <c r="S3735"/>
  <c r="T3735" s="1"/>
  <c r="P3734"/>
  <c r="S3734" s="1"/>
  <c r="T3734" s="1"/>
  <c r="S3733"/>
  <c r="T3733" s="1"/>
  <c r="S3732"/>
  <c r="T3732" s="1"/>
  <c r="S3515"/>
  <c r="T3515" s="1"/>
  <c r="S3730"/>
  <c r="T3730" s="1"/>
  <c r="P3729"/>
  <c r="S3729" s="1"/>
  <c r="T3729" s="1"/>
  <c r="S3728"/>
  <c r="T3728" s="1"/>
  <c r="P3727"/>
  <c r="S3727" s="1"/>
  <c r="T3727" s="1"/>
  <c r="P3726"/>
  <c r="S3726" s="1"/>
  <c r="T3726" s="1"/>
  <c r="P3725"/>
  <c r="S3725" s="1"/>
  <c r="T3725" s="1"/>
  <c r="S3724"/>
  <c r="T3724" s="1"/>
  <c r="S3723"/>
  <c r="T3723" s="1"/>
  <c r="P3722"/>
  <c r="S3722" s="1"/>
  <c r="T3722" s="1"/>
  <c r="S3721"/>
  <c r="T3721" s="1"/>
  <c r="S3720"/>
  <c r="T3720" s="1"/>
  <c r="S3719"/>
  <c r="T3719" s="1"/>
  <c r="P3718"/>
  <c r="S3718" s="1"/>
  <c r="T3718" s="1"/>
  <c r="P3717"/>
  <c r="S3717" s="1"/>
  <c r="T3717" s="1"/>
  <c r="S3716"/>
  <c r="T3716" s="1"/>
  <c r="S3715"/>
  <c r="T3715" s="1"/>
  <c r="P3714"/>
  <c r="S3714" s="1"/>
  <c r="T3714" s="1"/>
  <c r="P3713"/>
  <c r="S3713" s="1"/>
  <c r="T3713" s="1"/>
  <c r="P3712"/>
  <c r="S3712" s="1"/>
  <c r="T3712" s="1"/>
  <c r="P3711"/>
  <c r="S3711" s="1"/>
  <c r="T3711" s="1"/>
  <c r="T3710"/>
  <c r="T3709"/>
  <c r="T3708"/>
  <c r="T3707"/>
  <c r="T3706"/>
  <c r="T3705"/>
  <c r="S3704"/>
  <c r="T3704" s="1"/>
  <c r="P3703"/>
  <c r="S3703" s="1"/>
  <c r="T3703" s="1"/>
  <c r="P3702"/>
  <c r="S3702" s="1"/>
  <c r="T3702" s="1"/>
  <c r="P3701"/>
  <c r="S3701" s="1"/>
  <c r="T3701" s="1"/>
  <c r="P3700"/>
  <c r="S3700" s="1"/>
  <c r="T3700" s="1"/>
  <c r="P3699"/>
  <c r="S3699" s="1"/>
  <c r="T3699" s="1"/>
  <c r="P3698"/>
  <c r="S3698" s="1"/>
  <c r="T3698" s="1"/>
  <c r="S3697"/>
  <c r="T3697" s="1"/>
  <c r="S3696"/>
  <c r="T3696" s="1"/>
  <c r="S3695"/>
  <c r="T3695" s="1"/>
  <c r="P3694"/>
  <c r="S3694" s="1"/>
  <c r="T3694" s="1"/>
  <c r="P3693"/>
  <c r="S3693" s="1"/>
  <c r="T3693" s="1"/>
  <c r="P3692"/>
  <c r="S3692" s="1"/>
  <c r="T3692" s="1"/>
  <c r="P3691"/>
  <c r="S3691" s="1"/>
  <c r="T3691" s="1"/>
  <c r="P3690"/>
  <c r="S3690" s="1"/>
  <c r="T3690" s="1"/>
  <c r="P3689"/>
  <c r="S3689" s="1"/>
  <c r="T3689" s="1"/>
  <c r="Q3688"/>
  <c r="P3688"/>
  <c r="S3688" s="1"/>
  <c r="T3688" s="1"/>
  <c r="S3687"/>
  <c r="T3687" s="1"/>
  <c r="Q3687"/>
  <c r="S3686"/>
  <c r="T3686" s="1"/>
  <c r="Q3686"/>
  <c r="Q3685"/>
  <c r="P3685"/>
  <c r="S3685" s="1"/>
  <c r="T3685" s="1"/>
  <c r="Q3684"/>
  <c r="P3684"/>
  <c r="S3684" s="1"/>
  <c r="T3684" s="1"/>
  <c r="Q3683"/>
  <c r="P3683"/>
  <c r="S3683" s="1"/>
  <c r="T3683" s="1"/>
  <c r="S3682"/>
  <c r="T3682" s="1"/>
  <c r="Q3682"/>
  <c r="S3681"/>
  <c r="T3681" s="1"/>
  <c r="Q3681"/>
  <c r="T3669"/>
  <c r="T3668"/>
  <c r="T3667"/>
  <c r="P3663"/>
  <c r="S3663" s="1"/>
  <c r="T3663" s="1"/>
  <c r="S3662"/>
  <c r="T3662" s="1"/>
  <c r="S3661"/>
  <c r="T3661" s="1"/>
  <c r="P3660"/>
  <c r="S3660" s="1"/>
  <c r="T3660" s="1"/>
  <c r="P3659"/>
  <c r="S3659" s="1"/>
  <c r="T3659" s="1"/>
  <c r="P3658"/>
  <c r="S3658" s="1"/>
  <c r="T3658" s="1"/>
  <c r="P3657"/>
  <c r="S3657" s="1"/>
  <c r="T3657" s="1"/>
  <c r="P3656"/>
  <c r="S3656" s="1"/>
  <c r="T3656" s="1"/>
  <c r="S3622"/>
  <c r="T3622" s="1"/>
  <c r="S3638"/>
  <c r="T3638" s="1"/>
  <c r="S3629"/>
  <c r="T3629" s="1"/>
  <c r="S3620"/>
  <c r="T3620" s="1"/>
  <c r="P3553"/>
  <c r="S3553" s="1"/>
  <c r="T3553" s="1"/>
  <c r="S3623"/>
  <c r="T3623" s="1"/>
  <c r="S3587"/>
  <c r="T3587" s="1"/>
  <c r="S3633"/>
  <c r="T3633" s="1"/>
  <c r="P3556"/>
  <c r="S3556" s="1"/>
  <c r="T3556" s="1"/>
  <c r="P3584"/>
  <c r="S3584" s="1"/>
  <c r="T3584" s="1"/>
  <c r="P3544"/>
  <c r="S3544" s="1"/>
  <c r="T3544" s="1"/>
  <c r="P3563"/>
  <c r="S3563" s="1"/>
  <c r="T3563" s="1"/>
  <c r="P3562"/>
  <c r="S3562" s="1"/>
  <c r="T3562" s="1"/>
  <c r="P3545"/>
  <c r="S3545" s="1"/>
  <c r="T3545" s="1"/>
  <c r="P3554"/>
  <c r="S3554" s="1"/>
  <c r="T3554" s="1"/>
  <c r="T3608"/>
  <c r="T3624"/>
  <c r="T3591"/>
  <c r="T3600"/>
  <c r="P3557"/>
  <c r="S3557" s="1"/>
  <c r="T3557" s="1"/>
  <c r="S3631"/>
  <c r="T3631" s="1"/>
  <c r="P3582"/>
  <c r="S3582" s="1"/>
  <c r="T3582" s="1"/>
  <c r="P3577"/>
  <c r="S3577" s="1"/>
  <c r="T3577" s="1"/>
  <c r="S3612"/>
  <c r="T3612" s="1"/>
  <c r="S3602"/>
  <c r="T3602" s="1"/>
  <c r="S3611"/>
  <c r="T3611" s="1"/>
  <c r="S3619"/>
  <c r="T3619" s="1"/>
  <c r="P3575"/>
  <c r="S3575" s="1"/>
  <c r="T3575" s="1"/>
  <c r="T3588"/>
  <c r="T3599"/>
  <c r="T3601"/>
  <c r="T3617"/>
  <c r="T3648"/>
  <c r="T3649"/>
  <c r="T3618"/>
  <c r="P3573"/>
  <c r="S3573" s="1"/>
  <c r="T3573" s="1"/>
  <c r="P3572"/>
  <c r="S3572" s="1"/>
  <c r="T3572" s="1"/>
  <c r="S3731"/>
  <c r="T3731" s="1"/>
  <c r="P3570"/>
  <c r="S3570" s="1"/>
  <c r="T3570" s="1"/>
  <c r="P3579"/>
  <c r="S3579" s="1"/>
  <c r="T3579" s="1"/>
  <c r="P3559"/>
  <c r="S3559" s="1"/>
  <c r="T3559" s="1"/>
  <c r="S3640"/>
  <c r="T3640" s="1"/>
  <c r="T3635"/>
  <c r="T3616"/>
  <c r="T3508"/>
  <c r="S3589"/>
  <c r="T3589" s="1"/>
  <c r="P3547"/>
  <c r="S3547" s="1"/>
  <c r="T3547" s="1"/>
  <c r="S3596"/>
  <c r="T3596" s="1"/>
  <c r="P3568"/>
  <c r="S3568" s="1"/>
  <c r="T3568" s="1"/>
  <c r="S3614"/>
  <c r="T3614" s="1"/>
  <c r="S3594"/>
  <c r="T3594" s="1"/>
  <c r="P3580"/>
  <c r="S3580" s="1"/>
  <c r="T3580" s="1"/>
  <c r="S3641"/>
  <c r="T3641" s="1"/>
  <c r="P3546"/>
  <c r="S3546" s="1"/>
  <c r="T3546" s="1"/>
  <c r="S3645"/>
  <c r="T3645" s="1"/>
  <c r="T3650"/>
  <c r="P3551"/>
  <c r="S3551" s="1"/>
  <c r="T3551" s="1"/>
  <c r="P3555"/>
  <c r="S3555" s="1"/>
  <c r="T3555" s="1"/>
  <c r="P3552"/>
  <c r="S3552" s="1"/>
  <c r="T3552" s="1"/>
  <c r="P3566"/>
  <c r="S3566" s="1"/>
  <c r="T3566" s="1"/>
  <c r="S3586"/>
  <c r="T3586" s="1"/>
  <c r="P3574"/>
  <c r="S3574" s="1"/>
  <c r="T3574" s="1"/>
  <c r="P3652"/>
  <c r="S3652" s="1"/>
  <c r="T3652" s="1"/>
  <c r="P3558"/>
  <c r="S3558" s="1"/>
  <c r="T3558" s="1"/>
  <c r="P3564"/>
  <c r="S3564" s="1"/>
  <c r="T3564" s="1"/>
  <c r="P3583"/>
  <c r="S3583" s="1"/>
  <c r="T3583" s="1"/>
  <c r="P3565"/>
  <c r="S3565" s="1"/>
  <c r="T3565" s="1"/>
  <c r="P3567"/>
  <c r="S3567" s="1"/>
  <c r="T3567" s="1"/>
  <c r="S3590"/>
  <c r="T3590" s="1"/>
  <c r="S3592"/>
  <c r="T3592" s="1"/>
  <c r="S3634"/>
  <c r="T3634" s="1"/>
  <c r="S3615"/>
  <c r="T3615" s="1"/>
  <c r="P3569"/>
  <c r="S3569" s="1"/>
  <c r="T3569" s="1"/>
  <c r="S3607"/>
  <c r="T3607" s="1"/>
  <c r="S3604"/>
  <c r="T3604" s="1"/>
  <c r="S3517"/>
  <c r="T3517" s="1"/>
  <c r="S3632"/>
  <c r="T3632" s="1"/>
  <c r="S3610"/>
  <c r="T3610" s="1"/>
  <c r="S3637"/>
  <c r="T3637" s="1"/>
  <c r="S3605"/>
  <c r="T3605" s="1"/>
  <c r="S3630"/>
  <c r="T3630" s="1"/>
  <c r="S3627"/>
  <c r="T3627" s="1"/>
  <c r="S3603"/>
  <c r="T3603" s="1"/>
  <c r="S3597"/>
  <c r="T3597" s="1"/>
  <c r="S3628"/>
  <c r="T3628" s="1"/>
  <c r="S3606"/>
  <c r="T3606" s="1"/>
  <c r="S3609"/>
  <c r="T3609" s="1"/>
  <c r="P3571"/>
  <c r="S3571" s="1"/>
  <c r="T3571" s="1"/>
  <c r="P3549"/>
  <c r="S3549" s="1"/>
  <c r="T3549" s="1"/>
  <c r="S3643"/>
  <c r="T3643" s="1"/>
  <c r="P3550"/>
  <c r="S3550" s="1"/>
  <c r="T3550" s="1"/>
  <c r="P3561"/>
  <c r="S3561" s="1"/>
  <c r="T3561" s="1"/>
  <c r="P3548"/>
  <c r="S3548" s="1"/>
  <c r="T3548" s="1"/>
  <c r="T3647"/>
  <c r="T3518"/>
  <c r="T3626"/>
  <c r="T3644"/>
  <c r="S3625"/>
  <c r="T3625" s="1"/>
  <c r="S3651"/>
  <c r="T3651" s="1"/>
  <c r="S3595"/>
  <c r="T3595" s="1"/>
  <c r="S3621"/>
  <c r="T3621" s="1"/>
  <c r="P3585"/>
  <c r="S3585" s="1"/>
  <c r="T3585" s="1"/>
  <c r="P3576"/>
  <c r="S3576" s="1"/>
  <c r="T3576" s="1"/>
  <c r="P3560"/>
  <c r="S3560" s="1"/>
  <c r="T3560" s="1"/>
  <c r="S3613"/>
  <c r="T3613" s="1"/>
  <c r="S3593"/>
  <c r="T3593" s="1"/>
  <c r="S3639"/>
  <c r="T3639" s="1"/>
  <c r="P3581"/>
  <c r="S3581" s="1"/>
  <c r="T3581" s="1"/>
  <c r="T3653"/>
  <c r="T3636"/>
  <c r="T3598"/>
  <c r="T3642"/>
  <c r="T3578"/>
  <c r="P3185"/>
  <c r="S3185" s="1"/>
  <c r="T3185" s="1"/>
  <c r="P3247"/>
  <c r="S3247" s="1"/>
  <c r="T3247" s="1"/>
  <c r="S3454"/>
  <c r="T3454" s="1"/>
  <c r="P3180"/>
  <c r="S3180" s="1"/>
  <c r="T3180" s="1"/>
  <c r="S3475"/>
  <c r="T3475" s="1"/>
  <c r="S3402"/>
  <c r="T3402" s="1"/>
  <c r="S3407"/>
  <c r="T3407" s="1"/>
  <c r="P3265"/>
  <c r="S3265" s="1"/>
  <c r="T3265" s="1"/>
  <c r="S3364"/>
  <c r="T3364" s="1"/>
  <c r="S3442"/>
  <c r="T3442" s="1"/>
  <c r="S3399"/>
  <c r="T3399" s="1"/>
  <c r="S3345"/>
  <c r="T3345" s="1"/>
  <c r="S3417"/>
  <c r="T3417" s="1"/>
  <c r="S3386"/>
  <c r="T3386" s="1"/>
  <c r="S3331"/>
  <c r="T3331" s="1"/>
  <c r="S3395"/>
  <c r="T3395" s="1"/>
  <c r="P3260"/>
  <c r="S3260" s="1"/>
  <c r="T3260" s="1"/>
  <c r="S3424"/>
  <c r="T3424" s="1"/>
  <c r="S3368"/>
  <c r="T3368" s="1"/>
  <c r="S3356"/>
  <c r="T3356" s="1"/>
  <c r="S3376"/>
  <c r="T3376" s="1"/>
  <c r="S3367"/>
  <c r="T3367" s="1"/>
  <c r="S3319"/>
  <c r="T3319" s="1"/>
  <c r="S3333"/>
  <c r="T3333" s="1"/>
  <c r="S3328"/>
  <c r="T3328" s="1"/>
  <c r="S3411"/>
  <c r="T3411" s="1"/>
  <c r="P3291"/>
  <c r="S3291" s="1"/>
  <c r="T3291" s="1"/>
  <c r="P3248"/>
  <c r="S3248" s="1"/>
  <c r="T3248" s="1"/>
  <c r="P3300"/>
  <c r="S3300" s="1"/>
  <c r="T3300" s="1"/>
  <c r="S3434"/>
  <c r="T3434" s="1"/>
  <c r="P3162"/>
  <c r="S3162" s="1"/>
  <c r="T3162" s="1"/>
  <c r="S3400"/>
  <c r="T3400" s="1"/>
  <c r="S3385"/>
  <c r="T3385" s="1"/>
  <c r="S3493"/>
  <c r="T3493" s="1"/>
  <c r="S3335"/>
  <c r="T3335" s="1"/>
  <c r="P3289"/>
  <c r="S3289" s="1"/>
  <c r="T3289" s="1"/>
  <c r="P3288"/>
  <c r="S3288" s="1"/>
  <c r="T3288" s="1"/>
  <c r="T3507"/>
  <c r="T3153"/>
  <c r="T3502"/>
  <c r="P3148"/>
  <c r="S3148" s="1"/>
  <c r="T3148" s="1"/>
  <c r="P3222"/>
  <c r="S3222" s="1"/>
  <c r="T3222" s="1"/>
  <c r="P3208"/>
  <c r="S3208" s="1"/>
  <c r="T3208" s="1"/>
  <c r="P3151"/>
  <c r="S3151" s="1"/>
  <c r="T3151" s="1"/>
  <c r="P3225"/>
  <c r="S3225" s="1"/>
  <c r="T3225" s="1"/>
  <c r="S3492"/>
  <c r="T3492" s="1"/>
  <c r="T3468"/>
  <c r="T3469"/>
  <c r="T3503"/>
  <c r="T3381"/>
  <c r="P3229"/>
  <c r="S3229" s="1"/>
  <c r="T3229" s="1"/>
  <c r="P3292"/>
  <c r="S3292" s="1"/>
  <c r="T3292" s="1"/>
  <c r="P3179"/>
  <c r="S3179" s="1"/>
  <c r="T3179" s="1"/>
  <c r="S3450"/>
  <c r="T3450" s="1"/>
  <c r="S3456"/>
  <c r="T3456" s="1"/>
  <c r="S3311"/>
  <c r="T3311" s="1"/>
  <c r="P3236"/>
  <c r="S3236" s="1"/>
  <c r="T3236" s="1"/>
  <c r="S3487"/>
  <c r="T3487" s="1"/>
  <c r="S3435"/>
  <c r="T3435" s="1"/>
  <c r="S3318"/>
  <c r="T3318" s="1"/>
  <c r="S3379"/>
  <c r="T3379" s="1"/>
  <c r="S3350"/>
  <c r="T3350" s="1"/>
  <c r="S3323"/>
  <c r="T3323" s="1"/>
  <c r="P3200"/>
  <c r="S3200" s="1"/>
  <c r="T3200" s="1"/>
  <c r="S3378"/>
  <c r="T3378" s="1"/>
  <c r="P3199"/>
  <c r="S3199" s="1"/>
  <c r="T3199" s="1"/>
  <c r="S3444"/>
  <c r="T3444" s="1"/>
  <c r="S3465"/>
  <c r="T3465" s="1"/>
  <c r="S3437"/>
  <c r="T3437" s="1"/>
  <c r="S3463"/>
  <c r="T3463" s="1"/>
  <c r="S3406"/>
  <c r="T3406" s="1"/>
  <c r="S3445"/>
  <c r="T3445" s="1"/>
  <c r="S3440"/>
  <c r="T3440" s="1"/>
  <c r="S3451"/>
  <c r="T3451" s="1"/>
  <c r="S3369"/>
  <c r="T3369" s="1"/>
  <c r="S3449"/>
  <c r="T3449" s="1"/>
  <c r="S3462"/>
  <c r="T3462" s="1"/>
  <c r="S3438"/>
  <c r="T3438" s="1"/>
  <c r="S3443"/>
  <c r="T3443" s="1"/>
  <c r="S3432"/>
  <c r="T3432" s="1"/>
  <c r="S3420"/>
  <c r="T3420" s="1"/>
  <c r="S3418"/>
  <c r="T3418" s="1"/>
  <c r="S3427"/>
  <c r="T3427" s="1"/>
  <c r="S3441"/>
  <c r="T3441" s="1"/>
  <c r="S3499"/>
  <c r="T3499" s="1"/>
  <c r="S3422"/>
  <c r="T3422" s="1"/>
  <c r="S3425"/>
  <c r="T3425" s="1"/>
  <c r="S3476"/>
  <c r="T3476" s="1"/>
  <c r="S3478"/>
  <c r="T3478" s="1"/>
  <c r="S3405"/>
  <c r="T3405" s="1"/>
  <c r="S3391"/>
  <c r="T3391" s="1"/>
  <c r="S3374"/>
  <c r="T3374" s="1"/>
  <c r="S3479"/>
  <c r="T3479" s="1"/>
  <c r="P3172"/>
  <c r="S3172" s="1"/>
  <c r="T3172" s="1"/>
  <c r="P3253"/>
  <c r="S3253" s="1"/>
  <c r="T3253" s="1"/>
  <c r="P3228"/>
  <c r="S3228" s="1"/>
  <c r="T3228" s="1"/>
  <c r="P3177"/>
  <c r="S3177" s="1"/>
  <c r="T3177" s="1"/>
  <c r="P3244"/>
  <c r="S3244" s="1"/>
  <c r="T3244" s="1"/>
  <c r="P3204"/>
  <c r="S3204" s="1"/>
  <c r="T3204" s="1"/>
  <c r="S3321"/>
  <c r="T3321" s="1"/>
  <c r="S3436"/>
  <c r="T3436" s="1"/>
  <c r="P3252"/>
  <c r="S3252" s="1"/>
  <c r="T3252" s="1"/>
  <c r="P3240"/>
  <c r="S3240" s="1"/>
  <c r="T3240" s="1"/>
  <c r="T3412"/>
  <c r="T3474"/>
  <c r="T3498"/>
  <c r="T3497"/>
  <c r="T3505"/>
  <c r="T3506"/>
  <c r="T3491"/>
  <c r="S3313"/>
  <c r="T3313" s="1"/>
  <c r="P3215"/>
  <c r="S3215" s="1"/>
  <c r="T3215" s="1"/>
  <c r="P3143"/>
  <c r="S3143" s="1"/>
  <c r="T3143" s="1"/>
  <c r="S3439"/>
  <c r="T3439" s="1"/>
  <c r="S3477"/>
  <c r="T3477" s="1"/>
  <c r="P3266"/>
  <c r="S3266" s="1"/>
  <c r="T3266" s="1"/>
  <c r="P3262"/>
  <c r="S3262" s="1"/>
  <c r="T3262" s="1"/>
  <c r="P3190"/>
  <c r="S3190" s="1"/>
  <c r="T3190" s="1"/>
  <c r="P3182"/>
  <c r="S3182" s="1"/>
  <c r="T3182" s="1"/>
  <c r="P3293"/>
  <c r="S3293" s="1"/>
  <c r="T3293" s="1"/>
  <c r="P3209"/>
  <c r="S3209" s="1"/>
  <c r="T3209" s="1"/>
  <c r="P3276"/>
  <c r="S3276" s="1"/>
  <c r="T3276" s="1"/>
  <c r="P3159"/>
  <c r="S3159" s="1"/>
  <c r="T3159" s="1"/>
  <c r="P3231"/>
  <c r="S3231" s="1"/>
  <c r="T3231" s="1"/>
  <c r="P3150"/>
  <c r="S3150" s="1"/>
  <c r="T3150" s="1"/>
  <c r="P3234"/>
  <c r="S3234" s="1"/>
  <c r="T3234" s="1"/>
  <c r="P3223"/>
  <c r="S3223" s="1"/>
  <c r="T3223" s="1"/>
  <c r="P3170"/>
  <c r="S3170" s="1"/>
  <c r="T3170" s="1"/>
  <c r="P3280"/>
  <c r="S3280" s="1"/>
  <c r="T3280" s="1"/>
  <c r="S3416"/>
  <c r="T3416" s="1"/>
  <c r="S3431"/>
  <c r="T3431" s="1"/>
  <c r="P3279"/>
  <c r="S3279" s="1"/>
  <c r="T3279" s="1"/>
  <c r="S3389"/>
  <c r="T3389" s="1"/>
  <c r="S3433"/>
  <c r="T3433" s="1"/>
  <c r="P3226"/>
  <c r="S3226" s="1"/>
  <c r="T3226" s="1"/>
  <c r="S3403"/>
  <c r="T3403" s="1"/>
  <c r="P3294"/>
  <c r="S3294" s="1"/>
  <c r="T3294" s="1"/>
  <c r="P3235"/>
  <c r="S3235" s="1"/>
  <c r="T3235" s="1"/>
  <c r="S3341"/>
  <c r="T3341" s="1"/>
  <c r="S3458"/>
  <c r="T3458" s="1"/>
  <c r="S3383"/>
  <c r="T3383" s="1"/>
  <c r="S3332"/>
  <c r="T3332" s="1"/>
  <c r="S3428"/>
  <c r="T3428" s="1"/>
  <c r="S3324"/>
  <c r="T3324" s="1"/>
  <c r="P3224"/>
  <c r="S3224" s="1"/>
  <c r="T3224" s="1"/>
  <c r="S3359"/>
  <c r="T3359" s="1"/>
  <c r="P3214"/>
  <c r="S3214" s="1"/>
  <c r="T3214" s="1"/>
  <c r="S3409"/>
  <c r="T3409" s="1"/>
  <c r="S3415"/>
  <c r="T3415" s="1"/>
  <c r="P3270"/>
  <c r="S3270" s="1"/>
  <c r="T3270" s="1"/>
  <c r="P3167"/>
  <c r="S3167" s="1"/>
  <c r="T3167" s="1"/>
  <c r="S3372"/>
  <c r="T3372" s="1"/>
  <c r="S3370"/>
  <c r="T3370" s="1"/>
  <c r="P3206"/>
  <c r="S3206" s="1"/>
  <c r="T3206" s="1"/>
  <c r="S3355"/>
  <c r="T3355" s="1"/>
  <c r="P3194"/>
  <c r="S3194" s="1"/>
  <c r="T3194" s="1"/>
  <c r="S3337"/>
  <c r="T3337" s="1"/>
  <c r="S3461"/>
  <c r="T3461" s="1"/>
  <c r="S3358"/>
  <c r="T3358" s="1"/>
  <c r="S3349"/>
  <c r="T3349" s="1"/>
  <c r="S3501"/>
  <c r="T3501" s="1"/>
  <c r="S3322"/>
  <c r="T3322" s="1"/>
  <c r="P3304"/>
  <c r="S3304" s="1"/>
  <c r="T3304" s="1"/>
  <c r="S3396"/>
  <c r="T3396" s="1"/>
  <c r="P3283"/>
  <c r="S3283" s="1"/>
  <c r="T3283" s="1"/>
  <c r="P3272"/>
  <c r="S3272" s="1"/>
  <c r="T3272" s="1"/>
  <c r="P3161"/>
  <c r="S3161" s="1"/>
  <c r="T3161" s="1"/>
  <c r="P3220"/>
  <c r="S3220" s="1"/>
  <c r="T3220" s="1"/>
  <c r="P3174"/>
  <c r="S3174" s="1"/>
  <c r="T3174" s="1"/>
  <c r="S3327"/>
  <c r="T3327" s="1"/>
  <c r="P3241"/>
  <c r="S3241" s="1"/>
  <c r="T3241" s="1"/>
  <c r="P3183"/>
  <c r="S3183" s="1"/>
  <c r="T3183" s="1"/>
  <c r="P3169"/>
  <c r="S3169" s="1"/>
  <c r="T3169" s="1"/>
  <c r="T3470"/>
  <c r="T3473"/>
  <c r="T3430"/>
  <c r="Q3154"/>
  <c r="P3154"/>
  <c r="S3154" s="1"/>
  <c r="T3154" s="1"/>
  <c r="Q3158"/>
  <c r="P3158"/>
  <c r="S3158" s="1"/>
  <c r="T3158" s="1"/>
  <c r="Q3239"/>
  <c r="P3239"/>
  <c r="S3239" s="1"/>
  <c r="T3239" s="1"/>
  <c r="Q3267"/>
  <c r="P3267"/>
  <c r="S3267" s="1"/>
  <c r="T3267" s="1"/>
  <c r="S3346"/>
  <c r="T3346" s="1"/>
  <c r="Q3346"/>
  <c r="Q3245"/>
  <c r="P3245"/>
  <c r="S3245" s="1"/>
  <c r="T3245" s="1"/>
  <c r="Q3216"/>
  <c r="P3216"/>
  <c r="S3216" s="1"/>
  <c r="T3216" s="1"/>
  <c r="Q3165"/>
  <c r="P3165"/>
  <c r="S3165" s="1"/>
  <c r="T3165" s="1"/>
  <c r="Q3163"/>
  <c r="P3163"/>
  <c r="S3163" s="1"/>
  <c r="T3163" s="1"/>
  <c r="S3447"/>
  <c r="T3447" s="1"/>
  <c r="Q3447"/>
  <c r="Q3261"/>
  <c r="P3261"/>
  <c r="S3261" s="1"/>
  <c r="T3261" s="1"/>
  <c r="S3500"/>
  <c r="T3500" s="1"/>
  <c r="Q3500"/>
  <c r="Q3187"/>
  <c r="P3187"/>
  <c r="S3187" s="1"/>
  <c r="T3187" s="1"/>
  <c r="Q3259"/>
  <c r="P3259"/>
  <c r="S3259" s="1"/>
  <c r="T3259" s="1"/>
  <c r="Q3146"/>
  <c r="P3146"/>
  <c r="S3146" s="1"/>
  <c r="T3146" s="1"/>
  <c r="Q3264"/>
  <c r="P3264"/>
  <c r="S3264" s="1"/>
  <c r="T3264" s="1"/>
  <c r="S3354"/>
  <c r="T3354" s="1"/>
  <c r="Q3354"/>
  <c r="S3365"/>
  <c r="T3365" s="1"/>
  <c r="Q3365"/>
  <c r="S3360"/>
  <c r="T3360" s="1"/>
  <c r="Q3360"/>
  <c r="Q3173"/>
  <c r="P3173"/>
  <c r="S3173" s="1"/>
  <c r="T3173" s="1"/>
  <c r="T3115"/>
  <c r="T3351"/>
  <c r="K7"/>
  <c r="K2"/>
  <c r="K9"/>
  <c r="K13"/>
  <c r="K11"/>
  <c r="K12"/>
  <c r="K3"/>
  <c r="K6"/>
  <c r="K4"/>
  <c r="K5"/>
  <c r="K15"/>
  <c r="K8"/>
  <c r="K14"/>
  <c r="K10"/>
  <c r="T361"/>
  <c r="T239"/>
  <c r="T240"/>
  <c r="T266"/>
  <c r="T412"/>
  <c r="T404"/>
  <c r="T431"/>
  <c r="T497"/>
  <c r="T374"/>
  <c r="T550"/>
  <c r="T396"/>
  <c r="T793"/>
  <c r="T1157"/>
  <c r="T1517"/>
  <c r="T1430"/>
  <c r="T1506"/>
  <c r="T1422"/>
  <c r="T1484"/>
  <c r="T2413"/>
  <c r="P3257"/>
  <c r="Q3257"/>
  <c r="R3257"/>
  <c r="S3257" s="1"/>
  <c r="T3257" s="1"/>
  <c r="P3278"/>
  <c r="Q3278"/>
  <c r="R3278"/>
  <c r="P3237"/>
  <c r="Q3237"/>
  <c r="R3237"/>
  <c r="P3166"/>
  <c r="Q3166"/>
  <c r="R3166"/>
  <c r="Q3329"/>
  <c r="R3329"/>
  <c r="S3329" s="1"/>
  <c r="T3329" s="1"/>
  <c r="Q3317"/>
  <c r="R3317"/>
  <c r="S3317" s="1"/>
  <c r="T3317" s="1"/>
  <c r="Q3326"/>
  <c r="R3326"/>
  <c r="S3326" s="1"/>
  <c r="T3326" s="1"/>
  <c r="P3202"/>
  <c r="Q3202"/>
  <c r="R3202"/>
  <c r="Q3426"/>
  <c r="R3426"/>
  <c r="S3426" s="1"/>
  <c r="T3426" s="1"/>
  <c r="Q3419"/>
  <c r="R3419"/>
  <c r="S3419" s="1"/>
  <c r="T3419" s="1"/>
  <c r="Q3453"/>
  <c r="R3453"/>
  <c r="S3453" s="1"/>
  <c r="T3453" s="1"/>
  <c r="Q3388"/>
  <c r="R3388"/>
  <c r="S3388" s="1"/>
  <c r="T3388" s="1"/>
  <c r="Q3452"/>
  <c r="R3452"/>
  <c r="S3452" s="1"/>
  <c r="T3452" s="1"/>
  <c r="Q3316"/>
  <c r="R3316"/>
  <c r="S3316" s="1"/>
  <c r="T3316" s="1"/>
  <c r="Q3320"/>
  <c r="R3320"/>
  <c r="S3320" s="1"/>
  <c r="T3320" s="1"/>
  <c r="Q3398"/>
  <c r="R3398"/>
  <c r="S3398" s="1"/>
  <c r="T3398" s="1"/>
  <c r="Q3448"/>
  <c r="R3448"/>
  <c r="S3448" s="1"/>
  <c r="T3448" s="1"/>
  <c r="Q3342"/>
  <c r="R3342"/>
  <c r="S3342" s="1"/>
  <c r="T3342" s="1"/>
  <c r="P3184"/>
  <c r="Q3184"/>
  <c r="R3184"/>
  <c r="Q3481"/>
  <c r="R3481"/>
  <c r="S3481" s="1"/>
  <c r="T3481" s="1"/>
  <c r="Q3314"/>
  <c r="R3314"/>
  <c r="S3314" s="1"/>
  <c r="T3314" s="1"/>
  <c r="P3255"/>
  <c r="Q3255"/>
  <c r="R3255"/>
  <c r="P3307"/>
  <c r="Q3307"/>
  <c r="R3307"/>
  <c r="Q3423"/>
  <c r="R3423"/>
  <c r="S3423" s="1"/>
  <c r="T3423" s="1"/>
  <c r="Q3334"/>
  <c r="R3334"/>
  <c r="S3334" s="1"/>
  <c r="T3334" s="1"/>
  <c r="P3256"/>
  <c r="Q3256"/>
  <c r="R3256"/>
  <c r="P3230"/>
  <c r="Q3230"/>
  <c r="R3230"/>
  <c r="P3282"/>
  <c r="Q3282"/>
  <c r="R3282"/>
  <c r="P3306"/>
  <c r="Q3306"/>
  <c r="R3306"/>
  <c r="P3271"/>
  <c r="Q3271"/>
  <c r="R3271"/>
  <c r="P3219"/>
  <c r="Q3219"/>
  <c r="R3219"/>
  <c r="P3309"/>
  <c r="Q3309"/>
  <c r="R3309"/>
  <c r="Q3366"/>
  <c r="R3366"/>
  <c r="S3366" s="1"/>
  <c r="T3366" s="1"/>
  <c r="Q3363"/>
  <c r="R3363"/>
  <c r="S3363" s="1"/>
  <c r="T3363" s="1"/>
  <c r="Q3362"/>
  <c r="R3362"/>
  <c r="S3362" s="1"/>
  <c r="T3362" s="1"/>
  <c r="P3207"/>
  <c r="Q3207"/>
  <c r="R3207"/>
  <c r="S3207" s="1"/>
  <c r="T3207" s="1"/>
  <c r="P3181"/>
  <c r="Q3181"/>
  <c r="R3181"/>
  <c r="Q3494"/>
  <c r="S3494"/>
  <c r="T3494" s="1"/>
  <c r="P3205"/>
  <c r="Q3205"/>
  <c r="S3205"/>
  <c r="T3205" s="1"/>
  <c r="P3164"/>
  <c r="Q3164"/>
  <c r="S3164"/>
  <c r="T3164" s="1"/>
  <c r="P3305"/>
  <c r="Q3305"/>
  <c r="S3305"/>
  <c r="T3305" s="1"/>
  <c r="P3213"/>
  <c r="Q3213"/>
  <c r="S3213"/>
  <c r="T3213" s="1"/>
  <c r="Q3348"/>
  <c r="S3348"/>
  <c r="T3348" s="1"/>
  <c r="P3212"/>
  <c r="Q3212"/>
  <c r="S3212"/>
  <c r="T3212" s="1"/>
  <c r="P3175"/>
  <c r="Q3175"/>
  <c r="S3175"/>
  <c r="T3175" s="1"/>
  <c r="P3250"/>
  <c r="Q3250"/>
  <c r="S3250"/>
  <c r="T3250" s="1"/>
  <c r="P3296"/>
  <c r="Q3296"/>
  <c r="S3296"/>
  <c r="T3296" s="1"/>
  <c r="P3295"/>
  <c r="Q3295"/>
  <c r="S3295"/>
  <c r="T3295" s="1"/>
  <c r="Q3457"/>
  <c r="S3457"/>
  <c r="T3457" s="1"/>
  <c r="P3149"/>
  <c r="Q3149"/>
  <c r="S3149"/>
  <c r="T3149" s="1"/>
  <c r="P3157"/>
  <c r="Q3157"/>
  <c r="S3157"/>
  <c r="T3157" s="1"/>
  <c r="P3186"/>
  <c r="Q3186"/>
  <c r="S3186"/>
  <c r="T3186" s="1"/>
  <c r="P3171"/>
  <c r="Q3171"/>
  <c r="S3171"/>
  <c r="T3171" s="1"/>
  <c r="P3246"/>
  <c r="Q3246"/>
  <c r="S3246"/>
  <c r="T3246" s="1"/>
  <c r="P3145"/>
  <c r="S3145" s="1"/>
  <c r="T3145" s="1"/>
  <c r="Q3145"/>
  <c r="P3197"/>
  <c r="S3197" s="1"/>
  <c r="T3197" s="1"/>
  <c r="Q3197"/>
  <c r="P3302"/>
  <c r="S3302" s="1"/>
  <c r="T3302" s="1"/>
  <c r="Q3302"/>
  <c r="P3221"/>
  <c r="S3221" s="1"/>
  <c r="T3221" s="1"/>
  <c r="Q3221"/>
  <c r="Q3373"/>
  <c r="S3373"/>
  <c r="T3373" s="1"/>
  <c r="Q3344"/>
  <c r="S3344"/>
  <c r="T3344" s="1"/>
  <c r="P3263"/>
  <c r="Q3263"/>
  <c r="S3263"/>
  <c r="T3263" s="1"/>
  <c r="P3281"/>
  <c r="S3281" s="1"/>
  <c r="T3281" s="1"/>
  <c r="Q3281"/>
  <c r="P3232"/>
  <c r="S3232" s="1"/>
  <c r="T3232" s="1"/>
  <c r="Q3232"/>
  <c r="P3242"/>
  <c r="S3242" s="1"/>
  <c r="T3242" s="1"/>
  <c r="Q3242"/>
  <c r="Q3336"/>
  <c r="S3336"/>
  <c r="T3336" s="1"/>
  <c r="P3233"/>
  <c r="Q3233"/>
  <c r="S3233"/>
  <c r="T3233" s="1"/>
  <c r="P3251"/>
  <c r="Q3251"/>
  <c r="S3251"/>
  <c r="T3251" s="1"/>
  <c r="Q3330"/>
  <c r="S3330"/>
  <c r="T3330" s="1"/>
  <c r="P3284"/>
  <c r="S3284" s="1"/>
  <c r="T3284" s="1"/>
  <c r="Q3284"/>
  <c r="Q3410"/>
  <c r="S3410"/>
  <c r="T3410" s="1"/>
  <c r="Q3343"/>
  <c r="S3343"/>
  <c r="T3343" s="1"/>
  <c r="Q3315"/>
  <c r="S3315"/>
  <c r="T3315" s="1"/>
  <c r="Q3347"/>
  <c r="S3347"/>
  <c r="T3347" s="1"/>
  <c r="P3287"/>
  <c r="Q3287"/>
  <c r="S3287"/>
  <c r="T3287" s="1"/>
  <c r="Q3414"/>
  <c r="S3414"/>
  <c r="T3414" s="1"/>
  <c r="P3299"/>
  <c r="Q3299"/>
  <c r="S3299"/>
  <c r="T3299" s="1"/>
  <c r="Q3384"/>
  <c r="S3384"/>
  <c r="T3384" s="1"/>
  <c r="Q3377"/>
  <c r="S3377"/>
  <c r="T3377" s="1"/>
  <c r="P3218"/>
  <c r="Q3218"/>
  <c r="S3218"/>
  <c r="T3218" s="1"/>
  <c r="P3193"/>
  <c r="S3193" s="1"/>
  <c r="T3193" s="1"/>
  <c r="Q3193"/>
  <c r="P3144"/>
  <c r="S3144" s="1"/>
  <c r="T3144" s="1"/>
  <c r="Q3144"/>
  <c r="P3195"/>
  <c r="S3195" s="1"/>
  <c r="T3195" s="1"/>
  <c r="Q3195"/>
  <c r="Q3382"/>
  <c r="S3382"/>
  <c r="T3382" s="1"/>
  <c r="P3274"/>
  <c r="S3274" s="1"/>
  <c r="T3274" s="1"/>
  <c r="Q3274"/>
  <c r="P3290"/>
  <c r="S3290" s="1"/>
  <c r="T3290" s="1"/>
  <c r="Q3290"/>
  <c r="P3210"/>
  <c r="S3210" s="1"/>
  <c r="T3210" s="1"/>
  <c r="Q3210"/>
  <c r="P3227"/>
  <c r="S3227" s="1"/>
  <c r="T3227" s="1"/>
  <c r="Q3227"/>
  <c r="P3192"/>
  <c r="S3192" s="1"/>
  <c r="T3192" s="1"/>
  <c r="Q3192"/>
  <c r="P3188"/>
  <c r="S3188" s="1"/>
  <c r="T3188" s="1"/>
  <c r="Q3188"/>
  <c r="T3488"/>
  <c r="T3480"/>
  <c r="T3371"/>
  <c r="T3496"/>
  <c r="S3237" l="1"/>
  <c r="T3237" s="1"/>
  <c r="S3166"/>
  <c r="T3166" s="1"/>
  <c r="S3181"/>
  <c r="T3181" s="1"/>
  <c r="S3278"/>
  <c r="T3278" s="1"/>
  <c r="S3307"/>
  <c r="T3307" s="1"/>
  <c r="S3255"/>
  <c r="T3255" s="1"/>
  <c r="S3202"/>
  <c r="T3202" s="1"/>
  <c r="S3309"/>
  <c r="T3309" s="1"/>
  <c r="S3219"/>
  <c r="T3219" s="1"/>
  <c r="S3271"/>
  <c r="T3271" s="1"/>
  <c r="S3306"/>
  <c r="T3306" s="1"/>
  <c r="S3282"/>
  <c r="T3282" s="1"/>
  <c r="S3230"/>
  <c r="T3230" s="1"/>
  <c r="S3256"/>
  <c r="T3256" s="1"/>
  <c r="S3184"/>
  <c r="T3184" s="1"/>
</calcChain>
</file>

<file path=xl/comments1.xml><?xml version="1.0" encoding="utf-8"?>
<comments xmlns="http://schemas.openxmlformats.org/spreadsheetml/2006/main">
  <authors>
    <author>Cynthia Dixon</author>
    <author>Cindy Dixon</author>
  </authors>
  <commentList>
    <comment ref="A1732" authorId="0">
      <text>
        <r>
          <rPr>
            <b/>
            <sz val="10"/>
            <color indexed="81"/>
            <rFont val="Tahoma"/>
            <family val="2"/>
          </rPr>
          <t>Cynthia Dixon:</t>
        </r>
        <r>
          <rPr>
            <sz val="10"/>
            <color indexed="81"/>
            <rFont val="Tahoma"/>
            <family val="2"/>
          </rPr>
          <t xml:space="preserve">
entered without a credit request form - lottery using toward purchase of minivans approved in early fy08</t>
        </r>
      </text>
    </comment>
    <comment ref="T1737" authorId="0">
      <text>
        <r>
          <rPr>
            <b/>
            <sz val="10"/>
            <color indexed="81"/>
            <rFont val="Tahoma"/>
            <family val="2"/>
          </rPr>
          <t>Cynthia Dixon:</t>
        </r>
        <r>
          <rPr>
            <sz val="10"/>
            <color indexed="81"/>
            <rFont val="Tahoma"/>
            <family val="2"/>
          </rPr>
          <t xml:space="preserve">
only authorized $6,748.60 - MDA spent $8,045.73 adjusted balance on 8/5/08
</t>
        </r>
      </text>
    </comment>
    <comment ref="T1765" authorId="0">
      <text>
        <r>
          <rPr>
            <b/>
            <sz val="10"/>
            <color indexed="81"/>
            <rFont val="Tahoma"/>
            <family val="2"/>
          </rPr>
          <t>Cynthia Dixon:</t>
        </r>
        <r>
          <rPr>
            <sz val="10"/>
            <color indexed="81"/>
            <rFont val="Tahoma"/>
            <family val="2"/>
          </rPr>
          <t xml:space="preserve">
this series of credit adjustments is to correct a prior year expendture that was not preauthorized</t>
        </r>
      </text>
    </comment>
    <comment ref="T2855" authorId="1">
      <text>
        <r>
          <rPr>
            <b/>
            <sz val="10"/>
            <color indexed="81"/>
            <rFont val="Tahoma"/>
            <family val="2"/>
          </rPr>
          <t>Cindy Dixon:</t>
        </r>
        <r>
          <rPr>
            <sz val="10"/>
            <color indexed="81"/>
            <rFont val="Tahoma"/>
            <family val="2"/>
          </rPr>
          <t xml:space="preserve">
adjusted 4/12/10</t>
        </r>
      </text>
    </comment>
    <comment ref="A3670" authorId="1">
      <text>
        <r>
          <rPr>
            <b/>
            <sz val="8"/>
            <color indexed="81"/>
            <rFont val="Tahoma"/>
            <family val="2"/>
          </rPr>
          <t>Cindy Dixon:</t>
        </r>
        <r>
          <rPr>
            <sz val="8"/>
            <color indexed="81"/>
            <rFont val="Tahoma"/>
            <family val="2"/>
          </rPr>
          <t xml:space="preserve">
DHE should have asked Surplus to deposit to Fund 0880 - Surplus Property to correct on next closing report.  2/10/12</t>
        </r>
      </text>
    </comment>
  </commentList>
</comments>
</file>

<file path=xl/sharedStrings.xml><?xml version="1.0" encoding="utf-8"?>
<sst xmlns="http://schemas.openxmlformats.org/spreadsheetml/2006/main" count="26595" uniqueCount="5129">
  <si>
    <t>2B4GP2537XR235890</t>
  </si>
  <si>
    <t>2B4GP2433VR448608</t>
  </si>
  <si>
    <t>N/A</t>
  </si>
  <si>
    <t>2B5WB35Z2SK561601</t>
  </si>
  <si>
    <t>2B5WB35Z5SK561575</t>
  </si>
  <si>
    <t>1GBHG31Y6SF144256</t>
  </si>
  <si>
    <t>2B5WB35Z1VK555714</t>
  </si>
  <si>
    <t>1g1jc5114hk141663</t>
  </si>
  <si>
    <t>1G1BN47HXFX113329</t>
  </si>
  <si>
    <t>1G1AW51R3K6251102</t>
  </si>
  <si>
    <t>1FAFP5829YA194497</t>
  </si>
  <si>
    <t>1G1BL5473LR128133</t>
  </si>
  <si>
    <t>2B5WB35Z7VK579662</t>
  </si>
  <si>
    <t>1FBSS31L4HB02809</t>
  </si>
  <si>
    <t>2FALP71W1TX141143</t>
  </si>
  <si>
    <t>Professional Registration - Healing Arts</t>
  </si>
  <si>
    <t>Entry Type (S - Sale, A - Adjustment)</t>
  </si>
  <si>
    <t>S</t>
  </si>
  <si>
    <t>A</t>
  </si>
  <si>
    <t>COST ALLOCATION PLAN FY05</t>
  </si>
  <si>
    <t>COST ALLOCATION PLAN FY06</t>
  </si>
  <si>
    <t>CAP</t>
  </si>
  <si>
    <t>CA</t>
  </si>
  <si>
    <t>Age at Surplus</t>
  </si>
  <si>
    <t>cREDIT AUTHORIZATION</t>
  </si>
  <si>
    <t>2G1WL54R9M919</t>
  </si>
  <si>
    <t>2FALP71WTX120923</t>
  </si>
  <si>
    <t>2B5WB35Y5NK137308</t>
  </si>
  <si>
    <t>2FAFP71W4XX197161</t>
  </si>
  <si>
    <t>2fafp71w0sx172186</t>
  </si>
  <si>
    <t>2FAFP71W9XX225049</t>
  </si>
  <si>
    <t>1gdl6p1f1jv534650</t>
  </si>
  <si>
    <t>2FALP71W5TX141128</t>
  </si>
  <si>
    <t>1g1jc8443n7298932</t>
  </si>
  <si>
    <t>1FTHF25H2RNB52535</t>
  </si>
  <si>
    <t xml:space="preserve">F250 </t>
  </si>
  <si>
    <t>2B4GP2430WR802831</t>
  </si>
  <si>
    <t>1FAFP52U9XA161802</t>
  </si>
  <si>
    <t>1G3AJ85M9S6410601</t>
  </si>
  <si>
    <t>Ciera Wagon</t>
  </si>
  <si>
    <t>2B5WB35ZXRK573084</t>
  </si>
  <si>
    <t>2B5WB35Z9NK157991</t>
  </si>
  <si>
    <t>1G1AW81R0J6195801</t>
  </si>
  <si>
    <t>1JTCM26N3FT119683</t>
  </si>
  <si>
    <t>G004704</t>
  </si>
  <si>
    <t>2FALP71W7VKX142512</t>
  </si>
  <si>
    <t>1GBG6P102MV102334</t>
  </si>
  <si>
    <t>1GCCT19Z7P0194256</t>
  </si>
  <si>
    <t>1GCCS14Z0SK262615</t>
  </si>
  <si>
    <t>1G3AJ84N7P6444165</t>
  </si>
  <si>
    <t>1GDM9K1C5JV600492</t>
  </si>
  <si>
    <t>Road Tractor</t>
  </si>
  <si>
    <t>1FBSS31L2WHB68430</t>
  </si>
  <si>
    <t>S2B5WB35Z4VK555707</t>
  </si>
  <si>
    <t>S2B5WB35Z0RK176144</t>
  </si>
  <si>
    <t>S1GBL7D1F0GV112544</t>
  </si>
  <si>
    <t>Dump Truck</t>
  </si>
  <si>
    <t>2B4GP2437WR718098</t>
  </si>
  <si>
    <t>260507M</t>
  </si>
  <si>
    <t>2B5WB35Z6TK160117</t>
  </si>
  <si>
    <t>2b7kb312rk179218</t>
  </si>
  <si>
    <t>B350 Van</t>
  </si>
  <si>
    <t>2b4fk2530lr749200</t>
  </si>
  <si>
    <t>1B3HD46FXTF152798</t>
  </si>
  <si>
    <t>1J4FJ28S6WL189649</t>
  </si>
  <si>
    <t>1G3NL55MXSM342251</t>
  </si>
  <si>
    <t>not provided</t>
  </si>
  <si>
    <t>1J4FJ28SXTL252764</t>
  </si>
  <si>
    <t>Corrections</t>
  </si>
  <si>
    <t>1G3AJ85M2S6411668</t>
  </si>
  <si>
    <t>2FALP71W4TX141122</t>
  </si>
  <si>
    <t>1J4FJ28S7VL537019</t>
  </si>
  <si>
    <t>1FAFP5221WG248748</t>
  </si>
  <si>
    <t>2FALP71W2VX135399</t>
  </si>
  <si>
    <t>Hannibal Regional Center</t>
  </si>
  <si>
    <t>Sikeston Regional Center</t>
  </si>
  <si>
    <t>2FAFP71W1WX141421</t>
  </si>
  <si>
    <t>2FAFP71W0YX197871</t>
  </si>
  <si>
    <t>2FAFP73W1WX179082</t>
  </si>
  <si>
    <t>2fafp71w5vx142511</t>
  </si>
  <si>
    <t>1GBG6P1A0HV109154</t>
  </si>
  <si>
    <t>2B5GP2439WR818963</t>
  </si>
  <si>
    <t>2FACP71W0PX172860</t>
  </si>
  <si>
    <t>2B5WB35Z8KK361189</t>
  </si>
  <si>
    <t>S1GTK6D1F8JV525992</t>
  </si>
  <si>
    <t>1FDB70K7KVA36974</t>
  </si>
  <si>
    <t>Bluebird Bus</t>
  </si>
  <si>
    <t>2D4GH2539PR37433</t>
  </si>
  <si>
    <t>1FDNJ75P7KVA38229</t>
  </si>
  <si>
    <t>1fafp5220xg239105</t>
  </si>
  <si>
    <t>S1JCMR7714HT116034</t>
  </si>
  <si>
    <t>S2FAFP71W6WX141432</t>
  </si>
  <si>
    <t>2B5WB35Z6TK161185</t>
  </si>
  <si>
    <t>1FMDA31U3SZA91177</t>
  </si>
  <si>
    <t>1FAFP5224WG248758</t>
  </si>
  <si>
    <t>DNR</t>
  </si>
  <si>
    <t>Transferred</t>
  </si>
  <si>
    <t>1B3EJ46X5VN651070</t>
  </si>
  <si>
    <t>3G1JC52417TS911909</t>
  </si>
  <si>
    <t>1FALP52U3TA234126</t>
  </si>
  <si>
    <t>2B5WB35Z0SK5601578</t>
  </si>
  <si>
    <t>1FAFP5823YA186265</t>
  </si>
  <si>
    <t>2B5WB35Z3XK545463</t>
  </si>
  <si>
    <t>1GBG6P1B4JV117479</t>
  </si>
  <si>
    <t>1GDJ6P1B7GV505988</t>
  </si>
  <si>
    <t>2FALP71W7VX164445</t>
  </si>
  <si>
    <t>2FALP71W3SX172179</t>
  </si>
  <si>
    <t>1FALP5223TG235563</t>
  </si>
  <si>
    <t>1FTDE14F9FHB75543</t>
  </si>
  <si>
    <t>QR065876</t>
  </si>
  <si>
    <t>truck</t>
  </si>
  <si>
    <t>1FMDA41X9XZB57506</t>
  </si>
  <si>
    <t>2FALP71W5TX141002</t>
  </si>
  <si>
    <t>1GABLS47XLA150984</t>
  </si>
  <si>
    <t>1FMDA21X3PZB81070</t>
  </si>
  <si>
    <t>1GABL52P6RR137100</t>
  </si>
  <si>
    <t>1G1BL52P1RR177178</t>
  </si>
  <si>
    <t>1GCCM15Z6N8200696</t>
  </si>
  <si>
    <t>1FALP52U3SG262908</t>
  </si>
  <si>
    <t>1FALP5223VG228387</t>
  </si>
  <si>
    <t>1GNDM15Z5LB203193</t>
  </si>
  <si>
    <t>1J4FJ27S7RL204794</t>
  </si>
  <si>
    <t>1B7HW141XJS751393</t>
  </si>
  <si>
    <t>1FALP52U7TG210408</t>
  </si>
  <si>
    <t>1FALP52U2TA210125</t>
  </si>
  <si>
    <t>1FALP57U4TA297275</t>
  </si>
  <si>
    <t>2FALP71W2TX120818</t>
  </si>
  <si>
    <t>1FMCA11U8RZB51836</t>
  </si>
  <si>
    <t>1GDG6D1B6JV512950</t>
  </si>
  <si>
    <t>1GNDM15Z0MB184764</t>
  </si>
  <si>
    <t>2G1WF52E439361992</t>
  </si>
  <si>
    <t>1FAFP53U4YG260895</t>
  </si>
  <si>
    <t>2G1WF52E039427759</t>
  </si>
  <si>
    <t>1FALP5214RG228993</t>
  </si>
  <si>
    <t>1FALP5220TG239098</t>
  </si>
  <si>
    <t>1GCDM15Z9RB216059</t>
  </si>
  <si>
    <t>ASTROVAN</t>
  </si>
  <si>
    <t>1FALP5224VG228396</t>
  </si>
  <si>
    <t>2FALP71W8TX140927</t>
  </si>
  <si>
    <t>1J4FJ28S9VL553514</t>
  </si>
  <si>
    <t>1FTRX18W4XNA00808</t>
  </si>
  <si>
    <t>1G1ND52J9Y6249573</t>
  </si>
  <si>
    <t>1FALP57U4TA280038</t>
  </si>
  <si>
    <t>1FTCR10U1VUB78883</t>
  </si>
  <si>
    <t>2B5WB35Z5RK581769</t>
  </si>
  <si>
    <t>ROYAL MAXIWAGON</t>
  </si>
  <si>
    <t>1B7KD34W0ES355274</t>
  </si>
  <si>
    <t>350 PICKUP</t>
  </si>
  <si>
    <t>1FALP5223VG263544</t>
  </si>
  <si>
    <t>1FAFP5228XG239112</t>
  </si>
  <si>
    <t>1FTEF14N4SLB77944</t>
  </si>
  <si>
    <t>1P3EJ46C5WN294051</t>
  </si>
  <si>
    <t>BREEZE</t>
  </si>
  <si>
    <t>1FAFP522XXG271642</t>
  </si>
  <si>
    <t>2B4GP2438TR810378</t>
  </si>
  <si>
    <t>2FALP72W4SX206810</t>
  </si>
  <si>
    <t>2FAFP71W2WX140293</t>
  </si>
  <si>
    <t>2FAFP71W4XX108205</t>
  </si>
  <si>
    <t>2FAFP71W1XX225661</t>
  </si>
  <si>
    <t>2FAFP71W8XX108207</t>
  </si>
  <si>
    <t>1FAFP5323YA196530</t>
  </si>
  <si>
    <t>3B7HF13Z0TM147292</t>
  </si>
  <si>
    <t>FM V79</t>
  </si>
  <si>
    <t>FM V93</t>
  </si>
  <si>
    <t>FM V84</t>
  </si>
  <si>
    <t>FM V122</t>
  </si>
  <si>
    <t>FM V99</t>
  </si>
  <si>
    <t>1GNDM15Z2NB207558</t>
  </si>
  <si>
    <t>1GNDU03EX2D113292</t>
  </si>
  <si>
    <t>1FAFP53221G260818</t>
  </si>
  <si>
    <t>1GNDU03E53D135041</t>
  </si>
  <si>
    <t>1FAFP53201G260817</t>
  </si>
  <si>
    <t>1GNDU03E04D127107</t>
  </si>
  <si>
    <t>1GNDU03E22D112850</t>
  </si>
  <si>
    <t>1GNDU03E34D163888</t>
  </si>
  <si>
    <t>1B4GP54G8YB685747</t>
  </si>
  <si>
    <t>1FAFP5327YA243137</t>
  </si>
  <si>
    <t>2P4GP44G4XR432806</t>
  </si>
  <si>
    <t>1FAFP582XYG249245</t>
  </si>
  <si>
    <t>1FAFP58241G275409</t>
  </si>
  <si>
    <t>1FALP57U4VA251867</t>
  </si>
  <si>
    <t>U04982</t>
  </si>
  <si>
    <t>1FAFP5821YG249246</t>
  </si>
  <si>
    <t>1FALP57U5VA281833</t>
  </si>
  <si>
    <t>U04996</t>
  </si>
  <si>
    <t>1FAFP57U1WA265367</t>
  </si>
  <si>
    <t>1FALP57U6TA283877</t>
  </si>
  <si>
    <t>1FAFP34P7YW376823</t>
  </si>
  <si>
    <t>1FAFP5223XG182043</t>
  </si>
  <si>
    <t>1FALP5226VG221093</t>
  </si>
  <si>
    <t>H12266</t>
  </si>
  <si>
    <t>1B3AA46VXRF219216</t>
  </si>
  <si>
    <t>H11522</t>
  </si>
  <si>
    <t>1FALP5229VG198540</t>
  </si>
  <si>
    <t>1B3EJ46XXWN280117</t>
  </si>
  <si>
    <t>2FACP72W1PX187169</t>
  </si>
  <si>
    <t>H12274</t>
  </si>
  <si>
    <t>1FAFP57U8WG248773</t>
  </si>
  <si>
    <t>H11468</t>
  </si>
  <si>
    <t>1FAFP5222XG229918</t>
  </si>
  <si>
    <t>1FALP5221VG228386</t>
  </si>
  <si>
    <t>1FALP52U0TA210124</t>
  </si>
  <si>
    <t>1G1LD5542SY282231</t>
  </si>
  <si>
    <t>H11480</t>
  </si>
  <si>
    <t>1G3AJ85M0R6419018</t>
  </si>
  <si>
    <t>H11856</t>
  </si>
  <si>
    <t>CUTLESS</t>
  </si>
  <si>
    <t>1FALP5227VG221068</t>
  </si>
  <si>
    <t>H12264</t>
  </si>
  <si>
    <t>1FALP5224TG235555</t>
  </si>
  <si>
    <t>1FAFP5326YG249251</t>
  </si>
  <si>
    <t>1FALP5225VG221098</t>
  </si>
  <si>
    <t>2G1WF52E9Y9383946</t>
  </si>
  <si>
    <t>1FALP52U7TG210411</t>
  </si>
  <si>
    <t>H12275</t>
  </si>
  <si>
    <t>1B3ES47C3WD688411</t>
  </si>
  <si>
    <t>1FAFP5222XG204906</t>
  </si>
  <si>
    <t>1P3EJ46X1XN685170</t>
  </si>
  <si>
    <t>1FAFP58U4XA313427</t>
  </si>
  <si>
    <t>U05253</t>
  </si>
  <si>
    <t>1FAFP57U2WA265359</t>
  </si>
  <si>
    <t>U05050</t>
  </si>
  <si>
    <t>1FALP52U7TG214734</t>
  </si>
  <si>
    <t>L01881</t>
  </si>
  <si>
    <t>1FMDA31U9SZB74788</t>
  </si>
  <si>
    <t>1FAFP5224WG248744</t>
  </si>
  <si>
    <t>1FAFP58U2XA313426</t>
  </si>
  <si>
    <t>U05252</t>
  </si>
  <si>
    <t>1FAFP58U6XA313428</t>
  </si>
  <si>
    <t>U05254</t>
  </si>
  <si>
    <t>1FAFP5823YG249247</t>
  </si>
  <si>
    <t>U05405</t>
  </si>
  <si>
    <t>1FAFP5221WG248734</t>
  </si>
  <si>
    <t>1FAFP5222WG248709</t>
  </si>
  <si>
    <t>1FAFP5226WG248714</t>
  </si>
  <si>
    <t>1FAFP5227XG271632</t>
  </si>
  <si>
    <t>1FAFP5229XG300659</t>
  </si>
  <si>
    <t>1FAFP5326YA196537</t>
  </si>
  <si>
    <t>2B4GP243XVR288016</t>
  </si>
  <si>
    <t>2G1WF55E519226075</t>
  </si>
  <si>
    <t>1J4FF48S21L567083</t>
  </si>
  <si>
    <t>2FAFP73W7WX153523</t>
  </si>
  <si>
    <t>1FTDA14U6SZB74784</t>
  </si>
  <si>
    <t>1J4FJ28S3TL252766</t>
  </si>
  <si>
    <t>1J4FJ28S8TL194167</t>
  </si>
  <si>
    <t>2B4GP2436YR711789</t>
  </si>
  <si>
    <t>2FAFP71W03X163731</t>
  </si>
  <si>
    <t>2FAFP71W4WX141431</t>
  </si>
  <si>
    <t>2FAFP71W1XX225045</t>
  </si>
  <si>
    <t>2FAFP71WXXX197150</t>
  </si>
  <si>
    <t>2FALP71W7VX135396</t>
  </si>
  <si>
    <t>2FALP71W7VX140193</t>
  </si>
  <si>
    <t>2B5WB35Z1SK561573</t>
  </si>
  <si>
    <t>2FAFP71W52X122428</t>
  </si>
  <si>
    <t>TCE665V600630</t>
  </si>
  <si>
    <t>CHASSIS</t>
  </si>
  <si>
    <t>2FAFP71W93X163730</t>
  </si>
  <si>
    <t>2FMDA514XTBC74639</t>
  </si>
  <si>
    <t>2B5WB35Z9RK581760</t>
  </si>
  <si>
    <t>W008148</t>
  </si>
  <si>
    <t>1FAFP55261G222473</t>
  </si>
  <si>
    <t>1FAFP5826YG277009</t>
  </si>
  <si>
    <t>2FMZA50461BB69732</t>
  </si>
  <si>
    <t>1FAFP58U91G196545</t>
  </si>
  <si>
    <t>1B7HF13Y71J231854</t>
  </si>
  <si>
    <t>1FALP52U6SA289345</t>
  </si>
  <si>
    <t>2FAFP71W81X177695</t>
  </si>
  <si>
    <t>2FAFP71W32X138398</t>
  </si>
  <si>
    <t>2FAFP71W7WX122274</t>
  </si>
  <si>
    <t>2FAFP71W3YX167912</t>
  </si>
  <si>
    <t>1FTHF26H6TEA71639</t>
  </si>
  <si>
    <t>2FMZA51UXWBD45753</t>
  </si>
  <si>
    <t>2FTZA5449YBB22882</t>
  </si>
  <si>
    <t>1GNDU03E73D229969</t>
  </si>
  <si>
    <t>1GNDU03E73D229051</t>
  </si>
  <si>
    <t>1GNDU03E83D134126</t>
  </si>
  <si>
    <t>1GNDU03E63D231132</t>
  </si>
  <si>
    <t>2GCEK19Z3M1187963</t>
  </si>
  <si>
    <t>SILVERADO</t>
  </si>
  <si>
    <t>1FMCA11U4RZB30661</t>
  </si>
  <si>
    <t>1G3AJ84N2P6403328</t>
  </si>
  <si>
    <t>H11855</t>
  </si>
  <si>
    <t>CUTLASS</t>
  </si>
  <si>
    <t>1FALP52U4SA308930</t>
  </si>
  <si>
    <t>1FALP5220TG235570</t>
  </si>
  <si>
    <t>1FALP522XTG235818</t>
  </si>
  <si>
    <t>1FALP5221TG235917</t>
  </si>
  <si>
    <t>1G2NE52M4VM545174</t>
  </si>
  <si>
    <t>1FALP5220VG221283</t>
  </si>
  <si>
    <t>1B3ES47C6VD247676</t>
  </si>
  <si>
    <t>1B3AA46V3RF219221</t>
  </si>
  <si>
    <t>1B3AA46V4RF228090</t>
  </si>
  <si>
    <t>3G1JC5247TS887384</t>
  </si>
  <si>
    <t>P2681</t>
  </si>
  <si>
    <t>P2737</t>
  </si>
  <si>
    <t>P2736</t>
  </si>
  <si>
    <t>P2767</t>
  </si>
  <si>
    <t>P2823</t>
  </si>
  <si>
    <t>P2766</t>
  </si>
  <si>
    <t>P2609</t>
  </si>
  <si>
    <t>P2633</t>
  </si>
  <si>
    <t>P2634</t>
  </si>
  <si>
    <t>P2561</t>
  </si>
  <si>
    <t>CAVALIER</t>
  </si>
  <si>
    <t>2FALP71W9SX180206</t>
  </si>
  <si>
    <t>1FAFP5325YA196545</t>
  </si>
  <si>
    <t>1B4GH54R0NX274078</t>
  </si>
  <si>
    <t>2FALP71W1SX177185</t>
  </si>
  <si>
    <t>2FALP71W8TX141012</t>
  </si>
  <si>
    <t>2FALP71W0TX140999</t>
  </si>
  <si>
    <t>1G1BL52P2RR173866</t>
  </si>
  <si>
    <t>1FMDA41X8SZB57495</t>
  </si>
  <si>
    <t>2FALP71W9SX171991</t>
  </si>
  <si>
    <t>1J4FJ78S1SL625458</t>
  </si>
  <si>
    <t>2FALP71W3TX141113</t>
  </si>
  <si>
    <t>1GNEG25HXRF147505</t>
  </si>
  <si>
    <t>H11680</t>
  </si>
  <si>
    <t>EXPRESS VAN</t>
  </si>
  <si>
    <t>2G1WF55E619344345</t>
  </si>
  <si>
    <t>2B4GP2432VR277012</t>
  </si>
  <si>
    <t>H11170</t>
  </si>
  <si>
    <t>1J4FJ28S9SL618650</t>
  </si>
  <si>
    <t>U05599</t>
  </si>
  <si>
    <t>1FAFP52251A232435</t>
  </si>
  <si>
    <t>1GNDU06L1RT113885</t>
  </si>
  <si>
    <t>H10779</t>
  </si>
  <si>
    <t>1GNEG25H4M7130024</t>
  </si>
  <si>
    <t>1GNDM15Z2LB185607</t>
  </si>
  <si>
    <t>2B4GH2533PR335031</t>
  </si>
  <si>
    <t>1GNDU06L9RT111625</t>
  </si>
  <si>
    <t>H10780</t>
  </si>
  <si>
    <t>1FALP5227TG235579</t>
  </si>
  <si>
    <t>1B3ES47CXVD247681</t>
  </si>
  <si>
    <t>3B3ES47C9VT591285</t>
  </si>
  <si>
    <t>1FALP5227TG235954</t>
  </si>
  <si>
    <t>1FBJS31HXLHA68451</t>
  </si>
  <si>
    <t>2FMDA5145WBB75134</t>
  </si>
  <si>
    <t>1FALP52U0SG241322</t>
  </si>
  <si>
    <t>2FMZA5141YBA83186</t>
  </si>
  <si>
    <t>65015MID</t>
  </si>
  <si>
    <t>2B4GP44351R303463</t>
  </si>
  <si>
    <t>1FMCA11U8SZA16815</t>
  </si>
  <si>
    <t>2B4GP2430TR814389</t>
  </si>
  <si>
    <t>2B4GP243XTR848114</t>
  </si>
  <si>
    <t>2B4GP2434VR402639</t>
  </si>
  <si>
    <t>1FMDA21XXRZA20010</t>
  </si>
  <si>
    <t>3B3AA46K3RT317225</t>
  </si>
  <si>
    <t>2FALP71W2VX113421</t>
  </si>
  <si>
    <t>1B4GT44L1VB416942</t>
  </si>
  <si>
    <t>3G1JC5247TS911148</t>
  </si>
  <si>
    <t>2B4FP2533XR358713</t>
  </si>
  <si>
    <t>1J4FJ28S6WL199792</t>
  </si>
  <si>
    <t>1B3EJ46X5VN724471</t>
  </si>
  <si>
    <t>1G1BL52P2RR137191</t>
  </si>
  <si>
    <t>1FAFP52241G222458</t>
  </si>
  <si>
    <t>FM V120</t>
  </si>
  <si>
    <t>2FAFP71W6YX174126</t>
  </si>
  <si>
    <t>FM V101</t>
  </si>
  <si>
    <t>2FAFP71W0WX141426</t>
  </si>
  <si>
    <t>2FALP71W0VX140200</t>
  </si>
  <si>
    <t>2FAFP71W23X163732</t>
  </si>
  <si>
    <t>2FAFP71W03X163728</t>
  </si>
  <si>
    <t>2B5WB35Z2XK539332</t>
  </si>
  <si>
    <t>MAXIVAN</t>
  </si>
  <si>
    <t>1FMZU34X7XZB57434</t>
  </si>
  <si>
    <t>1GNGV26K8LF145073</t>
  </si>
  <si>
    <t>1D4GP24E15B292476</t>
  </si>
  <si>
    <t>1D4GP24E65B292473</t>
  </si>
  <si>
    <t>2B5WB35Z1VK543076</t>
  </si>
  <si>
    <t>2FAFP71W3XX197152</t>
  </si>
  <si>
    <t>2B5WB35Z3VK543077</t>
  </si>
  <si>
    <t>2FAFP71W61X160717</t>
  </si>
  <si>
    <t>1FBSS31L9WHB68439</t>
  </si>
  <si>
    <t>CLUB WAGON</t>
  </si>
  <si>
    <t>2FAFP71W71X144588</t>
  </si>
  <si>
    <t>1GAHG39R721191794</t>
  </si>
  <si>
    <t>2FAFP71W61X126194</t>
  </si>
  <si>
    <t>2FAFP71W41X177712</t>
  </si>
  <si>
    <t>2FAFP71W51X144587</t>
  </si>
  <si>
    <t>1FAFP5225XG218881</t>
  </si>
  <si>
    <t>1FMDA31U1SZB19168</t>
  </si>
  <si>
    <t>1FAFP5228WG248715</t>
  </si>
  <si>
    <t>1J4FJ28S5TL256138</t>
  </si>
  <si>
    <t>1FALP5223VG228390</t>
  </si>
  <si>
    <t>2FAFP73W9WX150803</t>
  </si>
  <si>
    <t>1FALP52UXSG241313</t>
  </si>
  <si>
    <t>1FTRE14L5WHB67225</t>
  </si>
  <si>
    <t>2B7HB11Z71K517893</t>
  </si>
  <si>
    <t>B150</t>
  </si>
  <si>
    <t>2B5WB35Z4NK167053</t>
  </si>
  <si>
    <t>MAXIWAGON</t>
  </si>
  <si>
    <t>2FALP71W0TX117335</t>
  </si>
  <si>
    <t>FM V132</t>
  </si>
  <si>
    <t>1FAFP522XYA186269</t>
  </si>
  <si>
    <t>FM V110</t>
  </si>
  <si>
    <t>1FAFP5328YA196510</t>
  </si>
  <si>
    <t>FM V121</t>
  </si>
  <si>
    <t>1FAFP5221XG229909</t>
  </si>
  <si>
    <t>1J4FJ28S5SL646297</t>
  </si>
  <si>
    <t>1FAFP5320YA237972</t>
  </si>
  <si>
    <t>2FALP71W9SX142541</t>
  </si>
  <si>
    <t>GRAND VOYAGER</t>
  </si>
  <si>
    <t>1FMCA11U2PZB60559</t>
  </si>
  <si>
    <t>1FTRF17W3WNA30983</t>
  </si>
  <si>
    <t>AEROSTAR XLT</t>
  </si>
  <si>
    <t>1FTRF17W9WKB96152</t>
  </si>
  <si>
    <t>1GCEK14V92Z315812</t>
  </si>
  <si>
    <t>1FTZF1768WKB57701</t>
  </si>
  <si>
    <t>2FDKF37F9SCA64323</t>
  </si>
  <si>
    <t>F350</t>
  </si>
  <si>
    <t>1FAFP5228YA186268</t>
  </si>
  <si>
    <t>1FAFP53232G224573</t>
  </si>
  <si>
    <t>2B7HB21Y0NK126281</t>
  </si>
  <si>
    <t>1GNEG25H3M7130189</t>
  </si>
  <si>
    <t>1G1BL5372MR129762</t>
  </si>
  <si>
    <t>1GNDM15Z6MB210106</t>
  </si>
  <si>
    <t>1GNDM15Z1RB205712</t>
  </si>
  <si>
    <t>1G1BL5377MR130177</t>
  </si>
  <si>
    <t>1FALP52U6RG205838</t>
  </si>
  <si>
    <t>1B3XA46K7PF646706</t>
  </si>
  <si>
    <t>1FMDA21X4PZB81059</t>
  </si>
  <si>
    <t>1GAGG25RXY1234402</t>
  </si>
  <si>
    <t>1B3HD46FTF166164</t>
  </si>
  <si>
    <t>1FALP5219RG228987</t>
  </si>
  <si>
    <t>15303</t>
  </si>
  <si>
    <t>2376</t>
  </si>
  <si>
    <t>1P3ES27C3VD102937</t>
  </si>
  <si>
    <t>2FALP71WXVX145078</t>
  </si>
  <si>
    <t>2FALP71W8VX145080</t>
  </si>
  <si>
    <t>1FALP5222TG266805</t>
  </si>
  <si>
    <t>1B7GD14H7FS645461</t>
  </si>
  <si>
    <t>Ram Truck</t>
  </si>
  <si>
    <t>2B3HD46F0VH713639</t>
  </si>
  <si>
    <t>2FAFP71W7WX140323</t>
  </si>
  <si>
    <t>WD00611</t>
  </si>
  <si>
    <t>Workforce Development</t>
  </si>
  <si>
    <t>1FTRF18L4WKC14402</t>
  </si>
  <si>
    <t>2FAFP71WZXX225658</t>
  </si>
  <si>
    <t>FMV96</t>
  </si>
  <si>
    <t>1FDNF80CISVA00829</t>
  </si>
  <si>
    <t>1FTEF14YY6EP41728</t>
  </si>
  <si>
    <t>2FAFP71W7XX225048</t>
  </si>
  <si>
    <t>2FALP71W9TX14115D</t>
  </si>
  <si>
    <t>Boom Truck</t>
  </si>
  <si>
    <t>2B5WB35Z4TK160116</t>
  </si>
  <si>
    <t>1FBSS31L7NHB68441</t>
  </si>
  <si>
    <t>2B4GP2430TR744859</t>
  </si>
  <si>
    <t>2B4GP2439TR744861</t>
  </si>
  <si>
    <t>1FBSS31L5HB75235</t>
  </si>
  <si>
    <t>1j4fj2853vl534649</t>
  </si>
  <si>
    <t>2FALP72W5SX170352</t>
  </si>
  <si>
    <t>1FAFP5220XG239119</t>
  </si>
  <si>
    <t>V0087</t>
  </si>
  <si>
    <t>1GDHG31Y8RF531182</t>
  </si>
  <si>
    <t xml:space="preserve">GMC </t>
  </si>
  <si>
    <t>1GDH31Y5RF531057</t>
  </si>
  <si>
    <t>1GTBS14R0J2538575</t>
  </si>
  <si>
    <t>S15 Pickup</t>
  </si>
  <si>
    <t>1B3EJ46X5VN727922</t>
  </si>
  <si>
    <t>1GBHG31Y1SF145072</t>
  </si>
  <si>
    <t>2B5WB35Z8RK550144</t>
  </si>
  <si>
    <t>MAXI VAN</t>
  </si>
  <si>
    <t>F80FV111053</t>
  </si>
  <si>
    <t>FIRE TRUCK</t>
  </si>
  <si>
    <t>1FALP5226VG228402</t>
  </si>
  <si>
    <t>2G1WF55K319238621</t>
  </si>
  <si>
    <t>2C3HD36J3YH155825</t>
  </si>
  <si>
    <t>CONCORDE</t>
  </si>
  <si>
    <t>G30 Van</t>
  </si>
  <si>
    <t>B29692</t>
  </si>
  <si>
    <t>1FDJE34L1HHB52163</t>
  </si>
  <si>
    <t>E350 Van</t>
  </si>
  <si>
    <t>3B7HF13Z5TG144953</t>
  </si>
  <si>
    <t>1FTEX14H6SKB22280</t>
  </si>
  <si>
    <t>1J4FJ8S5VL526455</t>
  </si>
  <si>
    <t>Veterans Commission</t>
  </si>
  <si>
    <t>transfer out FY04 vehicle sale</t>
  </si>
  <si>
    <t>cA</t>
  </si>
  <si>
    <t>n</t>
  </si>
  <si>
    <t>1GDG7D1B2KV516136</t>
  </si>
  <si>
    <t>Topkick</t>
  </si>
  <si>
    <t>1P3EJ46X5XN696060</t>
  </si>
  <si>
    <t>1FALP522XVG297416</t>
  </si>
  <si>
    <t>1FALP52U8SG241309</t>
  </si>
  <si>
    <t>1FALP57U7VA239227</t>
  </si>
  <si>
    <t>1FAFP52U4XG145326</t>
  </si>
  <si>
    <t>1FAFP5222WG248757</t>
  </si>
  <si>
    <t>1G3NL55MXSM350379</t>
  </si>
  <si>
    <t>1FALP5210SG182438</t>
  </si>
  <si>
    <t>1FAFP522XXG271639</t>
  </si>
  <si>
    <t>1FAFP522XYG277006</t>
  </si>
  <si>
    <t>2FALP71W2VX134477</t>
  </si>
  <si>
    <t>2FALP72W8RX188693</t>
  </si>
  <si>
    <t>1J4FJ28S6VL588558</t>
  </si>
  <si>
    <t xml:space="preserve">Jeep </t>
  </si>
  <si>
    <t>2B4GP2438TR744835</t>
  </si>
  <si>
    <t>2B7KB31Z2XK542629</t>
  </si>
  <si>
    <t>Maxi-Van</t>
  </si>
  <si>
    <t>1FTEF15Y4SLB11659</t>
  </si>
  <si>
    <t>2FALP72WXRX188694</t>
  </si>
  <si>
    <t>2G1WF52E649315281</t>
  </si>
  <si>
    <t>1FALP52U4TA262758</t>
  </si>
  <si>
    <t>1FALP5226VG284341</t>
  </si>
  <si>
    <t>F-150</t>
  </si>
  <si>
    <t>1FTRX18L7WKA93474</t>
  </si>
  <si>
    <t>1B7HF13Z4TJ132856</t>
  </si>
  <si>
    <t>Truck BR1500 4x4</t>
  </si>
  <si>
    <t>Adjustment - MSHP credits</t>
  </si>
  <si>
    <t>1J4FJ28S9SL588792</t>
  </si>
  <si>
    <t>1FTEX18L4VKC86775</t>
  </si>
  <si>
    <t>1GCHD34J4EF341496</t>
  </si>
  <si>
    <t>C30 Pickup</t>
  </si>
  <si>
    <t>2B4GP243XYR800443</t>
  </si>
  <si>
    <t>2FALP71W0VX172032</t>
  </si>
  <si>
    <t>2FAFP71W4YX146289</t>
  </si>
  <si>
    <t>2FALP71W5SX172054</t>
  </si>
  <si>
    <t>1B7HF13Y91J214652</t>
  </si>
  <si>
    <t>Ram 1500 Pickup</t>
  </si>
  <si>
    <t>1JCMR7814JT244729</t>
  </si>
  <si>
    <t>1FAFP5226XG229906</t>
  </si>
  <si>
    <t>1FALP5223TG236275</t>
  </si>
  <si>
    <t>1J4FJ28S4TL185675</t>
  </si>
  <si>
    <t>2FAFP71WXXX160308</t>
  </si>
  <si>
    <t>2FAFP71W2WX122263</t>
  </si>
  <si>
    <t>1FAFP5320YG193128</t>
  </si>
  <si>
    <t>1FALP52U9SG262914</t>
  </si>
  <si>
    <t>1FAFP5221YA230269</t>
  </si>
  <si>
    <t>2B3HD46FXVH671481</t>
  </si>
  <si>
    <t>1FTEX14H8RKB63911</t>
  </si>
  <si>
    <t>1FTEX18L6VKC86776</t>
  </si>
  <si>
    <t>2B5WB35Z4RK179080</t>
  </si>
  <si>
    <t>15-Passenger Van</t>
  </si>
  <si>
    <t>2FALP71W5TX141100</t>
  </si>
  <si>
    <t>2B5WB35Z6LK758918</t>
  </si>
  <si>
    <t>Van MD 350</t>
  </si>
  <si>
    <t>1FALP52U2TA230536</t>
  </si>
  <si>
    <t>1J4FJ28S2RL211943</t>
  </si>
  <si>
    <t>1G1ND52J1Y6308003</t>
  </si>
  <si>
    <t>1FAFP5222XG253376</t>
  </si>
  <si>
    <t>1B3EJ46X9VN651069</t>
  </si>
  <si>
    <t>2B4GP4439WR585369</t>
  </si>
  <si>
    <t>1GNDU03E03E02D113446</t>
  </si>
  <si>
    <t>1G1LD554XSY247520</t>
  </si>
  <si>
    <t>1FDNB70H6KVA27753</t>
  </si>
  <si>
    <t>W009113</t>
  </si>
  <si>
    <t>2G1WF55E119308837</t>
  </si>
  <si>
    <t>2FAFP71W93X206303</t>
  </si>
  <si>
    <t>2FAFP71W64X167722</t>
  </si>
  <si>
    <t>2FAFP73W3WX182050</t>
  </si>
  <si>
    <t>2FAFP71W2WX141461</t>
  </si>
  <si>
    <t>2FALP71W5TX140920</t>
  </si>
  <si>
    <t>1FMDA41X2SZB30874</t>
  </si>
  <si>
    <t>250345M</t>
  </si>
  <si>
    <t>2FTZA5449YBC27518</t>
  </si>
  <si>
    <t>250326M</t>
  </si>
  <si>
    <t>Windstar (Cargo)</t>
  </si>
  <si>
    <t>1FAFP522XWG199565</t>
  </si>
  <si>
    <t>250282M</t>
  </si>
  <si>
    <t>2FTZA5449YBC27521</t>
  </si>
  <si>
    <t>250329M</t>
  </si>
  <si>
    <t>2FTZA5443XBB22679</t>
  </si>
  <si>
    <t>250294M</t>
  </si>
  <si>
    <t xml:space="preserve">Windstar  </t>
  </si>
  <si>
    <t>S2FALP71W8VX145077</t>
  </si>
  <si>
    <t>S2FALP71W1VX145082</t>
  </si>
  <si>
    <t>1FTEF14N85LB85383</t>
  </si>
  <si>
    <t>Pickup 4x4</t>
  </si>
  <si>
    <t>1B3EJ46XXWN292848</t>
  </si>
  <si>
    <t>1FALP522TG266802</t>
  </si>
  <si>
    <t>1GNDT13W7R0146754</t>
  </si>
  <si>
    <t>1GBM6P1B9EV114683</t>
  </si>
  <si>
    <t>C60</t>
  </si>
  <si>
    <t>1FALP52U8SC262922</t>
  </si>
  <si>
    <t>1G1ND52J51M578689</t>
  </si>
  <si>
    <t>1FAFP53U0XA165848</t>
  </si>
  <si>
    <t>2FALP71WXTX141139</t>
  </si>
  <si>
    <t>2B5WB35Z9VK585432</t>
  </si>
  <si>
    <t>MVH3377</t>
  </si>
  <si>
    <t>350 VAN</t>
  </si>
  <si>
    <t>2B4GP243XWR795077</t>
  </si>
  <si>
    <t>MVH3892</t>
  </si>
  <si>
    <t>1FTDA14U4SZB74783</t>
  </si>
  <si>
    <t>1FALP52U5TG242158</t>
  </si>
  <si>
    <t>2B4GP44321R302660</t>
  </si>
  <si>
    <t>1FMDA21X6PZB81046</t>
  </si>
  <si>
    <t>1GAGG35K7J7140862</t>
  </si>
  <si>
    <t>BONAVENTURE</t>
  </si>
  <si>
    <t>1B3EJ46X5WN290313</t>
  </si>
  <si>
    <t>1FAFP33P0YW415947</t>
  </si>
  <si>
    <t>1GNDM15Z6LB192687</t>
  </si>
  <si>
    <t>1FAFP522XWG236999</t>
  </si>
  <si>
    <t>1GCCS1423M8269901</t>
  </si>
  <si>
    <t>1P3EJ46X4XN627506</t>
  </si>
  <si>
    <t>P018807</t>
  </si>
  <si>
    <t>1GNEG25H7RF148174</t>
  </si>
  <si>
    <t>2FALP71W5VX113431</t>
  </si>
  <si>
    <t>1GCDM15Z7RB201608</t>
  </si>
  <si>
    <t>153AJ84N4P6404240</t>
  </si>
  <si>
    <t>1FAFP58S9XG188890</t>
  </si>
  <si>
    <t>1G1ND52J616256289</t>
  </si>
  <si>
    <t>1G3NL55M1SM342395</t>
  </si>
  <si>
    <t>V67540/A</t>
  </si>
  <si>
    <t>2FALP71W6VX140198</t>
  </si>
  <si>
    <t>2FAFP71W2XX225040</t>
  </si>
  <si>
    <t>1B3EJ46XIWN290311</t>
  </si>
  <si>
    <t>2FALP71W2VX145074</t>
  </si>
  <si>
    <t>2FAFP71W3WX166935</t>
  </si>
  <si>
    <t>1FTRF17W5XKB11986</t>
  </si>
  <si>
    <t>INSURANCE</t>
  </si>
  <si>
    <t>INSURANCE Total</t>
  </si>
  <si>
    <t>150 XLT Pickup</t>
  </si>
  <si>
    <t>1J4FJ28S9VL609628</t>
  </si>
  <si>
    <t>CO11109</t>
  </si>
  <si>
    <t>JEEP</t>
  </si>
  <si>
    <t>CHEROKEE</t>
  </si>
  <si>
    <t>1BGP2439VR402636</t>
  </si>
  <si>
    <t>DODGE</t>
  </si>
  <si>
    <t>GRAND CARAVAN</t>
  </si>
  <si>
    <t>1B3EJ46X3WN290312</t>
  </si>
  <si>
    <t>STRATUS</t>
  </si>
  <si>
    <t>2B5WB35Z3XK551649</t>
  </si>
  <si>
    <t>VAN</t>
  </si>
  <si>
    <t>1FALP57U2TA280037</t>
  </si>
  <si>
    <t>FORD</t>
  </si>
  <si>
    <t>TAURUS</t>
  </si>
  <si>
    <t>2FAFP71W8XX197146</t>
  </si>
  <si>
    <t>CROWN VICTORIA</t>
  </si>
  <si>
    <t>2FAFP71W7YX197835</t>
  </si>
  <si>
    <t>1GCGR24K5HS178630</t>
  </si>
  <si>
    <t>CHEVROLET</t>
  </si>
  <si>
    <t>C20 PICKUP</t>
  </si>
  <si>
    <t>2FALP71W9VX113433</t>
  </si>
  <si>
    <t>2FALP72W15X197273</t>
  </si>
  <si>
    <t>2FAFP71W3XX197281</t>
  </si>
  <si>
    <t>1FAFP52U2WA186426</t>
  </si>
  <si>
    <t>1G1BL52P9RR174187</t>
  </si>
  <si>
    <t>CAPRICE</t>
  </si>
  <si>
    <t>1GNDM15Z3MB185679</t>
  </si>
  <si>
    <t>ASTRO VAN</t>
  </si>
  <si>
    <t>2FALP71W3VX135394</t>
  </si>
  <si>
    <t>2FALP71W9VX145072</t>
  </si>
  <si>
    <t>2FALP71W9TX120847</t>
  </si>
  <si>
    <t>2FAHP71W73X163735</t>
  </si>
  <si>
    <t>1GNER16K8KF143912</t>
  </si>
  <si>
    <t>SUBURBAN</t>
  </si>
  <si>
    <t>2FAFP71W6WX141429</t>
  </si>
  <si>
    <t>1FAFP5226YA186270</t>
  </si>
  <si>
    <t>FM V107</t>
  </si>
  <si>
    <t>S2B46P2432WR733477</t>
  </si>
  <si>
    <t>MINIVAN 6 CYL</t>
  </si>
  <si>
    <t>S2FALP71W5VX140192</t>
  </si>
  <si>
    <t>2FALP71W3TX141158</t>
  </si>
  <si>
    <t>1FTEX18L5VKC86784</t>
  </si>
  <si>
    <t>Supercab 4x4</t>
  </si>
  <si>
    <t>S2FALP71WXTX141142</t>
  </si>
  <si>
    <t>2FALP71W1VX134468</t>
  </si>
  <si>
    <t>1FTCR10U8MTA25504</t>
  </si>
  <si>
    <t>RANGER</t>
  </si>
  <si>
    <t>2B4GP2437TR744860</t>
  </si>
  <si>
    <t>2FAFP71W9WX141439</t>
  </si>
  <si>
    <t>2FALP71W9VX113383</t>
  </si>
  <si>
    <t>2GTEC14HXK1554219</t>
  </si>
  <si>
    <t>ca</t>
  </si>
  <si>
    <t>1GTEV14H0HJ528818</t>
  </si>
  <si>
    <t>Wideside Pickup</t>
  </si>
  <si>
    <t>1GTBS14R8J2539232</t>
  </si>
  <si>
    <t>3G4AG55M1RS611584</t>
  </si>
  <si>
    <t>Buick</t>
  </si>
  <si>
    <t>Century</t>
  </si>
  <si>
    <t>1GCGC24M5DF336745</t>
  </si>
  <si>
    <t>1GCCS14B9E0158403</t>
  </si>
  <si>
    <t>Fleetside</t>
  </si>
  <si>
    <t>2FAFP71W5YX178264</t>
  </si>
  <si>
    <t>2B5WB35ZXSK561572</t>
  </si>
  <si>
    <t>2FALP71W7VX214681</t>
  </si>
  <si>
    <t>2FALP71W0TX141134</t>
  </si>
  <si>
    <t>2B4HB25Y0NK135005</t>
  </si>
  <si>
    <t>2FALP71W0VX140195</t>
  </si>
  <si>
    <t>1GCGC24MXDS14399</t>
  </si>
  <si>
    <t>1G1AW81W3K6228586</t>
  </si>
  <si>
    <t>1J4FJ28S1SL646331</t>
  </si>
  <si>
    <t>2FAFP71W2WX162293</t>
  </si>
  <si>
    <t>1FALP52U2SG241290</t>
  </si>
  <si>
    <t>1FALP57U2SA229460</t>
  </si>
  <si>
    <t>1FALP5223VG297418</t>
  </si>
  <si>
    <t>1G1BL52P6RR191318</t>
  </si>
  <si>
    <t>1FAFP65L5WK257282</t>
  </si>
  <si>
    <t>1FALP57U1TA224378</t>
  </si>
  <si>
    <t>3B3ES47C3VT601700</t>
  </si>
  <si>
    <t>1B7HF16Y71S676942</t>
  </si>
  <si>
    <t>2FAFP71W02X114155</t>
  </si>
  <si>
    <t>1G2WJ14T1MF222037</t>
  </si>
  <si>
    <t>Grand Prix</t>
  </si>
  <si>
    <t>2G1WF52E829350749</t>
  </si>
  <si>
    <t>2G1WF55E9193299161</t>
  </si>
  <si>
    <t>2G1WF55E819310777</t>
  </si>
  <si>
    <t>2G1WL52K2W9225637</t>
  </si>
  <si>
    <t>1FALP5222VG231345</t>
  </si>
  <si>
    <t>1FALP5223VG297421</t>
  </si>
  <si>
    <t>1FDPF70J9RVA03909</t>
  </si>
  <si>
    <t>2B3HD46FXVH649853</t>
  </si>
  <si>
    <t>3B3ES47C5VT601701</t>
  </si>
  <si>
    <t>Ranger</t>
  </si>
  <si>
    <t>Plymouth</t>
  </si>
  <si>
    <t>Breeze</t>
  </si>
  <si>
    <t>15 Pass Van</t>
  </si>
  <si>
    <t>Escort</t>
  </si>
  <si>
    <t>Nissan</t>
  </si>
  <si>
    <t>Quest</t>
  </si>
  <si>
    <t>Sentra</t>
  </si>
  <si>
    <t>Sedan</t>
  </si>
  <si>
    <t>Voyager</t>
  </si>
  <si>
    <t>Malibu</t>
  </si>
  <si>
    <t>F150</t>
  </si>
  <si>
    <t>Massey Ferguson</t>
  </si>
  <si>
    <t>Diesel</t>
  </si>
  <si>
    <t>Cavalier</t>
  </si>
  <si>
    <t>Corsica</t>
  </si>
  <si>
    <t>Astro Van</t>
  </si>
  <si>
    <t>B350</t>
  </si>
  <si>
    <t>B351</t>
  </si>
  <si>
    <t>B352</t>
  </si>
  <si>
    <t>B353</t>
  </si>
  <si>
    <t>Celebrity  Wagon</t>
  </si>
  <si>
    <t>Celebrity</t>
  </si>
  <si>
    <t>Spirit</t>
  </si>
  <si>
    <t>Cutlass</t>
  </si>
  <si>
    <t>G1500</t>
  </si>
  <si>
    <t>Lumina</t>
  </si>
  <si>
    <t>Dynasty</t>
  </si>
  <si>
    <t>Tempo</t>
  </si>
  <si>
    <t>Pontiac</t>
  </si>
  <si>
    <t>Bonneville</t>
  </si>
  <si>
    <t>Grandam</t>
  </si>
  <si>
    <t>Minivan</t>
  </si>
  <si>
    <t>250 Van</t>
  </si>
  <si>
    <t>Dakota</t>
  </si>
  <si>
    <t>Acclaim</t>
  </si>
  <si>
    <t>Cargo Van</t>
  </si>
  <si>
    <t>Shadow</t>
  </si>
  <si>
    <t>E350</t>
  </si>
  <si>
    <t>Wagon</t>
  </si>
  <si>
    <t>C1500</t>
  </si>
  <si>
    <t>Maxivan</t>
  </si>
  <si>
    <t>F250</t>
  </si>
  <si>
    <t>Sunbird</t>
  </si>
  <si>
    <t>Cierra</t>
  </si>
  <si>
    <t>GrandAm</t>
  </si>
  <si>
    <t>Kentucky</t>
  </si>
  <si>
    <t>FT800</t>
  </si>
  <si>
    <t>G10</t>
  </si>
  <si>
    <t>E150</t>
  </si>
  <si>
    <t>Bluebird bus</t>
  </si>
  <si>
    <t>C70</t>
  </si>
  <si>
    <t xml:space="preserve">Van  </t>
  </si>
  <si>
    <t>F600</t>
  </si>
  <si>
    <t>s15</t>
  </si>
  <si>
    <t>Sportvan</t>
  </si>
  <si>
    <t>S15</t>
  </si>
  <si>
    <t>USAF</t>
  </si>
  <si>
    <t>Loader</t>
  </si>
  <si>
    <t>Ram350</t>
  </si>
  <si>
    <t>Freightliner</t>
  </si>
  <si>
    <t>va</t>
  </si>
  <si>
    <t>Aries</t>
  </si>
  <si>
    <t>Ram 350</t>
  </si>
  <si>
    <t>Sierra</t>
  </si>
  <si>
    <t>van</t>
  </si>
  <si>
    <t>1G3AJ85M6S6414749</t>
  </si>
  <si>
    <t>2B4GP24433WR718096</t>
  </si>
  <si>
    <t>IJ4FF28S9XL609536</t>
  </si>
  <si>
    <t>2B4GP2434VR416668</t>
  </si>
  <si>
    <t>Grand Caravan</t>
  </si>
  <si>
    <t>2B5WB35Z3RK549628</t>
  </si>
  <si>
    <t>2G1AW84T3L2119680</t>
  </si>
  <si>
    <t>Station Wagon</t>
  </si>
  <si>
    <t>2FAFP73W8WX153515</t>
  </si>
  <si>
    <t>1FAFP522XWG256055</t>
  </si>
  <si>
    <t>FMV73</t>
  </si>
  <si>
    <t>1FALP522XTG243420</t>
  </si>
  <si>
    <t>1falp522xtg239058</t>
  </si>
  <si>
    <t>arc2837</t>
  </si>
  <si>
    <t>1B3EJ46X4WN308154</t>
  </si>
  <si>
    <t>2B5WB35Z3LK764742</t>
  </si>
  <si>
    <t>1J4FJ28S3SL646329</t>
  </si>
  <si>
    <t>1G2IB54H0R7596487</t>
  </si>
  <si>
    <t>1FALP5221VG2221096</t>
  </si>
  <si>
    <t>Year</t>
  </si>
  <si>
    <t>S3132</t>
  </si>
  <si>
    <t>1GNDM15Z9LB186401</t>
  </si>
  <si>
    <t>P0229</t>
  </si>
  <si>
    <t>2B5WB35Z0RK172045</t>
  </si>
  <si>
    <t>2FACP71W0PX172857</t>
  </si>
  <si>
    <t>1G1JC84G8L7185808</t>
  </si>
  <si>
    <t>2FTDF15Y8PCB09328</t>
  </si>
  <si>
    <t>Professional Registration - Pharmacy</t>
  </si>
  <si>
    <t xml:space="preserve">Professional Registration - Real Estate Comm </t>
  </si>
  <si>
    <t>VIN</t>
  </si>
  <si>
    <t>Sale Date</t>
  </si>
  <si>
    <t>Inventory Number</t>
  </si>
  <si>
    <t>Administration</t>
  </si>
  <si>
    <t>State Tax Commission</t>
  </si>
  <si>
    <t>NOT PROVIDED</t>
  </si>
  <si>
    <t>JUDICIARY</t>
  </si>
  <si>
    <t>OSCA</t>
  </si>
  <si>
    <t>Ending Odometer Reading</t>
  </si>
  <si>
    <t>Youth Services</t>
  </si>
  <si>
    <t>Fire Safety</t>
  </si>
  <si>
    <t>Capitol Police</t>
  </si>
  <si>
    <t>Grand Total</t>
  </si>
  <si>
    <t>AGRICULTURE</t>
  </si>
  <si>
    <t>ATTORNEY GENERAL</t>
  </si>
  <si>
    <t>CORRECTIONS</t>
  </si>
  <si>
    <t>HEALTH &amp; SENIOR SERVICES</t>
  </si>
  <si>
    <t>MENTAL HEALTH</t>
  </si>
  <si>
    <t>PUBLIC SAFETY</t>
  </si>
  <si>
    <t>REVENUE</t>
  </si>
  <si>
    <t>SECRETARY OF STATE</t>
  </si>
  <si>
    <t>SOCIAL SERVICES</t>
  </si>
  <si>
    <t>Professional Registration</t>
  </si>
  <si>
    <t>TRANSPORTATION</t>
  </si>
  <si>
    <t>ELEMENTARY &amp; SECONDARY ED</t>
  </si>
  <si>
    <t>1GNDM1529NB203068</t>
  </si>
  <si>
    <t>(blank)</t>
  </si>
  <si>
    <t>CREDIT AUTHORIZATION</t>
  </si>
  <si>
    <t>Closing Report Number</t>
  </si>
  <si>
    <t>Agency</t>
  </si>
  <si>
    <t>Division</t>
  </si>
  <si>
    <t>Lot #</t>
  </si>
  <si>
    <t>Sales Proceeds</t>
  </si>
  <si>
    <t>Sales Administration Charge</t>
  </si>
  <si>
    <t>% of Total Sales</t>
  </si>
  <si>
    <t>Expense Allocation</t>
  </si>
  <si>
    <t>Total Expenses</t>
  </si>
  <si>
    <t>Net Vehicle Credit</t>
  </si>
  <si>
    <t>1FALP52U1SG241314</t>
  </si>
  <si>
    <t>1573</t>
  </si>
  <si>
    <t>Plant Industries</t>
  </si>
  <si>
    <t>1FALP5224TG266806</t>
  </si>
  <si>
    <t>2FALP71W6SX177215</t>
  </si>
  <si>
    <t>Not provided</t>
  </si>
  <si>
    <t>2FALP71W6SX160107</t>
  </si>
  <si>
    <t>2B3HD46F2TH222096</t>
  </si>
  <si>
    <t>1G1BLL5373MR129821</t>
  </si>
  <si>
    <t>2B4GP2433WR658062</t>
  </si>
  <si>
    <t>1GCEC14W5VZ235952</t>
  </si>
  <si>
    <t>1FAFP52231A239237</t>
  </si>
  <si>
    <t>1FAFP532XYG161691</t>
  </si>
  <si>
    <t>V0037</t>
  </si>
  <si>
    <t>2B4GP2530XR412585</t>
  </si>
  <si>
    <t>2G1WL54R1M9191049</t>
  </si>
  <si>
    <t>1G1BL52P7SR129187</t>
  </si>
  <si>
    <t>Legal Services</t>
  </si>
  <si>
    <t>CHECS148S219780</t>
  </si>
  <si>
    <t>1GCBS14E9H8101484</t>
  </si>
  <si>
    <t>1p3aa4631rf277177</t>
  </si>
  <si>
    <t>1623</t>
  </si>
  <si>
    <t>1falp5229vg221007</t>
  </si>
  <si>
    <t>1649</t>
  </si>
  <si>
    <t>Animal Health</t>
  </si>
  <si>
    <t>23</t>
  </si>
  <si>
    <t>Adult Institutions</t>
  </si>
  <si>
    <t>7</t>
  </si>
  <si>
    <t>GOVERNOR'S OFFICE</t>
  </si>
  <si>
    <t>credit authorization</t>
  </si>
  <si>
    <t>HOUSE OF REPRESENTATIVES</t>
  </si>
  <si>
    <t>GOVERNOR'S OFFICE Total</t>
  </si>
  <si>
    <t>HOUSE OF REPRESENTATIVES Total</t>
  </si>
  <si>
    <t>2falp71w5vx134473</t>
  </si>
  <si>
    <t>25</t>
  </si>
  <si>
    <t>1fdnf6ohojva53679</t>
  </si>
  <si>
    <t>1</t>
  </si>
  <si>
    <t>1falp5243sa111926</t>
  </si>
  <si>
    <t>19</t>
  </si>
  <si>
    <t>2b5wb31w1hk26700</t>
  </si>
  <si>
    <t>16</t>
  </si>
  <si>
    <t>1g1aw51r8k6235932</t>
  </si>
  <si>
    <t>20</t>
  </si>
  <si>
    <t>1gndm15zxjb191058</t>
  </si>
  <si>
    <t>22</t>
  </si>
  <si>
    <t>1g3an84n3p6402169</t>
  </si>
  <si>
    <t>18</t>
  </si>
  <si>
    <t>1g1aw51r5k6244877</t>
  </si>
  <si>
    <t>17</t>
  </si>
  <si>
    <t>1g1lt3g3my177927</t>
  </si>
  <si>
    <t>15</t>
  </si>
  <si>
    <t>1g1bl83e6mw250893</t>
  </si>
  <si>
    <t>21</t>
  </si>
  <si>
    <t>1hvbazrm3nh462913</t>
  </si>
  <si>
    <t>12</t>
  </si>
  <si>
    <t>2facp72wopx144152</t>
  </si>
  <si>
    <t>13</t>
  </si>
  <si>
    <t>2b5wb35z1kk389951</t>
  </si>
  <si>
    <t>9</t>
  </si>
  <si>
    <t>1gdl7d1b3fv511967</t>
  </si>
  <si>
    <t>10</t>
  </si>
  <si>
    <t>c6336s195431</t>
  </si>
  <si>
    <t>11</t>
  </si>
  <si>
    <t>1fuy2cyb2jh331680</t>
  </si>
  <si>
    <t>14</t>
  </si>
  <si>
    <t>1fafp5328yg277004</t>
  </si>
  <si>
    <t>24</t>
  </si>
  <si>
    <t>1g1bl547xlr128808</t>
  </si>
  <si>
    <t>8</t>
  </si>
  <si>
    <t>1fafp5222wg248774</t>
  </si>
  <si>
    <t>General Services</t>
  </si>
  <si>
    <t>4</t>
  </si>
  <si>
    <t>2b4hb25y4nk135007</t>
  </si>
  <si>
    <t>2</t>
  </si>
  <si>
    <t>2facp72w6px168908</t>
  </si>
  <si>
    <t>6</t>
  </si>
  <si>
    <t>2g1wl54ton1103037</t>
  </si>
  <si>
    <t>3</t>
  </si>
  <si>
    <t>2falp71w4sx177181</t>
  </si>
  <si>
    <t/>
  </si>
  <si>
    <t>1G1JC8440N7285149</t>
  </si>
  <si>
    <t>1598</t>
  </si>
  <si>
    <t>1G1LT54G4LE220640</t>
  </si>
  <si>
    <t>1GNDM19W8TB164650</t>
  </si>
  <si>
    <t>1HVBBABM8YH265085</t>
  </si>
  <si>
    <t>1FTDA14U2SZB74782</t>
  </si>
  <si>
    <t>1GNDM15Z1NB211603</t>
  </si>
  <si>
    <t>1B3AA46K4RF290031</t>
  </si>
  <si>
    <t>1FMDA31U8PZB42826</t>
  </si>
  <si>
    <t>2B4FP2535XR358714</t>
  </si>
  <si>
    <t>2B4GP2437TR814390</t>
  </si>
  <si>
    <t>1GNDM15Z7NB169180</t>
  </si>
  <si>
    <t>1FMCA11U9SZA92138</t>
  </si>
  <si>
    <t>1GNDM15Z7RB195753</t>
  </si>
  <si>
    <t>1B3ES47C1VD247679</t>
  </si>
  <si>
    <t>1G1BL5172KR197270</t>
  </si>
  <si>
    <t>1FTRX18LXWKA93484</t>
  </si>
  <si>
    <t>300-74863</t>
  </si>
  <si>
    <t>2001FO73315000100</t>
  </si>
  <si>
    <t>3B7HF12Z4XG163842</t>
  </si>
  <si>
    <t>1FTRX18L3WKA93486</t>
  </si>
  <si>
    <t>1FTEX18LXVKC86781</t>
  </si>
  <si>
    <t>1FTEX18L8VKC86777</t>
  </si>
  <si>
    <t>2FAFP71WXXX142844</t>
  </si>
  <si>
    <t>1FALP5227TG235923</t>
  </si>
  <si>
    <t>RAM TRUCK 1500</t>
  </si>
  <si>
    <t>2FALP71W2VX113399</t>
  </si>
  <si>
    <t xml:space="preserve">FORD </t>
  </si>
  <si>
    <t>1B3ES47C9VD263953</t>
  </si>
  <si>
    <t>NEON</t>
  </si>
  <si>
    <t>1FMDA31U3SZB19169</t>
  </si>
  <si>
    <t>S0161</t>
  </si>
  <si>
    <t>AEROSTAR VAN</t>
  </si>
  <si>
    <t>2FTZA5442YBB22884</t>
  </si>
  <si>
    <t>WINDSTAR VAN</t>
  </si>
  <si>
    <t>1B7JE26XXMS318045</t>
  </si>
  <si>
    <t>RAM 250</t>
  </si>
  <si>
    <t>3B7HF12Z0XG163837</t>
  </si>
  <si>
    <t>RAM CLUB CAB</t>
  </si>
  <si>
    <t>1J4FJ28S4TL194165</t>
  </si>
  <si>
    <t>1B3EJ46X91N621029</t>
  </si>
  <si>
    <t>1FALP57U4VA251870</t>
  </si>
  <si>
    <t>J10104</t>
  </si>
  <si>
    <t>TAURUS WAGON</t>
  </si>
  <si>
    <t>Kansas City Regional Center</t>
  </si>
  <si>
    <t>6500g002200</t>
  </si>
  <si>
    <t>2G1WL54R6M9195582</t>
  </si>
  <si>
    <t>1G1AW51R2K6247767</t>
  </si>
  <si>
    <t>1643</t>
  </si>
  <si>
    <t>igndm15z4hb214368</t>
  </si>
  <si>
    <t>1g1aw51r2j6190579</t>
  </si>
  <si>
    <t>1g1aw51r5k6236682</t>
  </si>
  <si>
    <t>3b3aa46k4rt308951</t>
  </si>
  <si>
    <t>2falp71w1tx120860</t>
  </si>
  <si>
    <t>1fmca11u1kzb55104</t>
  </si>
  <si>
    <t>2B3HD46FXVH668368</t>
  </si>
  <si>
    <t>FMV98</t>
  </si>
  <si>
    <t>CSS385159083</t>
  </si>
  <si>
    <t>1720</t>
  </si>
  <si>
    <t>1FALP52U2SG241323</t>
  </si>
  <si>
    <t>2B4GP2538XR469228</t>
  </si>
  <si>
    <t>2G1AW84TX22128215</t>
  </si>
  <si>
    <t>1gccs14b7e0153667</t>
  </si>
  <si>
    <t>2B4GP243XWR818972</t>
  </si>
  <si>
    <t>IB3HD46F2TF166355</t>
  </si>
  <si>
    <t>1fafp5225xg239116</t>
  </si>
  <si>
    <t>1748</t>
  </si>
  <si>
    <t>2falp71w7vx113432</t>
  </si>
  <si>
    <t>2fafp71w7xx108165</t>
  </si>
  <si>
    <t>1FAFP5224WG237016</t>
  </si>
  <si>
    <t>1falp52u9ta234132</t>
  </si>
  <si>
    <t>D03670</t>
  </si>
  <si>
    <t>1falp52u0sg241305</t>
  </si>
  <si>
    <t>Albany Regional Center</t>
  </si>
  <si>
    <t>1b3ej46x6wn280115</t>
  </si>
  <si>
    <t>1falp5229vg267727</t>
  </si>
  <si>
    <t>1G1LD5540SY271180</t>
  </si>
  <si>
    <t>4n2zn1116wd820880</t>
  </si>
  <si>
    <t>PUBLIC DEFENDER</t>
  </si>
  <si>
    <t>2facp71w7px172855</t>
  </si>
  <si>
    <t>1gndm15z5jb230861</t>
  </si>
  <si>
    <t>1fafp5222xg239087</t>
  </si>
  <si>
    <t>fmv89</t>
  </si>
  <si>
    <t>1fafp5220xg239086</t>
  </si>
  <si>
    <t>fmv88</t>
  </si>
  <si>
    <t>2b5wb35z1rk581753</t>
  </si>
  <si>
    <t>2b5wb31w0hk272916</t>
  </si>
  <si>
    <t>2gagg39k2n4148234</t>
  </si>
  <si>
    <t>1GNDM15ZXHB181747</t>
  </si>
  <si>
    <t>1HVBAZRM1NH462909</t>
  </si>
  <si>
    <t>2falp71w8sx172126</t>
  </si>
  <si>
    <t>Central Office</t>
  </si>
  <si>
    <t>2falp71w2tx141135</t>
  </si>
  <si>
    <t>2b5wb35z8sk561599</t>
  </si>
  <si>
    <t>1gccc14d3ds145910</t>
  </si>
  <si>
    <t>1G1BL5376MR142546</t>
  </si>
  <si>
    <t>1g8gk26m3ef173153</t>
  </si>
  <si>
    <t>1gndm15z3nb199020</t>
  </si>
  <si>
    <t>2FACP71W8PX137130</t>
  </si>
  <si>
    <t>1gndm15z8nb179507</t>
  </si>
  <si>
    <t>2B7HB21Y0KK361369</t>
  </si>
  <si>
    <t>1g1bl537xmr129668</t>
  </si>
  <si>
    <t>2b4fh2536nr24753</t>
  </si>
  <si>
    <t>1G1BL5170KR195694</t>
  </si>
  <si>
    <t>1g1bl5371mr146570</t>
  </si>
  <si>
    <t>1G1BL5476LR139658</t>
  </si>
  <si>
    <t>1g3aj85m6r6419069</t>
  </si>
  <si>
    <t>1gndm15zmb185227</t>
  </si>
  <si>
    <t>1g1lt534xpy199658</t>
  </si>
  <si>
    <t>1qgqbl52p2rr178324</t>
  </si>
  <si>
    <t>1qfalp52utaa234130</t>
  </si>
  <si>
    <t>1qgqbl5375mr145390</t>
  </si>
  <si>
    <t>1gdeg25k7k7513291</t>
  </si>
  <si>
    <t>1g8dm15z0gb168992</t>
  </si>
  <si>
    <t>2b4gk25k7mr309052</t>
  </si>
  <si>
    <t>2falp71w2sx142543</t>
  </si>
  <si>
    <t>SLRC</t>
  </si>
  <si>
    <t>1g1jc8444n7297658</t>
  </si>
  <si>
    <t>3380130c00447</t>
  </si>
  <si>
    <t>1791M</t>
  </si>
  <si>
    <t>1fafp58u4xa293535</t>
  </si>
  <si>
    <t>2b4gh2532pr399254</t>
  </si>
  <si>
    <t>2b4gh2530pr399253</t>
  </si>
  <si>
    <t>IGILT5344PY199865</t>
  </si>
  <si>
    <t>1g2wj12m1sf328383</t>
  </si>
  <si>
    <t>2FALP71W4TX141153</t>
  </si>
  <si>
    <t>2FALD71W25X172125</t>
  </si>
  <si>
    <t>2FALP71W2SX177213</t>
  </si>
  <si>
    <t>1P3XA46K4NP238613</t>
  </si>
  <si>
    <t>2FACPZ2W2NX193804</t>
  </si>
  <si>
    <t>DR142675MO</t>
  </si>
  <si>
    <t>1G1LTS4G1LY237085</t>
  </si>
  <si>
    <t>QGBG6D1F8HV115133</t>
  </si>
  <si>
    <t>1b7kd36w6fs650197</t>
  </si>
  <si>
    <t>1G1AW51R9J6187422</t>
  </si>
  <si>
    <t>Grain Inspection</t>
  </si>
  <si>
    <t>1G1AWW51RK6250129</t>
  </si>
  <si>
    <t>1B7FL26X2NS634651</t>
  </si>
  <si>
    <t>1G1BL5379MR129662</t>
  </si>
  <si>
    <t>1GCCS14R7M8133092</t>
  </si>
  <si>
    <t>2falp71w9sx172185</t>
  </si>
  <si>
    <t>1FBSS31L6WHB68446</t>
  </si>
  <si>
    <t>2B7HB21Y0LK751549</t>
  </si>
  <si>
    <t>2falp71w7sx172184</t>
  </si>
  <si>
    <t>2B4GH2530PR303346</t>
  </si>
  <si>
    <t>CPS</t>
  </si>
  <si>
    <t>U15HLEG0328</t>
  </si>
  <si>
    <t>2B4HB21HK250033</t>
  </si>
  <si>
    <t>2b4jb35y3kk387527</t>
  </si>
  <si>
    <t>1gbdm15zgb188820</t>
  </si>
  <si>
    <t>1G1LD5543SY292525</t>
  </si>
  <si>
    <t>1G3AJ85MXR6419057</t>
  </si>
  <si>
    <t>1B7GD14H1FS673790</t>
  </si>
  <si>
    <t>1G1AW51R3K6233425</t>
  </si>
  <si>
    <t>1GNDUD6L3RT123513</t>
  </si>
  <si>
    <t>1g8gk26m4ef178099</t>
  </si>
  <si>
    <t>Vehicle Maintenance</t>
  </si>
  <si>
    <t>2FACP71W7PX137118</t>
  </si>
  <si>
    <t>2falp71w5sx172006</t>
  </si>
  <si>
    <t>1G1BLS2PORR188334</t>
  </si>
  <si>
    <t>2FACP71W1PX162368</t>
  </si>
  <si>
    <t>1G1BL52P7RR191215</t>
  </si>
  <si>
    <t>2FALP71W8TX141155</t>
  </si>
  <si>
    <t>1G1BL52P7RR188301</t>
  </si>
  <si>
    <t>Probation &amp; Parole</t>
  </si>
  <si>
    <t>2FALP71W5TX141145</t>
  </si>
  <si>
    <t>1b76gd148fs642844</t>
  </si>
  <si>
    <t>2B5WB35ZERK176140</t>
  </si>
  <si>
    <t>2facp72w9nx207486</t>
  </si>
  <si>
    <t>2FALP1W2TX141149</t>
  </si>
  <si>
    <t>S1B7GD14H5FS680449</t>
  </si>
  <si>
    <t>SD14BB8S216221</t>
  </si>
  <si>
    <t>CS4975172449</t>
  </si>
  <si>
    <t>1FBHE31H6SHB25846</t>
  </si>
  <si>
    <t>D0822HHB14415</t>
  </si>
  <si>
    <t>2b5wb35z3lk771237</t>
  </si>
  <si>
    <t>S2FACP72W6PX190634</t>
  </si>
  <si>
    <t>1G1AW51R9K6234577</t>
  </si>
  <si>
    <t>P3221</t>
  </si>
  <si>
    <t>c53965182766</t>
  </si>
  <si>
    <t>1G1T54G1LY195369</t>
  </si>
  <si>
    <t>P0095</t>
  </si>
  <si>
    <t>F10EUJD0522</t>
  </si>
  <si>
    <t>1B3AA46K3RF290103</t>
  </si>
  <si>
    <t>S2FACP72WXNX234003</t>
  </si>
  <si>
    <t>S2FALP71W7VX134474</t>
  </si>
  <si>
    <t>S2FACP72W8NX207480</t>
  </si>
  <si>
    <t>2FALP71W2X141121</t>
  </si>
  <si>
    <t>1G1BL5428LA158776</t>
  </si>
  <si>
    <t>2b5wb35z8rk179079</t>
  </si>
  <si>
    <t>1G1LT54GLY217517</t>
  </si>
  <si>
    <t>P0094</t>
  </si>
  <si>
    <t>IG1AW51R6K6234102</t>
  </si>
  <si>
    <t>2FALP71W1SX172178</t>
  </si>
  <si>
    <t>2B5WB35Z1SK561587</t>
  </si>
  <si>
    <t>2FACP71WXPX162353</t>
  </si>
  <si>
    <t>2B5WB35Z0RK573093</t>
  </si>
  <si>
    <t>AA192JHB24772</t>
  </si>
  <si>
    <t>CCL339J153903</t>
  </si>
  <si>
    <t>S1G1BL52P1SR127578</t>
  </si>
  <si>
    <t>d31bj65359446</t>
  </si>
  <si>
    <t>2FALP71W3VX142510</t>
  </si>
  <si>
    <t>2falp71w3vx140191</t>
  </si>
  <si>
    <t>1B7FD04X6JS776404</t>
  </si>
  <si>
    <t>1G1BL52P0RR172828</t>
  </si>
  <si>
    <t>2B5WB35Z2RK573094</t>
  </si>
  <si>
    <t>2B5WB35Z7SK561576</t>
  </si>
  <si>
    <t>1JTNE27Y7HT107294</t>
  </si>
  <si>
    <t>2GTEC14Z1K1561603</t>
  </si>
  <si>
    <t>2falp71w8tx120886</t>
  </si>
  <si>
    <t>2B5WB35Z9RK573092</t>
  </si>
  <si>
    <t>2FALP71W2TX140995</t>
  </si>
  <si>
    <t>2B5WB35Z8VK543074</t>
  </si>
  <si>
    <t>f35akc87007</t>
  </si>
  <si>
    <t>SF85HUF95266</t>
  </si>
  <si>
    <t>2B5WB35Z3VK569436</t>
  </si>
  <si>
    <t>1GCGK24M36S147719</t>
  </si>
  <si>
    <t>2B5WB35Z9KK378695</t>
  </si>
  <si>
    <t>2B5WB35Z8SK561585</t>
  </si>
  <si>
    <t>2B5WB35Z9TK166154</t>
  </si>
  <si>
    <t>2b5wb35z5xk539146</t>
  </si>
  <si>
    <t>1gbgc34j3fj184285</t>
  </si>
  <si>
    <t>2FALP71W9VX115344</t>
  </si>
  <si>
    <t>2G1WL54RXM9197335</t>
  </si>
  <si>
    <t>1falp52u4ta253686</t>
  </si>
  <si>
    <t>Market Information</t>
  </si>
  <si>
    <t>1GAGG35K2H7168773</t>
  </si>
  <si>
    <t>1B7FD14E7cs249947</t>
  </si>
  <si>
    <t>1J4FJ27805L659914</t>
  </si>
  <si>
    <t>2B7HB21Y5NK125742</t>
  </si>
  <si>
    <t>2FALP71W1VK172055</t>
  </si>
  <si>
    <t>2FMDA51U1WBB17098</t>
  </si>
  <si>
    <t>2B4GP2438VR341540</t>
  </si>
  <si>
    <t>1J4FJ28S1NL213953</t>
  </si>
  <si>
    <t>SEMA</t>
  </si>
  <si>
    <t>2FACP71W9PX146659</t>
  </si>
  <si>
    <t>2facp72w0nx192151</t>
  </si>
  <si>
    <t>1G2JB54H3R7599223</t>
  </si>
  <si>
    <t>1GNEG25H2M7129518</t>
  </si>
  <si>
    <t>1FMDA41X9VZB72821</t>
  </si>
  <si>
    <t>1GCEG25K6SF104371</t>
  </si>
  <si>
    <t>2B3HD46U9SH656528</t>
  </si>
  <si>
    <t>2b3hd46f0th222095</t>
  </si>
  <si>
    <t>2B3HD46F4TH222097</t>
  </si>
  <si>
    <t>1FALP5228VG228403</t>
  </si>
  <si>
    <t>1G3NL55M35M343919</t>
  </si>
  <si>
    <t>2FALP71W9SX171988</t>
  </si>
  <si>
    <t>1G3AJ84N5M6354363</t>
  </si>
  <si>
    <t>1FALP52U2SG262916</t>
  </si>
  <si>
    <t>1FALP5212RG228992</t>
  </si>
  <si>
    <t>1falp5217sg169945</t>
  </si>
  <si>
    <t>Weights &amp; Measures</t>
  </si>
  <si>
    <t>1fmda31xxrza39405</t>
  </si>
  <si>
    <t>2FAL71W5TX120845</t>
  </si>
  <si>
    <t>2fafp71w7w141441</t>
  </si>
  <si>
    <t>1G1BL5477LRL41113</t>
  </si>
  <si>
    <t>1g1jc84gxm7211567</t>
  </si>
  <si>
    <t>1GDE6D1A9DV534072</t>
  </si>
  <si>
    <t>1FDNK74P9KVA33310</t>
  </si>
  <si>
    <t>2FACP72W3NX235381</t>
  </si>
  <si>
    <t>2B5WB31W0GK573359</t>
  </si>
  <si>
    <t>2FAF27P71W8XX197163</t>
  </si>
  <si>
    <t>1G1AW51R1K6224223</t>
  </si>
  <si>
    <t>ifbhs31g5ehb75867</t>
  </si>
  <si>
    <t>1FALP5221TG236291</t>
  </si>
  <si>
    <t>2FACP71W8PX162352</t>
  </si>
  <si>
    <t>2falp71wxsx172180</t>
  </si>
  <si>
    <t>1FALP52U6TA262759</t>
  </si>
  <si>
    <t>P012786</t>
  </si>
  <si>
    <t>1g1bl52p7rp135162</t>
  </si>
  <si>
    <t>1FALP52U9SG241318</t>
  </si>
  <si>
    <t>2FALP71W8TX141141</t>
  </si>
  <si>
    <t>1B7FD14H3FS545241</t>
  </si>
  <si>
    <t>1B3EJ46XXWN308157</t>
  </si>
  <si>
    <t>1B3EJ46X8WN308156</t>
  </si>
  <si>
    <t>1FALP5224TG235524</t>
  </si>
  <si>
    <t>2FAFP71W81X160718</t>
  </si>
  <si>
    <t>2FAHP71W15X144391</t>
  </si>
  <si>
    <t>1FTEX18L8VKC86780</t>
  </si>
  <si>
    <t>1FTRX18L2WKA93480</t>
  </si>
  <si>
    <t>2001DO34372600100</t>
  </si>
  <si>
    <t>1FTEX18L1VKC86782</t>
  </si>
  <si>
    <t>2FALP71W5VX135400</t>
  </si>
  <si>
    <t>2B5WB35ZXSK568229</t>
  </si>
  <si>
    <t>1GCEC14N5GS164321</t>
  </si>
  <si>
    <t>1FALP52U1TA234125</t>
  </si>
  <si>
    <t>1FALP5228VG284342</t>
  </si>
  <si>
    <t>1FAFP5229WG248769</t>
  </si>
  <si>
    <t>1FAFP5224WG238988</t>
  </si>
  <si>
    <t>1GCCS14Z4R8207396</t>
  </si>
  <si>
    <t>2B4GP2435YR749286</t>
  </si>
  <si>
    <t>1G1ND52J4Y6236360</t>
  </si>
  <si>
    <t>TRUCK</t>
  </si>
  <si>
    <t>TAURUS LX</t>
  </si>
  <si>
    <t>S-10</t>
  </si>
  <si>
    <t>(blank) Total</t>
  </si>
  <si>
    <t>COST ALLOCATION PLAN FY08</t>
  </si>
  <si>
    <t>2FAFP71W2XX197157</t>
  </si>
  <si>
    <t>1FAFP5225WG204395</t>
  </si>
  <si>
    <t>1FAFP5222XG297233</t>
  </si>
  <si>
    <t>2B5WB35ZXSK561569</t>
  </si>
  <si>
    <t>1FALP52U6SG311163</t>
  </si>
  <si>
    <t>2FALP71WXSX172048</t>
  </si>
  <si>
    <t>1B7GD14TXES353094</t>
  </si>
  <si>
    <t>Ram 1500</t>
  </si>
  <si>
    <t>1FAFP5223XG271630</t>
  </si>
  <si>
    <t>1FAFP5322YA230263</t>
  </si>
  <si>
    <t>1J4FF28S7XL609535</t>
  </si>
  <si>
    <t>1J4FJ28SXWL268872</t>
  </si>
  <si>
    <t>1FAFP5228WG248746</t>
  </si>
  <si>
    <t>1P3EJ46C2VN636313</t>
  </si>
  <si>
    <t>1FAFP5220XG271634</t>
  </si>
  <si>
    <t>1GCGK26R0XJ466512</t>
  </si>
  <si>
    <t>1B7HF13ZX1J195392</t>
  </si>
  <si>
    <t>3B7HF13Z2TG144957</t>
  </si>
  <si>
    <t>1FAFP58U4XA313430</t>
  </si>
  <si>
    <t>1FAFP5221WG237006</t>
  </si>
  <si>
    <t>1FAFP5227XG209678</t>
  </si>
  <si>
    <t>1FAFP5321YA151571</t>
  </si>
  <si>
    <t>CARAVAN</t>
  </si>
  <si>
    <t>MALIBU</t>
  </si>
  <si>
    <t>CABOVER ROAD TRACTOR</t>
  </si>
  <si>
    <t>1GDM9K1C4CV567102</t>
  </si>
  <si>
    <t>1FAFP5228YG244988</t>
  </si>
  <si>
    <t>2FALP71W0VX113420</t>
  </si>
  <si>
    <t>Tourism</t>
  </si>
  <si>
    <t>1ftdf15y8plb04944</t>
  </si>
  <si>
    <t>1GNEV16K1JF161839</t>
  </si>
  <si>
    <t>3b3bk46k0kt942236</t>
  </si>
  <si>
    <t>2B4GP2431TR814384</t>
  </si>
  <si>
    <t>MVH3254</t>
  </si>
  <si>
    <t>2FACP71W0PX137154</t>
  </si>
  <si>
    <t>1GCEG25HXRF108065</t>
  </si>
  <si>
    <t>1g3nl55m6sm349066</t>
  </si>
  <si>
    <t>260141m</t>
  </si>
  <si>
    <t>1P3AA46K6RF216818</t>
  </si>
  <si>
    <t>2B52B35Z3RK178938</t>
  </si>
  <si>
    <t>2B52B35Z6VK567986</t>
  </si>
  <si>
    <t>2B5WB35Z0SK561581</t>
  </si>
  <si>
    <t>2B5WB31W9GK577491</t>
  </si>
  <si>
    <t>Highway Safety</t>
  </si>
  <si>
    <t>2facp76f1lx149915</t>
  </si>
  <si>
    <t>1G1LD5542SY268491</t>
  </si>
  <si>
    <t>1G1AW81W7JK6250705</t>
  </si>
  <si>
    <t>1G1JC844OB733647</t>
  </si>
  <si>
    <t>3B3AA46KXRT306559</t>
  </si>
  <si>
    <t>2B5WB35Z2TK184835</t>
  </si>
  <si>
    <t>1jff28sxxl598630</t>
  </si>
  <si>
    <t>1G1JC844XR7360557</t>
  </si>
  <si>
    <t>Vocational Rehabilitation</t>
  </si>
  <si>
    <t>3B3AA4637RT305578</t>
  </si>
  <si>
    <t>1J4FJ28S4SL603960</t>
  </si>
  <si>
    <t>1FALP52U2TG229948</t>
  </si>
  <si>
    <t>2b7kb31z2rk179221</t>
  </si>
  <si>
    <t>Water Patrol</t>
  </si>
  <si>
    <t>1falp5220tg235813</t>
  </si>
  <si>
    <t>1b7hf13y01j231856</t>
  </si>
  <si>
    <t>2FTZA544EYBC27515</t>
  </si>
  <si>
    <t>250323M</t>
  </si>
  <si>
    <t>2ftza5447ybc27517</t>
  </si>
  <si>
    <t>250325M</t>
  </si>
  <si>
    <t>2fmda514etbc74630</t>
  </si>
  <si>
    <t>250258m</t>
  </si>
  <si>
    <t>2fmza5146wbc21625</t>
  </si>
  <si>
    <t>250247m</t>
  </si>
  <si>
    <t>2fmza5147wbc01609</t>
  </si>
  <si>
    <t>250233m</t>
  </si>
  <si>
    <t>3n1ab41d2wl063624</t>
  </si>
  <si>
    <t>1GNDM15Z9hb176765</t>
  </si>
  <si>
    <t>2bswb35z6rk172048</t>
  </si>
  <si>
    <t>1P3XA46K4NF238613</t>
  </si>
  <si>
    <t>2facp72w3nx207483</t>
  </si>
  <si>
    <t>1FALP52V0TZ268458</t>
  </si>
  <si>
    <t>2FALP71W3SX172098</t>
  </si>
  <si>
    <t>1g1aw51rxk6234569</t>
  </si>
  <si>
    <t>s0039</t>
  </si>
  <si>
    <t>2FALP71W0VX134476</t>
  </si>
  <si>
    <t>1GBE5C1E54F511911</t>
  </si>
  <si>
    <t>KODIAK C5500</t>
  </si>
  <si>
    <t>1J4FF28S8XL529015</t>
  </si>
  <si>
    <t>1J4FJ28SXTL194168</t>
  </si>
  <si>
    <t>1FAFP522XWG248733</t>
  </si>
  <si>
    <t>2FALP71W8TX120709</t>
  </si>
  <si>
    <t>CROWN VIC</t>
  </si>
  <si>
    <t>2FALP71WXVX155450</t>
  </si>
  <si>
    <t>1FALP5228TG235929</t>
  </si>
  <si>
    <t>1FAFP5222WG248712</t>
  </si>
  <si>
    <t>2FALP71W9VX113447</t>
  </si>
  <si>
    <t>2B4GP2435TR814386</t>
  </si>
  <si>
    <t>1FAFP57U1WA265370</t>
  </si>
  <si>
    <t>1FAFP5225XG261844</t>
  </si>
  <si>
    <t>1B3HD46F2TF158160</t>
  </si>
  <si>
    <t>2B4GP2538XR382381</t>
  </si>
  <si>
    <t>1FALP52UXSG241344</t>
  </si>
  <si>
    <t>2FAFP71W4XX141978</t>
  </si>
  <si>
    <t>2FALP71WXSX172082</t>
  </si>
  <si>
    <t>1B3EJ46X4WN292845</t>
  </si>
  <si>
    <t>2FAFP71WXWX140302</t>
  </si>
  <si>
    <t>2B4GP2432VR402641</t>
  </si>
  <si>
    <t>2FALP71W0TX120784</t>
  </si>
  <si>
    <t>1FAFP5223XG239115</t>
  </si>
  <si>
    <t>2B4GP2439WR774270</t>
  </si>
  <si>
    <t>3B3AA46K4RT314379</t>
  </si>
  <si>
    <t>2B4GP2433WR733472</t>
  </si>
  <si>
    <t>2B4GP2533XR381591</t>
  </si>
  <si>
    <t>1FAFP57U3WA265371</t>
  </si>
  <si>
    <t>1J4FJ28S8WL199793</t>
  </si>
  <si>
    <t>1J4FJ28S6TL252342</t>
  </si>
  <si>
    <t>2FAFP71W3WX122336</t>
  </si>
  <si>
    <t>2FAFP71W8XX225043</t>
  </si>
  <si>
    <t>2FALP71W6TX141140</t>
  </si>
  <si>
    <t>2FAFP71W7WX141424</t>
  </si>
  <si>
    <t>2G1WF55K119243171</t>
  </si>
  <si>
    <t>2G1WF55K719285800</t>
  </si>
  <si>
    <t>1B3EJ46X7WN263470</t>
  </si>
  <si>
    <t>1B3EJ46X4WN263474</t>
  </si>
  <si>
    <t>1B3EJ46X2WN263473</t>
  </si>
  <si>
    <t>1B3EJ46X0WN263472</t>
  </si>
  <si>
    <t>2FAFP71W04X155484</t>
  </si>
  <si>
    <t>2FAFP71W9WX141425</t>
  </si>
  <si>
    <t>1FAFP5229WG248710</t>
  </si>
  <si>
    <t>2FAFP71W43X163733</t>
  </si>
  <si>
    <t>1J4FJ28S3VL537020</t>
  </si>
  <si>
    <t>1FAFP5228YG277005</t>
  </si>
  <si>
    <t>1FAFP5226XG271637</t>
  </si>
  <si>
    <t>2B4GP2539XR453720</t>
  </si>
  <si>
    <t>2B4GP2434VR287024</t>
  </si>
  <si>
    <t>1FAFP5224XG111840</t>
  </si>
  <si>
    <t>1FAFP5321YA194503</t>
  </si>
  <si>
    <t>1FBSS31L91HB75237</t>
  </si>
  <si>
    <t>1FBSS31L11HB75233</t>
  </si>
  <si>
    <t>1FBSS31L71HB75236</t>
  </si>
  <si>
    <t>1FBSS31L31HB75234</t>
  </si>
  <si>
    <t>2B5WB35Z8SK561568</t>
  </si>
  <si>
    <t>2B5WB35ZXSK568232</t>
  </si>
  <si>
    <t>1B3EJ46X5WN254511</t>
  </si>
  <si>
    <t>1J4FJ28S1TL252765</t>
  </si>
  <si>
    <t>2FAFP71W0WX156007</t>
  </si>
  <si>
    <t>1GDKC34F4SJ510960</t>
  </si>
  <si>
    <t>1GDKC34F3SJ512912</t>
  </si>
  <si>
    <t>3500 HD</t>
  </si>
  <si>
    <t>1FAFP53U7YG270157</t>
  </si>
  <si>
    <t>1FAFP5227XG218882</t>
  </si>
  <si>
    <t>2FMZA5145XBC06485</t>
  </si>
  <si>
    <t>1FAFP52254A194726</t>
  </si>
  <si>
    <t>1G1LD5542SY268913</t>
  </si>
  <si>
    <t>1FAFP53U8YG130764</t>
  </si>
  <si>
    <t>CORSICA</t>
  </si>
  <si>
    <t>1FMEU15N2NLA71500</t>
  </si>
  <si>
    <t>BRONCO</t>
  </si>
  <si>
    <t>2FAFP71WXXX225996</t>
  </si>
  <si>
    <t>2G1WF52E8Y9358990</t>
  </si>
  <si>
    <t>2G1WF52EXY9360580</t>
  </si>
  <si>
    <t>2G1WF52E1Y9360581</t>
  </si>
  <si>
    <t>2G1WF52E7Y9357300</t>
  </si>
  <si>
    <t>2G1WF52EXY9357971</t>
  </si>
  <si>
    <t>1FAFP5324YA196519</t>
  </si>
  <si>
    <t>2FAFP71W3WX141422</t>
  </si>
  <si>
    <t>1FAFP5321YA243134</t>
  </si>
  <si>
    <t>1FAFP532XYA243133</t>
  </si>
  <si>
    <t>1FAFP532XYA194502</t>
  </si>
  <si>
    <t>1FAFP5323YA194504</t>
  </si>
  <si>
    <t>1FAFP5324YG196789</t>
  </si>
  <si>
    <t>1FAFP5823YA204585</t>
  </si>
  <si>
    <t>2FTRF17Z3YCA40674</t>
  </si>
  <si>
    <t>1FALP5221TG235903</t>
  </si>
  <si>
    <t>2FAFP71W9XX108202</t>
  </si>
  <si>
    <t>2FAFP71W3XX225659</t>
  </si>
  <si>
    <t>FM V74</t>
  </si>
  <si>
    <t>FM V95</t>
  </si>
  <si>
    <t>1FALP5226VG237231</t>
  </si>
  <si>
    <t>U04983</t>
  </si>
  <si>
    <t>2B4GP2438YR686717</t>
  </si>
  <si>
    <t>U05283</t>
  </si>
  <si>
    <t>1B3HD46F2TF166162</t>
  </si>
  <si>
    <t>2FAFP71W2XX137606</t>
  </si>
  <si>
    <t>1B3EJ46X1WN308161</t>
  </si>
  <si>
    <t>AM153H5120969</t>
  </si>
  <si>
    <t>2FAFP71W23X163729</t>
  </si>
  <si>
    <t>2B4GP2436WR795075</t>
  </si>
  <si>
    <t>2FAFP71W3XX197149</t>
  </si>
  <si>
    <t>1J4FJ28SXWL259539</t>
  </si>
  <si>
    <t>2FAFP71W3XX160327</t>
  </si>
  <si>
    <t>2FAFP71W41X126114</t>
  </si>
  <si>
    <t>1GNEL19W6XB188202</t>
  </si>
  <si>
    <t>2FAHP71WX7X143534</t>
  </si>
  <si>
    <t>2FAFP71W9XX197155</t>
  </si>
  <si>
    <t>2FAFP71W11X153884</t>
  </si>
  <si>
    <t>2FMZA5141XBB28478</t>
  </si>
  <si>
    <t>1FAFP5227XG239098</t>
  </si>
  <si>
    <t>2G1WB58K079407820</t>
  </si>
  <si>
    <t>1B3EJ46X0WN292843</t>
  </si>
  <si>
    <t>1FALP5225VG221070</t>
  </si>
  <si>
    <t>1FAFP5228YG244991</t>
  </si>
  <si>
    <t>2FALP71W3VX173742</t>
  </si>
  <si>
    <t>1FALP5225VG221117</t>
  </si>
  <si>
    <t>2FAFP71W2WX122246</t>
  </si>
  <si>
    <t>2FAFP71W2XX226009</t>
  </si>
  <si>
    <t>1FAFP5221XG253384</t>
  </si>
  <si>
    <t>1FAFP57U5WA265369</t>
  </si>
  <si>
    <t>1FAFP57U9WA244475</t>
  </si>
  <si>
    <t>1FAFP57U1WG248727</t>
  </si>
  <si>
    <t>2FAFP71WXWX149386</t>
  </si>
  <si>
    <t>2FAFP71W5WX162286</t>
  </si>
  <si>
    <t>1G1ND52J616209778</t>
  </si>
  <si>
    <t>1G1ND52J91M578727</t>
  </si>
  <si>
    <t>1FALP5223VG293613</t>
  </si>
  <si>
    <t>1FALP5222VG228395</t>
  </si>
  <si>
    <t>2B4HB21T8HK238722</t>
  </si>
  <si>
    <t>RAM</t>
  </si>
  <si>
    <t>1FAFP5220XG253375</t>
  </si>
  <si>
    <t>1FAFP52244G188705</t>
  </si>
  <si>
    <t>1FAFP522XYG244989</t>
  </si>
  <si>
    <t>2FTZA5444YBB22885</t>
  </si>
  <si>
    <t>2FTZA5440YBC27522</t>
  </si>
  <si>
    <t>1FAFP5321XG229892</t>
  </si>
  <si>
    <t>1GNDU03E02D113284</t>
  </si>
  <si>
    <t>1GNDU03E23D230964</t>
  </si>
  <si>
    <t>1GNDU03E63D229395</t>
  </si>
  <si>
    <t>1GNDU03EX2D211142</t>
  </si>
  <si>
    <t>1FAFP5228XG271638</t>
  </si>
  <si>
    <t>1FAFP5229XG239085</t>
  </si>
  <si>
    <t>FM V94</t>
  </si>
  <si>
    <t>1FALP5226VG221479</t>
  </si>
  <si>
    <t>2B5WB35Z0XK539328</t>
  </si>
  <si>
    <t>130186M</t>
  </si>
  <si>
    <t>1FBJS31H0THB22579</t>
  </si>
  <si>
    <t>E350 ECONOLINE</t>
  </si>
  <si>
    <t>2B5WB35Z3VK543080</t>
  </si>
  <si>
    <t>2B5WB35Z5XK539373</t>
  </si>
  <si>
    <t>2G1WL52K1W9312297</t>
  </si>
  <si>
    <t>LUMINA</t>
  </si>
  <si>
    <t>2B5WB35Z8XK539321</t>
  </si>
  <si>
    <t>1FAFP522XWG237005</t>
  </si>
  <si>
    <t>1FALP5221VG263543</t>
  </si>
  <si>
    <t>1B3EJ46X7WN293035</t>
  </si>
  <si>
    <t>1FAFP522X1A232432</t>
  </si>
  <si>
    <t>1FAFP5223YA186274</t>
  </si>
  <si>
    <t>FM V112</t>
  </si>
  <si>
    <t>2B3HD46F5TH222092</t>
  </si>
  <si>
    <t>1FAFP5222XG271635</t>
  </si>
  <si>
    <t>1GNDM15Z4NB150554</t>
  </si>
  <si>
    <t>1J4FF27S6XL665676</t>
  </si>
  <si>
    <t>LS90359</t>
  </si>
  <si>
    <t>2FMZA51UXXBB23778</t>
  </si>
  <si>
    <t>LS90372</t>
  </si>
  <si>
    <t>1FALP5229VG228393</t>
  </si>
  <si>
    <t>1G3AJ85M4R6418678</t>
  </si>
  <si>
    <t>CUSTLASS</t>
  </si>
  <si>
    <t>1FALP52U2SG311175</t>
  </si>
  <si>
    <t>1FAFP5223XG253368</t>
  </si>
  <si>
    <t>1FAFP52251A239238</t>
  </si>
  <si>
    <t>1FAFP522XXG229911</t>
  </si>
  <si>
    <t>1FAFP5324YG249975</t>
  </si>
  <si>
    <t>1FAFP5320YA253489</t>
  </si>
  <si>
    <t>1FAFP5322YA259617</t>
  </si>
  <si>
    <t>1FAFP53291A275464</t>
  </si>
  <si>
    <t>1FAFP5324YA196522</t>
  </si>
  <si>
    <t>1B3EJ46X9WN293036</t>
  </si>
  <si>
    <t>1FAFP5221XG222863</t>
  </si>
  <si>
    <t>1FAFP5329YG161861</t>
  </si>
  <si>
    <t>1FAFP52281A232431</t>
  </si>
  <si>
    <t>1FAFP57U0WA265358</t>
  </si>
  <si>
    <t>U05051</t>
  </si>
  <si>
    <t>1FAFP5323YA194499</t>
  </si>
  <si>
    <t>1FAFP58U6XG271629</t>
  </si>
  <si>
    <t>2B3HD46F4VH781300</t>
  </si>
  <si>
    <t>3B3XA4636PT634089</t>
  </si>
  <si>
    <t>V0041</t>
  </si>
  <si>
    <t>LS90388</t>
  </si>
  <si>
    <t>1B7HM16Y0NS661856</t>
  </si>
  <si>
    <t>RAM 150</t>
  </si>
  <si>
    <t>2FMZA5041YBD02102</t>
  </si>
  <si>
    <t>2B4GP2438VR322454</t>
  </si>
  <si>
    <t>1J4FF2855XL646616</t>
  </si>
  <si>
    <t>1J4FJ28S1RL217393</t>
  </si>
  <si>
    <t>2FACP72W9NX192195</t>
  </si>
  <si>
    <t>2falp71w0tx1401098</t>
  </si>
  <si>
    <t>1P3XA46K4NF217812</t>
  </si>
  <si>
    <t>2FACP71W6PX191770</t>
  </si>
  <si>
    <t>1G1LT53GMY177930</t>
  </si>
  <si>
    <t>1P3XA46K3VF249117</t>
  </si>
  <si>
    <t>1G1BL5370MR145829</t>
  </si>
  <si>
    <t>1G1LT54G91YS15125</t>
  </si>
  <si>
    <t>S0093</t>
  </si>
  <si>
    <t>1FALP221TG300300</t>
  </si>
  <si>
    <t>1FALP57U8VA251869</t>
  </si>
  <si>
    <t>2FAPP36X8M141120</t>
  </si>
  <si>
    <t>2FALP71W2SX172187</t>
  </si>
  <si>
    <t>2FALP71W0TX141151</t>
  </si>
  <si>
    <t>2falp72w7tx141132</t>
  </si>
  <si>
    <t>1FAFP58U2X6105091</t>
  </si>
  <si>
    <t>2FMDA5146WBA85300</t>
  </si>
  <si>
    <t>1FMZU34X4XZB64759</t>
  </si>
  <si>
    <t>Explorer</t>
  </si>
  <si>
    <t>1FALP5229TG236121</t>
  </si>
  <si>
    <t>1B3EL36X82N274105</t>
  </si>
  <si>
    <t xml:space="preserve">Dodge </t>
  </si>
  <si>
    <t>1GCEC14W7VZ235953</t>
  </si>
  <si>
    <t>2FAFP71W91X144589</t>
  </si>
  <si>
    <t>2P4GP24GJK</t>
  </si>
  <si>
    <t>Human Resources</t>
  </si>
  <si>
    <t>2P4GP2433YR607873</t>
  </si>
  <si>
    <t>2B4GP2432WR818965</t>
  </si>
  <si>
    <t>1J4FJ28S5WL254183</t>
  </si>
  <si>
    <t>2FALP71W4VX150051</t>
  </si>
  <si>
    <t>2FALP71W7VX113415</t>
  </si>
  <si>
    <t>1FAFP653XWK258444</t>
  </si>
  <si>
    <t>1FALP5225TG236293</t>
  </si>
  <si>
    <t>1FBSS31L6XHA12490</t>
  </si>
  <si>
    <t>1B3EJ46X9WN254558</t>
  </si>
  <si>
    <t xml:space="preserve">Ford </t>
  </si>
  <si>
    <t>1G2NG54U1MC637421</t>
  </si>
  <si>
    <t>1FAFP58U12A231034</t>
  </si>
  <si>
    <t>1G1LT54G7LY252786</t>
  </si>
  <si>
    <t>260085M</t>
  </si>
  <si>
    <t>1B7KD34W4ES356301</t>
  </si>
  <si>
    <t>1FDNF60H5GVA37907</t>
  </si>
  <si>
    <t>2FAFP71W1XX108209</t>
  </si>
  <si>
    <t>FM V83</t>
  </si>
  <si>
    <t>1FALP57UXTA224380</t>
  </si>
  <si>
    <t>1FAFP5225XG209677</t>
  </si>
  <si>
    <t xml:space="preserve">TAURUS  </t>
  </si>
  <si>
    <t>2FMZA514XXBB28480</t>
  </si>
  <si>
    <t>CO12526</t>
  </si>
  <si>
    <t>2FAFP71W4XX225041</t>
  </si>
  <si>
    <t>2FAFP73W4WX153513</t>
  </si>
  <si>
    <t>1FAFP532XYG189636</t>
  </si>
  <si>
    <t>1FTRF17W5YKB18731</t>
  </si>
  <si>
    <t>1GCEC14H4ME165254</t>
  </si>
  <si>
    <t>2FAFP71W9YX197867</t>
  </si>
  <si>
    <t>2FAFP71W0YX146239</t>
  </si>
  <si>
    <t>2FALP71W0VX135403</t>
  </si>
  <si>
    <t>2FMZA5141WBD42109</t>
  </si>
  <si>
    <t>2FMDA5146WBB09482</t>
  </si>
  <si>
    <t>1FBHS31HXFHC35457</t>
  </si>
  <si>
    <t>2FAFP71W6WX122279</t>
  </si>
  <si>
    <t>WD00608</t>
  </si>
  <si>
    <t>1FAFP5225XG297310</t>
  </si>
  <si>
    <t>2G1WF55K619244154</t>
  </si>
  <si>
    <t>1FAFP57U7WG195547</t>
  </si>
  <si>
    <t>2P4GP44G5XR432815</t>
  </si>
  <si>
    <t>3D7KS28C25G780346</t>
  </si>
  <si>
    <t>RAM QUAD CAB</t>
  </si>
  <si>
    <t>1FAFP53201G256346</t>
  </si>
  <si>
    <t>2FALP71W9VX113688</t>
  </si>
  <si>
    <t>2FALP71W7VX176174</t>
  </si>
  <si>
    <t>1G2NE52M0VM545737</t>
  </si>
  <si>
    <t>PONTIAC</t>
  </si>
  <si>
    <t>GRAND AM</t>
  </si>
  <si>
    <t>2FAFP71W3WX180267</t>
  </si>
  <si>
    <t>1FAFP5226XG239089</t>
  </si>
  <si>
    <t>FM V91</t>
  </si>
  <si>
    <t>2FAFP71WXXX108211</t>
  </si>
  <si>
    <t>FM V82</t>
  </si>
  <si>
    <t>1G2JB54H6R7595263</t>
  </si>
  <si>
    <t>SUNBIRD</t>
  </si>
  <si>
    <t>1FAFP57U5WG248729</t>
  </si>
  <si>
    <t>1FAFP5326YA196540</t>
  </si>
  <si>
    <t>1FAFP5228WG256054</t>
  </si>
  <si>
    <t>FM V72</t>
  </si>
  <si>
    <t>2FAFP71W3XX160294</t>
  </si>
  <si>
    <t>1FAFP5325YA196528</t>
  </si>
  <si>
    <t>HS81223279</t>
  </si>
  <si>
    <t>1FALP522XVG263556</t>
  </si>
  <si>
    <t>1FAFP5228WG248732</t>
  </si>
  <si>
    <t>2B4GP2431WR818973</t>
  </si>
  <si>
    <t>2B4GP2432VR436059</t>
  </si>
  <si>
    <t>2FALP71W2VX122183</t>
  </si>
  <si>
    <t>1J4FF28S6XL529014</t>
  </si>
  <si>
    <t>1J4FJ28S5VL603339</t>
  </si>
  <si>
    <t>1GNDU03E03D230803</t>
  </si>
  <si>
    <t>1GNDU03E63D229672</t>
  </si>
  <si>
    <t>1GNDU03E13D281095</t>
  </si>
  <si>
    <t>2FALP71W9TX140922</t>
  </si>
  <si>
    <t>2FALP71W7TX117333</t>
  </si>
  <si>
    <t>1FAFP5222XG229904</t>
  </si>
  <si>
    <t>2FALP71W1TX120826</t>
  </si>
  <si>
    <t>2FAFP58U0XA313425</t>
  </si>
  <si>
    <t>MISSOURI CONSOLIDATED HEALTH CARE PLAN</t>
  </si>
  <si>
    <t>1SZBLEP12C1000101</t>
  </si>
  <si>
    <t>SKIPPER</t>
  </si>
  <si>
    <t>BOAT TRAILER</t>
  </si>
  <si>
    <t>1FALP57U2TA268454</t>
  </si>
  <si>
    <t>1FALP5226TG235542</t>
  </si>
  <si>
    <t>2FTZA5440YBB22883</t>
  </si>
  <si>
    <t>250315M</t>
  </si>
  <si>
    <t>Lottery</t>
  </si>
  <si>
    <t>1G1JC844QR7324868</t>
  </si>
  <si>
    <t>Public Service Commission</t>
  </si>
  <si>
    <t>1FAFP5224XG239088</t>
  </si>
  <si>
    <t>FMV90</t>
  </si>
  <si>
    <t>2FAFP71WXXX225657</t>
  </si>
  <si>
    <t>FMV97</t>
  </si>
  <si>
    <t>1FALP52U2SG311189</t>
  </si>
  <si>
    <t>1FAFP5229XG239104</t>
  </si>
  <si>
    <t>1FAFP5226XG239092</t>
  </si>
  <si>
    <t>1falp5229tg266803</t>
  </si>
  <si>
    <t>1FTCR10U0PPB71036</t>
  </si>
  <si>
    <t>1FTCR11U6RUC71662</t>
  </si>
  <si>
    <t>1B3XA4634LF858112</t>
  </si>
  <si>
    <t>1B7GD14A1ES319251</t>
  </si>
  <si>
    <t>1GCFC24H6FJ185039</t>
  </si>
  <si>
    <t>1GNDM15Z3MB184015</t>
  </si>
  <si>
    <t>1GCEC14N2G5164325</t>
  </si>
  <si>
    <t>1B7GE16X2M5287633</t>
  </si>
  <si>
    <t>1FALP5225TG266796</t>
  </si>
  <si>
    <t>unknown</t>
  </si>
  <si>
    <t>2B5WB35Z4TK174341</t>
  </si>
  <si>
    <t>2B4GP2430TR744862</t>
  </si>
  <si>
    <t>1FDLE40G7THB60980</t>
  </si>
  <si>
    <t>ESUPERDUTY</t>
  </si>
  <si>
    <t>2B5WB35Z8TK160121</t>
  </si>
  <si>
    <t>RAM 350</t>
  </si>
  <si>
    <t>2FALP71W0VX145073</t>
  </si>
  <si>
    <t>2B5WB35Z5TK160111</t>
  </si>
  <si>
    <t>15 PASSENGER VAN</t>
  </si>
  <si>
    <t>2B5WB35Z6VK543073</t>
  </si>
  <si>
    <t>2B5WB35Z8TK160118</t>
  </si>
  <si>
    <t>1FMZU34X3XZB31140</t>
  </si>
  <si>
    <t>2FALP71W1SX172262</t>
  </si>
  <si>
    <t>2FALP71W8TX141138</t>
  </si>
  <si>
    <t>2FAFP71W71X126110</t>
  </si>
  <si>
    <t>2B4GP2434WR795074</t>
  </si>
  <si>
    <t xml:space="preserve">INTERNATIONAL </t>
  </si>
  <si>
    <t>1HVBBABM7YH302045</t>
  </si>
  <si>
    <t>1FDLF47G7SEA49123</t>
  </si>
  <si>
    <t>F250 CHASSIS</t>
  </si>
  <si>
    <t>1FAFP5222WG248760</t>
  </si>
  <si>
    <t>V9831</t>
  </si>
  <si>
    <t>1GNDM15Z2NB204899</t>
  </si>
  <si>
    <t>W015035</t>
  </si>
  <si>
    <t>2B5WB35ZXLK754712</t>
  </si>
  <si>
    <t>1G1BL51H1JR198787</t>
  </si>
  <si>
    <t>2B4GP2436TR678964</t>
  </si>
  <si>
    <t>1FAFP223WG248704</t>
  </si>
  <si>
    <t>2FAFP71WXYX167860</t>
  </si>
  <si>
    <t>2FACP72W6NX235374</t>
  </si>
  <si>
    <t>1FALP5229TG235583</t>
  </si>
  <si>
    <t>State Milk Board</t>
  </si>
  <si>
    <t>2FMZA5147WBD4211</t>
  </si>
  <si>
    <t>1B7FD04Y9J5776373</t>
  </si>
  <si>
    <t>Alcohol &amp; Tobacco Control</t>
  </si>
  <si>
    <t>1B3EJ46X0WN254559</t>
  </si>
  <si>
    <t>d61ek6j021533</t>
  </si>
  <si>
    <t>2B5WB35Z2LK762643</t>
  </si>
  <si>
    <t>W007151</t>
  </si>
  <si>
    <t>1FAFP5228XG111839</t>
  </si>
  <si>
    <t>1G3AJ85MXR6418765</t>
  </si>
  <si>
    <t>1G1LD5549SY300529</t>
  </si>
  <si>
    <t>2FALP72W3RX208784</t>
  </si>
  <si>
    <t>1FALP57U9VA239223</t>
  </si>
  <si>
    <t>1FTEF14Y3KNB63497</t>
  </si>
  <si>
    <t>1J4FJ68S0PL626845</t>
  </si>
  <si>
    <t>1J4FJ68S1WL100805</t>
  </si>
  <si>
    <t>1G1LT5343PY230345</t>
  </si>
  <si>
    <t>260142M</t>
  </si>
  <si>
    <t>2B5WB35Z4SK561583</t>
  </si>
  <si>
    <t>2B5WB35Z4TK184836</t>
  </si>
  <si>
    <t>1G1LT5348PY225769</t>
  </si>
  <si>
    <t>260147M</t>
  </si>
  <si>
    <t>S2B4GP2439TR744858</t>
  </si>
  <si>
    <t>1FTDA14U9SZB80238</t>
  </si>
  <si>
    <t>P012468</t>
  </si>
  <si>
    <t>1GBG6P1BXJV117471</t>
  </si>
  <si>
    <t>dc7489</t>
  </si>
  <si>
    <t>3b3aa4633rt314401</t>
  </si>
  <si>
    <t>3B3AA4635RT314402</t>
  </si>
  <si>
    <t>1G1ND52J9Y6291547</t>
  </si>
  <si>
    <t>2FACP71W4PX191797</t>
  </si>
  <si>
    <t>MCP362</t>
  </si>
  <si>
    <t>2FALP71W5SX172071</t>
  </si>
  <si>
    <t>MCP337</t>
  </si>
  <si>
    <t>2B4FK2531LR689993</t>
  </si>
  <si>
    <t>W007102</t>
  </si>
  <si>
    <t>UNKNOWN</t>
  </si>
  <si>
    <t>W008617</t>
  </si>
  <si>
    <t>1G3AJ85MXR6419284</t>
  </si>
  <si>
    <t>260088M</t>
  </si>
  <si>
    <t>Family Support</t>
  </si>
  <si>
    <t>2B5WB35Z4KK399647</t>
  </si>
  <si>
    <t>1gcdm15z7pb215313</t>
  </si>
  <si>
    <t>2B5WB35Z5LK771238</t>
  </si>
  <si>
    <t>2B5WB31W5GK577004</t>
  </si>
  <si>
    <t>1GNDM15Z3NB197719</t>
  </si>
  <si>
    <t>1GNDM15Z4HB182344</t>
  </si>
  <si>
    <t>2FALP71WOTX141067</t>
  </si>
  <si>
    <t>1GCEC14Z4RZ226918</t>
  </si>
  <si>
    <t>COST ALLOCATION PLAN FY07</t>
  </si>
  <si>
    <t>1GND52J7Y6291126</t>
  </si>
  <si>
    <t>1G1ND52J3Y6291821</t>
  </si>
  <si>
    <t>1FAFP5229XG239118</t>
  </si>
  <si>
    <t>1G3AM54NXL6327406</t>
  </si>
  <si>
    <t>1JTCM26N4FT114931</t>
  </si>
  <si>
    <t>1FTCR10U3VUB79341</t>
  </si>
  <si>
    <t>2FDKF37H1LCB00802</t>
  </si>
  <si>
    <t>1FALP5222VG263549</t>
  </si>
  <si>
    <t>1j4fj2856tl194166</t>
  </si>
  <si>
    <t>in4ab41d0wc752916</t>
  </si>
  <si>
    <t>ijtne27y6ht142568</t>
  </si>
  <si>
    <t>2FAFP71W6XX108206</t>
  </si>
  <si>
    <t>FMV77</t>
  </si>
  <si>
    <t>1falp52u8sa289346</t>
  </si>
  <si>
    <t>2-11</t>
  </si>
  <si>
    <t>2FAFP71W1XX142795</t>
  </si>
  <si>
    <t>1fafp53u6yg125448</t>
  </si>
  <si>
    <t>1FAFP522XG209678</t>
  </si>
  <si>
    <t>2FTHF25H7RCA70919</t>
  </si>
  <si>
    <t>2B5WB35Z5RK178939</t>
  </si>
  <si>
    <t>1gbg619a1dv110565</t>
  </si>
  <si>
    <t>2b5wb35z9jj361539</t>
  </si>
  <si>
    <t>1gdj6p1b7gv505988</t>
  </si>
  <si>
    <t>3-2177-4</t>
  </si>
  <si>
    <t>1gbg6p1b4jv117479</t>
  </si>
  <si>
    <t>3-2177-5</t>
  </si>
  <si>
    <t>HIGHER EDUCATION</t>
  </si>
  <si>
    <t>coolug63103</t>
  </si>
  <si>
    <t>1FDXB70H6HVA02210</t>
  </si>
  <si>
    <t>1GBL7D1B0CV119209</t>
  </si>
  <si>
    <t>1FTEF14Y6KNB43028</t>
  </si>
  <si>
    <t>2FALP71W5SX172183</t>
  </si>
  <si>
    <t>2FALP71WXTX117147</t>
  </si>
  <si>
    <t>09574L7HAF24545</t>
  </si>
  <si>
    <t>PO12786</t>
  </si>
  <si>
    <t>AGRICULTURE Total</t>
  </si>
  <si>
    <t>ATTORNEY GENERAL Total</t>
  </si>
  <si>
    <t>CORRECTIONS Total</t>
  </si>
  <si>
    <t>ELEMENTARY &amp; SECONDARY ED Total</t>
  </si>
  <si>
    <t>HEALTH &amp; SENIOR SERVICES Total</t>
  </si>
  <si>
    <t>JUDICIARY Total</t>
  </si>
  <si>
    <t>1GDHG31YXRF532026</t>
  </si>
  <si>
    <t>BUS</t>
  </si>
  <si>
    <t>1GDHG31Y9RF531725</t>
  </si>
  <si>
    <t>1GBHG31Y4SF200260</t>
  </si>
  <si>
    <t>2FAFP71W7XX225051</t>
  </si>
  <si>
    <t>2FAFP71W7XX197168</t>
  </si>
  <si>
    <t>1B7FL26X8WS731029</t>
  </si>
  <si>
    <t>DAKOTA</t>
  </si>
  <si>
    <t>1B7FD14T8HS458460</t>
  </si>
  <si>
    <t>RAM 1500</t>
  </si>
  <si>
    <t>2FAFP71W9XX225052</t>
  </si>
  <si>
    <t>2FAFP71WXXX225044</t>
  </si>
  <si>
    <t>1FAFP5227XG297258</t>
  </si>
  <si>
    <t>1FTEX18L7VKC86771</t>
  </si>
  <si>
    <t>F150 SUPERCAB 4X4</t>
  </si>
  <si>
    <t>2B5WB35Z7VK560318</t>
  </si>
  <si>
    <t>B350 VAN</t>
  </si>
  <si>
    <t>Director's Office</t>
  </si>
  <si>
    <t>MENTAL HEALTH Total</t>
  </si>
  <si>
    <t>PUBLIC DEFENDER Total</t>
  </si>
  <si>
    <t>PUBLIC SAFETY Total</t>
  </si>
  <si>
    <t>REVENUE Total</t>
  </si>
  <si>
    <t>SECRETARY OF STATE Total</t>
  </si>
  <si>
    <t>SOCIAL SERVICES Total</t>
  </si>
  <si>
    <t>TRANSPORTATION Total</t>
  </si>
  <si>
    <t>HIGHER EDUCATION Total</t>
  </si>
  <si>
    <t>2b5wb35</t>
  </si>
  <si>
    <t>2facp71w4px191797</t>
  </si>
  <si>
    <t>n/a</t>
  </si>
  <si>
    <t>OFFICE OF ADMINISTRATION</t>
  </si>
  <si>
    <t>OFFICE OF ADMINISTRATION Total</t>
  </si>
  <si>
    <t>2b5wb35z0vk579664</t>
  </si>
  <si>
    <t>2g1aw84t5l2112553</t>
  </si>
  <si>
    <t>1fmca11u1k2b75725</t>
  </si>
  <si>
    <t>1g3aj85m4s6411378</t>
  </si>
  <si>
    <t>1fmda31uaszb80245</t>
  </si>
  <si>
    <t>2b4fk2537lr675807</t>
  </si>
  <si>
    <t>w007106</t>
  </si>
  <si>
    <t>2falp71w3tx120830</t>
  </si>
  <si>
    <t>1fafp5345xg322514</t>
  </si>
  <si>
    <t>2fafp71w01x120732</t>
  </si>
  <si>
    <t>2FAFLP71W1TX117277</t>
  </si>
  <si>
    <t>2B4GP2431VR278555</t>
  </si>
  <si>
    <t>Adjutant General</t>
  </si>
  <si>
    <t>Fiscal Year Sold</t>
  </si>
  <si>
    <t>2B5WB35ZXRK581752</t>
  </si>
  <si>
    <t>1FALP521XSG182432</t>
  </si>
  <si>
    <t>1falp5225vg228407</t>
  </si>
  <si>
    <t>ECONOMIC DEVELOPMENT Total</t>
  </si>
  <si>
    <t>2B3HD46F5VH713636</t>
  </si>
  <si>
    <t>1FAL5222VG198539</t>
  </si>
  <si>
    <t>2B4GP2438W4856832</t>
  </si>
  <si>
    <t>1FAFP5226WG248759</t>
  </si>
  <si>
    <t>1FTHF25H3RNB08639</t>
  </si>
  <si>
    <t>1G1JC5242T7289976</t>
  </si>
  <si>
    <t>1FAFP52U2XA160409</t>
  </si>
  <si>
    <t>1FAFP10PXWW314209</t>
  </si>
  <si>
    <t>1G3NL52T6TM313391</t>
  </si>
  <si>
    <t>1G1LD55M2TY110248</t>
  </si>
  <si>
    <t>1B3J46C3WN254555</t>
  </si>
  <si>
    <t>1GNDT13W8P2182339</t>
  </si>
  <si>
    <t>2FAFP71W7XX160301</t>
  </si>
  <si>
    <t>2FAFP71W3WX162268</t>
  </si>
  <si>
    <t>1FALP52U4TG225156</t>
  </si>
  <si>
    <t>1g1lt54g5ly218040</t>
  </si>
  <si>
    <t>2FALP71W0TX120915</t>
  </si>
  <si>
    <t>2falp71w7sx172055</t>
  </si>
  <si>
    <t>2FALP71WXVX172040</t>
  </si>
  <si>
    <t>2B5WB35Z8RK581751</t>
  </si>
  <si>
    <t>1G1BL5476LR128062</t>
  </si>
  <si>
    <t>2B3HD46F1VH716565</t>
  </si>
  <si>
    <t>2B5WB35Z4SK568226</t>
  </si>
  <si>
    <t>2B5WB35Z2SK568225</t>
  </si>
  <si>
    <t>1G1AW51W6K6216317</t>
  </si>
  <si>
    <t>1G1BL52P2RR190778</t>
  </si>
  <si>
    <t>1B3HD46FX158228</t>
  </si>
  <si>
    <t>2G1WF55E619332941</t>
  </si>
  <si>
    <t>2B5WB35Z6TK184837</t>
  </si>
  <si>
    <t>2B5WB35ZXRK156239</t>
  </si>
  <si>
    <t>2B5WB35Z8TK184838</t>
  </si>
  <si>
    <t>2B5WB35Z9SK561577</t>
  </si>
  <si>
    <t>1FALP5223TG235403</t>
  </si>
  <si>
    <t>2B4GP44R6TR739813</t>
  </si>
  <si>
    <t>1FALP522TG236148</t>
  </si>
  <si>
    <t>2FALP71W1VX113409</t>
  </si>
  <si>
    <t>1G3NL55M3SM347355</t>
  </si>
  <si>
    <t>2B5WB35Z2SK561579</t>
  </si>
  <si>
    <t>3G1JC524ETS888340</t>
  </si>
  <si>
    <t>1FMCA11U8RZB51903</t>
  </si>
  <si>
    <t>1GNEG25H1M7130093</t>
  </si>
  <si>
    <t>Children's Division</t>
  </si>
  <si>
    <t>2B5WB35Z0SK568224</t>
  </si>
  <si>
    <t>2FALP71W7SX155241</t>
  </si>
  <si>
    <t>1G1LD5545SY267416</t>
  </si>
  <si>
    <t>2FALP71WXSX153564</t>
  </si>
  <si>
    <t>2FACP72W4NX235194</t>
  </si>
  <si>
    <t>1FALP57U9TA288670</t>
  </si>
  <si>
    <t>Springfield Regional Center</t>
  </si>
  <si>
    <t>2FALP71W4SX142513</t>
  </si>
  <si>
    <t>1FDKE30G2PHB02254</t>
  </si>
  <si>
    <t>1GTDC14H3GS524479</t>
  </si>
  <si>
    <t>1FTZF18W1WKC26260</t>
  </si>
  <si>
    <t>1FDNB70H0KVA27750</t>
  </si>
  <si>
    <t>1FALP5223VG231323</t>
  </si>
  <si>
    <t>CO 10805</t>
  </si>
  <si>
    <t>1FALP5244SG241324</t>
  </si>
  <si>
    <t>CO 09651</t>
  </si>
  <si>
    <t>2FACP71W2PX191846</t>
  </si>
  <si>
    <t>1B3EJ46X7WN254557</t>
  </si>
  <si>
    <t>1FALP5215SG169944</t>
  </si>
  <si>
    <t>2FTZA5448YBB22887</t>
  </si>
  <si>
    <t>250320M</t>
  </si>
  <si>
    <t>2B3HD46F3VH713635</t>
  </si>
  <si>
    <t>1B3EJ46X5WN254556</t>
  </si>
  <si>
    <t>2FALP71W8TX117289</t>
  </si>
  <si>
    <t>1FALP52U4SG241338</t>
  </si>
  <si>
    <t>CO 09653</t>
  </si>
  <si>
    <t>1FALP5225VG231324</t>
  </si>
  <si>
    <t>CO 10804</t>
  </si>
  <si>
    <t>1FALP574XVG255239</t>
  </si>
  <si>
    <t>Joplin Regional Center</t>
  </si>
  <si>
    <t>2FALP71W8TX140913</t>
  </si>
  <si>
    <t>1FAFP52U0WG165717</t>
  </si>
  <si>
    <t>1FALP52U4SA292745</t>
  </si>
  <si>
    <t>1FAFP52U9WA171115</t>
  </si>
  <si>
    <t>1G1BL52P9RR191068</t>
  </si>
  <si>
    <t>2FALP71W0VX159250</t>
  </si>
  <si>
    <t>1B3ES47C8WD675699</t>
  </si>
  <si>
    <t>1GCEG25H4PF339542</t>
  </si>
  <si>
    <t>1J4FJ28S1TL274880</t>
  </si>
  <si>
    <t>1P3EJ46COWN293972</t>
  </si>
  <si>
    <t>1FTCR10UXVUB78882</t>
  </si>
  <si>
    <t>1FALP52U8SG311164</t>
  </si>
  <si>
    <t>1P3AA4630RF243344</t>
  </si>
  <si>
    <t>1FALP5227TG235646</t>
  </si>
  <si>
    <t>1FALP5222VG221303</t>
  </si>
  <si>
    <t>1P3EJ46C1VN636822</t>
  </si>
  <si>
    <t>2FACP72W6NX235214</t>
  </si>
  <si>
    <t>1G1BL5371MR146147</t>
  </si>
  <si>
    <t>P-555</t>
  </si>
  <si>
    <t>Highway Patrol</t>
  </si>
  <si>
    <t>1FALP52U4RG205837</t>
  </si>
  <si>
    <t>1FALP5227VG228408</t>
  </si>
  <si>
    <t>1FALP5228VG228398</t>
  </si>
  <si>
    <t>1JCML7715HT092263</t>
  </si>
  <si>
    <t>1P3XA4633PF630235</t>
  </si>
  <si>
    <t>1GCEG25H3J7147613</t>
  </si>
  <si>
    <t>1GNDM15Z6NB193941</t>
  </si>
  <si>
    <t>1FALP57U1VA313368</t>
  </si>
  <si>
    <t>017354</t>
  </si>
  <si>
    <t>1999</t>
  </si>
  <si>
    <t>372</t>
  </si>
  <si>
    <t>2FAFP71W21X120733</t>
  </si>
  <si>
    <t>333</t>
  </si>
  <si>
    <t>374</t>
  </si>
  <si>
    <t>1B6WD34W0DS474916</t>
  </si>
  <si>
    <t>2B4GP2431WR833960</t>
  </si>
  <si>
    <t>1G1BL51ZXKR218335</t>
  </si>
  <si>
    <t>1P3XA46K1NF233630</t>
  </si>
  <si>
    <t>1B3XC46R7MD258745</t>
  </si>
  <si>
    <t>1FAFP52U8WG264625</t>
  </si>
  <si>
    <t>1FBSS31L01HB75238</t>
  </si>
  <si>
    <t>2B5WB35Z1XK539323</t>
  </si>
  <si>
    <t>F37HCX82964</t>
  </si>
  <si>
    <t>F350 FLAT BED</t>
  </si>
  <si>
    <t>1B3EJ46X11N621025</t>
  </si>
  <si>
    <t>1FAFP5328YA194501</t>
  </si>
  <si>
    <t>2FALP71W7VX176157</t>
  </si>
  <si>
    <t>1FBSS31LXWHB68448</t>
  </si>
  <si>
    <t>ECONOLINE VAN</t>
  </si>
  <si>
    <t>2FALP71W9TX117334</t>
  </si>
  <si>
    <t>FM V131</t>
  </si>
  <si>
    <t>2B5WB35Z5RK573090</t>
  </si>
  <si>
    <t>2FALP71W6VX172066</t>
  </si>
  <si>
    <t>2FALP71W0VX135398</t>
  </si>
  <si>
    <t>2FAFP71W5WX141440</t>
  </si>
  <si>
    <t>2FALP71W2TX117143</t>
  </si>
  <si>
    <t>2FALP71W5VX135395</t>
  </si>
  <si>
    <t>2FALP71W9TX141133</t>
  </si>
  <si>
    <t>1FAFP57U3WA265368</t>
  </si>
  <si>
    <t>CHRYSLER</t>
  </si>
  <si>
    <t>LEBARON</t>
  </si>
  <si>
    <t>1C3XA3632PF576554</t>
  </si>
  <si>
    <t>1B4GP44G3YB740843</t>
  </si>
  <si>
    <t>1FMCA11U2RZB30657</t>
  </si>
  <si>
    <t>2B4GP2438WR818971</t>
  </si>
  <si>
    <t>2B4GP2433WR833958</t>
  </si>
  <si>
    <t>1FAFP5229WG237013</t>
  </si>
  <si>
    <t>1FALP5223VG237235</t>
  </si>
  <si>
    <t>2P4GP24G4XR432678</t>
  </si>
  <si>
    <t>1FAFP5223XG253371</t>
  </si>
  <si>
    <t>1B4GP44G1YB740842</t>
  </si>
  <si>
    <t>3B3AA46K8RT308956</t>
  </si>
  <si>
    <t>RRC1492</t>
  </si>
  <si>
    <t>1FALP52U7TA268456</t>
  </si>
  <si>
    <t>1FAFP5229XG253374</t>
  </si>
  <si>
    <t>1FAFP5221WG248765</t>
  </si>
  <si>
    <t>1FALP52U5TA268455</t>
  </si>
  <si>
    <t>1FMDA41X7SZB57505</t>
  </si>
  <si>
    <t>V57505</t>
  </si>
  <si>
    <t>2FALP72W7SX106989</t>
  </si>
  <si>
    <t>V06989</t>
  </si>
  <si>
    <t>1P3XA46K4NF221116</t>
  </si>
  <si>
    <t>S2693</t>
  </si>
  <si>
    <t>1FACP36X7NK179931</t>
  </si>
  <si>
    <t>S0212</t>
  </si>
  <si>
    <t>2FTRF17Z1YCA40673</t>
  </si>
  <si>
    <t>2FACP71WXPX137159</t>
  </si>
  <si>
    <t>2P4GP24G2XR432677</t>
  </si>
  <si>
    <t>2B4GP2435WR833959</t>
  </si>
  <si>
    <t>1FALP5222VG263552</t>
  </si>
  <si>
    <t>2FALP71W6SX153559</t>
  </si>
  <si>
    <t>1B3HD46F9TF138228</t>
  </si>
  <si>
    <t>2FACP71W6PX137126</t>
  </si>
  <si>
    <t>2FACP71WXPX146640</t>
  </si>
  <si>
    <t>2B5WB35Z8LK758919</t>
  </si>
  <si>
    <t>2B4GH2531PR335027</t>
  </si>
  <si>
    <t>2B4GP2431WR833957</t>
  </si>
  <si>
    <t>2B5WB35Z2LK758916</t>
  </si>
  <si>
    <t>1B3ES46CX1D172797</t>
  </si>
  <si>
    <t>1FAFP53S4XA315720</t>
  </si>
  <si>
    <t>1G1LT54T1LY195756</t>
  </si>
  <si>
    <t>RRC1541</t>
  </si>
  <si>
    <t>1FALP52U6SG262918</t>
  </si>
  <si>
    <t>1B3AA46K6RF290239</t>
  </si>
  <si>
    <t>2FALP71W4TX141136</t>
  </si>
  <si>
    <t>2FALP71W0TX117285</t>
  </si>
  <si>
    <t>1FALP52UXSG241330</t>
  </si>
  <si>
    <t>RRC1501</t>
  </si>
  <si>
    <t>1G2HX54C5M1245798</t>
  </si>
  <si>
    <t>RRC1543</t>
  </si>
  <si>
    <t>1FAFP5527YG24924</t>
  </si>
  <si>
    <t>1FNDNB70HXKUA27755</t>
  </si>
  <si>
    <t>1B3AA46V3RF219204</t>
  </si>
  <si>
    <t>7H821545</t>
  </si>
  <si>
    <t>C-008930</t>
  </si>
  <si>
    <t>1FMCA11U0KZB97666</t>
  </si>
  <si>
    <t>1G1BL5374MR146160</t>
  </si>
  <si>
    <t>1G1AW81R2J6202568</t>
  </si>
  <si>
    <t>2FACP72W3NX235302</t>
  </si>
  <si>
    <t>1GCEP22K9J3335303</t>
  </si>
  <si>
    <t>1FDYW90WXEVA06257</t>
  </si>
  <si>
    <t>2B5WB35Z0KK358108</t>
  </si>
  <si>
    <t>1FMCA11U6KZB55101</t>
  </si>
  <si>
    <t>2FACP72W7NX192194</t>
  </si>
  <si>
    <t>2FACP71W3PX191712</t>
  </si>
  <si>
    <t>1HTAA17E0DHB12965</t>
  </si>
  <si>
    <t>1B4FK443XKX671229</t>
  </si>
  <si>
    <t>2FACP71WXPX137114</t>
  </si>
  <si>
    <t>1B7HW24T0ES266745</t>
  </si>
  <si>
    <t>2FACP72W6NX235312</t>
  </si>
  <si>
    <t>1GTBS14R8J2538579</t>
  </si>
  <si>
    <t>2B4JB35Y5KK387528</t>
  </si>
  <si>
    <t>1GTBS14R6G2510627</t>
  </si>
  <si>
    <t>1GTBS14R2G2510673</t>
  </si>
  <si>
    <t>1FTDE14F4FH802435</t>
  </si>
  <si>
    <t>2GDHG31MXD4520325</t>
  </si>
  <si>
    <t>1G1BL5178KR197080</t>
  </si>
  <si>
    <t>1G1JC8445N7318808</t>
  </si>
  <si>
    <t>2GAGG35M3F4150230</t>
  </si>
  <si>
    <t>1GBG6D1F3CV126611</t>
  </si>
  <si>
    <t>2FAFP71W1WX141435</t>
  </si>
  <si>
    <t>2FALP71W1SX172181</t>
  </si>
  <si>
    <t>2FAFP71W0WX141443</t>
  </si>
  <si>
    <t>2FALP72W6SX106563</t>
  </si>
  <si>
    <t>2FTZA5444YBC27524</t>
  </si>
  <si>
    <t>2FMZA5146WBC21639</t>
  </si>
  <si>
    <t>1FAFP58U6XG182045</t>
  </si>
  <si>
    <t>1FAFP57U4WG224292</t>
  </si>
  <si>
    <t>1G1BL5178KR194678</t>
  </si>
  <si>
    <t>P-0165</t>
  </si>
  <si>
    <t>1G1BL5170KR161304</t>
  </si>
  <si>
    <t>P-0643</t>
  </si>
  <si>
    <t>1FTHF25H8GPB36034</t>
  </si>
  <si>
    <t>1G1BL5173KR196547</t>
  </si>
  <si>
    <t>P-0023</t>
  </si>
  <si>
    <t>2FACP72W7NX192180</t>
  </si>
  <si>
    <t>P-1485</t>
  </si>
  <si>
    <t>2B5WB35Z9RK176143</t>
  </si>
  <si>
    <t>1FTDE14N1KHA26707</t>
  </si>
  <si>
    <t>2FALP71W8VX150070</t>
  </si>
  <si>
    <t>1FBSS31L1WHB68452</t>
  </si>
  <si>
    <t>2B5WB35Z6SK568230</t>
  </si>
  <si>
    <t>2B5WB35Z9VK579663</t>
  </si>
  <si>
    <t>2B5WB35Z4SK570753</t>
  </si>
  <si>
    <t>2B5WB35Z0XK539149</t>
  </si>
  <si>
    <t>2B5WB35Z6SK561598</t>
  </si>
  <si>
    <t>2B5WB35Z2SK561582</t>
  </si>
  <si>
    <t>1FALP52U1SG241345</t>
  </si>
  <si>
    <t>1FALP52U5SG262909</t>
  </si>
  <si>
    <t>1FALP52U3YS280040</t>
  </si>
  <si>
    <t>2G1WF52E239362073</t>
  </si>
  <si>
    <t>Professional Registration - Cosmetology</t>
  </si>
  <si>
    <t>1b5wb35z4vk575701</t>
  </si>
  <si>
    <t>1J4FJ28SXNL235398</t>
  </si>
  <si>
    <t>1JF4J28S8RL234160</t>
  </si>
  <si>
    <t>1FALP5228VG263555</t>
  </si>
  <si>
    <t>Field Audit</t>
  </si>
  <si>
    <t>2B5WB35Z8SK568228</t>
  </si>
  <si>
    <t>98892</t>
  </si>
  <si>
    <t>2040</t>
  </si>
  <si>
    <t>5</t>
  </si>
  <si>
    <t>2B5WB35Z7RK176142</t>
  </si>
  <si>
    <t>134938</t>
  </si>
  <si>
    <t>W58N25942L</t>
  </si>
  <si>
    <t>None</t>
  </si>
  <si>
    <t>2FALP71WXTX120808</t>
  </si>
  <si>
    <t>1G1LD5548SY283903</t>
  </si>
  <si>
    <t>C009805</t>
  </si>
  <si>
    <t>1GCEG25H9PF340637</t>
  </si>
  <si>
    <t>2FAFP71W5WX141437</t>
  </si>
  <si>
    <t>1GNEG25H5M7129903</t>
  </si>
  <si>
    <t>1GTBS14R8H8523958</t>
  </si>
  <si>
    <t>1GCEC14H1GS178159</t>
  </si>
  <si>
    <t>1B7GD14T6FS613315</t>
  </si>
  <si>
    <t>1GCCS14B6F2204131</t>
  </si>
  <si>
    <t>2B5WB35Z7NK157990</t>
  </si>
  <si>
    <t>21269</t>
  </si>
  <si>
    <t>2084</t>
  </si>
  <si>
    <t>370</t>
  </si>
  <si>
    <t>1G3AJ85M3S6413736</t>
  </si>
  <si>
    <t>15782</t>
  </si>
  <si>
    <t>Office of the Director</t>
  </si>
  <si>
    <t>371</t>
  </si>
  <si>
    <t>1B7HF13Z8TJ132861</t>
  </si>
  <si>
    <t>FM V119</t>
  </si>
  <si>
    <t>1FALP52U4SG262920</t>
  </si>
  <si>
    <t>CO09654</t>
  </si>
  <si>
    <t>1FALP52U3TA297274</t>
  </si>
  <si>
    <t>Medical Services</t>
  </si>
  <si>
    <t>1GNEC16K1RJ379293</t>
  </si>
  <si>
    <t>1GNDU03E42D112672</t>
  </si>
  <si>
    <t>250344M</t>
  </si>
  <si>
    <t>1GNDU03E12D113021</t>
  </si>
  <si>
    <t>250352M</t>
  </si>
  <si>
    <t>1GNDU03E92D112764</t>
  </si>
  <si>
    <t>250342M</t>
  </si>
  <si>
    <t>1GNDU03E52D112518</t>
  </si>
  <si>
    <t>250348M</t>
  </si>
  <si>
    <t>1B3HD46FITF156464</t>
  </si>
  <si>
    <t>1J4FJ2852TL252340</t>
  </si>
  <si>
    <t>2FAFP71W4WX141428</t>
  </si>
  <si>
    <t>2B5WB35Z9RK172044</t>
  </si>
  <si>
    <t>92534</t>
  </si>
  <si>
    <t>2093</t>
  </si>
  <si>
    <t>12/16/2004</t>
  </si>
  <si>
    <t>2B5WB35Z6SK568227</t>
  </si>
  <si>
    <t>98895</t>
  </si>
  <si>
    <t>1FMDA31U1SZB19171</t>
  </si>
  <si>
    <t>1GBHG31Y3SF145056</t>
  </si>
  <si>
    <t>SSSH</t>
  </si>
  <si>
    <t>TCS61TV609907</t>
  </si>
  <si>
    <t>2FALP71W4VX134478</t>
  </si>
  <si>
    <t>1GCDC14N7GF360720</t>
  </si>
  <si>
    <t>2FAFP71W2WX141427</t>
  </si>
  <si>
    <t>2B5WB35Z6SK561584</t>
  </si>
  <si>
    <t>2B5WB35Z2TK166156</t>
  </si>
  <si>
    <t>2FALP71W4VX113713</t>
  </si>
  <si>
    <t>1FALP52U3SG241332</t>
  </si>
  <si>
    <t>2FAFP71W0XX197156</t>
  </si>
  <si>
    <t>2FALP71W7TX120894</t>
  </si>
  <si>
    <t>2FALP72W8SX207975</t>
  </si>
  <si>
    <t>2FAFP71W6YX178273</t>
  </si>
  <si>
    <t>2P4GP24G3XR451139</t>
  </si>
  <si>
    <t>VOYAGER</t>
  </si>
  <si>
    <t>2B4GP2438YR726780</t>
  </si>
  <si>
    <t>1B3XA46K9PF646660</t>
  </si>
  <si>
    <t>SPIRIT</t>
  </si>
  <si>
    <t>1FAFP57UXWA265366</t>
  </si>
  <si>
    <t>J10151</t>
  </si>
  <si>
    <t>1FMDA41X7RZB30654</t>
  </si>
  <si>
    <t>AEROSTAR</t>
  </si>
  <si>
    <t>1GNDM19W7TB162677</t>
  </si>
  <si>
    <t>1GNDM19W3TB165592</t>
  </si>
  <si>
    <t>1FALP52U9TG210412</t>
  </si>
  <si>
    <t>1B4GK44R2MX585974</t>
  </si>
  <si>
    <t>2B5WB35Z8RK573097</t>
  </si>
  <si>
    <t>RAM VAN</t>
  </si>
  <si>
    <t>1GNEL19W5RB196519</t>
  </si>
  <si>
    <t>1FALP5223VG297287</t>
  </si>
  <si>
    <t>2B5WB35Z6RK573096</t>
  </si>
  <si>
    <t>2B3HD46F3VH649855</t>
  </si>
  <si>
    <t>INTREPID</t>
  </si>
  <si>
    <t>2B3HD46F9TH308232</t>
  </si>
  <si>
    <t>2FAFP71W4WX187227</t>
  </si>
  <si>
    <t>1FMZU34X3XZB64722</t>
  </si>
  <si>
    <t>EXPLORER</t>
  </si>
  <si>
    <t>2FAFP71W3WX141436</t>
  </si>
  <si>
    <t>1FAFP53214G187302</t>
  </si>
  <si>
    <t>TAURUS SE</t>
  </si>
  <si>
    <t>2G1WF52E439367498</t>
  </si>
  <si>
    <t>V0114</t>
  </si>
  <si>
    <t>2FALP71W3TX141127</t>
  </si>
  <si>
    <t>1GDJC34W2GS530654</t>
  </si>
  <si>
    <t>1FALP5245SG262912</t>
  </si>
  <si>
    <t>1FBSS31L1WHB68421</t>
  </si>
  <si>
    <t>ECONOLINE</t>
  </si>
  <si>
    <t>2B3HD46F6TH222098</t>
  </si>
  <si>
    <t>2B4GP2439WR719656</t>
  </si>
  <si>
    <t>2FAFP71W11X160723</t>
  </si>
  <si>
    <t>1FMZU34X7XZB62603</t>
  </si>
  <si>
    <t>1G3NL55M7SM341560</t>
  </si>
  <si>
    <t>OLDSMOBILE</t>
  </si>
  <si>
    <t>ACHIEVA</t>
  </si>
  <si>
    <t>1FALP5225TG235516</t>
  </si>
  <si>
    <t>1FMZU34X8XZB41274</t>
  </si>
  <si>
    <t>1B7FD04X8JS776405</t>
  </si>
  <si>
    <t>PICKUP 1/2 TON</t>
  </si>
  <si>
    <t>1B3HD46F8TF166165</t>
  </si>
  <si>
    <t>1FALP5220TG266799</t>
  </si>
  <si>
    <t>1FTEE14N8SHB62126</t>
  </si>
  <si>
    <t>2FALP71W3SX160100</t>
  </si>
  <si>
    <t>1GDHG31Y0RF531774</t>
  </si>
  <si>
    <t>2B4GH2539PR335020</t>
  </si>
  <si>
    <t>1FMDA31U7SZA99962</t>
  </si>
  <si>
    <t>3B3AA46K6RT288917</t>
  </si>
  <si>
    <t>Bureau for the Blind</t>
  </si>
  <si>
    <t>2B4GP2431WR718100</t>
  </si>
  <si>
    <t>2FALP71W0TX141117</t>
  </si>
  <si>
    <t>2FAFP71W8WX122347</t>
  </si>
  <si>
    <t>1B3EJ46X9WN292842</t>
  </si>
  <si>
    <t>2114</t>
  </si>
  <si>
    <t>2/16/2005</t>
  </si>
  <si>
    <t>1FACP36X9NK176111</t>
  </si>
  <si>
    <t>P 3221</t>
  </si>
  <si>
    <t>1FMDA41X1TZB44010</t>
  </si>
  <si>
    <t>PP3078</t>
  </si>
  <si>
    <t>1FACP36X0NK183836</t>
  </si>
  <si>
    <t>AA02513</t>
  </si>
  <si>
    <t>1G1LT54G7LE199704</t>
  </si>
  <si>
    <t>AA 02541</t>
  </si>
  <si>
    <t>2FAPP36X3MB141140</t>
  </si>
  <si>
    <t>AA 02505</t>
  </si>
  <si>
    <t>1FALP521XSG162987</t>
  </si>
  <si>
    <t>1FALP5220TG243250</t>
  </si>
  <si>
    <t>3G1JC5244TS879680</t>
  </si>
  <si>
    <t>2FAPP36X7MB164954</t>
  </si>
  <si>
    <t>S0211</t>
  </si>
  <si>
    <t>2B4GP2435TR814422</t>
  </si>
  <si>
    <t>EO1332</t>
  </si>
  <si>
    <t>2FALP71W4TX120920</t>
  </si>
  <si>
    <t>1GDG6D1BXGV532613</t>
  </si>
  <si>
    <t>2B5WB35Z9KK361539</t>
  </si>
  <si>
    <t>1FALP5228VG228384</t>
  </si>
  <si>
    <t>1FALP52U7SG262913</t>
  </si>
  <si>
    <t>1FBSS31L4WHB68445</t>
  </si>
  <si>
    <t>2FALP71W6TX117145</t>
  </si>
  <si>
    <t>2110</t>
  </si>
  <si>
    <t>12/14/2004</t>
  </si>
  <si>
    <t>1FALP5228VG257125</t>
  </si>
  <si>
    <t>co10853</t>
  </si>
  <si>
    <t>1FMDA11U1NZB71974</t>
  </si>
  <si>
    <t>1BE3J46X3VN727921</t>
  </si>
  <si>
    <t>1FALP52U25Z262760</t>
  </si>
  <si>
    <t>2B7HB21Y4VK569081</t>
  </si>
  <si>
    <t>2500 Van</t>
  </si>
  <si>
    <t>1GBHG31Y3RF143544</t>
  </si>
  <si>
    <t xml:space="preserve">Chevrolet </t>
  </si>
  <si>
    <t>School Bus</t>
  </si>
  <si>
    <t>1FBSS31L8WHB68447</t>
  </si>
  <si>
    <t>2B4GP2433VR402647</t>
  </si>
  <si>
    <t>3B3XA46K6PT34097</t>
  </si>
  <si>
    <t>1B3ES47C4WD712294</t>
  </si>
  <si>
    <t>1FTEX14H0PKB21570</t>
  </si>
  <si>
    <t>F150 Pickup</t>
  </si>
  <si>
    <t>1FBSS31L1WHC10845</t>
  </si>
  <si>
    <t>E350 Econoline</t>
  </si>
  <si>
    <t>1G1ND52J9Y6330329</t>
  </si>
  <si>
    <t>2B4FP253XXR415148</t>
  </si>
  <si>
    <t>2B4GP253XXR468923</t>
  </si>
  <si>
    <t>2P4GP44G7XR432766</t>
  </si>
  <si>
    <t>2B4GP2436WR737080</t>
  </si>
  <si>
    <t>1FAFP5223WG37007</t>
  </si>
  <si>
    <t>2FALP71W9VX140194</t>
  </si>
  <si>
    <t>1G1LD55455SY300169</t>
  </si>
  <si>
    <t>1FALP52U75G241320</t>
  </si>
  <si>
    <t>1FALP52U2TA262757</t>
  </si>
  <si>
    <t>2B4GP2436WR802834</t>
  </si>
  <si>
    <t>2B4FP243XWR802836</t>
  </si>
  <si>
    <t>2B4GP2431WR802837</t>
  </si>
  <si>
    <t>2B4GP2438WR802835</t>
  </si>
  <si>
    <t>2FTDA14U4TZB84957</t>
  </si>
  <si>
    <t>2falp1wxtx120825</t>
  </si>
  <si>
    <t>F60HVHJ0479</t>
  </si>
  <si>
    <t>1G866D1A1GV108673</t>
  </si>
  <si>
    <t>2B5WB35Z0VK555705</t>
  </si>
  <si>
    <t>T16DA9V556204</t>
  </si>
  <si>
    <t>2B7HB21Y6RK153054</t>
  </si>
  <si>
    <t>1G1BL517OKR229343</t>
  </si>
  <si>
    <t>Rolla Regional Center</t>
  </si>
  <si>
    <t>1B3AA46V9RF219188</t>
  </si>
  <si>
    <t>2B5WB35Z7RK582552</t>
  </si>
  <si>
    <t>W008132</t>
  </si>
  <si>
    <t>Missouri Vocational Enterprises</t>
  </si>
  <si>
    <t>2B5WB35Z9SK561580</t>
  </si>
  <si>
    <t>1FAFP5221YA186273</t>
  </si>
  <si>
    <t>FMV113</t>
  </si>
  <si>
    <t>2B5WB35Z2RK581759</t>
  </si>
  <si>
    <t>W008149</t>
  </si>
  <si>
    <t>1FALP522XVG228404</t>
  </si>
  <si>
    <t>2FALP71W5VX113400</t>
  </si>
  <si>
    <t>2FALP71W2VX155460</t>
  </si>
  <si>
    <t>1FALP5228TG235932</t>
  </si>
  <si>
    <t>2FACP72WXPX167017</t>
  </si>
  <si>
    <t>1G1JC8448R7324785</t>
  </si>
  <si>
    <t>S1GNCT18W6N0152155</t>
  </si>
  <si>
    <t>2FALP71W1VX145079</t>
  </si>
  <si>
    <t>B3AA46K5RF290104</t>
  </si>
  <si>
    <t>2FALP71W6VX145076</t>
  </si>
  <si>
    <t>2FALP71W7VX145071</t>
  </si>
  <si>
    <t>1FALP52U6SA230778</t>
  </si>
  <si>
    <t>2B4GH2538PR335025</t>
  </si>
  <si>
    <t>1B3XP28D8PN648097</t>
  </si>
  <si>
    <t>1G2JB54H7R7596048</t>
  </si>
  <si>
    <t>1P3XA46K7NF249122</t>
  </si>
  <si>
    <t>2FACP72W2NX235369</t>
  </si>
  <si>
    <t>2B4GH253XPR259808</t>
  </si>
  <si>
    <t>2B5WB35ZXMK437952</t>
  </si>
  <si>
    <t>1FMDA31U2SZA91185</t>
  </si>
  <si>
    <t>1GCCS14Z5P0154963</t>
  </si>
  <si>
    <t>1G1JC8447R7348575</t>
  </si>
  <si>
    <t>2FALP71W3TX141077</t>
  </si>
  <si>
    <t>2FALP71W6TX141137</t>
  </si>
  <si>
    <t>2FALP71WXSX172275</t>
  </si>
  <si>
    <t>2FALP71WXSX172051</t>
  </si>
  <si>
    <t>2B5WB35Z4KK361190</t>
  </si>
  <si>
    <t>2FALP71W5TX141131</t>
  </si>
  <si>
    <t>1GCCT14R1G2153200</t>
  </si>
  <si>
    <t>1G1BL52P6RR187978</t>
  </si>
  <si>
    <t>1B3ES47C5VD263951</t>
  </si>
  <si>
    <t>1FTHF25H8GKA83056</t>
  </si>
  <si>
    <t>2FALP71W2TX141152</t>
  </si>
  <si>
    <t>1P3AA46K3RF225413</t>
  </si>
  <si>
    <t>2B4GP2435vVR402648</t>
  </si>
  <si>
    <t>1GBHG31Y2SF146019</t>
  </si>
  <si>
    <t>1B3ES47CXVD247678</t>
  </si>
  <si>
    <t>2FACP71WPX191745</t>
  </si>
  <si>
    <t>2B5WB35Z3VK571137</t>
  </si>
  <si>
    <t>1B3ES47C3VD263950</t>
  </si>
  <si>
    <t>1B3ES47C8VD247680</t>
  </si>
  <si>
    <t>1G1JC8447P7239465</t>
  </si>
  <si>
    <t>AA02371</t>
  </si>
  <si>
    <t>1FAFP5822YG244993</t>
  </si>
  <si>
    <t>V0035</t>
  </si>
  <si>
    <t>1FAFP522XWG248764</t>
  </si>
  <si>
    <t>1FAFP5225XG253369</t>
  </si>
  <si>
    <t>1FAFP5225WG256786</t>
  </si>
  <si>
    <t>1FAFP5226YA186267</t>
  </si>
  <si>
    <t>1FAFP57U0WG197916</t>
  </si>
  <si>
    <t>2FALP71WOSZ142556</t>
  </si>
  <si>
    <t>P-0947</t>
  </si>
  <si>
    <t xml:space="preserve">CROWN VICTORIA POLICE </t>
  </si>
  <si>
    <t>1GCGD34J7EF358966</t>
  </si>
  <si>
    <t>P-0627</t>
  </si>
  <si>
    <t>C30</t>
  </si>
  <si>
    <t>2FALP71W7TX120877</t>
  </si>
  <si>
    <t>P-0801</t>
  </si>
  <si>
    <t>1GNDU03E84D149212</t>
  </si>
  <si>
    <t>VENTURE</t>
  </si>
  <si>
    <t>1FTRF17W9XKC00959</t>
  </si>
  <si>
    <t>1FTRF17W5XKB15276</t>
  </si>
  <si>
    <t>1FTRF1767WNA40822</t>
  </si>
  <si>
    <t>1FTRX18W8XNC21439</t>
  </si>
  <si>
    <t>1J4FJ28S5VL553512</t>
  </si>
  <si>
    <t>2FAFP71W5YX197882</t>
  </si>
  <si>
    <t>1FTZF18W2WKC26252</t>
  </si>
  <si>
    <t>2B4FP2534XR412584</t>
  </si>
  <si>
    <t>1FAFP52231A239187</t>
  </si>
  <si>
    <t>1FAFP53222G241896</t>
  </si>
  <si>
    <t>1FAFP10P6WW314210</t>
  </si>
  <si>
    <t>ESCORT</t>
  </si>
  <si>
    <t>1FAFP33P1YW334522</t>
  </si>
  <si>
    <t>1FAFP52U5XA195509</t>
  </si>
  <si>
    <t>1FAFP53212G219565</t>
  </si>
  <si>
    <t>1FAFP53222G207182</t>
  </si>
  <si>
    <t>1B3EJ46X71N649332</t>
  </si>
  <si>
    <t>1FAFP5323YA234256</t>
  </si>
  <si>
    <t>1P3EJ46X8XN685098</t>
  </si>
  <si>
    <t>1P3EJ46X6XN685097</t>
  </si>
  <si>
    <t>1B4HS28Y9WF217262</t>
  </si>
  <si>
    <t>1FAFP5225WG248736</t>
  </si>
  <si>
    <t>1FALP5227VG223161</t>
  </si>
  <si>
    <t>1FAFP5323YG266959</t>
  </si>
  <si>
    <t>1B4GP44G5YB740844</t>
  </si>
  <si>
    <t>2B4FP2534XR396578</t>
  </si>
  <si>
    <t>2FALP72W6RX188692</t>
  </si>
  <si>
    <t>1FAFP5326YG198687</t>
  </si>
  <si>
    <t>2G1WF52K1Y9348419</t>
  </si>
  <si>
    <t>2FMZA514XYBA71442</t>
  </si>
  <si>
    <t>1FAFP5324YG198686</t>
  </si>
  <si>
    <t>1FAFP5326YA243131</t>
  </si>
  <si>
    <t>1FAFP5226XG218887</t>
  </si>
  <si>
    <t>1FALP5220VG267728</t>
  </si>
  <si>
    <t>1G3AJ85M7S6410550</t>
  </si>
  <si>
    <t>1FAFP5325YG197272</t>
  </si>
  <si>
    <t>1FAFP53U6YA216979</t>
  </si>
  <si>
    <t>1FAFP53U4YA227057</t>
  </si>
  <si>
    <t>1B3EJ46X0WN263469</t>
  </si>
  <si>
    <t>1J4FJ28S4WL199791</t>
  </si>
  <si>
    <t>C009329</t>
  </si>
  <si>
    <t>C013074</t>
  </si>
  <si>
    <t>C013075</t>
  </si>
  <si>
    <t>C013223</t>
  </si>
  <si>
    <t>C013053</t>
  </si>
  <si>
    <t>C013072</t>
  </si>
  <si>
    <t>C012396</t>
  </si>
  <si>
    <t>C010861</t>
  </si>
  <si>
    <t>C0097988</t>
  </si>
  <si>
    <t>C013222</t>
  </si>
  <si>
    <t>C013221</t>
  </si>
  <si>
    <t>C013220</t>
  </si>
  <si>
    <t>C0145373</t>
  </si>
  <si>
    <t>C008017</t>
  </si>
  <si>
    <t>CUTLASS WAGON</t>
  </si>
  <si>
    <t>1G3NL52T21C233864</t>
  </si>
  <si>
    <t>ALERO</t>
  </si>
  <si>
    <t>2B4GP2434WR802833</t>
  </si>
  <si>
    <t>1B4GP24322B608911</t>
  </si>
  <si>
    <t>2G1WF52E429215316</t>
  </si>
  <si>
    <t>1FAFP532X1G271436</t>
  </si>
  <si>
    <t>1FAFP5226WG213168</t>
  </si>
  <si>
    <t>3B7HF12Z9XG163836</t>
  </si>
  <si>
    <t>3B7HF12Z2XG163838</t>
  </si>
  <si>
    <t>3B7HF12Z1XG163846</t>
  </si>
  <si>
    <t>1B7HF13Z61J195390</t>
  </si>
  <si>
    <t>1FTRF17W0XKB74817</t>
  </si>
  <si>
    <t>1FTPF17L2YKA24948</t>
  </si>
  <si>
    <t>3B7KC26Z32M279770</t>
  </si>
  <si>
    <t>2FALP71W4VX176178</t>
  </si>
  <si>
    <t>1GCEC14V94Z283895</t>
  </si>
  <si>
    <t>SILVERADO C1500</t>
  </si>
  <si>
    <t>1GCCS14Z9S8234034</t>
  </si>
  <si>
    <t>2B5WB35Z5VK543078</t>
  </si>
  <si>
    <t>2FAFP71W32X114182</t>
  </si>
  <si>
    <t>2B5WB35Z0NK157992</t>
  </si>
  <si>
    <t>1FBSS31L8WHB68433</t>
  </si>
  <si>
    <t>1B4GT44L7WB658183</t>
  </si>
  <si>
    <t>2FACP71WXPX191822</t>
  </si>
  <si>
    <t>1FBSS31L1WHB68435</t>
  </si>
  <si>
    <t>1FBSS31LXWHB93205</t>
  </si>
  <si>
    <t>2B4GP2430WR733476</t>
  </si>
  <si>
    <t>1FBSS31L2WHB68444</t>
  </si>
  <si>
    <t>1J4FF28S5XL649872</t>
  </si>
  <si>
    <t>2P4GP44G3XR432814</t>
  </si>
  <si>
    <t>P019141</t>
  </si>
  <si>
    <t>W007467</t>
  </si>
  <si>
    <t>2FAFP71W1XX197148</t>
  </si>
  <si>
    <t>1FAFP532XYG266991</t>
  </si>
  <si>
    <t>1B4GP44G0YB675546</t>
  </si>
  <si>
    <t>1B7KM36Z4MS320680</t>
  </si>
  <si>
    <t>1GNDU03E42D112770</t>
  </si>
  <si>
    <t>1GNDU03E73D232547</t>
  </si>
  <si>
    <t>2FTZA5448XBB22676</t>
  </si>
  <si>
    <t>WINDSTAR</t>
  </si>
  <si>
    <t>1FAFP5221WG199566</t>
  </si>
  <si>
    <t>3FENF80Z2XMA21402</t>
  </si>
  <si>
    <t>BOX TRUCK</t>
  </si>
  <si>
    <t>2B7HB21Y9MK450313</t>
  </si>
  <si>
    <t>CARGO VAN</t>
  </si>
  <si>
    <t>2FAFP73W7WX182052</t>
  </si>
  <si>
    <t xml:space="preserve">CROWN VICTORIA  </t>
  </si>
  <si>
    <t>1FAFP53U9XA165847</t>
  </si>
  <si>
    <t>2B5WB35Z4LK758917</t>
  </si>
  <si>
    <t>W007152</t>
  </si>
  <si>
    <t>1FALP5224VG263553</t>
  </si>
  <si>
    <t>1FAFP5224YA186266</t>
  </si>
  <si>
    <t>1FAFP5227XG253373</t>
  </si>
  <si>
    <t>1FMDA31UXSZB19167</t>
  </si>
  <si>
    <t>2B4GP243XTR814383</t>
  </si>
  <si>
    <t>2P4GP24G2XR432680</t>
  </si>
  <si>
    <t>PLYMOUTH</t>
  </si>
  <si>
    <t>VOYAGER VAN</t>
  </si>
  <si>
    <t>2P4GP24G4XR284189</t>
  </si>
  <si>
    <t>2B4GP2438YR678861</t>
  </si>
  <si>
    <t>1FAFP52281A232428</t>
  </si>
  <si>
    <t>1FAFP5226YG244990</t>
  </si>
  <si>
    <t>1J4FJ28S6WL251213</t>
  </si>
  <si>
    <t>2G1WF52E329350707</t>
  </si>
  <si>
    <t>IMPALA</t>
  </si>
  <si>
    <t>1FAFP57U9WA243259</t>
  </si>
  <si>
    <t>1FAFP582XYG244997</t>
  </si>
  <si>
    <t>1FALP5221VG297417</t>
  </si>
  <si>
    <t>1B4HS28Y9WF217245</t>
  </si>
  <si>
    <t>DURANGO</t>
  </si>
  <si>
    <t>1FAFP33P5YW356796</t>
  </si>
  <si>
    <t>FOCUS</t>
  </si>
  <si>
    <t>1FAFP5226XG271640</t>
  </si>
  <si>
    <t>1FAFP53U8XA145475</t>
  </si>
  <si>
    <t>2B4FP2539XR329782</t>
  </si>
  <si>
    <t>1FAFP522XWG235061</t>
  </si>
  <si>
    <t>1FAFP522XXG222862</t>
  </si>
  <si>
    <t>1FAFP5221XG239114</t>
  </si>
  <si>
    <t>1FAFP5221WG235062</t>
  </si>
  <si>
    <t>1FALP5222VG221284</t>
  </si>
  <si>
    <t>1B4GP44R0TB201882</t>
  </si>
  <si>
    <t>2B4FK2535LR748320</t>
  </si>
  <si>
    <t>N34877</t>
  </si>
  <si>
    <t>2B5WB31W0JK169128</t>
  </si>
  <si>
    <t>1G0G6P1A1FV608100</t>
  </si>
  <si>
    <t>W07931</t>
  </si>
  <si>
    <t>W008821</t>
  </si>
  <si>
    <t>9A340862</t>
  </si>
  <si>
    <t>NONE</t>
  </si>
  <si>
    <t>1FTEF14Y8KNB53029</t>
  </si>
  <si>
    <t>2FALP71W8TX141124</t>
  </si>
  <si>
    <t>2FAFP71W91X177690</t>
  </si>
  <si>
    <t>1FTRF17W5XKB16024</t>
  </si>
  <si>
    <t>1FAFP5327YA196532</t>
  </si>
  <si>
    <t>1FAFP5226XG253378</t>
  </si>
  <si>
    <t>1FAFP5220WG237000</t>
  </si>
  <si>
    <t>1FAFP5328YA196538</t>
  </si>
  <si>
    <t>1G1ND52J416210654</t>
  </si>
  <si>
    <t>1B3XA46V5PF526414</t>
  </si>
  <si>
    <t>1FAFP522XYA230268</t>
  </si>
  <si>
    <t>1FTDF15Y09LLA97593</t>
  </si>
  <si>
    <t>1FBSS31LXWHB68451</t>
  </si>
  <si>
    <t>1JFPJ6854TL298491</t>
  </si>
  <si>
    <t>1FAFP5227WG248768</t>
  </si>
  <si>
    <t>2FALP71W8TX141303</t>
  </si>
  <si>
    <t>TRANSFER REVERSAL</t>
  </si>
  <si>
    <t>Central Transportation Unit</t>
  </si>
  <si>
    <t>State Fleet Management Vehicle Credits</t>
  </si>
  <si>
    <t>2FAFP71W6WX140295</t>
  </si>
  <si>
    <t>1G8DM15Z8GB179674</t>
  </si>
  <si>
    <t>1GCEC14Z6RZ227195</t>
  </si>
  <si>
    <t>1G3AJ85M1R6419254</t>
  </si>
  <si>
    <t>H12138</t>
  </si>
  <si>
    <t>2G1WL54R7M9198975</t>
  </si>
  <si>
    <t>H11532</t>
  </si>
  <si>
    <t>2GCEG25HXP4150562</t>
  </si>
  <si>
    <t>H12160</t>
  </si>
  <si>
    <t>1FMCA11U4RZB30658</t>
  </si>
  <si>
    <t>H11802</t>
  </si>
  <si>
    <t>2B4HB21T8HK250899</t>
  </si>
  <si>
    <t>H10253</t>
  </si>
  <si>
    <t>1FAFP52221G222460</t>
  </si>
  <si>
    <t>Taurus LX</t>
  </si>
  <si>
    <t>1P3EJ46X4XN685096</t>
  </si>
  <si>
    <t>1G3NL52T0VM332201</t>
  </si>
  <si>
    <t>1P3EJ46X9XN670612</t>
  </si>
  <si>
    <t>1FAFP5225WG248767</t>
  </si>
  <si>
    <t xml:space="preserve">Taurus  </t>
  </si>
  <si>
    <t>1FAFP53201G269226</t>
  </si>
  <si>
    <t>Taurus SE</t>
  </si>
  <si>
    <t>2FALP71WXTX141125</t>
  </si>
  <si>
    <t>2FALP71W9TX140905</t>
  </si>
  <si>
    <t>1GNDU03EX2D112501</t>
  </si>
  <si>
    <t>2FTZA5441YBB22889</t>
  </si>
  <si>
    <t>2FTZA5444XBB22674</t>
  </si>
  <si>
    <t>1FAFP522XYA186272</t>
  </si>
  <si>
    <t>FM V111</t>
  </si>
  <si>
    <t>2FAFP71W2WX141430</t>
  </si>
  <si>
    <t>CV 8 Cylinder</t>
  </si>
  <si>
    <t>1J4FJ28S7SL588791</t>
  </si>
  <si>
    <t>1B3EJ46X7WN239704</t>
  </si>
  <si>
    <t>2FALP71W5TX120750</t>
  </si>
  <si>
    <t>2FALP71W8VX113696</t>
  </si>
  <si>
    <t>2FAFP71W1WX141452</t>
  </si>
  <si>
    <t>JDT07114</t>
  </si>
  <si>
    <t>JDT07036</t>
  </si>
  <si>
    <t>JDT07306</t>
  </si>
  <si>
    <t>WD00609</t>
  </si>
  <si>
    <t>ECONOMIC DEVELOPMENT</t>
  </si>
  <si>
    <t>2G1WF55E919334196</t>
  </si>
  <si>
    <t>2G1WF52E129354075</t>
  </si>
  <si>
    <t>2FAFP71W4YX178269</t>
  </si>
  <si>
    <t>2FAFP71W6YX146228</t>
  </si>
  <si>
    <t>1GCFC24H5FJ183265</t>
  </si>
  <si>
    <t>2FAHP71W53X163734</t>
  </si>
  <si>
    <t>1G1ND52J8Y6235714</t>
  </si>
  <si>
    <t>2G1WF55E719274970</t>
  </si>
  <si>
    <t>2FALP71W1TX141126</t>
  </si>
  <si>
    <t>2FAFP71W0XX108203</t>
  </si>
  <si>
    <t>FM V81</t>
  </si>
  <si>
    <t>1FALP5226VG263540</t>
  </si>
  <si>
    <t>1G3NL55M0SM345160</t>
  </si>
  <si>
    <t>2FAFP71W02X114141</t>
  </si>
  <si>
    <t>1FALP5226VG228397</t>
  </si>
  <si>
    <t>2FAFP71W5WX182051</t>
  </si>
  <si>
    <t>2B7HB11ZXXK569057</t>
  </si>
  <si>
    <t>1B3EJ46X1WN292849</t>
  </si>
  <si>
    <t>1FACP36X5NK190457</t>
  </si>
  <si>
    <t>1FALP5225TG266801</t>
  </si>
  <si>
    <t>2FALP72W3SX197274</t>
  </si>
  <si>
    <t>2FAFP71W4WX122345</t>
  </si>
  <si>
    <t>2B5WB35Z3VK565919</t>
  </si>
  <si>
    <t>Ram Truck 1 ton</t>
  </si>
  <si>
    <t>2B6HB11Y1XK519448</t>
  </si>
  <si>
    <t>Ram Truck 1/2 ton</t>
  </si>
  <si>
    <t>2B4GP2437TR814387</t>
  </si>
  <si>
    <t>H11114</t>
  </si>
  <si>
    <t>2FALP71WXTX141156</t>
  </si>
  <si>
    <t>1GNDM15Z5NB206632</t>
  </si>
  <si>
    <t>2B5WB35Z0SK561600</t>
  </si>
  <si>
    <t>2FALP71W9TX141147</t>
  </si>
  <si>
    <t>1G1BL5474LR141019</t>
  </si>
  <si>
    <t>2FAFP71W3XX197166</t>
  </si>
  <si>
    <t>2FAFP71WXXX197164</t>
  </si>
  <si>
    <t>1FAFP5225XG253372</t>
  </si>
  <si>
    <t>1FALP52UXVA319306</t>
  </si>
  <si>
    <t>DD02556</t>
  </si>
  <si>
    <t>3B7KC26Z0WM276010</t>
  </si>
  <si>
    <t>BR2500</t>
  </si>
  <si>
    <t>1FTEF15Y3LLA81104</t>
  </si>
  <si>
    <t>1FTRX18L3WKA93469</t>
  </si>
  <si>
    <t>adjustment</t>
  </si>
  <si>
    <t>Supercab 4x4 Styleside</t>
  </si>
  <si>
    <t>1997DO34300000100</t>
  </si>
  <si>
    <t>1FTEX18L2VKC86774</t>
  </si>
  <si>
    <t>1GNDU03E42D113370</t>
  </si>
  <si>
    <t>250339M</t>
  </si>
  <si>
    <t>1FAFP5225XG297257</t>
  </si>
  <si>
    <t>2FAFP71W8XX108210</t>
  </si>
  <si>
    <t>FM V80</t>
  </si>
  <si>
    <t>2FAFP71W2XX108204</t>
  </si>
  <si>
    <t>FM V76</t>
  </si>
  <si>
    <t>2FAFP71W1XX108212</t>
  </si>
  <si>
    <t>FM V78</t>
  </si>
  <si>
    <t>3B7HF12Z5XG163848</t>
  </si>
  <si>
    <t>Ram Club Cab</t>
  </si>
  <si>
    <t>1HVBAZRM4NH462905</t>
  </si>
  <si>
    <t>1G1BL5376MR145835</t>
  </si>
  <si>
    <t>1FALP52U8SA289346</t>
  </si>
  <si>
    <t>S1JCWB7716GT135566</t>
  </si>
  <si>
    <t>1B3HD46FXTF156463</t>
  </si>
  <si>
    <t>1GCDM15Z0PB162132</t>
  </si>
  <si>
    <t>1GCDM15Z0PB162048</t>
  </si>
  <si>
    <t>1B3EJ46X5WN275228</t>
  </si>
  <si>
    <t>1GNDM15Z3NB186879</t>
  </si>
  <si>
    <t>1FDPF70JRVA12159</t>
  </si>
  <si>
    <t>cREDIT AUTHORIZATIO</t>
  </si>
  <si>
    <t>no odometer</t>
  </si>
  <si>
    <t>Senior Services</t>
  </si>
  <si>
    <t>DSSR</t>
  </si>
  <si>
    <t>Environmental Health</t>
  </si>
  <si>
    <t>Community Health</t>
  </si>
  <si>
    <t>FMDC</t>
  </si>
  <si>
    <t>Make</t>
  </si>
  <si>
    <t>Model</t>
  </si>
  <si>
    <t>Ford</t>
  </si>
  <si>
    <t>Truck</t>
  </si>
  <si>
    <t>Chevrolet</t>
  </si>
  <si>
    <t>C40</t>
  </si>
  <si>
    <t>C50</t>
  </si>
  <si>
    <t>Stake Bed Truck</t>
  </si>
  <si>
    <t>Pickup</t>
  </si>
  <si>
    <t>Jeep</t>
  </si>
  <si>
    <t>AMC</t>
  </si>
  <si>
    <t>Trash Truck</t>
  </si>
  <si>
    <t>Fire Truck</t>
  </si>
  <si>
    <t>GMC</t>
  </si>
  <si>
    <t>TC7D042</t>
  </si>
  <si>
    <t>Bluebird</t>
  </si>
  <si>
    <t>Dodge</t>
  </si>
  <si>
    <t>D30</t>
  </si>
  <si>
    <t>Semi Trailer</t>
  </si>
  <si>
    <t>International</t>
  </si>
  <si>
    <t>Bus</t>
  </si>
  <si>
    <t>Custom</t>
  </si>
  <si>
    <t>Bronco</t>
  </si>
  <si>
    <t>Fire Pumper</t>
  </si>
  <si>
    <t>Box Van Truck</t>
  </si>
  <si>
    <t>F700</t>
  </si>
  <si>
    <t>Miller</t>
  </si>
  <si>
    <t>Dumptruck</t>
  </si>
  <si>
    <t>Box Truck</t>
  </si>
  <si>
    <t>350 Box Truck</t>
  </si>
  <si>
    <t>G3500</t>
  </si>
  <si>
    <t>K20</t>
  </si>
  <si>
    <t>S10</t>
  </si>
  <si>
    <t>Suburban</t>
  </si>
  <si>
    <t>Unknown</t>
  </si>
  <si>
    <t>Van</t>
  </si>
  <si>
    <t>D250 Pickup</t>
  </si>
  <si>
    <t>C30 Van</t>
  </si>
  <si>
    <t>Caprice</t>
  </si>
  <si>
    <t>Blazer</t>
  </si>
  <si>
    <t>2B3HD46F8TH222099</t>
  </si>
  <si>
    <t>2FALP71W8TX117146</t>
  </si>
  <si>
    <t>1FALP5221VG305113</t>
  </si>
  <si>
    <t xml:space="preserve"> </t>
  </si>
  <si>
    <t>2FAFP71W4XX197158</t>
  </si>
  <si>
    <t>3G1JC5244TS880554</t>
  </si>
  <si>
    <t>P2828</t>
  </si>
  <si>
    <t>Chevy</t>
  </si>
  <si>
    <t>2B4GH2537PR399251</t>
  </si>
  <si>
    <t>P0050</t>
  </si>
  <si>
    <t>1FACP36X5NK178003</t>
  </si>
  <si>
    <t>P2533</t>
  </si>
  <si>
    <t>1B3XA46V1PF664886</t>
  </si>
  <si>
    <t>P2613</t>
  </si>
  <si>
    <t>1FMDA21X7RZA20014</t>
  </si>
  <si>
    <t>Aerostar XLT Van</t>
  </si>
  <si>
    <t>2FAFP71W4WX140294</t>
  </si>
  <si>
    <t>1FTDA14U0SZB80239</t>
  </si>
  <si>
    <t>2FAFP71W4XX225038</t>
  </si>
  <si>
    <t>Aerostar Van</t>
  </si>
  <si>
    <t>1FAFP522XXG239094</t>
  </si>
  <si>
    <t>2FAFP71W3XX225046</t>
  </si>
  <si>
    <t>2FAFP71W6XX225039</t>
  </si>
  <si>
    <t>1FAFP522XXG297304</t>
  </si>
  <si>
    <t>FTDF15Y4PLA94896</t>
  </si>
  <si>
    <t>2B4GP44351R342506</t>
  </si>
  <si>
    <t>CW1560</t>
  </si>
  <si>
    <t>2FALP71W4VX145075</t>
  </si>
  <si>
    <t>2FALP71WXVX145081</t>
  </si>
  <si>
    <t>1FTCR10U3VUB78884</t>
  </si>
  <si>
    <t>Central Missouri Regional Center</t>
  </si>
  <si>
    <t>Ranger Pickup</t>
  </si>
  <si>
    <t>1GBHR34K5HS174737</t>
  </si>
  <si>
    <t>Chass (1 ton dump truck)</t>
  </si>
  <si>
    <t>2B4GH2539PR348334</t>
  </si>
  <si>
    <t>2B4GH2530PR348335</t>
  </si>
  <si>
    <t>2B4GP2436VR402643</t>
  </si>
  <si>
    <t>2P4GP24G7XR342070</t>
  </si>
  <si>
    <t>1GCFK24K4PZ255607</t>
  </si>
  <si>
    <t>1FDWE35F73HB18476</t>
  </si>
  <si>
    <t>1FTFE24L5VHB69483</t>
  </si>
  <si>
    <t>2FMZA5147YBB22881</t>
  </si>
  <si>
    <t>Winstar</t>
  </si>
  <si>
    <t>Gooseneck Trailer</t>
  </si>
  <si>
    <t>Impala</t>
  </si>
  <si>
    <t>Taurus</t>
  </si>
  <si>
    <t>Venture</t>
  </si>
  <si>
    <t>Crown Victoria</t>
  </si>
  <si>
    <t>Ram</t>
  </si>
  <si>
    <t>Caravan</t>
  </si>
  <si>
    <t>Intrepid</t>
  </si>
  <si>
    <t>Aerostar</t>
  </si>
  <si>
    <t>Taurus Wagon</t>
  </si>
  <si>
    <t>Windstar</t>
  </si>
  <si>
    <t>Cherokee</t>
  </si>
  <si>
    <t>Oldsmobile</t>
  </si>
  <si>
    <t>Achieva</t>
  </si>
  <si>
    <t>Neon</t>
  </si>
  <si>
    <t>Stratus</t>
  </si>
  <si>
    <t>1FAFP5224XG111837</t>
  </si>
  <si>
    <t>CO11922</t>
  </si>
  <si>
    <t>1FALP5221VG231322</t>
  </si>
  <si>
    <t>CO10802</t>
  </si>
  <si>
    <t>1FAFP5228WG248763</t>
  </si>
  <si>
    <t>1FAFP5221XG253370</t>
  </si>
  <si>
    <t>1FAFP5221XG253367</t>
  </si>
  <si>
    <t>Criminal Investigation Bureau</t>
  </si>
  <si>
    <t>1FALP5226VG263554</t>
  </si>
  <si>
    <t>Taxation</t>
  </si>
  <si>
    <t>1FAFP5227WG256787</t>
  </si>
  <si>
    <t>2G1WF55E719329837</t>
  </si>
  <si>
    <t>1FALP6539TK206687</t>
  </si>
  <si>
    <t>Contour</t>
  </si>
  <si>
    <t>1J4FJ28S7VL547646</t>
  </si>
  <si>
    <t>1FALP52U1TA230558</t>
  </si>
  <si>
    <t>1FBJS31HOPHB23267</t>
  </si>
  <si>
    <t>NOT SUPPLIED ON SS1</t>
  </si>
  <si>
    <t>CO09809</t>
  </si>
  <si>
    <t>Alcohol &amp; Drug Abuse</t>
  </si>
  <si>
    <t>1G8ED18J5FF213071</t>
  </si>
  <si>
    <t>1GNDM19W4TB166685</t>
  </si>
  <si>
    <t>S2FALP71WXVY134470</t>
  </si>
  <si>
    <t>2FALP71W3VX134472</t>
  </si>
  <si>
    <t>2facp72wxnx214088</t>
  </si>
  <si>
    <t>1FAFP5224WG248775</t>
  </si>
  <si>
    <t>1FAFP5226XG111838</t>
  </si>
  <si>
    <t>CO11923</t>
  </si>
  <si>
    <t>1GCCS14X5T8125490</t>
  </si>
  <si>
    <t>3b3xa46k2pt634095</t>
  </si>
  <si>
    <t>1G1LD5546SY268977</t>
  </si>
  <si>
    <t>1FALP52UXSA289347</t>
  </si>
  <si>
    <t>CO145372</t>
  </si>
  <si>
    <t>2ftza5442xbb68536</t>
  </si>
  <si>
    <t>250306m</t>
  </si>
  <si>
    <t>1FALP5223VG267724</t>
  </si>
  <si>
    <t>2FALP71W6TX141123</t>
  </si>
  <si>
    <t>1GAGG35K5RF177751</t>
  </si>
  <si>
    <t>1FAFP522XWG248750</t>
  </si>
  <si>
    <t>1FJ4FF2851XLS598631</t>
  </si>
  <si>
    <t>1J4FF2853XL598632</t>
  </si>
  <si>
    <t>2fafp71w2yx146193</t>
  </si>
  <si>
    <t>1FTRF17W6WKB96089</t>
  </si>
  <si>
    <t>1FDKF37L7GKB64123</t>
  </si>
  <si>
    <t>CCT339Z159937</t>
  </si>
  <si>
    <t>2FMZA5141YBC48833</t>
  </si>
  <si>
    <t>1FDEE14L1VHA62867</t>
  </si>
  <si>
    <t>1J4FJ28S5SL619536</t>
  </si>
  <si>
    <t>2B5WB35Z0XK539331</t>
  </si>
  <si>
    <t>RamVan</t>
  </si>
  <si>
    <t>1G2HX53L0N1308034</t>
  </si>
  <si>
    <t>1FAFP522WG237015</t>
  </si>
  <si>
    <t>1FAFP5224XG239107</t>
  </si>
  <si>
    <t>2C3HE66G8YH123407</t>
  </si>
  <si>
    <t>Chrysler</t>
  </si>
  <si>
    <t>300M</t>
  </si>
  <si>
    <t>D23JNAS157918</t>
  </si>
  <si>
    <t>2FAFP71W2XX197160</t>
  </si>
  <si>
    <t>2B5WB35Z6VK555711</t>
  </si>
  <si>
    <t>1GCG824M8DS113626</t>
  </si>
  <si>
    <t>2P4GP2435YR607874</t>
  </si>
  <si>
    <t>CR09-010</t>
  </si>
  <si>
    <t>1FMCA11U6KZB34166</t>
  </si>
  <si>
    <t>2FALP71W8TX120872</t>
  </si>
  <si>
    <t>2B4FP25B7VR389810</t>
  </si>
  <si>
    <t>1FTSE34S5WHC14886</t>
  </si>
  <si>
    <t>1FBSS31L9WHB68442</t>
  </si>
  <si>
    <t>2FAFP71W1XX160357</t>
  </si>
  <si>
    <t>1B3XA46K0PF635255</t>
  </si>
  <si>
    <t>1G3AJ84N1P6439978</t>
  </si>
  <si>
    <t>V02000</t>
  </si>
  <si>
    <t>1P3XA46K7NF249119</t>
  </si>
  <si>
    <t>ACCLAIM</t>
  </si>
  <si>
    <t>1B3EJ46X4WN280114</t>
  </si>
  <si>
    <t>1FALP5226VG228383</t>
  </si>
  <si>
    <t>L01967</t>
  </si>
  <si>
    <t>1FALP5215SG162976</t>
  </si>
  <si>
    <t>H11728</t>
  </si>
  <si>
    <t>1FAFP5225XG182044</t>
  </si>
  <si>
    <t>1B3ES47C0VD263954</t>
  </si>
  <si>
    <t>1FBSS31L0XHC31686</t>
  </si>
  <si>
    <t>E250</t>
  </si>
  <si>
    <t>2B4FP2532XR240359</t>
  </si>
  <si>
    <t>1FALP5227VG250540</t>
  </si>
  <si>
    <t>H11296</t>
  </si>
  <si>
    <t>2B4GP2439TR814424</t>
  </si>
  <si>
    <t>P0258</t>
  </si>
  <si>
    <t>1FMDA31U1PZB43025</t>
  </si>
  <si>
    <t>S3110</t>
  </si>
  <si>
    <t>2B4GH2532PR335019</t>
  </si>
  <si>
    <t>S3235</t>
  </si>
  <si>
    <t>1FMDA21X3RZA20012</t>
  </si>
  <si>
    <t>P0315</t>
  </si>
  <si>
    <t>2B4GH2539PR399249</t>
  </si>
  <si>
    <t>S0040</t>
  </si>
  <si>
    <t>2B4GK2534MR245948</t>
  </si>
  <si>
    <t>S0524</t>
  </si>
  <si>
    <t>1B3ES47C8VD247677</t>
  </si>
  <si>
    <t>P2608</t>
  </si>
  <si>
    <t>1FALP52U4TA210126</t>
  </si>
  <si>
    <t>2B4GP2436VR293777</t>
  </si>
  <si>
    <t>2B6KB31Z7KK399562</t>
  </si>
  <si>
    <t>RAM 2500</t>
  </si>
  <si>
    <t>2B4GP2439VR333902</t>
  </si>
  <si>
    <t>P0345</t>
  </si>
  <si>
    <t>1GNDL15W4RB196271</t>
  </si>
  <si>
    <t>P3222</t>
  </si>
  <si>
    <t>1FAFP5222WG204399</t>
  </si>
  <si>
    <t>1FAFP5224XG239110</t>
  </si>
  <si>
    <t>1FAFP5225XG204902</t>
  </si>
  <si>
    <t>1FALP52U4TA230537</t>
  </si>
  <si>
    <t>1FAFP5229YA230276</t>
  </si>
  <si>
    <t>1FTRX18L2WKA93477</t>
  </si>
  <si>
    <t>SUPERCAB</t>
  </si>
  <si>
    <t>1B7HF13ZX1J195389</t>
  </si>
  <si>
    <t>1G1BL52P2RR178064</t>
  </si>
  <si>
    <t>1J4FF28S3YL225091</t>
  </si>
  <si>
    <t>1FALP5227VG221085</t>
  </si>
  <si>
    <t>1G1LT53G2ME149554</t>
  </si>
  <si>
    <t>2B4GK25K3MR236746</t>
  </si>
  <si>
    <t>1FMDA31U2SZB19776</t>
  </si>
  <si>
    <t>1GNDM15Z4MB186890</t>
  </si>
  <si>
    <t>1FMDA41X0SZC10867</t>
  </si>
  <si>
    <t>1FMDA41XXSZB57501</t>
  </si>
  <si>
    <t>1GCEG25H9PF338810</t>
  </si>
  <si>
    <t>G20 VAN</t>
  </si>
  <si>
    <t>1GCEG25H1PF339501</t>
  </si>
  <si>
    <t>1GCEG25H2J7151376</t>
  </si>
  <si>
    <t>2B7KB31Z8TK161040</t>
  </si>
  <si>
    <t>1GCGC23M3GS194506</t>
  </si>
  <si>
    <t>2FAFP71W5XX197153</t>
  </si>
  <si>
    <t>2B5WB35Z7TK160112</t>
  </si>
  <si>
    <t>2FMZA51614BB21057</t>
  </si>
  <si>
    <t>FREESTAR</t>
  </si>
  <si>
    <t>1FTSE34F8YHB46606</t>
  </si>
  <si>
    <t>1FTSE34S2WHB76999</t>
  </si>
  <si>
    <t>2FAFP71W01X144593</t>
  </si>
  <si>
    <t>FM V117</t>
  </si>
  <si>
    <t>1FTEE14N5SHB70152</t>
  </si>
  <si>
    <t>1GCGC24M0DS100463</t>
  </si>
  <si>
    <t>1GCEK24L8DS118226</t>
  </si>
  <si>
    <t>1GCCC14D6ES175582</t>
  </si>
  <si>
    <t>1GCCC14D8ES175129</t>
  </si>
  <si>
    <t>1GCCC14D4ES175578</t>
  </si>
  <si>
    <t>State Printing Center</t>
  </si>
  <si>
    <t>1FBSS31L0WHB98977</t>
  </si>
  <si>
    <t>2FAFP71W92X108354</t>
  </si>
  <si>
    <t>2FAFP71W3XX225998</t>
  </si>
  <si>
    <t>2B4GP2432WR733480</t>
  </si>
  <si>
    <t>1J4FJ28S2TL194164</t>
  </si>
  <si>
    <t>2GTEC14Z2K1538119</t>
  </si>
  <si>
    <t>1G1BL52P0SR128298</t>
  </si>
  <si>
    <t>2FAFP71W7WX141438</t>
  </si>
  <si>
    <t>2B4FP2539XR240357</t>
  </si>
  <si>
    <t>1FAFP5327YA196546</t>
  </si>
  <si>
    <t>2B5WB35Z8VK555709</t>
  </si>
  <si>
    <t>RAM 350 VAN</t>
  </si>
  <si>
    <t>1GCCS14E5J8131317</t>
  </si>
  <si>
    <t>19760M</t>
  </si>
  <si>
    <t>2FALP71W1TX140980</t>
  </si>
  <si>
    <t>PC 22830</t>
  </si>
  <si>
    <t>1FTDF15Y2PLA94895</t>
  </si>
  <si>
    <t>H11813</t>
  </si>
  <si>
    <t>1FTSE34F6YHB46605</t>
  </si>
  <si>
    <t>E350 ECONOLINE VAN</t>
  </si>
  <si>
    <t>2P4GP24G1XR451141</t>
  </si>
  <si>
    <t>1FDNF70H8FVA69044</t>
  </si>
  <si>
    <t>DUMP TRUCK</t>
  </si>
  <si>
    <t>1G3AJ85M0R6417396</t>
  </si>
  <si>
    <t>2B4FK2539LR675808</t>
  </si>
  <si>
    <t>2FMZA5044YBC50061</t>
  </si>
  <si>
    <t>3B7HF12ZXXG163845</t>
  </si>
  <si>
    <t>1FTEX18LXVKC86778</t>
  </si>
  <si>
    <t>1FTEX18L2VKC86788</t>
  </si>
  <si>
    <t>3B7HF12Z4XG163839</t>
  </si>
  <si>
    <t>1FTRX18L3WKA93472</t>
  </si>
  <si>
    <t>1B7HF13Z8TJ132858</t>
  </si>
  <si>
    <t>1FTSE34S0WHB76998</t>
  </si>
  <si>
    <t>1FTSE34F2YHB46603</t>
  </si>
  <si>
    <t>1GDG7D1E3BV580485</t>
  </si>
  <si>
    <t>9000 TRUCK</t>
  </si>
  <si>
    <t>1J4FJ28S3VL526454</t>
  </si>
  <si>
    <t>1P3EJ46X8XN636029</t>
  </si>
  <si>
    <t>L02126</t>
  </si>
  <si>
    <t>1P3XA46K1NF249116</t>
  </si>
  <si>
    <t>V03405</t>
  </si>
  <si>
    <t>1FALP52U0SG285398</t>
  </si>
  <si>
    <t>V02323</t>
  </si>
  <si>
    <t>1FALP52U5TA234127</t>
  </si>
  <si>
    <t>1GCCT14R7G2126535</t>
  </si>
  <si>
    <t>1FAFP5325YA234257</t>
  </si>
  <si>
    <t>1FAFP5328YG267055</t>
  </si>
  <si>
    <t>1FTEF15Y7LLA81106</t>
  </si>
  <si>
    <t>2FALP71W1VX113345</t>
  </si>
  <si>
    <t>1FAFP532XXG222861</t>
  </si>
  <si>
    <t>250310M</t>
  </si>
  <si>
    <t>2FMZA5145WBC11927</t>
  </si>
  <si>
    <t>250260M</t>
  </si>
  <si>
    <t>1GNDU03EX2D210802</t>
  </si>
  <si>
    <t>250355M</t>
  </si>
  <si>
    <t>1G1BL52P1RR176998</t>
  </si>
  <si>
    <t>1GNDX03E64D230765</t>
  </si>
  <si>
    <t>1B4GP44331B183841</t>
  </si>
  <si>
    <t>1GNDX03E04D231720</t>
  </si>
  <si>
    <t>1GNDX03EX4D229537</t>
  </si>
  <si>
    <t>1FTRX18L7WKA93488</t>
  </si>
  <si>
    <t>2FAFP71W8YX171096</t>
  </si>
  <si>
    <t>1GBG6H1P4PJ106080</t>
  </si>
  <si>
    <t>1FTRF17W0XKC17259</t>
  </si>
  <si>
    <t>1FALP57U6VA307162</t>
  </si>
  <si>
    <t>1FAFP5221XG271643</t>
  </si>
  <si>
    <t>1FALP5225VG293614</t>
  </si>
  <si>
    <t>1FALP5220VG198538</t>
  </si>
  <si>
    <t>1FALP52U7TA234131</t>
  </si>
  <si>
    <t>1FALP5227VG267726</t>
  </si>
  <si>
    <t>1FTDF18W1VKC97015</t>
  </si>
  <si>
    <t>1B7FL26X4WS731030</t>
  </si>
  <si>
    <t>F35AKA87715</t>
  </si>
  <si>
    <t>1GNDM15Z8RB216321</t>
  </si>
  <si>
    <t>2B4GP2437TR810386</t>
  </si>
  <si>
    <t>W010785</t>
  </si>
  <si>
    <t>CA021709</t>
  </si>
  <si>
    <t>2FACP72W1NX207482</t>
  </si>
  <si>
    <t>W010262</t>
  </si>
  <si>
    <t>1GBE6D1A5BV116713</t>
  </si>
  <si>
    <t>C-60</t>
  </si>
  <si>
    <t>1FAFP5329YG267050</t>
  </si>
  <si>
    <t>2B5WB35Z2VK576040</t>
  </si>
  <si>
    <t>2FAFP71W81X177745</t>
  </si>
  <si>
    <t>STAT</t>
  </si>
  <si>
    <t>1FALP5228VG263541</t>
  </si>
  <si>
    <t>1GNDU03E62D211283</t>
  </si>
  <si>
    <t>1GNDU03E72D113024</t>
  </si>
  <si>
    <t>1GNDU03E23D282059</t>
  </si>
  <si>
    <t>1FAFP53291G260816</t>
  </si>
  <si>
    <t>1J4FJ68S3VL561809</t>
  </si>
  <si>
    <t>CHEROKEE SPORT</t>
  </si>
  <si>
    <t>1FBSS31L1WHC10814</t>
  </si>
  <si>
    <t>1FAFP52204G188703</t>
  </si>
  <si>
    <t>1B7HF13Z61J195387</t>
  </si>
  <si>
    <t>1HTGCADR1TH319839</t>
  </si>
  <si>
    <t>INTERNATIONAL</t>
  </si>
  <si>
    <t>1B7KD34W0ES308620</t>
  </si>
  <si>
    <t>D350</t>
  </si>
  <si>
    <t>1FDNB70H4KVA27749</t>
  </si>
  <si>
    <t>BLUEBIRD</t>
  </si>
  <si>
    <t>2B5WB35Z6VK555708</t>
  </si>
  <si>
    <t>1HTLKTVR4HHA16883</t>
  </si>
  <si>
    <t>1FBHE31H3SHB28266</t>
  </si>
  <si>
    <t>F1507</t>
  </si>
  <si>
    <t>CLUB WAGON E350</t>
  </si>
  <si>
    <t>2FAFP73W2WX153512</t>
  </si>
  <si>
    <t>2B4FK2532LR692160</t>
  </si>
  <si>
    <t>1B7HF13Z6TJ132860</t>
  </si>
  <si>
    <t>2001FO73276360200</t>
  </si>
  <si>
    <t>1FAFP5227WG237012</t>
  </si>
  <si>
    <t>1HTGCADRXTH319838</t>
  </si>
  <si>
    <t>2B4GP2436VR402951</t>
  </si>
  <si>
    <t>2B4FP2535XR468971</t>
  </si>
  <si>
    <t>1FTEF15Y6SLB46378</t>
  </si>
  <si>
    <t>2G1WF52E139338508</t>
  </si>
  <si>
    <t>V0111</t>
  </si>
  <si>
    <t>1FAFP522XXG229908</t>
  </si>
  <si>
    <t>E01504</t>
  </si>
  <si>
    <t>1D4GP24E97B203448</t>
  </si>
  <si>
    <t>1FTEX18L7VKC86785</t>
  </si>
  <si>
    <t>1FTEX18L7VKC86768</t>
  </si>
  <si>
    <t>1FTEX18L3VKC86783</t>
  </si>
  <si>
    <t>1FTRX18L1WKA93471</t>
  </si>
  <si>
    <t>3B7HF13Z9TG144955</t>
  </si>
  <si>
    <t>1FTRX18L1WKA93468</t>
  </si>
  <si>
    <t>1FTRX18L5WKA93487</t>
  </si>
  <si>
    <t>1FTRX18L91NB21394</t>
  </si>
  <si>
    <t>1FTEX14H0SKB81227</t>
  </si>
  <si>
    <t>1FTEX18L0VKC86773</t>
  </si>
  <si>
    <t>3B7HF12Z2XG163841</t>
  </si>
  <si>
    <t>1FTRX18L81KA47998</t>
  </si>
  <si>
    <t>3B7HF12Z6XG163843</t>
  </si>
  <si>
    <t>2001FO73315000400</t>
  </si>
  <si>
    <t>1FTEX14H0SKB22288</t>
  </si>
  <si>
    <t>1J4FF48S01L567082</t>
  </si>
  <si>
    <t>2P4GP24GXXR371899</t>
  </si>
  <si>
    <t>1FAFP5324YG249250</t>
  </si>
  <si>
    <t>1FAFP5227XG261845</t>
  </si>
  <si>
    <t>1FAFP5324YA243130</t>
  </si>
  <si>
    <t>1FALP57U1TA224381</t>
  </si>
  <si>
    <t>2G1WF52E7Y9313748</t>
  </si>
  <si>
    <t>2FAFP73W6WX153514</t>
  </si>
  <si>
    <t>1FAFP5229XG271633</t>
  </si>
  <si>
    <t>1FAFP5224XG271636</t>
  </si>
  <si>
    <t>2B4GP2438TR814379</t>
  </si>
  <si>
    <t>1FAFP58U21G196547</t>
  </si>
  <si>
    <t>1FAFP5223WG237010</t>
  </si>
  <si>
    <t>1FMCA11U0RZB44671</t>
  </si>
  <si>
    <t>2B4GP44301R262823</t>
  </si>
  <si>
    <t>1FAFP5323YA209504</t>
  </si>
  <si>
    <t>2FMZA5141XBB44227</t>
  </si>
  <si>
    <t>2FAHP71W55X139839</t>
  </si>
  <si>
    <t>1FAFP53282G216470</t>
  </si>
  <si>
    <t>1GCGV24K8HS147741</t>
  </si>
  <si>
    <t>C2500</t>
  </si>
  <si>
    <t>1FBSS31L4WHB68431</t>
  </si>
  <si>
    <t>2FALP71W1TX141157</t>
  </si>
  <si>
    <t>2FALP71W8SX172274</t>
  </si>
  <si>
    <t>1FTDF1727VNC61472</t>
  </si>
  <si>
    <t>1FAFP5328YG158451</t>
  </si>
  <si>
    <t>1B7HM16Y7LS699646</t>
  </si>
  <si>
    <t>M33189</t>
  </si>
  <si>
    <t>RAM TRUCK</t>
  </si>
  <si>
    <t>1T75U2B29T1135547</t>
  </si>
  <si>
    <t>130175M</t>
  </si>
  <si>
    <t>THOMAS</t>
  </si>
  <si>
    <t>2B5WB35Z4RK573078</t>
  </si>
  <si>
    <t>130174M</t>
  </si>
  <si>
    <t>2FAFP71W6XX197159</t>
  </si>
  <si>
    <t>2B5WB35Z2TK174340</t>
  </si>
  <si>
    <t>1J4GL48K23W643299</t>
  </si>
  <si>
    <t xml:space="preserve">JEEP </t>
  </si>
  <si>
    <t>LIBERTY</t>
  </si>
  <si>
    <t>2B4GP2434YR711791</t>
  </si>
  <si>
    <t>1FALP65Z3VK149782</t>
  </si>
  <si>
    <t>DORS</t>
  </si>
  <si>
    <t>CONTOUR</t>
  </si>
  <si>
    <t>1FTRX18L6WKA93482</t>
  </si>
  <si>
    <t>2B4GP2439YR836849</t>
  </si>
  <si>
    <t>2B4FP2535XR281942</t>
  </si>
  <si>
    <t>2B4GP44R4TR739812</t>
  </si>
  <si>
    <t>1FAFP53281G256305</t>
  </si>
  <si>
    <t>2FAFP71W11X160768</t>
  </si>
  <si>
    <t>2FAHP71W15X156802</t>
  </si>
  <si>
    <t>1FBSS31L8WHC10812</t>
  </si>
  <si>
    <t>1FAFP58UX2G199083</t>
  </si>
  <si>
    <t>2G1WF52E129358076</t>
  </si>
  <si>
    <t>2FAFP73W5WX179585</t>
  </si>
  <si>
    <t>2FMZA50441BC16823</t>
  </si>
  <si>
    <t>1GNDU03E12D210722</t>
  </si>
  <si>
    <t>300043M</t>
  </si>
  <si>
    <t>1GNDU03E03D229862</t>
  </si>
  <si>
    <t>300016M</t>
  </si>
  <si>
    <t>2G1WF55KX59301431</t>
  </si>
  <si>
    <t>1BABNB0A2YF090088</t>
  </si>
  <si>
    <t>1T75U2B22S1130883</t>
  </si>
  <si>
    <t>BLUEBIRD BUS</t>
  </si>
  <si>
    <t>2FALP71W9VX135397</t>
  </si>
  <si>
    <t>1G1BL52P3RR188375</t>
  </si>
  <si>
    <t>1GBM7T1P1VJ109177</t>
  </si>
  <si>
    <t>1G3NL52T21C233170</t>
  </si>
  <si>
    <t>1FAFP5325YG249242</t>
  </si>
  <si>
    <t>2G1WB58K179410600</t>
  </si>
  <si>
    <t>1GCJP32W3K3308039</t>
  </si>
  <si>
    <t>STEP VAN</t>
  </si>
  <si>
    <t>1FALP52U0TA229255</t>
  </si>
  <si>
    <t>1GCGV24K0HS155090</t>
  </si>
  <si>
    <t>C20</t>
  </si>
  <si>
    <t>1GCDC14N7GS174831</t>
  </si>
  <si>
    <t>CC10903</t>
  </si>
  <si>
    <t>1FDKE30G7KHB62927</t>
  </si>
  <si>
    <t>H10168</t>
  </si>
  <si>
    <t>1FDNF82H2FVA50928</t>
  </si>
  <si>
    <t>H10839</t>
  </si>
  <si>
    <t>TRUCK F800</t>
  </si>
  <si>
    <t>2P4GP24G0XR284190</t>
  </si>
  <si>
    <t>E01485</t>
  </si>
  <si>
    <t>2B7HB11Y51K544016</t>
  </si>
  <si>
    <t>2B7HB11Z8XK569056</t>
  </si>
  <si>
    <t>2FAFP71W41X126193</t>
  </si>
  <si>
    <t>2B5WB35Z7XK539147</t>
  </si>
  <si>
    <t>2B5WB35Z9XK539148</t>
  </si>
  <si>
    <t>2B5WB35Z2VK575700</t>
  </si>
  <si>
    <t>2B5WB35Y01K535780</t>
  </si>
  <si>
    <t>2B5WB35Z8VK565401</t>
  </si>
  <si>
    <t>2B5WB35Z8VK585289</t>
  </si>
  <si>
    <t>1FAFP66L9XK164362</t>
  </si>
  <si>
    <t>1FAFP5328YG284499</t>
  </si>
  <si>
    <t>1B3EJ46X61N649273</t>
  </si>
  <si>
    <t>1P3EJ46C5XN646000</t>
  </si>
  <si>
    <t>1G3NL52T41C233817</t>
  </si>
  <si>
    <t>2G1WF55E319307561</t>
  </si>
  <si>
    <t>1P3EJ46X8XN645989</t>
  </si>
  <si>
    <t>1FAFP5327YA230906</t>
  </si>
  <si>
    <t>B0177</t>
  </si>
  <si>
    <t>1FALP5220VG228394</t>
  </si>
  <si>
    <t>2FAFP71W61X126129</t>
  </si>
  <si>
    <t>1J4FF28S0XL647155</t>
  </si>
  <si>
    <t>130498M</t>
  </si>
  <si>
    <t>1FAFP52201G222456</t>
  </si>
  <si>
    <t>130790M</t>
  </si>
  <si>
    <t>1FAFP66L1XK167191</t>
  </si>
  <si>
    <t>1G1ND52J02M646818</t>
  </si>
  <si>
    <t>2G1WF55E119226283</t>
  </si>
  <si>
    <t>1G1JC5244W7169648</t>
  </si>
  <si>
    <t>2FAFP71W33X206278</t>
  </si>
  <si>
    <t>2GCHG31M6F4153091</t>
  </si>
  <si>
    <t>1B3EJ46X11N715812</t>
  </si>
  <si>
    <t>2FALP71W1SX172052</t>
  </si>
  <si>
    <t>2B4GP2430WR818964</t>
  </si>
  <si>
    <t>220514M</t>
  </si>
  <si>
    <t>2FMZA5143XBB57366</t>
  </si>
  <si>
    <t xml:space="preserve">ca  </t>
  </si>
  <si>
    <t>2B4GP2435WR684002</t>
  </si>
  <si>
    <t>1J4FJ28S7TL256139</t>
  </si>
  <si>
    <t>1FAFP532XYA196525</t>
  </si>
  <si>
    <t>2B5WB31W1JK170126</t>
  </si>
  <si>
    <t>1FAFP53U3YG286677</t>
  </si>
  <si>
    <t>WD00614</t>
  </si>
  <si>
    <t>1G1ZS57F57F258653</t>
  </si>
  <si>
    <t>FM V141</t>
  </si>
  <si>
    <t>1FAFP5227XG239084</t>
  </si>
  <si>
    <t>FM V86</t>
  </si>
  <si>
    <t>C17DEAV128071</t>
  </si>
  <si>
    <t>C-70 TRUCK</t>
  </si>
  <si>
    <t>1FTEX18L5VKC86770</t>
  </si>
  <si>
    <t>1FTRX18L0WKA93476</t>
  </si>
  <si>
    <t>1FTRX18L4WKA93481</t>
  </si>
  <si>
    <t>2B7HB11ZX1K532887</t>
  </si>
  <si>
    <t>ITSD</t>
  </si>
  <si>
    <t>3B3AA46K2RT288915</t>
  </si>
  <si>
    <t>2B7HB11ZXXK552694</t>
  </si>
  <si>
    <t>1FBSS31L6WHC10811</t>
  </si>
  <si>
    <t>CLUBWAGON</t>
  </si>
  <si>
    <t>1FAFP5229XG245307</t>
  </si>
  <si>
    <t>2FTZA5442YBC27523</t>
  </si>
  <si>
    <t>250331M</t>
  </si>
  <si>
    <t>1GNDU03E34D158609</t>
  </si>
  <si>
    <t>2B5WB35Y31K535854</t>
  </si>
  <si>
    <t>2B4GP2438WR737078</t>
  </si>
  <si>
    <t>3B6KC26Z01M558659</t>
  </si>
  <si>
    <t>1FTEX18L0VKC86787</t>
  </si>
  <si>
    <t>COST ALLOCATION FY09</t>
  </si>
  <si>
    <t>2FAFP71W12X143437</t>
  </si>
  <si>
    <t>2G1WF55K719241957</t>
  </si>
  <si>
    <t>2FAFP71W12X129683</t>
  </si>
  <si>
    <t>2FALP71W9VX135402</t>
  </si>
  <si>
    <t>2FAFP71W9XX142818</t>
  </si>
  <si>
    <t>2FALP71W7VX135401</t>
  </si>
  <si>
    <t>2FAFP71WXWX141434</t>
  </si>
  <si>
    <t>1FAFP52261A239247</t>
  </si>
  <si>
    <t>1FTCR10U9PUD13921</t>
  </si>
  <si>
    <t>1FAFP52294G188697</t>
  </si>
  <si>
    <t>1FAFP52251A239241</t>
  </si>
  <si>
    <t>1FAFP52224G188704</t>
  </si>
  <si>
    <t>1FALP5224VG228382</t>
  </si>
  <si>
    <t>1GCCS14Z7S8234002</t>
  </si>
  <si>
    <t>1FAFP58U0XG240487</t>
  </si>
  <si>
    <t>1J4FJ28S0TL197306</t>
  </si>
  <si>
    <t>2G1WF52E7Y9316925</t>
  </si>
  <si>
    <t>P020594</t>
  </si>
  <si>
    <t>2FALP71W0VX142514</t>
  </si>
  <si>
    <t>2FAFP71W5WX141423</t>
  </si>
  <si>
    <t>2FAFP71W1YX178245</t>
  </si>
  <si>
    <t>1J4FJ28S4TL252341</t>
  </si>
  <si>
    <t>1GCEK14K8SZ130947</t>
  </si>
  <si>
    <t>2G1WF55E919278454</t>
  </si>
  <si>
    <t>WD00405</t>
  </si>
  <si>
    <t>1G3NL52F32C275553</t>
  </si>
  <si>
    <t>1FAFP53282G219577</t>
  </si>
  <si>
    <t>1FAFP5326YA234297</t>
  </si>
  <si>
    <t>1FAFP5329YA230907</t>
  </si>
  <si>
    <t>1P3EJ46C5VN638170</t>
  </si>
  <si>
    <t>1FAFP5327YA234230</t>
  </si>
  <si>
    <t>1FAFP5321YG213774</t>
  </si>
  <si>
    <t>1FAFP6535XK178678</t>
  </si>
  <si>
    <t>1G3NL52F72C264524</t>
  </si>
  <si>
    <t>1FAFP5321YA234255</t>
  </si>
  <si>
    <t>1G3NL52F92C255548</t>
  </si>
  <si>
    <t>2G1WF55E219288890</t>
  </si>
  <si>
    <t>2G1WF55E219288789</t>
  </si>
  <si>
    <t>1FAFP33PXYW351514</t>
  </si>
  <si>
    <t>2G1WF55E019229305</t>
  </si>
  <si>
    <t>1FALP5327YA234244</t>
  </si>
  <si>
    <t>1FAFP5329YG228507</t>
  </si>
  <si>
    <t>1FAFP53222G219588</t>
  </si>
  <si>
    <t>1FAHP53232G241897</t>
  </si>
  <si>
    <t>1FAHP53252G241898</t>
  </si>
  <si>
    <t>1FAFP53U9XG292479</t>
  </si>
  <si>
    <t>2G1WF52E559278462</t>
  </si>
  <si>
    <t>1FAFP5221XG209675</t>
  </si>
  <si>
    <t>2G1WF52E739424809</t>
  </si>
  <si>
    <t>1FAFP53S9XA315650</t>
  </si>
  <si>
    <t>1FALP5221VG257127</t>
  </si>
  <si>
    <t>2FMZA51U0XBB23725</t>
  </si>
  <si>
    <t>1FAFP5228WG235060</t>
  </si>
  <si>
    <t>1FAFP53211A251367</t>
  </si>
  <si>
    <t>2FAFP71W21X144594</t>
  </si>
  <si>
    <t>FM V116</t>
  </si>
  <si>
    <t>2B4GP2432VR402638</t>
  </si>
  <si>
    <t>1FALP52U6VA323238</t>
  </si>
  <si>
    <t>1FAFP5227XG153256</t>
  </si>
  <si>
    <t>1FALP52U5TG242161</t>
  </si>
  <si>
    <t>1FAFP58U01G196546</t>
  </si>
  <si>
    <t>1FALP52U7TG242159</t>
  </si>
  <si>
    <t>1FALP52U3TG242160</t>
  </si>
  <si>
    <t>1FAFP5225XG153255</t>
  </si>
  <si>
    <t>1FAFP52231G222449</t>
  </si>
  <si>
    <t>3B7HF12Z0XG163840</t>
  </si>
  <si>
    <t>300-74863 11.5.9</t>
  </si>
  <si>
    <t>2B4GP2435TR810385</t>
  </si>
  <si>
    <t>2P4GP24G0XR375492</t>
  </si>
  <si>
    <t>2001FO73315000200</t>
  </si>
  <si>
    <t>1FAFP5229WG254619</t>
  </si>
  <si>
    <t>1FAFP58241G275412</t>
  </si>
  <si>
    <t>U05586</t>
  </si>
  <si>
    <t>2FALP71W0TX120770</t>
  </si>
  <si>
    <t>2B5WB35Z7RK573088</t>
  </si>
  <si>
    <t>W008136</t>
  </si>
  <si>
    <t>1FAFP53291A262908</t>
  </si>
  <si>
    <t>1FTEF14N7SLB77954</t>
  </si>
  <si>
    <t>F150 WITH CAMPER</t>
  </si>
  <si>
    <t>CR09-001</t>
  </si>
  <si>
    <t>CR09-004</t>
  </si>
  <si>
    <t>CR09-005</t>
  </si>
  <si>
    <t>CR09-006</t>
  </si>
  <si>
    <t>CR09-007</t>
  </si>
  <si>
    <t>CR09-009</t>
  </si>
  <si>
    <t>CR09-012</t>
  </si>
  <si>
    <t>CR09-015</t>
  </si>
  <si>
    <t>CR09-019</t>
  </si>
  <si>
    <t>CR09-020</t>
  </si>
  <si>
    <t>CR09-022</t>
  </si>
  <si>
    <t>CR09-025</t>
  </si>
  <si>
    <t>CR09-029</t>
  </si>
  <si>
    <t>CR09-030</t>
  </si>
  <si>
    <t>CR10-004</t>
  </si>
  <si>
    <t>CR10-006</t>
  </si>
  <si>
    <t>CR10-007</t>
  </si>
  <si>
    <t>CR10-008</t>
  </si>
  <si>
    <t>CR10-009</t>
  </si>
  <si>
    <t>CR10-011</t>
  </si>
  <si>
    <t>CR10-012</t>
  </si>
  <si>
    <t>CR10-014</t>
  </si>
  <si>
    <t>CR10-015</t>
  </si>
  <si>
    <t>CR09-002</t>
  </si>
  <si>
    <t>CR09-003</t>
  </si>
  <si>
    <t>CR10-003</t>
  </si>
  <si>
    <t>1FTEX14N1SKA23520</t>
  </si>
  <si>
    <t>1FAFP5328YA234236</t>
  </si>
  <si>
    <t>130482M</t>
  </si>
  <si>
    <t>1FAFP53232A218131</t>
  </si>
  <si>
    <t>2B5WB35Z2NK157993</t>
  </si>
  <si>
    <t>1FMDA31U8SZB19166</t>
  </si>
  <si>
    <t>1FALP52U4SG241310</t>
  </si>
  <si>
    <t>1GDHC34K5ME539094</t>
  </si>
  <si>
    <t>SIERRA P/U</t>
  </si>
  <si>
    <t>1FDPF70J3VVA10042</t>
  </si>
  <si>
    <t>2B4GP2439TR810387</t>
  </si>
  <si>
    <t>2B4GP2430TR810388</t>
  </si>
  <si>
    <t>1FALP5225VG297419</t>
  </si>
  <si>
    <t>1FALP5221VG228405</t>
  </si>
  <si>
    <t>1GCCS19X6V8189386</t>
  </si>
  <si>
    <t>1G1LD5543SY282142</t>
  </si>
  <si>
    <t>CO09806</t>
  </si>
  <si>
    <t>1FALP5211SG175644</t>
  </si>
  <si>
    <t>RRC1709</t>
  </si>
  <si>
    <t>1FALP5214SG175637</t>
  </si>
  <si>
    <t>RRC1708</t>
  </si>
  <si>
    <t>1FALP522XTG236094</t>
  </si>
  <si>
    <t>1P3EJ46XXXN696197</t>
  </si>
  <si>
    <t>D0522HHB12907</t>
  </si>
  <si>
    <t>L1700</t>
  </si>
  <si>
    <t>1P3EJ46C5WN187498</t>
  </si>
  <si>
    <t>1FALP52U7TA234128</t>
  </si>
  <si>
    <t>2G1WF55K719237598</t>
  </si>
  <si>
    <t>1FALP5225VG228388</t>
  </si>
  <si>
    <t>2G1WF55K129242331</t>
  </si>
  <si>
    <t>1G1ND52J116256457</t>
  </si>
  <si>
    <t>1HSRBBYN6MH367416</t>
  </si>
  <si>
    <t>ROAD TRAILER</t>
  </si>
  <si>
    <t>1FMDA31U9SZB53150</t>
  </si>
  <si>
    <t>1G1ND52J11M578396</t>
  </si>
  <si>
    <t>1FAFP5228XG204912</t>
  </si>
  <si>
    <t>1FAFP5321YA196512</t>
  </si>
  <si>
    <t>cr10-016</t>
  </si>
  <si>
    <t>cr10-017</t>
  </si>
  <si>
    <t>cr10-018</t>
  </si>
  <si>
    <t>cr10-019</t>
  </si>
  <si>
    <t>cr10-020</t>
  </si>
  <si>
    <t>cr10-021</t>
  </si>
  <si>
    <t>TREASURERS OFFICE</t>
  </si>
  <si>
    <t>TREASURERS OFFICE Total</t>
  </si>
  <si>
    <t>1G1JC5242X7254327</t>
  </si>
  <si>
    <t>1FAFP5220WG237014</t>
  </si>
  <si>
    <t>272A0007</t>
  </si>
  <si>
    <t>1GDHC34M7DV516319</t>
  </si>
  <si>
    <t>FLATBED</t>
  </si>
  <si>
    <t>1FDMK64N3DVA43403</t>
  </si>
  <si>
    <t>W003353</t>
  </si>
  <si>
    <t>1J4FF68S0XL662391</t>
  </si>
  <si>
    <t>1FAFP52241G222444</t>
  </si>
  <si>
    <t>2B4GP44R7VR343215</t>
  </si>
  <si>
    <t>1G1ND52J716245009</t>
  </si>
  <si>
    <t>1GNDV03E15D110752</t>
  </si>
  <si>
    <t>1FTCR10X6TUC91851</t>
  </si>
  <si>
    <t>E</t>
  </si>
  <si>
    <t>1G1ND52JXY6250716</t>
  </si>
  <si>
    <t>300-74863 3 3 10</t>
  </si>
  <si>
    <t>2B4GP2439WR733475</t>
  </si>
  <si>
    <t>2B5WB35ZXYK123997</t>
  </si>
  <si>
    <t>2FAFP71W31X175613</t>
  </si>
  <si>
    <t>2B4GP2432VR333899</t>
  </si>
  <si>
    <t>2B5WB35Z6KK393879</t>
  </si>
  <si>
    <t>M32334</t>
  </si>
  <si>
    <t>2B4GH2531PR335030</t>
  </si>
  <si>
    <t>M32897</t>
  </si>
  <si>
    <t>1P3EJ46X3XN696199</t>
  </si>
  <si>
    <t>2G1WB58KX79330602</t>
  </si>
  <si>
    <t>1FAFP52271G222454</t>
  </si>
  <si>
    <t>2B4FP2538XR415150</t>
  </si>
  <si>
    <t>1P3ES46C5YD788853</t>
  </si>
  <si>
    <t>1GNDX03E84D234798</t>
  </si>
  <si>
    <t>300-74863 4 7 10</t>
  </si>
  <si>
    <t>1-2192-1</t>
  </si>
  <si>
    <t>1GNDX03E34D235941</t>
  </si>
  <si>
    <t>2-2233-1</t>
  </si>
  <si>
    <t>1B7HM16X0LS747480</t>
  </si>
  <si>
    <t>CO05335</t>
  </si>
  <si>
    <t>1-2137-1</t>
  </si>
  <si>
    <t>D150 PICKUP</t>
  </si>
  <si>
    <t>2B4GP243XTR810382</t>
  </si>
  <si>
    <t>3-2447-1</t>
  </si>
  <si>
    <t>1B4GP24381B246422</t>
  </si>
  <si>
    <t>AUDITOR'S OFFICE</t>
  </si>
  <si>
    <t>1J4FJ28S3VL553217</t>
  </si>
  <si>
    <t>1FBHS31G1EHB75865</t>
  </si>
  <si>
    <t>1FTEX14Y2FKB58098</t>
  </si>
  <si>
    <t>F150 SUPERCAB</t>
  </si>
  <si>
    <t>1FTCR10U8MTA46580</t>
  </si>
  <si>
    <t>B39989</t>
  </si>
  <si>
    <t>1HVBBABM4YH302049</t>
  </si>
  <si>
    <t>SCHOOL BUS</t>
  </si>
  <si>
    <t>1HVBBABM91H403514</t>
  </si>
  <si>
    <t>AUDITOR'S OFFICE Total</t>
  </si>
  <si>
    <t>1FTCR10UXRPA70167</t>
  </si>
  <si>
    <t>300-74863 5 11 10</t>
  </si>
  <si>
    <t>1B7GE16X4MS321530</t>
  </si>
  <si>
    <t>1GNDX03E34D233218</t>
  </si>
  <si>
    <t>3FCMF53G9TJA02497</t>
  </si>
  <si>
    <t>MOTOR HOME</t>
  </si>
  <si>
    <t>1B7HM16Y9LS755523</t>
  </si>
  <si>
    <t>I</t>
  </si>
  <si>
    <t>1FTEF14NXRNB08643</t>
  </si>
  <si>
    <t>J</t>
  </si>
  <si>
    <t>2FAFP71W61X177694</t>
  </si>
  <si>
    <t>AE</t>
  </si>
  <si>
    <t>2G1WF55K329242749</t>
  </si>
  <si>
    <t>AF</t>
  </si>
  <si>
    <t>1G1ND52J616256311</t>
  </si>
  <si>
    <t>AG</t>
  </si>
  <si>
    <t>2FAFP71W1YX146282</t>
  </si>
  <si>
    <t>AH</t>
  </si>
  <si>
    <t>2FAFP71W01X175634</t>
  </si>
  <si>
    <t>AI</t>
  </si>
  <si>
    <t>1G1ND52F35M204387</t>
  </si>
  <si>
    <t>AJ</t>
  </si>
  <si>
    <t>1J4FJ28S8PL625595</t>
  </si>
  <si>
    <t>2FALP71W7TX141129</t>
  </si>
  <si>
    <t>1FDXE40S1WHB77719</t>
  </si>
  <si>
    <t>300-74863 6 4 10</t>
  </si>
  <si>
    <t>MULTI-PURPOSE VEHICLE</t>
  </si>
  <si>
    <t>2FAFP71W0XX137605</t>
  </si>
  <si>
    <t>1GNGV26K5KF191121</t>
  </si>
  <si>
    <t xml:space="preserve">CHEVROLET </t>
  </si>
  <si>
    <t>1FALP52U0SG241305</t>
  </si>
  <si>
    <t>2B5WB35ZXTK184842</t>
  </si>
  <si>
    <t>B350 1 TON TRUCK</t>
  </si>
  <si>
    <t>CR11-006</t>
  </si>
  <si>
    <t>1FAFP52232G224574</t>
  </si>
  <si>
    <t>WC13050</t>
  </si>
  <si>
    <t>300-74863 7 6 10</t>
  </si>
  <si>
    <t>2FALP71W5TX120716</t>
  </si>
  <si>
    <t>N</t>
  </si>
  <si>
    <t>CPM35A3311179</t>
  </si>
  <si>
    <t>W</t>
  </si>
  <si>
    <t>1GNDM15Z9NB203068</t>
  </si>
  <si>
    <t>AA</t>
  </si>
  <si>
    <t>ASTRO CARGO VAN</t>
  </si>
  <si>
    <t>1G3NL52F12C265412</t>
  </si>
  <si>
    <t>WD02126</t>
  </si>
  <si>
    <t>2G1WF55EX19334854</t>
  </si>
  <si>
    <t>V0102</t>
  </si>
  <si>
    <t>1B3EL46T95N569561</t>
  </si>
  <si>
    <t>1FAFP53252G199093</t>
  </si>
  <si>
    <t>2B5WB35Z9XK531020</t>
  </si>
  <si>
    <t>W013116</t>
  </si>
  <si>
    <t>RAM 3500 VAN</t>
  </si>
  <si>
    <t>1G1JC8448N7259513</t>
  </si>
  <si>
    <t>CAVALIER STATION WAGON</t>
  </si>
  <si>
    <t>2B5WB35Z1XK551648</t>
  </si>
  <si>
    <t>2FAFP71W01X177741</t>
  </si>
  <si>
    <t>1FBSS31L8WHC10809</t>
  </si>
  <si>
    <t>E350 VAN</t>
  </si>
  <si>
    <t>2FAFP73W7WX182049</t>
  </si>
  <si>
    <t>2FAFP71W11X126197</t>
  </si>
  <si>
    <t>2FAFP71W8WX180281</t>
  </si>
  <si>
    <t>1B3EJ46X2WN292844</t>
  </si>
  <si>
    <t>1FAFP52221G222474</t>
  </si>
  <si>
    <t>WD00772</t>
  </si>
  <si>
    <t>1FAFP52221A232425</t>
  </si>
  <si>
    <t>DD07243</t>
  </si>
  <si>
    <t>2G1WF55E519229896</t>
  </si>
  <si>
    <t>1G3NL52F12C263899</t>
  </si>
  <si>
    <t>1FTRX18L4WKA93478</t>
  </si>
  <si>
    <t>300-74863 9 14 10</t>
  </si>
  <si>
    <t>1FTRX18L6WKA93479</t>
  </si>
  <si>
    <t>3B7HF12Z3XG163847</t>
  </si>
  <si>
    <t>RAM SLT CLUB CAB</t>
  </si>
  <si>
    <t>1FTRX18L91KA47993</t>
  </si>
  <si>
    <t>2001FO73315000300</t>
  </si>
  <si>
    <t>1FTEX18L9VKC86769</t>
  </si>
  <si>
    <t>2FAHP71W86X154823</t>
  </si>
  <si>
    <t>300-74863 9 15 10</t>
  </si>
  <si>
    <t>1FMDA31U8VZC04920</t>
  </si>
  <si>
    <t>1J4GL48K13W643293</t>
  </si>
  <si>
    <t>B0186</t>
  </si>
  <si>
    <t>1FAFP5222XG297314</t>
  </si>
  <si>
    <t>2FAFP71WX1X126084</t>
  </si>
  <si>
    <t>2FAFP71W64X163816</t>
  </si>
  <si>
    <t>2B5WB35Z9XK539375</t>
  </si>
  <si>
    <t>2FAHP71W66X154822</t>
  </si>
  <si>
    <t>1GNGV26K7HF147940</t>
  </si>
  <si>
    <t>1FAFP52261A232430</t>
  </si>
  <si>
    <t>1FDKE30H3SHB43879</t>
  </si>
  <si>
    <t>1B3EL36T33N587268</t>
  </si>
  <si>
    <t>W24546</t>
  </si>
  <si>
    <t>1FALP5220TG235911</t>
  </si>
  <si>
    <t>RRC1813</t>
  </si>
  <si>
    <t>1B3EL46T45N569550</t>
  </si>
  <si>
    <t>1J4FJ67S1PL581335</t>
  </si>
  <si>
    <t>GM613Y178447</t>
  </si>
  <si>
    <t>TOPKICK</t>
  </si>
  <si>
    <t>1FTEF25YXFNA62872</t>
  </si>
  <si>
    <t>2B5WB35ZXLK762647</t>
  </si>
  <si>
    <t>1FDJE34H9GHB20622</t>
  </si>
  <si>
    <t>1GCDC14Z5JZ237927</t>
  </si>
  <si>
    <t>CK1500</t>
  </si>
  <si>
    <t>1GTEV14H8HS532075</t>
  </si>
  <si>
    <t>SIERRA</t>
  </si>
  <si>
    <t>1GDG6D1F7DV515878</t>
  </si>
  <si>
    <t>2B4GP2434VR293776</t>
  </si>
  <si>
    <t>W22259</t>
  </si>
  <si>
    <t>1J4FJ68S1RL234167</t>
  </si>
  <si>
    <t>W21482</t>
  </si>
  <si>
    <t>2FAFP71W31X153899</t>
  </si>
  <si>
    <t>2FAFP71W61X126132</t>
  </si>
  <si>
    <t>2FAFP71WX3X206388</t>
  </si>
  <si>
    <t>2FAHP71W65X127070</t>
  </si>
  <si>
    <t>2FAHP71W45X132879</t>
  </si>
  <si>
    <t>2FAFP71W42X108326</t>
  </si>
  <si>
    <t>1D4GP24E56B612626</t>
  </si>
  <si>
    <t>2FAFP71W5YX146205</t>
  </si>
  <si>
    <t>2FAFP71W9YX146207</t>
  </si>
  <si>
    <t>2B4GP243XYR675119</t>
  </si>
  <si>
    <t>300-74863 10 9 10</t>
  </si>
  <si>
    <t>F250 SUPER DUTY</t>
  </si>
  <si>
    <t>1FTSE34F9YHB46601</t>
  </si>
  <si>
    <t>1FTHE24Y8RHA74068</t>
  </si>
  <si>
    <t>250229M</t>
  </si>
  <si>
    <t>2G1WB58K781321369</t>
  </si>
  <si>
    <t>2FAHP71W55X127089</t>
  </si>
  <si>
    <t>300-74863 11 5 10</t>
  </si>
  <si>
    <t>1B7GE16X6NS646388</t>
  </si>
  <si>
    <t>D150</t>
  </si>
  <si>
    <t>2B4GP2435WR652599</t>
  </si>
  <si>
    <t>CR11-017</t>
  </si>
  <si>
    <t>1B3ES47C2VD263955</t>
  </si>
  <si>
    <t>2G1WF55EX19335163</t>
  </si>
  <si>
    <t>2FAFP71W11X130265</t>
  </si>
  <si>
    <t>FMV151</t>
  </si>
  <si>
    <t>1FAFP5224XG297265</t>
  </si>
  <si>
    <t>1B4GP24382B691745</t>
  </si>
  <si>
    <t>LS90413</t>
  </si>
  <si>
    <t>1FAFP52271A239192</t>
  </si>
  <si>
    <t>1FAFP5229XG209679</t>
  </si>
  <si>
    <t>1FAFP5223XG209676</t>
  </si>
  <si>
    <t>2B4GH2537PR348333</t>
  </si>
  <si>
    <t>1GDGG35M9F7503397</t>
  </si>
  <si>
    <t>BUS G1500</t>
  </si>
  <si>
    <t>2FAFP71WX1X160722</t>
  </si>
  <si>
    <t>1G3NL52F32C281515</t>
  </si>
  <si>
    <t>DFAS</t>
  </si>
  <si>
    <t>1FALP5226TG235556</t>
  </si>
  <si>
    <t>2G1WF55K029232907</t>
  </si>
  <si>
    <t>1FAFP5328YA243132</t>
  </si>
  <si>
    <t>1FAFP5223YA230273</t>
  </si>
  <si>
    <t>1FBJS31H6THB22621</t>
  </si>
  <si>
    <t>W0014852</t>
  </si>
  <si>
    <t>2B4GP2532XR292823</t>
  </si>
  <si>
    <t>W012570</t>
  </si>
  <si>
    <t>3FAFP66L7YM113081</t>
  </si>
  <si>
    <t>D243001</t>
  </si>
  <si>
    <t>1FDXZ96W8JVA12448</t>
  </si>
  <si>
    <t>W006224</t>
  </si>
  <si>
    <t>L9000</t>
  </si>
  <si>
    <t>2FAFP71WX2X108315</t>
  </si>
  <si>
    <t>2FAHP71W16X154842</t>
  </si>
  <si>
    <t>2FAHP71W35X127107</t>
  </si>
  <si>
    <t>2FAHP71W76X154828</t>
  </si>
  <si>
    <t>2FAFP71W34X124973</t>
  </si>
  <si>
    <t>2FAHP71W45X121364</t>
  </si>
  <si>
    <t>2FAFP71W83X194449</t>
  </si>
  <si>
    <t>2FAHP71WX5X132871</t>
  </si>
  <si>
    <t>2FAHP71W56X154844</t>
  </si>
  <si>
    <t>2FAFP71W94X155483</t>
  </si>
  <si>
    <t>2FAFP71W82X108281</t>
  </si>
  <si>
    <t>2FAFP71W14X144798</t>
  </si>
  <si>
    <t>300-74863 12 6 10</t>
  </si>
  <si>
    <t>1FAFP5320YG231411</t>
  </si>
  <si>
    <t>1FAFP53S0XG100378</t>
  </si>
  <si>
    <t>1GCGR24K7HJ119181</t>
  </si>
  <si>
    <t>1FAFP5326YA194500</t>
  </si>
  <si>
    <t>1FAFP5324YA230961</t>
  </si>
  <si>
    <t>1FTZF1763WKC00048</t>
  </si>
  <si>
    <t>N70EUF11989</t>
  </si>
  <si>
    <t>F50BKF70401</t>
  </si>
  <si>
    <t>F550</t>
  </si>
  <si>
    <t>0-00005</t>
  </si>
  <si>
    <t>1J4GW48S81C661800</t>
  </si>
  <si>
    <t>GRAND CHEROKEE</t>
  </si>
  <si>
    <t>2G1WF52E329355342</t>
  </si>
  <si>
    <t>V0105</t>
  </si>
  <si>
    <t>1FAFP5227XG246763</t>
  </si>
  <si>
    <t>1FAFP52214A200506</t>
  </si>
  <si>
    <t>1G3NL52F03C258159</t>
  </si>
  <si>
    <t>WD02128</t>
  </si>
  <si>
    <t>1FAFP5225YG205548</t>
  </si>
  <si>
    <t>2FMZA50471BB56889</t>
  </si>
  <si>
    <t>1GNDM19W0TB171236</t>
  </si>
  <si>
    <t>1FALP5227VG237237</t>
  </si>
  <si>
    <t>1B7FL26X0NS634647</t>
  </si>
  <si>
    <t>D100</t>
  </si>
  <si>
    <t>2FAHP71W75X139857</t>
  </si>
  <si>
    <t>2FAFP71WX1X153883</t>
  </si>
  <si>
    <t>2FAFP71W72X108286</t>
  </si>
  <si>
    <t>2FAFP71W22X143429</t>
  </si>
  <si>
    <t>1FAFP53212G174871</t>
  </si>
  <si>
    <t>2G1WF55K619241822</t>
  </si>
  <si>
    <t>2FAFP71W01X126191</t>
  </si>
  <si>
    <t>2FAFP71W8WX141433</t>
  </si>
  <si>
    <t>2FAFP71W01X153892</t>
  </si>
  <si>
    <t>2FAHP71W93X163736</t>
  </si>
  <si>
    <t>2FAFP71W01X153908</t>
  </si>
  <si>
    <t>2FAFP71WX1X153902</t>
  </si>
  <si>
    <t>2FAFP73W5WX177724</t>
  </si>
  <si>
    <t>2FAFP71W73X190618</t>
  </si>
  <si>
    <t>2FAFP71W73X190635</t>
  </si>
  <si>
    <t>1B3EJ46X01N657899</t>
  </si>
  <si>
    <t>2FAFP71W8WX140296</t>
  </si>
  <si>
    <t>1G1ND52J91M578775</t>
  </si>
  <si>
    <t>1HTSHPCR5PH523145</t>
  </si>
  <si>
    <t>CHEC6336S138445</t>
  </si>
  <si>
    <t>C60 FLATBED</t>
  </si>
  <si>
    <t>2FAFP71WXXX142794</t>
  </si>
  <si>
    <t>1GCEK14N1GS163959</t>
  </si>
  <si>
    <t>PICKUP</t>
  </si>
  <si>
    <t>GS539P824622</t>
  </si>
  <si>
    <t>C50 DUMP TRUCK</t>
  </si>
  <si>
    <t>1D4GP24393B233042</t>
  </si>
  <si>
    <t>N52094</t>
  </si>
  <si>
    <t>1GNDM15Z7NB192121</t>
  </si>
  <si>
    <t>N00571</t>
  </si>
  <si>
    <t>2FALP71W2VX113418</t>
  </si>
  <si>
    <t>1FAFP5321YA194498</t>
  </si>
  <si>
    <t>1FTCR10X0TUC91859</t>
  </si>
  <si>
    <t>1FTPF17LXYNA33377</t>
  </si>
  <si>
    <t>2B5WB35Z1VK569435</t>
  </si>
  <si>
    <t>CW 1371</t>
  </si>
  <si>
    <t>RAM VAN 3500</t>
  </si>
  <si>
    <t>2B4FP2535XR240355</t>
  </si>
  <si>
    <t>M34134</t>
  </si>
  <si>
    <t>2B4GP243XVR259311</t>
  </si>
  <si>
    <t>M33482</t>
  </si>
  <si>
    <t>1FMDA41X1SZB57497</t>
  </si>
  <si>
    <t>2FAFP71W1WX122304</t>
  </si>
  <si>
    <t>1G1LD5547SY269460</t>
  </si>
  <si>
    <t>2FALP71W7VX113706</t>
  </si>
  <si>
    <t>1FTEF14Y4KNB53030</t>
  </si>
  <si>
    <t>2B4GP2430YR768330</t>
  </si>
  <si>
    <t>1FDKE30G2RHA51468</t>
  </si>
  <si>
    <t>E-350 BUS</t>
  </si>
  <si>
    <t>1FAFP53242G216479</t>
  </si>
  <si>
    <t>L02229</t>
  </si>
  <si>
    <t>2G1WF52E4Y9294026</t>
  </si>
  <si>
    <t>L02158</t>
  </si>
  <si>
    <t>1B3EJ46X9WN292839</t>
  </si>
  <si>
    <t>L02066</t>
  </si>
  <si>
    <t>1J4FJ28S5VL538217</t>
  </si>
  <si>
    <t>L01949</t>
  </si>
  <si>
    <t>1B3EJ46X5WN292840</t>
  </si>
  <si>
    <t>L02067</t>
  </si>
  <si>
    <t>1P3EJ46X4XN636030</t>
  </si>
  <si>
    <t>L02124</t>
  </si>
  <si>
    <t>1FAFP5828YG187425</t>
  </si>
  <si>
    <t>L02159</t>
  </si>
  <si>
    <t>1P3EJ46X9XN657472</t>
  </si>
  <si>
    <t>L02146</t>
  </si>
  <si>
    <t>1G1ND52J7Y6248244</t>
  </si>
  <si>
    <t>L02157</t>
  </si>
  <si>
    <t>1FAFP52241G222475</t>
  </si>
  <si>
    <t>L02191</t>
  </si>
  <si>
    <t>FM V136</t>
  </si>
  <si>
    <t>1FAFP53292G227476</t>
  </si>
  <si>
    <t>1FAFP5228YA186271</t>
  </si>
  <si>
    <t>FM V108</t>
  </si>
  <si>
    <t>1FAFP53UXXA211167</t>
  </si>
  <si>
    <t>1FAFP53U5XA169636</t>
  </si>
  <si>
    <t>1FMDA31U6VZC04916</t>
  </si>
  <si>
    <t>1FTSE34S3WHB76994</t>
  </si>
  <si>
    <t>2FAFP71W41X144595</t>
  </si>
  <si>
    <t>FM V115</t>
  </si>
  <si>
    <t>2FAFP71W0YX174123</t>
  </si>
  <si>
    <t>FM V104</t>
  </si>
  <si>
    <t>1GBHV34K0HS175600</t>
  </si>
  <si>
    <t>2FMZA5147WBC63625</t>
  </si>
  <si>
    <t>South County Habilitation Center</t>
  </si>
  <si>
    <t>1GCEG25K4PF321036</t>
  </si>
  <si>
    <t>D03553</t>
  </si>
  <si>
    <t>1FALP52U5TG210407</t>
  </si>
  <si>
    <t>B40000</t>
  </si>
  <si>
    <t>2FMZA50471BB21799</t>
  </si>
  <si>
    <t>1FAFP5227WG254618</t>
  </si>
  <si>
    <t>1FBHE31L2VHA49499</t>
  </si>
  <si>
    <t>1FMZU72K33ZB27906</t>
  </si>
  <si>
    <t>1GNGV26K8KF189122</t>
  </si>
  <si>
    <t>CCT33AV155974</t>
  </si>
  <si>
    <t>1 TON TRUCK</t>
  </si>
  <si>
    <t>1FAFP522XWG248716</t>
  </si>
  <si>
    <t>1B7GE16X8MS297636</t>
  </si>
  <si>
    <t>1FTRE14W8YHB84162</t>
  </si>
  <si>
    <t>300-74863 1 13 11</t>
  </si>
  <si>
    <t>1D4GP24E16B659524</t>
  </si>
  <si>
    <t>1GNDU03E22D113156</t>
  </si>
  <si>
    <t>1FDJS34F5VHA15225</t>
  </si>
  <si>
    <t>V0017M</t>
  </si>
  <si>
    <t>1FAFP53232A166435</t>
  </si>
  <si>
    <t>300-74863 2 09 11</t>
  </si>
  <si>
    <t>2G1WF55KX59299597</t>
  </si>
  <si>
    <t>2B5WB35ZXMK437949</t>
  </si>
  <si>
    <t>Division of DD</t>
  </si>
  <si>
    <t>Cost Allocation FY 10</t>
  </si>
  <si>
    <t>1FAFP5229YG256728</t>
  </si>
  <si>
    <t>1FAFP5220YG256729</t>
  </si>
  <si>
    <t>1G1ND52J9Y6289393</t>
  </si>
  <si>
    <t>1FAFP5224XG229919</t>
  </si>
  <si>
    <t>2FALP71W8SX172050</t>
  </si>
  <si>
    <t>2B4GP2430VR333898</t>
  </si>
  <si>
    <t>1P3EJ46X8XN696649</t>
  </si>
  <si>
    <t>1FBHE31L5VHA49500</t>
  </si>
  <si>
    <t>CLUBWAGON VAN</t>
  </si>
  <si>
    <t>1FAFP5322YA237973</t>
  </si>
  <si>
    <t>1FDPK84A6LVA31959</t>
  </si>
  <si>
    <t>F800 DUMP TRUCK</t>
  </si>
  <si>
    <t>2B4JB35Y6KK366378</t>
  </si>
  <si>
    <t>F55501</t>
  </si>
  <si>
    <t>2B4GH2533PR399263</t>
  </si>
  <si>
    <t>F57345</t>
  </si>
  <si>
    <t>1FMEE11H8LHA60188</t>
  </si>
  <si>
    <t>F51814</t>
  </si>
  <si>
    <t>1FAFP6534XK178672</t>
  </si>
  <si>
    <t>1HVBAZRM5NH462914</t>
  </si>
  <si>
    <t>1GDJD1B9DV533558</t>
  </si>
  <si>
    <t>1GCDK14K7JE128043</t>
  </si>
  <si>
    <t>1FALP52U9SG241321</t>
  </si>
  <si>
    <t>2FALO71W3TX141144</t>
  </si>
  <si>
    <t>reversal of CR10-014</t>
  </si>
  <si>
    <t>2FAHP71W96X149422</t>
  </si>
  <si>
    <t>300-74863 3 09 11</t>
  </si>
  <si>
    <t>2FAHP71WX6X149431</t>
  </si>
  <si>
    <t>1FTRE14W6YHB84161</t>
  </si>
  <si>
    <t>2FAFP71W5XX160214</t>
  </si>
  <si>
    <t>2FAFP71W1XX225997</t>
  </si>
  <si>
    <t>TCE617V564531</t>
  </si>
  <si>
    <t>SIERRA 6000</t>
  </si>
  <si>
    <t>1J4FJ28S7TL197304</t>
  </si>
  <si>
    <t>1B7HM16Z6KS136742</t>
  </si>
  <si>
    <t>2FALP71W2VX140196</t>
  </si>
  <si>
    <t>2FALP71W9VX134475</t>
  </si>
  <si>
    <t>1GDHC34M4FS523488</t>
  </si>
  <si>
    <t>SIERRA 3500</t>
  </si>
  <si>
    <t>2FAFP71W4YX174125</t>
  </si>
  <si>
    <t>FM V102</t>
  </si>
  <si>
    <t>1FBSS31LXWHC10844</t>
  </si>
  <si>
    <t>1B4GP44GXYB740841</t>
  </si>
  <si>
    <t>1GNEL19W9XB193751</t>
  </si>
  <si>
    <t>ASTRO</t>
  </si>
  <si>
    <t>1GDJ7H1PXSJ502601</t>
  </si>
  <si>
    <t>1FAFP53222G216481</t>
  </si>
  <si>
    <t>1FAFP5821YA186264</t>
  </si>
  <si>
    <t>1GCFK24K5NZ213959</t>
  </si>
  <si>
    <t>K2500</t>
  </si>
  <si>
    <t>2B5WB35Z6RK156237</t>
  </si>
  <si>
    <t>E01235</t>
  </si>
  <si>
    <t>2B54GH2535PR399264</t>
  </si>
  <si>
    <t>3G1JC5240TS902176</t>
  </si>
  <si>
    <t>2B5WB35ZXNK137605</t>
  </si>
  <si>
    <t>F53856</t>
  </si>
  <si>
    <t>1FAFP5825YG249248</t>
  </si>
  <si>
    <t>1FAFP5226XG297316</t>
  </si>
  <si>
    <t>1G1LT53TXMY177856</t>
  </si>
  <si>
    <t>F57108</t>
  </si>
  <si>
    <t>1G8EK16L9GF159379</t>
  </si>
  <si>
    <t>F56295</t>
  </si>
  <si>
    <t>2G1WF52E949290581</t>
  </si>
  <si>
    <t>V0118</t>
  </si>
  <si>
    <t>2G1WF52E549296510</t>
  </si>
  <si>
    <t>V0117</t>
  </si>
  <si>
    <t>2FALP71W4SX142477</t>
  </si>
  <si>
    <t>F55673</t>
  </si>
  <si>
    <t>2C3HD46J8WH178049</t>
  </si>
  <si>
    <t xml:space="preserve">CHRYSLER </t>
  </si>
  <si>
    <t>1GDGG35K8H7507393</t>
  </si>
  <si>
    <t>F53301</t>
  </si>
  <si>
    <t>VANDURA VAN</t>
  </si>
  <si>
    <t>1GNDM19W4TB167710</t>
  </si>
  <si>
    <t>WD01496</t>
  </si>
  <si>
    <t>1D4GP24393B254229</t>
  </si>
  <si>
    <t>V0112</t>
  </si>
  <si>
    <t>1GCGK24MZGS179031</t>
  </si>
  <si>
    <t>CUSTOM DELUXE</t>
  </si>
  <si>
    <t>2B5WB35Z2TK160115</t>
  </si>
  <si>
    <t>RAM 3500</t>
  </si>
  <si>
    <t>1GDHC34N4FS539193</t>
  </si>
  <si>
    <t>1GCEK14H2GS162894</t>
  </si>
  <si>
    <t>1GTCT14R2K2525071</t>
  </si>
  <si>
    <t>2FAFP71W51X153967</t>
  </si>
  <si>
    <t>2FAFP71WXXX197147</t>
  </si>
  <si>
    <t>1GTBS14Z9K2522568</t>
  </si>
  <si>
    <t>1FAFP53201A241087</t>
  </si>
  <si>
    <t>1FAFP58221G275411</t>
  </si>
  <si>
    <t>1GCGR24K4HS163150</t>
  </si>
  <si>
    <t>2FAFP71W0YX167916</t>
  </si>
  <si>
    <t>1FMZU35PXXZB30338</t>
  </si>
  <si>
    <t>V0086</t>
  </si>
  <si>
    <t>2FAFP71W42X122100</t>
  </si>
  <si>
    <t>FTCF10E9BPB00587</t>
  </si>
  <si>
    <t>F100</t>
  </si>
  <si>
    <t>1B3EJ46X1WN254554</t>
  </si>
  <si>
    <t>M33873</t>
  </si>
  <si>
    <t>1FBJS31H1KHB70770</t>
  </si>
  <si>
    <t>M33190</t>
  </si>
  <si>
    <t>1FMDA31UXSZB19170</t>
  </si>
  <si>
    <t>P0160</t>
  </si>
  <si>
    <t>3B3ES47C7VT591284</t>
  </si>
  <si>
    <t>AB02934</t>
  </si>
  <si>
    <t>1B3ES47C7VD263952</t>
  </si>
  <si>
    <t>AB2935</t>
  </si>
  <si>
    <t>1B3E546X0WN280112</t>
  </si>
  <si>
    <t>AB02978</t>
  </si>
  <si>
    <t>1FALP52U4SG241341</t>
  </si>
  <si>
    <t>AB02806</t>
  </si>
  <si>
    <t>1G2NE52M9VC798478</t>
  </si>
  <si>
    <t>TAGSIK3064</t>
  </si>
  <si>
    <t>F19YUX40928</t>
  </si>
  <si>
    <t>2FAP71W71X153887</t>
  </si>
  <si>
    <t>2B4GP2434WR733478</t>
  </si>
  <si>
    <t>2B4GP2436WR733479</t>
  </si>
  <si>
    <t>2B5WB35Z4RK573095</t>
  </si>
  <si>
    <t>1FAFP53216A261212</t>
  </si>
  <si>
    <t>1FALP5223TG266795</t>
  </si>
  <si>
    <t>1FAFP6537XK179539</t>
  </si>
  <si>
    <t>2FAFP71W31X144586</t>
  </si>
  <si>
    <t>IFDNF70J3VVA15734</t>
  </si>
  <si>
    <t>300-74863 4 05 11</t>
  </si>
  <si>
    <t>2 1/2 TON TRUCK</t>
  </si>
  <si>
    <t>2G1WB55K169423835</t>
  </si>
  <si>
    <t>CHEVY</t>
  </si>
  <si>
    <t>2G1WB58K369319858</t>
  </si>
  <si>
    <t>IFDJS34F1VHA13357</t>
  </si>
  <si>
    <t>V0013M</t>
  </si>
  <si>
    <t>IFDJS34F7VHA13363</t>
  </si>
  <si>
    <t>V0012M</t>
  </si>
  <si>
    <t>3B7KF26Z6XM551419</t>
  </si>
  <si>
    <t>130140M</t>
  </si>
  <si>
    <t>1B7HC16X5WS705622</t>
  </si>
  <si>
    <t>2B5WB35ZXVK543075</t>
  </si>
  <si>
    <t>2G1WF52E139244483</t>
  </si>
  <si>
    <t>2B5WB35Z3TK160110</t>
  </si>
  <si>
    <t>2FAFP71W5YX146298</t>
  </si>
  <si>
    <t>1GNDM15Z9NB188457</t>
  </si>
  <si>
    <t>1FALP52U9SG285397</t>
  </si>
  <si>
    <t>V02324</t>
  </si>
  <si>
    <t>2FACP72W9NX235370</t>
  </si>
  <si>
    <t>V03434</t>
  </si>
  <si>
    <t>1GNDM19W35B166290</t>
  </si>
  <si>
    <t>V03404</t>
  </si>
  <si>
    <t>1FALP57U9VA271502</t>
  </si>
  <si>
    <t>V02780</t>
  </si>
  <si>
    <t>2B4FP2538XR358710</t>
  </si>
  <si>
    <t>D03967</t>
  </si>
  <si>
    <t>2B5WB35Z0XK539376</t>
  </si>
  <si>
    <t>1FAFP5328YG266987</t>
  </si>
  <si>
    <t>1P3EJ46C5XN648278</t>
  </si>
  <si>
    <t>1FAFP6530XK179821</t>
  </si>
  <si>
    <t>1GNDU03E22D211491</t>
  </si>
  <si>
    <t>1FAFP3434YW158580</t>
  </si>
  <si>
    <t>V0039</t>
  </si>
  <si>
    <t>2B4GP2433WR684001</t>
  </si>
  <si>
    <t>2G1WF52E449290374</t>
  </si>
  <si>
    <t>V0119</t>
  </si>
  <si>
    <t>2G1WB58K569383920</t>
  </si>
  <si>
    <t>1FAFP52241A232426</t>
  </si>
  <si>
    <t>1G3NL52FX2C275436</t>
  </si>
  <si>
    <t>1G3NL52F32C280610</t>
  </si>
  <si>
    <t>1G1ND52J92M668476</t>
  </si>
  <si>
    <t>1FAFP5326YG249816</t>
  </si>
  <si>
    <t>1G3NL52F02C243255</t>
  </si>
  <si>
    <t>1G3NL52F52C274422</t>
  </si>
  <si>
    <t>1FAFP53272G207100</t>
  </si>
  <si>
    <t>1G3NL52F32C253357</t>
  </si>
  <si>
    <t>1FAFP6536XK174204</t>
  </si>
  <si>
    <t>1G1ND52J13M695219</t>
  </si>
  <si>
    <t>1G3NL52F12C250022</t>
  </si>
  <si>
    <t>1G3NL52F72C263633</t>
  </si>
  <si>
    <t>1FAFP5228WG213141</t>
  </si>
  <si>
    <t>2B4GP44331R266624</t>
  </si>
  <si>
    <t>1G1ND52J43M695361</t>
  </si>
  <si>
    <t>2G1WFS2E0Y9337325</t>
  </si>
  <si>
    <t>2G1WF52E8Y9334804</t>
  </si>
  <si>
    <t>2FAFP71W2WX166053</t>
  </si>
  <si>
    <t>2FAFP71W62X108280</t>
  </si>
  <si>
    <t>2FAFP71W4WX166054</t>
  </si>
  <si>
    <t>2FAFP71W2WX187226</t>
  </si>
  <si>
    <t>2B5WB35Z2XK531019</t>
  </si>
  <si>
    <t>2B5WB35Z8VK555712</t>
  </si>
  <si>
    <t>2FACP72WXPX163338</t>
  </si>
  <si>
    <t>3N1ABH1D9WL063605</t>
  </si>
  <si>
    <t xml:space="preserve">NISSAN </t>
  </si>
  <si>
    <t>SENTRA</t>
  </si>
  <si>
    <t>1D4GP24E36B612625</t>
  </si>
  <si>
    <t>2B7HB23H8HK227179</t>
  </si>
  <si>
    <t>F37SCCG6480</t>
  </si>
  <si>
    <t>1FDNF60H6GVA56594</t>
  </si>
  <si>
    <t>F600G</t>
  </si>
  <si>
    <t>1FDNF60H7JVA53680</t>
  </si>
  <si>
    <t>2B5WB35Z5RK176141</t>
  </si>
  <si>
    <t xml:space="preserve">RAM 350 </t>
  </si>
  <si>
    <t>1FAFP53202G216480</t>
  </si>
  <si>
    <t>L02228</t>
  </si>
  <si>
    <t>2FACP72W3PX146123</t>
  </si>
  <si>
    <t>adjustment of funds not spent for 3/25/10 credit authorization</t>
  </si>
  <si>
    <t>1GNDU03E92D113428</t>
  </si>
  <si>
    <t>300-74863 5 03 11</t>
  </si>
  <si>
    <t>2G1WB58K369394589</t>
  </si>
  <si>
    <t>1FDNF60H1LVA12058</t>
  </si>
  <si>
    <t>F379</t>
  </si>
  <si>
    <t>1F7HF16Y2TJ173859</t>
  </si>
  <si>
    <t>1GBS7D4E5GV117429</t>
  </si>
  <si>
    <t>C15 PICKUP</t>
  </si>
  <si>
    <t>2B5WB3528TK166159</t>
  </si>
  <si>
    <t>M33356</t>
  </si>
  <si>
    <t xml:space="preserve">DODGE </t>
  </si>
  <si>
    <t>2B4GH2535PR348332</t>
  </si>
  <si>
    <t>2FDJF37E5CCA62184</t>
  </si>
  <si>
    <t>1HSLCHYN8FHA58686</t>
  </si>
  <si>
    <t>1G3AJ85M7S6411200</t>
  </si>
  <si>
    <t>2FAHP71W06X120844</t>
  </si>
  <si>
    <t>300-74863 6 15 11</t>
  </si>
  <si>
    <t>1P3EJ4GC8WN285120</t>
  </si>
  <si>
    <t>1FDXF4059XBC06062</t>
  </si>
  <si>
    <t>MVH3576</t>
  </si>
  <si>
    <t>E450 VAN</t>
  </si>
  <si>
    <t>3VOTA24XXEM000450</t>
  </si>
  <si>
    <t>CJ10A</t>
  </si>
  <si>
    <t>3VOTA24XXEM000733</t>
  </si>
  <si>
    <t>340TA24XXEM000465</t>
  </si>
  <si>
    <t>1FBSS31L86HB40373</t>
  </si>
  <si>
    <t>1GCEC14W5VZ235059</t>
  </si>
  <si>
    <t>1J4FJ28S0VL544555</t>
  </si>
  <si>
    <t>2FACP72W7PX148859</t>
  </si>
  <si>
    <t>2G1WF55EX19338595</t>
  </si>
  <si>
    <t>1FAFP5228XG271641</t>
  </si>
  <si>
    <t>2FALP72W8RX187592</t>
  </si>
  <si>
    <t>2FALP71W7VX172058</t>
  </si>
  <si>
    <t>1G3NL52F62C274686</t>
  </si>
  <si>
    <t>B0187</t>
  </si>
  <si>
    <t>1FAFP52254G188700</t>
  </si>
  <si>
    <t>2FALP71W6VX155445</t>
  </si>
  <si>
    <t>1FAFP5226WG256053</t>
  </si>
  <si>
    <t>FM V71</t>
  </si>
  <si>
    <t>1FAFP52274G188701</t>
  </si>
  <si>
    <t>1FAFP52231A232434</t>
  </si>
  <si>
    <t>1FAFP52211G222451</t>
  </si>
  <si>
    <t>FM V124</t>
  </si>
  <si>
    <t>1FAFP6533XK179568</t>
  </si>
  <si>
    <t>1FTYR10VXYPB15248</t>
  </si>
  <si>
    <t>1B3ES47C5WD688412</t>
  </si>
  <si>
    <t>2G1WF55KX49229726</t>
  </si>
  <si>
    <t>2B4GP2534XR292824</t>
  </si>
  <si>
    <t>1FAFP5326YA153557</t>
  </si>
  <si>
    <t>1G3NL52FX2C243005</t>
  </si>
  <si>
    <t>2B4GP2434VR322449</t>
  </si>
  <si>
    <t>1B4GP25361B156748</t>
  </si>
  <si>
    <t>1G1ND52J83M695721</t>
  </si>
  <si>
    <t>2B4GP45G9XR444935</t>
  </si>
  <si>
    <t>2B4GP253XXR382382</t>
  </si>
  <si>
    <t>1B3EL46T85N606860</t>
  </si>
  <si>
    <t>1B3EL46T05N607047</t>
  </si>
  <si>
    <t>1J4FF28S8XL596858</t>
  </si>
  <si>
    <t>1FAFP53262A202733</t>
  </si>
  <si>
    <t>1B3EJ46X1WN280118</t>
  </si>
  <si>
    <t>2B5WB35Y5NK170891</t>
  </si>
  <si>
    <t>D03963</t>
  </si>
  <si>
    <t>1J4FJ27S9TL260534</t>
  </si>
  <si>
    <t>300-74863 7 5 11</t>
  </si>
  <si>
    <t>2G1WB58K579332452</t>
  </si>
  <si>
    <t>1G1ND52JX3M695221</t>
  </si>
  <si>
    <t>1FBSS31L02HB60174</t>
  </si>
  <si>
    <t>160517KN</t>
  </si>
  <si>
    <t>PETERBUILT</t>
  </si>
  <si>
    <t>2FAFP71W7YX174121</t>
  </si>
  <si>
    <t>FM V106</t>
  </si>
  <si>
    <t>1D4GP24E16B673133</t>
  </si>
  <si>
    <t>1D4GP24E16B612624</t>
  </si>
  <si>
    <t>1HVBBAAP4VH470670</t>
  </si>
  <si>
    <t>3800 BUS</t>
  </si>
  <si>
    <t>2FAFP71W11X153917</t>
  </si>
  <si>
    <t>FM V130</t>
  </si>
  <si>
    <t>2P4GP24G3XR451142</t>
  </si>
  <si>
    <t>2FAFP71W2YX174124</t>
  </si>
  <si>
    <t>FM V103</t>
  </si>
  <si>
    <t>2FAFP73W7WX150802</t>
  </si>
  <si>
    <t>2FAFP71W8XX225656</t>
  </si>
  <si>
    <t>FM V92</t>
  </si>
  <si>
    <t>1GNDT13S662288851</t>
  </si>
  <si>
    <t>812-2000-V88851</t>
  </si>
  <si>
    <t>TRAILBLAZER</t>
  </si>
  <si>
    <t>1FAFP532X2G218186</t>
  </si>
  <si>
    <t>1FAFP53286A261241</t>
  </si>
  <si>
    <t>CO146592</t>
  </si>
  <si>
    <t>300-74863 8 6 11</t>
  </si>
  <si>
    <t>2G1WF52E249254831</t>
  </si>
  <si>
    <t>V0121</t>
  </si>
  <si>
    <t>1B3EL46T85N569549</t>
  </si>
  <si>
    <t>2G1WB55K069421266</t>
  </si>
  <si>
    <t>V0130</t>
  </si>
  <si>
    <t>1GCDC14N4GF416936</t>
  </si>
  <si>
    <t>C10 PICKUP</t>
  </si>
  <si>
    <t>1GKFK16K4NJ723455</t>
  </si>
  <si>
    <t>2B4GP2435WR733473</t>
  </si>
  <si>
    <t>2G1WB58K081280308</t>
  </si>
  <si>
    <t>1FAFP5325YA194505</t>
  </si>
  <si>
    <t>1B3EJ46X6WN263475</t>
  </si>
  <si>
    <t>1FAHP53212A227046</t>
  </si>
  <si>
    <t>1FAFP66LXXK167187</t>
  </si>
  <si>
    <t>1FAHP53232G169258</t>
  </si>
  <si>
    <t>2G1WF55E029274732</t>
  </si>
  <si>
    <t>V0104</t>
  </si>
  <si>
    <t>1FAFP5224XG229905</t>
  </si>
  <si>
    <t>2G1WF52E449362528</t>
  </si>
  <si>
    <t>V0122</t>
  </si>
  <si>
    <t>2G1WF52E049293675</t>
  </si>
  <si>
    <t>V0120</t>
  </si>
  <si>
    <t>1FAFP52234G183902</t>
  </si>
  <si>
    <t>1GNDU03EX4D235217</t>
  </si>
  <si>
    <t>V0123</t>
  </si>
  <si>
    <t>2G1WF52E239443025</t>
  </si>
  <si>
    <t>1D4GP24343B242991</t>
  </si>
  <si>
    <t>V0113</t>
  </si>
  <si>
    <t>1D4GP24E05B303256</t>
  </si>
  <si>
    <t>V0124</t>
  </si>
  <si>
    <t>1FAFP5221YA230272</t>
  </si>
  <si>
    <t>2FALP71W8SX160125</t>
  </si>
  <si>
    <t>1FAFP58271A251365</t>
  </si>
  <si>
    <t>1FAFP5228YA230267</t>
  </si>
  <si>
    <t>1FAFP58291A251366</t>
  </si>
  <si>
    <t>1FAFP58U2XG271644</t>
  </si>
  <si>
    <t>1FAFP57S5WG212117</t>
  </si>
  <si>
    <t>2FAFP71W0XX160317</t>
  </si>
  <si>
    <t>1FALP52U8SG241343</t>
  </si>
  <si>
    <t>2FAFP71W4WX122328</t>
  </si>
  <si>
    <t>2FAFP71W1XX160309</t>
  </si>
  <si>
    <t>1FAFP5329YG249244</t>
  </si>
  <si>
    <t>1FAFP53235A197365</t>
  </si>
  <si>
    <t>2B4GP25G9YR791168</t>
  </si>
  <si>
    <t>2G1WF55K829245940</t>
  </si>
  <si>
    <t>1FAFP5223WG248749</t>
  </si>
  <si>
    <t>3B3XA46K8PT634098</t>
  </si>
  <si>
    <t>2FAFP71W1XX142828</t>
  </si>
  <si>
    <t>2FAFP71W9XX160364</t>
  </si>
  <si>
    <t>1FTHF26H9SNB52214</t>
  </si>
  <si>
    <t>300-74863 9 7 11</t>
  </si>
  <si>
    <t>2G1WB58K481272146</t>
  </si>
  <si>
    <t>1FAFP53262G216483</t>
  </si>
  <si>
    <t>1FDNF60HXJVA54399</t>
  </si>
  <si>
    <t>2FAFP71WXXX108208</t>
  </si>
  <si>
    <t>FM V75</t>
  </si>
  <si>
    <t>1G3AJ85M1R6419402</t>
  </si>
  <si>
    <t>WO08615</t>
  </si>
  <si>
    <t>1FAFP53232A218162</t>
  </si>
  <si>
    <t>1FALP57U2VA234114</t>
  </si>
  <si>
    <t>2B4GP2439WR718099</t>
  </si>
  <si>
    <t>2GTEC14H8K1561377</t>
  </si>
  <si>
    <t>1T75U2B27T1135546</t>
  </si>
  <si>
    <t>THOMAS BLUEBIRD</t>
  </si>
  <si>
    <t>1FDJS34FXVHA15222</t>
  </si>
  <si>
    <t>1D4GP25363B232963</t>
  </si>
  <si>
    <t>300-74863 10 12 11</t>
  </si>
  <si>
    <t>1GTDK14K5JZ503601</t>
  </si>
  <si>
    <t>1FTDX18W5VKC79744</t>
  </si>
  <si>
    <t>004</t>
  </si>
  <si>
    <t>1B7FD14H1FS545237</t>
  </si>
  <si>
    <t>1FDNF60HXFA57021</t>
  </si>
  <si>
    <t>1G1ZS57F07F277255</t>
  </si>
  <si>
    <t>1FBSS31L65HA75828</t>
  </si>
  <si>
    <t>1B3ES47C6WD675698</t>
  </si>
  <si>
    <t>1P3EJ46X1XN696198</t>
  </si>
  <si>
    <t>1GNDU03E93D281989</t>
  </si>
  <si>
    <t>300-74863 11 14 11</t>
  </si>
  <si>
    <t>1D4GP24EX7B230061</t>
  </si>
  <si>
    <t>1D4GP24E17B230062</t>
  </si>
  <si>
    <t>1GNDU03E83D134319</t>
  </si>
  <si>
    <t>1J4FJ28S2WL239754</t>
  </si>
  <si>
    <t>1GNDU03EX3D242411</t>
  </si>
  <si>
    <t>1FALP522XVG220996</t>
  </si>
  <si>
    <t>CR12-031</t>
  </si>
  <si>
    <t>CR12-032</t>
  </si>
  <si>
    <t>CR12-033</t>
  </si>
  <si>
    <t>1FAFP52231A239190</t>
  </si>
  <si>
    <t>17647</t>
  </si>
  <si>
    <t>1FAFP53232G198105</t>
  </si>
  <si>
    <t>1J4FJ28S0NL203690</t>
  </si>
  <si>
    <t>1FAFP56S1YA227334</t>
  </si>
  <si>
    <t>1FAFP5226XG204911</t>
  </si>
  <si>
    <t>FM V123</t>
  </si>
  <si>
    <t>1FMDA41X3TZA81573</t>
  </si>
  <si>
    <t>1G3NL52T31C214319</t>
  </si>
  <si>
    <t>B0181</t>
  </si>
  <si>
    <t xml:space="preserve">OLDSMOBILE </t>
  </si>
  <si>
    <t>2B5WB35Z9YK119259</t>
  </si>
  <si>
    <t>2P4GP24G5XR451143</t>
  </si>
  <si>
    <t>1GNDX03E34D254313</t>
  </si>
  <si>
    <t>300-74863 12 5 11</t>
  </si>
  <si>
    <t>1FAFP53272G174874</t>
  </si>
  <si>
    <t>1FAFP53276A261215</t>
  </si>
  <si>
    <t>2FMZA5140YBA44024</t>
  </si>
  <si>
    <t>credit transfer per agreement with OA</t>
  </si>
  <si>
    <t>CR12-036</t>
  </si>
  <si>
    <t>CR12-037</t>
  </si>
  <si>
    <t>1GNEV18KXJF184632</t>
  </si>
  <si>
    <t>B40002</t>
  </si>
  <si>
    <t>BLAZER</t>
  </si>
  <si>
    <t>1FALP52U9TG210409</t>
  </si>
  <si>
    <t>B40774</t>
  </si>
  <si>
    <t>1GDHG31Y2RF515611</t>
  </si>
  <si>
    <t>B39885</t>
  </si>
  <si>
    <t>2FALP72W8RX187589</t>
  </si>
  <si>
    <t>1GNDM15Z7JB191934</t>
  </si>
  <si>
    <t>S0230</t>
  </si>
  <si>
    <t>2FALP73WXRX126839</t>
  </si>
  <si>
    <t>P3000</t>
  </si>
  <si>
    <t>1FDXZ96W1DVA27099</t>
  </si>
  <si>
    <t>1P3EJ46X8XN652828</t>
  </si>
  <si>
    <t>1GNDU03E64D191376</t>
  </si>
  <si>
    <t>1B4GT44L7VB393778</t>
  </si>
  <si>
    <t>1FAFP5826YG244995</t>
  </si>
  <si>
    <t>V0034</t>
  </si>
  <si>
    <t>1G3NL52F23C260303</t>
  </si>
  <si>
    <t>WD02127</t>
  </si>
  <si>
    <t>1FAFP53206A261217</t>
  </si>
  <si>
    <t>1FAFP5824YG244994</t>
  </si>
  <si>
    <t>V0036</t>
  </si>
  <si>
    <t>cr12-044</t>
  </si>
  <si>
    <t>07/</t>
  </si>
  <si>
    <t>CR12-047</t>
  </si>
  <si>
    <t>1GCFK24K0PZ257158</t>
  </si>
  <si>
    <t>B39863</t>
  </si>
  <si>
    <t>1FALP52U5SG241333</t>
  </si>
  <si>
    <t>C00977</t>
  </si>
  <si>
    <t>1G3AJ85M1S6402198</t>
  </si>
  <si>
    <t>B39982</t>
  </si>
  <si>
    <t>2FALP73W1RX110884</t>
  </si>
  <si>
    <t>01253</t>
  </si>
  <si>
    <t>2B7HB11ZXXK559418</t>
  </si>
  <si>
    <t>2FALP71W7VX214700</t>
  </si>
  <si>
    <t>1FTHF26H1PNB25712</t>
  </si>
  <si>
    <t>2B4FP2533XR240354</t>
  </si>
  <si>
    <t>M34133</t>
  </si>
  <si>
    <t>CR12-053</t>
  </si>
  <si>
    <t>CR12-051</t>
  </si>
  <si>
    <t>CR12-054</t>
  </si>
  <si>
    <t>1FAFP53236A261213</t>
  </si>
  <si>
    <t>300-74863 2 2 12</t>
  </si>
  <si>
    <t>1FAFP53253G150493</t>
  </si>
  <si>
    <t>1B3EL36T64N104664</t>
  </si>
  <si>
    <t xml:space="preserve">adjustment </t>
  </si>
  <si>
    <t>adj</t>
  </si>
  <si>
    <t>CR12-055</t>
  </si>
  <si>
    <t>cr12-057</t>
  </si>
  <si>
    <t>cr12-061</t>
  </si>
  <si>
    <t>cr12-063</t>
  </si>
  <si>
    <t>CR12-064</t>
  </si>
  <si>
    <t>CR12-065</t>
  </si>
  <si>
    <t>CR12-066</t>
  </si>
  <si>
    <t>CR12-067</t>
  </si>
  <si>
    <t>CR12-069</t>
  </si>
  <si>
    <t>1B4GP24342B601894</t>
  </si>
  <si>
    <t>107744</t>
  </si>
  <si>
    <t>2FAFP71W92X129706</t>
  </si>
  <si>
    <t>169640</t>
  </si>
  <si>
    <t>2B4GP2534XR265820</t>
  </si>
  <si>
    <t>219597</t>
  </si>
  <si>
    <t>1G1JC5247X7255568</t>
  </si>
  <si>
    <t>1148</t>
  </si>
  <si>
    <t>1FALP5226VG221238</t>
  </si>
  <si>
    <t>RRC1812</t>
  </si>
  <si>
    <t>1FAFP522X1A232429</t>
  </si>
  <si>
    <t>6501100003</t>
  </si>
  <si>
    <t>1FAFP522YS227889</t>
  </si>
  <si>
    <t>21886</t>
  </si>
  <si>
    <t>1GNDM19W6TB167840</t>
  </si>
  <si>
    <t>157883</t>
  </si>
  <si>
    <t>1GNDM19W3TB133886</t>
  </si>
  <si>
    <t>1FALP5223TG235577</t>
  </si>
  <si>
    <t>1FALP5229TG235521</t>
  </si>
  <si>
    <t>2925</t>
  </si>
  <si>
    <t>1FMCA11UOPZB60446</t>
  </si>
  <si>
    <t>P2825</t>
  </si>
  <si>
    <t>1P3EJ46C5WN285110</t>
  </si>
  <si>
    <t xml:space="preserve">PLYMOUTH </t>
  </si>
  <si>
    <t>1G1ND52J4Y6257886</t>
  </si>
  <si>
    <t>1FAFP58U82G168186</t>
  </si>
  <si>
    <t>1FAFP5225YA230274</t>
  </si>
  <si>
    <t>2GQWB58K289222881</t>
  </si>
  <si>
    <t>2B4GP2433WR651015</t>
  </si>
  <si>
    <t>M33735</t>
  </si>
  <si>
    <t>2B4GP2431TR810383</t>
  </si>
  <si>
    <t>M33397</t>
  </si>
  <si>
    <t>2FAFP71W6XX137608</t>
  </si>
  <si>
    <t>2FAFP71W1XX160312</t>
  </si>
  <si>
    <t>2B5WB35Z4NK157994</t>
  </si>
  <si>
    <t>D03247</t>
  </si>
  <si>
    <t>1FAFP52U0WG186888</t>
  </si>
  <si>
    <t>D01406</t>
  </si>
  <si>
    <t>2B5WB35Z4XK539378</t>
  </si>
  <si>
    <t>1FBSS31L4WHC10810</t>
  </si>
  <si>
    <t>300-74863 3 6 12</t>
  </si>
  <si>
    <t>1G1ND52JX2M668261</t>
  </si>
  <si>
    <t>300-74863 4 16 12</t>
  </si>
  <si>
    <t>1FDLF47G9TEA24595</t>
  </si>
  <si>
    <t>E350 TRUCK</t>
  </si>
  <si>
    <t>2FAFP71W91X144592</t>
  </si>
  <si>
    <t>FM V118</t>
  </si>
  <si>
    <t>2G1WF52E839298735</t>
  </si>
  <si>
    <t>1GNDX03E04D231913</t>
  </si>
  <si>
    <t>2FAFP71W6XX160371</t>
  </si>
  <si>
    <t>158735</t>
  </si>
  <si>
    <t>1FBSS31L23HA07085</t>
  </si>
  <si>
    <t>239875</t>
  </si>
  <si>
    <t>1B7HF16Y0WS710517</t>
  </si>
  <si>
    <t>141750</t>
  </si>
  <si>
    <t>2G1WF55K629238789</t>
  </si>
  <si>
    <t>244264</t>
  </si>
  <si>
    <t>1B3EJ46X8WN280116</t>
  </si>
  <si>
    <t>01349</t>
  </si>
  <si>
    <t>1G3NL52F62C259055</t>
  </si>
  <si>
    <t>021046</t>
  </si>
  <si>
    <t>2B5WB35Z5KK372053</t>
  </si>
  <si>
    <t>1FALP52U1SA289348</t>
  </si>
  <si>
    <t>2G1WL52K1X9233472</t>
  </si>
  <si>
    <t>001386</t>
  </si>
  <si>
    <t>1FDPF70J7RVA03908</t>
  </si>
  <si>
    <t>133201</t>
  </si>
  <si>
    <t>F700 BOX TRUCK</t>
  </si>
  <si>
    <t>1FMZU72K44ZB12428</t>
  </si>
  <si>
    <t>19237</t>
  </si>
  <si>
    <t>1FB4S31HXFHB98300</t>
  </si>
  <si>
    <t>1FAFP53242G216482</t>
  </si>
  <si>
    <t>KC2976</t>
  </si>
  <si>
    <t>2G1WB58KX7953880</t>
  </si>
  <si>
    <t>3729</t>
  </si>
  <si>
    <t>1FAFP52261G222476</t>
  </si>
  <si>
    <t>L02190</t>
  </si>
  <si>
    <t>1B3EJ46X7WN292838</t>
  </si>
  <si>
    <t>L02065</t>
  </si>
  <si>
    <t>2B5WB35Z9SK568223</t>
  </si>
  <si>
    <t>M33124</t>
  </si>
  <si>
    <t>RAM B3500</t>
  </si>
  <si>
    <t>1FTCR10X7TTA48779</t>
  </si>
  <si>
    <t>19150</t>
  </si>
  <si>
    <t>2B5WB35Z2RK573080</t>
  </si>
  <si>
    <t>3290</t>
  </si>
  <si>
    <t>1FAFP58U62G168185</t>
  </si>
  <si>
    <t>107745</t>
  </si>
  <si>
    <t>1GNDT13S252275478</t>
  </si>
  <si>
    <t>137533</t>
  </si>
  <si>
    <t>CE639P851055</t>
  </si>
  <si>
    <t>141930</t>
  </si>
  <si>
    <t>3500 DUMP TRUCK</t>
  </si>
  <si>
    <t>1BAAGCHS7LF035022</t>
  </si>
  <si>
    <t>14717</t>
  </si>
  <si>
    <t>1J4FJ28S6VL526917</t>
  </si>
  <si>
    <t>155850</t>
  </si>
  <si>
    <t>2B4GP2433YR774719</t>
  </si>
  <si>
    <t>124615</t>
  </si>
  <si>
    <t>1GNEC16K5PJ387071</t>
  </si>
  <si>
    <t>34617</t>
  </si>
  <si>
    <t>2B5WB35Z4RK176146</t>
  </si>
  <si>
    <t>34882</t>
  </si>
  <si>
    <t>RAM B350</t>
  </si>
  <si>
    <t>1HTLAZRL4JH556054</t>
  </si>
  <si>
    <t>V56054</t>
  </si>
  <si>
    <t>1FAFP6537XK178665</t>
  </si>
  <si>
    <t>001394</t>
  </si>
  <si>
    <t>1P3ES46C2YD788793</t>
  </si>
  <si>
    <t>001385</t>
  </si>
  <si>
    <t>1G1ND52J73M695693</t>
  </si>
  <si>
    <t>128057</t>
  </si>
  <si>
    <t>2FTRF17W3XCA42428</t>
  </si>
  <si>
    <t>17310</t>
  </si>
  <si>
    <t>1FBHE31L2VHB81744</t>
  </si>
  <si>
    <t>002115</t>
  </si>
  <si>
    <t>1G3NL52F23C258417</t>
  </si>
  <si>
    <t>WD02129</t>
  </si>
  <si>
    <t>1G1ND52F54M665332</t>
  </si>
  <si>
    <t>023098</t>
  </si>
  <si>
    <t>1D4GP24E36B659525</t>
  </si>
  <si>
    <t>9525</t>
  </si>
  <si>
    <t>1G1ND52J516237331</t>
  </si>
  <si>
    <t>107654</t>
  </si>
  <si>
    <t>1FAFP5227XG204903</t>
  </si>
  <si>
    <t>17280</t>
  </si>
  <si>
    <t>1FALP5222VG237260</t>
  </si>
  <si>
    <t>157882</t>
  </si>
  <si>
    <t>1GBHG31F3Y1104818</t>
  </si>
  <si>
    <t>106321</t>
  </si>
  <si>
    <t>EXPRESS BUS</t>
  </si>
  <si>
    <t>1HVBBABM0YH302047</t>
  </si>
  <si>
    <t>107351</t>
  </si>
  <si>
    <t>1HVBBABM0YH265081</t>
  </si>
  <si>
    <t>106520</t>
  </si>
  <si>
    <t>1HVBBABM4YH265083</t>
  </si>
  <si>
    <t>106514</t>
  </si>
  <si>
    <t>1FTRX18L42NB39898</t>
  </si>
  <si>
    <t>3790</t>
  </si>
  <si>
    <t>1FAFP53252G216474</t>
  </si>
  <si>
    <t>22220</t>
  </si>
  <si>
    <t>1HVBBABM9YH265077</t>
  </si>
  <si>
    <t>106519</t>
  </si>
  <si>
    <t>1HVBBABM2YH302048</t>
  </si>
  <si>
    <t>107352</t>
  </si>
  <si>
    <t>1HVBBABM9YH265080</t>
  </si>
  <si>
    <t>106517</t>
  </si>
  <si>
    <t>1FUYTMD85YHF28090</t>
  </si>
  <si>
    <t>300-74863 6 11 12</t>
  </si>
  <si>
    <t>FREIGHTLINE</t>
  </si>
  <si>
    <t>1FMDA31V65ZA99970</t>
  </si>
  <si>
    <t>006244</t>
  </si>
  <si>
    <t>2FAFP71W14X140685</t>
  </si>
  <si>
    <t>402</t>
  </si>
  <si>
    <t>2G1WB58K979355832</t>
  </si>
  <si>
    <t>V0132</t>
  </si>
  <si>
    <t>300-74863 7 19 12</t>
  </si>
  <si>
    <t>2FAHP71W77X146651</t>
  </si>
  <si>
    <t>135421</t>
  </si>
  <si>
    <t>2G1WB58K789200519</t>
  </si>
  <si>
    <t>V0135</t>
  </si>
  <si>
    <t>1FAFP53283A214853</t>
  </si>
  <si>
    <t>02147</t>
  </si>
  <si>
    <t>1FTZF1823YKB36771</t>
  </si>
  <si>
    <t>18708</t>
  </si>
  <si>
    <t>1FAFP53246A242816</t>
  </si>
  <si>
    <t>V0127</t>
  </si>
  <si>
    <t>2FMZA51UXWBE18507</t>
  </si>
  <si>
    <t>170455</t>
  </si>
  <si>
    <t>1D4GP24EX6B673387</t>
  </si>
  <si>
    <t>180539</t>
  </si>
  <si>
    <t>1FDPF70J9WVA09401</t>
  </si>
  <si>
    <t>123229</t>
  </si>
  <si>
    <t>1G1JC8443N7258866</t>
  </si>
  <si>
    <t>37790</t>
  </si>
  <si>
    <t>1GBJG31F0Y1200035</t>
  </si>
  <si>
    <t>107486</t>
  </si>
  <si>
    <t>EXPRESS</t>
  </si>
  <si>
    <t>1HVBBABM8YH302040</t>
  </si>
  <si>
    <t>107344</t>
  </si>
  <si>
    <t>BLUE BIRD</t>
  </si>
  <si>
    <t>2B4GP2432WR747668</t>
  </si>
  <si>
    <t>134178</t>
  </si>
  <si>
    <t>2FAFP71W1WX140298</t>
  </si>
  <si>
    <t>157301</t>
  </si>
  <si>
    <t>2B4GP2435YR836850</t>
  </si>
  <si>
    <t>155501</t>
  </si>
  <si>
    <t>1FAFP53255A197366</t>
  </si>
  <si>
    <t>170453</t>
  </si>
  <si>
    <t>2FAFP71W0XX226039</t>
  </si>
  <si>
    <t>157935</t>
  </si>
  <si>
    <t>1GNDM15Z4RB195872</t>
  </si>
  <si>
    <t>B39964</t>
  </si>
  <si>
    <t>1G39S85M5S6424544</t>
  </si>
  <si>
    <t>40773</t>
  </si>
  <si>
    <t>1FMCA11U5SZA86286</t>
  </si>
  <si>
    <t>0101</t>
  </si>
  <si>
    <t>1FAFP52U8XG255392</t>
  </si>
  <si>
    <t>D03997</t>
  </si>
  <si>
    <t>2P4GP24GXXR451140</t>
  </si>
  <si>
    <t>19658</t>
  </si>
  <si>
    <t>1FALP5223TG266800</t>
  </si>
  <si>
    <t>114068</t>
  </si>
  <si>
    <t>2B4GP2436YR748597</t>
  </si>
  <si>
    <t>3157</t>
  </si>
  <si>
    <t>2B4GP2435WR747664</t>
  </si>
  <si>
    <t>132107</t>
  </si>
  <si>
    <t>1B4GP44321B152645</t>
  </si>
  <si>
    <t>132616</t>
  </si>
  <si>
    <t>2FMZA5143YBA86543</t>
  </si>
  <si>
    <t>124552</t>
  </si>
  <si>
    <t>CR13-001</t>
  </si>
  <si>
    <t>CR13-003</t>
  </si>
  <si>
    <t>cr13-004</t>
  </si>
  <si>
    <t>2FAFP71W5YX174120</t>
  </si>
  <si>
    <t>FM V100</t>
  </si>
  <si>
    <t>300-74863 8 21 12</t>
  </si>
  <si>
    <t>2FAHP71W45X161637</t>
  </si>
  <si>
    <t>181722</t>
  </si>
  <si>
    <t>1FAFP58U52A256096</t>
  </si>
  <si>
    <t>135400</t>
  </si>
  <si>
    <t>1FAFP58U12A212208</t>
  </si>
  <si>
    <t>135399</t>
  </si>
  <si>
    <t>2G1WF55E819318961</t>
  </si>
  <si>
    <t>V0097</t>
  </si>
  <si>
    <t>1FAFP58U4XG271645</t>
  </si>
  <si>
    <t>17306</t>
  </si>
  <si>
    <t>1FAFP52224G188699</t>
  </si>
  <si>
    <t>19235</t>
  </si>
  <si>
    <t xml:space="preserve">TAURUS </t>
  </si>
  <si>
    <t>1FAFP53202G241895</t>
  </si>
  <si>
    <t>125909</t>
  </si>
  <si>
    <t>1G1ZS57F17F255586</t>
  </si>
  <si>
    <t>022838</t>
  </si>
  <si>
    <t>1G1ND52J83M695489</t>
  </si>
  <si>
    <t>128056</t>
  </si>
  <si>
    <t>1FAFP53241G220823</t>
  </si>
  <si>
    <t>21928</t>
  </si>
  <si>
    <t>1B7HM16Y2PS268024</t>
  </si>
  <si>
    <t>132713</t>
  </si>
  <si>
    <t>1B3AA4639RF290017</t>
  </si>
  <si>
    <t>098234</t>
  </si>
  <si>
    <t>2G1WF55K329241438</t>
  </si>
  <si>
    <t>180748</t>
  </si>
  <si>
    <t>2G1WB58K879374663</t>
  </si>
  <si>
    <t>23339</t>
  </si>
  <si>
    <t>2FALP71W9SX1853555</t>
  </si>
  <si>
    <t>WV5044</t>
  </si>
  <si>
    <t>1D4GP24E76B612627</t>
  </si>
  <si>
    <t>243408</t>
  </si>
  <si>
    <t>2G1WB58K979367205</t>
  </si>
  <si>
    <t>1FAFP52241G222461</t>
  </si>
  <si>
    <t>13661</t>
  </si>
  <si>
    <t>P0236</t>
  </si>
  <si>
    <t>2G1WB58KX69339931</t>
  </si>
  <si>
    <t>19436</t>
  </si>
  <si>
    <t>2FMDA51U5TBB09551</t>
  </si>
  <si>
    <t>141581</t>
  </si>
  <si>
    <t>2FAFP71W84X146788</t>
  </si>
  <si>
    <t>180753</t>
  </si>
  <si>
    <t>1FAFP52291G222438</t>
  </si>
  <si>
    <t>169649</t>
  </si>
  <si>
    <t>2FAFP71W63X190593</t>
  </si>
  <si>
    <t>180249</t>
  </si>
  <si>
    <t>1FAFP5222XG239090</t>
  </si>
  <si>
    <t>141503</t>
  </si>
  <si>
    <t>2FAFP71W94X163826</t>
  </si>
  <si>
    <t>181035</t>
  </si>
  <si>
    <t>2B4GP2438VR343398</t>
  </si>
  <si>
    <t>122953</t>
  </si>
  <si>
    <t>1GNDM15Z0RB231203</t>
  </si>
  <si>
    <t>P2894</t>
  </si>
  <si>
    <t>2G1WB58K379408928</t>
  </si>
  <si>
    <t>181287</t>
  </si>
  <si>
    <t>2FAFP71W9XX160316</t>
  </si>
  <si>
    <t>158730</t>
  </si>
  <si>
    <t>2FAFP71WX1X160736</t>
  </si>
  <si>
    <t>169648</t>
  </si>
  <si>
    <t>2G1WF55K049231324</t>
  </si>
  <si>
    <t>180551</t>
  </si>
  <si>
    <t>2G1WF52K339349421</t>
  </si>
  <si>
    <t>180767</t>
  </si>
  <si>
    <t>2G1WB58K969380955</t>
  </si>
  <si>
    <t>180542</t>
  </si>
  <si>
    <t>2FAFP71W24X124978</t>
  </si>
  <si>
    <t>180751</t>
  </si>
  <si>
    <t>2G1WB58K679408552</t>
  </si>
  <si>
    <t>181224</t>
  </si>
  <si>
    <t>1FAFP34P5YW376822</t>
  </si>
  <si>
    <t>C01333</t>
  </si>
  <si>
    <t>1GNDV23W28D186795</t>
  </si>
  <si>
    <t>135156</t>
  </si>
  <si>
    <t>UPLANDER</t>
  </si>
  <si>
    <t>2B4FP2534XR468783</t>
  </si>
  <si>
    <t>225636</t>
  </si>
  <si>
    <t>D21BF8S290671</t>
  </si>
  <si>
    <t>117546</t>
  </si>
  <si>
    <t>CUSTOM 200</t>
  </si>
  <si>
    <t>1GNDV23W18D187078</t>
  </si>
  <si>
    <t>135164</t>
  </si>
  <si>
    <t>1GBKC34N1RJ100353</t>
  </si>
  <si>
    <t>132757</t>
  </si>
  <si>
    <t>CHEYENNE</t>
  </si>
  <si>
    <t>2G1WB58K579405142</t>
  </si>
  <si>
    <t>181229</t>
  </si>
  <si>
    <t>2G1WB58K179410970</t>
  </si>
  <si>
    <t>181223</t>
  </si>
  <si>
    <t>2G1WB55K069382498</t>
  </si>
  <si>
    <t>V0129</t>
  </si>
  <si>
    <t>300-74863 9 24 12</t>
  </si>
  <si>
    <t>1FAHP58205A216018</t>
  </si>
  <si>
    <t>135464</t>
  </si>
  <si>
    <t>2G1WB58K079407543</t>
  </si>
  <si>
    <t>181233</t>
  </si>
  <si>
    <t>1FTDF15Y6PLB04943</t>
  </si>
  <si>
    <t>14754</t>
  </si>
  <si>
    <t>1FAFP53273G209169</t>
  </si>
  <si>
    <t>18527</t>
  </si>
  <si>
    <t>1GDJ6H1E61J508881</t>
  </si>
  <si>
    <t>1185069</t>
  </si>
  <si>
    <t>C6500</t>
  </si>
  <si>
    <t>2G1WB58K479405083</t>
  </si>
  <si>
    <t>181211</t>
  </si>
  <si>
    <t>1B7GE16X9MS289576</t>
  </si>
  <si>
    <t>P0347</t>
  </si>
  <si>
    <t>1J4FJ28S9SL646366</t>
  </si>
  <si>
    <t>2562</t>
  </si>
  <si>
    <t>2G1WB58K879409248</t>
  </si>
  <si>
    <t>181252</t>
  </si>
  <si>
    <t>1B7FD14H2GS065807</t>
  </si>
  <si>
    <t>160297</t>
  </si>
  <si>
    <t>1FAFP58U8XA293537</t>
  </si>
  <si>
    <t>H11625</t>
  </si>
  <si>
    <t>1FALP52U6SG262921</t>
  </si>
  <si>
    <t>12302</t>
  </si>
  <si>
    <t>2FALP71W0TX141005</t>
  </si>
  <si>
    <t>136304</t>
  </si>
  <si>
    <t>2B5WB35Z2XK539377</t>
  </si>
  <si>
    <t>220455</t>
  </si>
  <si>
    <t>2G1WB58K079408031</t>
  </si>
  <si>
    <t>181230</t>
  </si>
  <si>
    <t>1FAFP52274G188696</t>
  </si>
  <si>
    <t>19212</t>
  </si>
  <si>
    <t>1GCCS145018226769</t>
  </si>
  <si>
    <t>18006</t>
  </si>
  <si>
    <t>2G4WS52J021233869</t>
  </si>
  <si>
    <t>02145</t>
  </si>
  <si>
    <t xml:space="preserve">BUICK </t>
  </si>
  <si>
    <t>CENTURY</t>
  </si>
  <si>
    <t>1B7GG16X42S619390</t>
  </si>
  <si>
    <t>132622</t>
  </si>
  <si>
    <t>2FAFP71WXXX225660</t>
  </si>
  <si>
    <t>1FBSS31L8WHB68450</t>
  </si>
  <si>
    <t>133429</t>
  </si>
  <si>
    <t>FM V139</t>
  </si>
  <si>
    <t>1GNDX03E04D232379</t>
  </si>
  <si>
    <t>937641</t>
  </si>
  <si>
    <t>1FTSE34F74HB46600</t>
  </si>
  <si>
    <t>133475</t>
  </si>
  <si>
    <t>1FAFP52204G189589</t>
  </si>
  <si>
    <t>135396</t>
  </si>
  <si>
    <t>1FAHP58254A190319</t>
  </si>
  <si>
    <t>135451</t>
  </si>
  <si>
    <t>1GNDM15Z9RB229157</t>
  </si>
  <si>
    <t>B39965</t>
  </si>
  <si>
    <t>1G1BL52P1RR175463</t>
  </si>
  <si>
    <t>B40434</t>
  </si>
  <si>
    <t>1GJGG35K7J7515567</t>
  </si>
  <si>
    <t>S2466</t>
  </si>
  <si>
    <t>G2500</t>
  </si>
  <si>
    <t>2FAFP71W5XX160328</t>
  </si>
  <si>
    <t>158746</t>
  </si>
  <si>
    <t>2FAFP71W5WX140305</t>
  </si>
  <si>
    <t>155848</t>
  </si>
  <si>
    <t>1FALP52U8SG262919</t>
  </si>
  <si>
    <t>P2924</t>
  </si>
  <si>
    <t>1FDNF60K2LVA24960</t>
  </si>
  <si>
    <t>133498</t>
  </si>
  <si>
    <t>1G3NL52F12C250280</t>
  </si>
  <si>
    <t>243363</t>
  </si>
  <si>
    <t>2B4GP2433VR402633</t>
  </si>
  <si>
    <t>Z71663</t>
  </si>
  <si>
    <t>1FDKE30G6THA98431</t>
  </si>
  <si>
    <t>D03713</t>
  </si>
  <si>
    <t>1FAFP53283G208593</t>
  </si>
  <si>
    <t>244250</t>
  </si>
  <si>
    <t>1FAFP58U73A239690</t>
  </si>
  <si>
    <t>15277</t>
  </si>
  <si>
    <t>1FAFP53U6YG254001</t>
  </si>
  <si>
    <t>21815</t>
  </si>
  <si>
    <t>1FAHP52294G183895</t>
  </si>
  <si>
    <t>135445</t>
  </si>
  <si>
    <t>1FDKF37M4MNA43309</t>
  </si>
  <si>
    <t>13483</t>
  </si>
  <si>
    <t>Missouri State Fair</t>
  </si>
  <si>
    <t>2B4GP2436TR835327</t>
  </si>
  <si>
    <t>57126</t>
  </si>
  <si>
    <t>2G1WB55K569381671</t>
  </si>
  <si>
    <t>V0128</t>
  </si>
  <si>
    <t>160</t>
  </si>
  <si>
    <t>1FAFP52284G188707</t>
  </si>
  <si>
    <t>937687</t>
  </si>
  <si>
    <t>1FAFP52274G193512</t>
  </si>
  <si>
    <t>135347</t>
  </si>
  <si>
    <t>1GDGG35K9H7513607</t>
  </si>
  <si>
    <t>54859</t>
  </si>
  <si>
    <t>1GBC5D1A3G115111</t>
  </si>
  <si>
    <t>55854</t>
  </si>
  <si>
    <t>2B5WB35Y1K147287</t>
  </si>
  <si>
    <t>128046</t>
  </si>
  <si>
    <t>1FTDR15X7VTA26524</t>
  </si>
  <si>
    <t>141746</t>
  </si>
  <si>
    <t>1GNEL19W8XB126493</t>
  </si>
  <si>
    <t>300-74863 10 11 12</t>
  </si>
  <si>
    <t>FY 12 Cost Allocation Adjustment</t>
  </si>
  <si>
    <t>2FMZA51451BB21797</t>
  </si>
  <si>
    <t>133467</t>
  </si>
  <si>
    <t>1FDPF70J1VVA10041</t>
  </si>
  <si>
    <t>128124</t>
  </si>
  <si>
    <t>2FAFP71W0YX178320</t>
  </si>
  <si>
    <t>240636</t>
  </si>
  <si>
    <t>2FALP71W4VX140197</t>
  </si>
  <si>
    <t>182512</t>
  </si>
  <si>
    <t>2FAFP71W02X122109</t>
  </si>
  <si>
    <t>243033</t>
  </si>
  <si>
    <t>1GCFC24K1JZ280789</t>
  </si>
  <si>
    <t>110631</t>
  </si>
  <si>
    <t>SILVERADO 2500</t>
  </si>
  <si>
    <t>3B7HF12Y4XG213548</t>
  </si>
  <si>
    <t>3003</t>
  </si>
  <si>
    <t>2B7KB31Z5RK564305</t>
  </si>
  <si>
    <t>25501</t>
  </si>
  <si>
    <t>1GCDC14N4GF421067</t>
  </si>
  <si>
    <t>0218287</t>
  </si>
  <si>
    <t>C10</t>
  </si>
  <si>
    <t>1FDKE30H1SHB43878</t>
  </si>
  <si>
    <t>152156</t>
  </si>
  <si>
    <t>2B4GP2436WR708436</t>
  </si>
  <si>
    <t>135419</t>
  </si>
  <si>
    <t>300-74863 12 3 12</t>
  </si>
  <si>
    <t>2B4GP2432YR865819</t>
  </si>
  <si>
    <t>632071</t>
  </si>
  <si>
    <t>2G1WB59L479377043</t>
  </si>
  <si>
    <t>109751</t>
  </si>
  <si>
    <t>2FAFP71W82X129650</t>
  </si>
  <si>
    <t>240986</t>
  </si>
  <si>
    <t>2B4GH2536PR335024</t>
  </si>
  <si>
    <t>S93906</t>
  </si>
  <si>
    <t>1GBJ7H1M8TJ100317</t>
  </si>
  <si>
    <t>112833</t>
  </si>
  <si>
    <t>KODIAK</t>
  </si>
  <si>
    <t>1D4GP24E37B230063</t>
  </si>
  <si>
    <t>0063</t>
  </si>
  <si>
    <t>3322</t>
  </si>
  <si>
    <t>1GNDU03E83D300418</t>
  </si>
  <si>
    <t>250375M</t>
  </si>
  <si>
    <t>1D4GP24E37B195735</t>
  </si>
  <si>
    <t>0316</t>
  </si>
  <si>
    <t>1FAFP53221A246324</t>
  </si>
  <si>
    <t>22062</t>
  </si>
  <si>
    <t>1FAFP53272G216475</t>
  </si>
  <si>
    <t>22219</t>
  </si>
  <si>
    <t>1FAFP5822YG277007</t>
  </si>
  <si>
    <t>135467</t>
  </si>
  <si>
    <t>1FAFP53296A254122</t>
  </si>
  <si>
    <t>19403</t>
  </si>
  <si>
    <t>2G1WF52E659301313</t>
  </si>
  <si>
    <t>16026</t>
  </si>
  <si>
    <t>1G1ZS57F37F257422</t>
  </si>
  <si>
    <t>FM V140</t>
  </si>
  <si>
    <t>2FAFP71W7WX122310</t>
  </si>
  <si>
    <t>42</t>
  </si>
  <si>
    <t>2G1WB58K081245445</t>
  </si>
  <si>
    <t>135006</t>
  </si>
  <si>
    <t>1GNDV23W38D186675</t>
  </si>
  <si>
    <t>135176</t>
  </si>
  <si>
    <t>1FAFP58201G275410</t>
  </si>
  <si>
    <t>15861</t>
  </si>
  <si>
    <t>2FAFP71W32X108334</t>
  </si>
  <si>
    <t>169622</t>
  </si>
  <si>
    <t>1D4GP24323B164890</t>
  </si>
  <si>
    <t>239893</t>
  </si>
  <si>
    <t>2G1WF52EX39258057</t>
  </si>
  <si>
    <t>0239927</t>
  </si>
  <si>
    <t>1FMZU72K64UB98709</t>
  </si>
  <si>
    <t>24753</t>
  </si>
  <si>
    <t>1GTDC14Z2NZ533817</t>
  </si>
  <si>
    <t>141578</t>
  </si>
  <si>
    <t>SIERRA 1500</t>
  </si>
  <si>
    <t>2G1WF52E949427762</t>
  </si>
  <si>
    <t>15284</t>
  </si>
  <si>
    <t>2B4GP44301R241602</t>
  </si>
  <si>
    <t>WC12807</t>
  </si>
  <si>
    <t>1FTJW35F7VEA52656</t>
  </si>
  <si>
    <t>18424</t>
  </si>
  <si>
    <t>1FAFP58U93A239691</t>
  </si>
  <si>
    <t>15278</t>
  </si>
  <si>
    <t>246763</t>
  </si>
  <si>
    <t>1GDJ7H1P1MJ500528</t>
  </si>
  <si>
    <t>125266A</t>
  </si>
  <si>
    <t>2B4GP44R1XR207374</t>
  </si>
  <si>
    <t>03962</t>
  </si>
  <si>
    <t>2FAFP71W74X144806</t>
  </si>
  <si>
    <t>244082</t>
  </si>
  <si>
    <t>2FALP72W4RX187590</t>
  </si>
  <si>
    <t>S93959</t>
  </si>
  <si>
    <t>2G4WS52J831268659</t>
  </si>
  <si>
    <t>02146</t>
  </si>
  <si>
    <t>300-74863 1 3 13</t>
  </si>
  <si>
    <t>BUICK</t>
  </si>
  <si>
    <t>2B5WB35Z4VK575701</t>
  </si>
  <si>
    <t>141603</t>
  </si>
  <si>
    <t>2G1WB55K979367841</t>
  </si>
  <si>
    <t>244224</t>
  </si>
  <si>
    <t>3B7KF26Z7WM277940</t>
  </si>
  <si>
    <t>141739</t>
  </si>
  <si>
    <t>2FMZA5242YBA72972</t>
  </si>
  <si>
    <t>27776</t>
  </si>
  <si>
    <t>1FAFP5324YG267022</t>
  </si>
  <si>
    <t>243433</t>
  </si>
  <si>
    <t>1FAFP52204A207799</t>
  </si>
  <si>
    <t>126734</t>
  </si>
  <si>
    <t>2G1WF52EX29218107</t>
  </si>
  <si>
    <t>WC13045</t>
  </si>
  <si>
    <t>1FAFP53226A261218</t>
  </si>
  <si>
    <t>128003</t>
  </si>
  <si>
    <t>2G1WF55E619305450</t>
  </si>
  <si>
    <t>V0096</t>
  </si>
  <si>
    <t>1FAFP53246A261219</t>
  </si>
  <si>
    <t>128927</t>
  </si>
  <si>
    <t>2G1WB58KX81310608</t>
  </si>
  <si>
    <t>181830</t>
  </si>
  <si>
    <t>1FAFP5228YA230270</t>
  </si>
  <si>
    <t>17476</t>
  </si>
  <si>
    <t>1GBP7D4B8FV214618</t>
  </si>
  <si>
    <t>19171</t>
  </si>
  <si>
    <t>1FALP57U3VA281832</t>
  </si>
  <si>
    <t>28258</t>
  </si>
  <si>
    <t>2FAHP71W36X149433</t>
  </si>
  <si>
    <t>W25202</t>
  </si>
  <si>
    <t>1FBSS31L6XHC11488</t>
  </si>
  <si>
    <t>W23657</t>
  </si>
  <si>
    <t>1FBSS31L9XHC17205</t>
  </si>
  <si>
    <t>23659</t>
  </si>
  <si>
    <t>LABOR</t>
  </si>
  <si>
    <t>LABOR Total</t>
  </si>
  <si>
    <t>1GBHG31F111127570</t>
  </si>
  <si>
    <t>107607</t>
  </si>
  <si>
    <t>EXPRESS G3500</t>
  </si>
  <si>
    <t>1G1ZS57F87F292697</t>
  </si>
  <si>
    <t>132609</t>
  </si>
  <si>
    <t>1GCDC14Z2JZ227002</t>
  </si>
  <si>
    <t>141588</t>
  </si>
  <si>
    <t>CHEYENE</t>
  </si>
  <si>
    <t>1B3LC46R08N289026</t>
  </si>
  <si>
    <t>133272</t>
  </si>
  <si>
    <t>AVENGER</t>
  </si>
  <si>
    <t>1G1ND52F34M663899</t>
  </si>
  <si>
    <t>135407</t>
  </si>
  <si>
    <t>2G1WF52E049226333</t>
  </si>
  <si>
    <t>LS8000836</t>
  </si>
  <si>
    <t>2G1WF52E0Y9338104</t>
  </si>
  <si>
    <t>135357</t>
  </si>
  <si>
    <t>1FAFP53256A261214</t>
  </si>
  <si>
    <t>128925</t>
  </si>
  <si>
    <t>1FAFP53246A210478</t>
  </si>
  <si>
    <t>135368</t>
  </si>
  <si>
    <t>1FAFP53296A261216</t>
  </si>
  <si>
    <t>128926</t>
  </si>
  <si>
    <t>2FAHP71W77X146679</t>
  </si>
  <si>
    <t>245871</t>
  </si>
  <si>
    <t>2B4GP2433VR322457</t>
  </si>
  <si>
    <t>96</t>
  </si>
  <si>
    <t>2G1WF55KX49299114</t>
  </si>
  <si>
    <t>182011</t>
  </si>
  <si>
    <t>300-74863 3 31 13</t>
  </si>
  <si>
    <t>1FAFP52224A153244</t>
  </si>
  <si>
    <t>LS8000837</t>
  </si>
  <si>
    <t>1HVBZRM2NH422287</t>
  </si>
  <si>
    <t>096986</t>
  </si>
  <si>
    <t>1D4GP24E95B303238</t>
  </si>
  <si>
    <t>CW1670</t>
  </si>
  <si>
    <t>S2B5WB35Z9XK578791</t>
  </si>
  <si>
    <t>227808</t>
  </si>
  <si>
    <t>1FBSS31L5WHC07141</t>
  </si>
  <si>
    <t>243369</t>
  </si>
  <si>
    <t>1FAFP5324YA194494</t>
  </si>
  <si>
    <t>19390</t>
  </si>
  <si>
    <t>3B7KF26Z21M253604</t>
  </si>
  <si>
    <t>17415</t>
  </si>
  <si>
    <t>1GBJ7H1J1RJ110900</t>
  </si>
  <si>
    <t>MD43543</t>
  </si>
  <si>
    <t>1FAHP53236A261222</t>
  </si>
  <si>
    <t>135449</t>
  </si>
  <si>
    <t>1FAFP53216A220837</t>
  </si>
  <si>
    <t>145106</t>
  </si>
  <si>
    <t>1G1ZS57F27F270257</t>
  </si>
  <si>
    <t>135384</t>
  </si>
  <si>
    <t>2G1WB58K479330272</t>
  </si>
  <si>
    <t>135393</t>
  </si>
  <si>
    <t>1B3EL36TX4N123993</t>
  </si>
  <si>
    <t>135342</t>
  </si>
  <si>
    <t>1G3NL52F53C278410</t>
  </si>
  <si>
    <t>135360</t>
  </si>
  <si>
    <t>2G1WB58K679366528</t>
  </si>
  <si>
    <t>135370</t>
  </si>
  <si>
    <t>2G1WB58K881276670</t>
  </si>
  <si>
    <t>135094</t>
  </si>
  <si>
    <t>1FAHP52204G183896</t>
  </si>
  <si>
    <t>135463</t>
  </si>
  <si>
    <t>1FAFP52294G189588</t>
  </si>
  <si>
    <t>135395</t>
  </si>
  <si>
    <t>2G1WB55K869398447</t>
  </si>
  <si>
    <t>135423</t>
  </si>
  <si>
    <t>2G1WB58K279366705</t>
  </si>
  <si>
    <t>135371</t>
  </si>
  <si>
    <t>1FAHP52274G183894</t>
  </si>
  <si>
    <t>135461</t>
  </si>
  <si>
    <t>1FAHP52294G178339</t>
  </si>
  <si>
    <t>135462</t>
  </si>
  <si>
    <t>2FMZA5146YBB33015</t>
  </si>
  <si>
    <t>124089</t>
  </si>
  <si>
    <t>2B4GP2531XR381590</t>
  </si>
  <si>
    <t>121430</t>
  </si>
  <si>
    <t>3B7KF26Z6WM291179</t>
  </si>
  <si>
    <t>141555</t>
  </si>
  <si>
    <t>creDIT AUTHORIZATION</t>
  </si>
  <si>
    <t>public defender</t>
  </si>
  <si>
    <t>1GNDX03E14D254861</t>
  </si>
  <si>
    <t>LS9000439</t>
  </si>
  <si>
    <t>2B4GP2433TR814385</t>
  </si>
  <si>
    <t>35197</t>
  </si>
  <si>
    <t>1FAFP5326YG203659</t>
  </si>
  <si>
    <t>17591</t>
  </si>
  <si>
    <t>2FTRF17213CA41768</t>
  </si>
  <si>
    <t>239932</t>
  </si>
  <si>
    <t>1F1ZS57F67F275543</t>
  </si>
  <si>
    <t>132003</t>
  </si>
  <si>
    <t>1GNDV23W78D197498</t>
  </si>
  <si>
    <t>244470</t>
  </si>
  <si>
    <t>1B7KD24W0HS340384</t>
  </si>
  <si>
    <t>133483</t>
  </si>
  <si>
    <t xml:space="preserve">RAM 250 </t>
  </si>
  <si>
    <t>2G1WF52E849425081</t>
  </si>
  <si>
    <t>2813</t>
  </si>
  <si>
    <t>1D4GP24E46B731347</t>
  </si>
  <si>
    <t>CW1677</t>
  </si>
  <si>
    <t>2G1WB55K879363621</t>
  </si>
  <si>
    <t>U05816</t>
  </si>
  <si>
    <t>2B4GH2538PR399257</t>
  </si>
  <si>
    <t>70507</t>
  </si>
  <si>
    <t>2G1WF55K459183649</t>
  </si>
  <si>
    <t>0244345</t>
  </si>
  <si>
    <t>1FTYR14V23PB15134</t>
  </si>
  <si>
    <t>19133</t>
  </si>
  <si>
    <t>3667</t>
  </si>
  <si>
    <t>2G1WB58K379406046</t>
  </si>
  <si>
    <t>181245</t>
  </si>
  <si>
    <t>2G1WB58K379406841</t>
  </si>
  <si>
    <t>181234</t>
  </si>
  <si>
    <t>2G1WB58K579406324</t>
  </si>
  <si>
    <t>181504</t>
  </si>
  <si>
    <t>IP3ES29C8VD104666</t>
  </si>
  <si>
    <t>9889</t>
  </si>
  <si>
    <t>2G1WB58K279410489</t>
  </si>
  <si>
    <t>181511</t>
  </si>
  <si>
    <t>2G1WB58K879410030</t>
  </si>
  <si>
    <t>181513</t>
  </si>
  <si>
    <t>2G1WB58K579410843</t>
  </si>
  <si>
    <t>181236</t>
  </si>
  <si>
    <t>2G1WB58K379405768</t>
  </si>
  <si>
    <t>181228</t>
  </si>
  <si>
    <t>1D4GP24E56B659526</t>
  </si>
  <si>
    <t>9526</t>
  </si>
  <si>
    <t>300-74863 6 17 13</t>
  </si>
  <si>
    <t>1D4GP24E16B731340</t>
  </si>
  <si>
    <t>1245469</t>
  </si>
  <si>
    <t>1D4GP24E76B673136</t>
  </si>
  <si>
    <t>3136</t>
  </si>
  <si>
    <t>1FTSE34S7WHB76996</t>
  </si>
  <si>
    <t>133478</t>
  </si>
  <si>
    <t>2D8HN44E39R533109</t>
  </si>
  <si>
    <t>533109</t>
  </si>
  <si>
    <t>2G1WS58R779236819</t>
  </si>
  <si>
    <t>V36819</t>
  </si>
  <si>
    <t>2B8GP44371R293601</t>
  </si>
  <si>
    <t>135450</t>
  </si>
  <si>
    <t>2G1WB58K079409552</t>
  </si>
  <si>
    <t>4279</t>
  </si>
  <si>
    <t>2G1WB58K079409177</t>
  </si>
  <si>
    <t>2G1WB58K879405359</t>
  </si>
  <si>
    <t>2G1WB58K779411329</t>
  </si>
  <si>
    <t>2G1WB58K879407824</t>
  </si>
  <si>
    <t>2G1WB58K181308133</t>
  </si>
  <si>
    <t>26</t>
  </si>
  <si>
    <t>2G1WB58K979405614</t>
  </si>
  <si>
    <t>27</t>
  </si>
  <si>
    <t>2G1WB58K379407066</t>
  </si>
  <si>
    <t>28</t>
  </si>
  <si>
    <t>2G1WB58K479408453</t>
  </si>
  <si>
    <t>29</t>
  </si>
  <si>
    <t>2B4GP2432VR322448</t>
  </si>
  <si>
    <t>38</t>
  </si>
  <si>
    <t>1FBSS31L2WHC10846</t>
  </si>
  <si>
    <t>39</t>
  </si>
  <si>
    <t>2G1WB57K391321369</t>
  </si>
  <si>
    <t>1FAFP5227YA230275</t>
  </si>
  <si>
    <t>43</t>
  </si>
  <si>
    <t>1FAFP5224XG297251</t>
  </si>
  <si>
    <t>45</t>
  </si>
  <si>
    <t>2G1WB58KX89269236</t>
  </si>
  <si>
    <t>46</t>
  </si>
  <si>
    <t>2G1WB58K679300836</t>
  </si>
  <si>
    <t>1FAFP53206A254123</t>
  </si>
  <si>
    <t>2B5WB35Z2SK568967</t>
  </si>
  <si>
    <t>2G1WF52E339292969</t>
  </si>
  <si>
    <t>2G1WB58K979409615</t>
  </si>
  <si>
    <t>2G1WB58K879408195</t>
  </si>
  <si>
    <t>1J4FJ28S0WL227988</t>
  </si>
  <si>
    <t>1B7FL26X7TS669411</t>
  </si>
  <si>
    <t>DAKOTA 1/2 TON</t>
  </si>
  <si>
    <t>2G1WB58K779406373</t>
  </si>
  <si>
    <t>2G1WB58K381311874</t>
  </si>
  <si>
    <t>2G1WB58K879409492</t>
  </si>
  <si>
    <t>2FAFP71W26X</t>
  </si>
  <si>
    <t>1D4GP24E47B195730</t>
  </si>
  <si>
    <t>2G1WB58KX81239930</t>
  </si>
  <si>
    <t>2G1WB58K969249167</t>
  </si>
  <si>
    <t>1B3LC46D19N547155</t>
  </si>
  <si>
    <t>2G1WB58KX79345987</t>
  </si>
  <si>
    <t>1FAFP532X6A261242</t>
  </si>
  <si>
    <t>2G1WF55K949282837</t>
  </si>
  <si>
    <t>2014</t>
  </si>
  <si>
    <t>AG Business Development</t>
  </si>
  <si>
    <t>capitol Police</t>
  </si>
  <si>
    <t>Finance</t>
  </si>
  <si>
    <t>Meat Inspection</t>
  </si>
  <si>
    <t>Missouri Arts Council</t>
  </si>
  <si>
    <t>Missouri School for the Blind</t>
  </si>
  <si>
    <t>Missouri School for the Deaf</t>
  </si>
  <si>
    <t>Motor Vehicle</t>
  </si>
  <si>
    <t>Poplar Bluff Regional Office</t>
  </si>
  <si>
    <t>Professional Registration - Dental Board</t>
  </si>
  <si>
    <t>Professional Registration - Architects</t>
  </si>
  <si>
    <t>Replacement Project</t>
  </si>
  <si>
    <t>23332</t>
  </si>
  <si>
    <t>1FAFP53295A197368</t>
  </si>
  <si>
    <t>170451</t>
  </si>
  <si>
    <t>51</t>
  </si>
  <si>
    <t>2G1WB58K479406430</t>
  </si>
  <si>
    <t>181214</t>
  </si>
  <si>
    <t>52</t>
  </si>
  <si>
    <t>2G1WB58K069382254</t>
  </si>
  <si>
    <t>180546</t>
  </si>
  <si>
    <t>53</t>
  </si>
  <si>
    <t>2G1WB58K969383676</t>
  </si>
  <si>
    <t>180544</t>
  </si>
  <si>
    <t>119</t>
  </si>
  <si>
    <t>2FAFP71WXXX160356</t>
  </si>
  <si>
    <t>158745</t>
  </si>
  <si>
    <t>120</t>
  </si>
  <si>
    <t>2FAFP71W6WX122332</t>
  </si>
  <si>
    <t>143047</t>
  </si>
  <si>
    <t>121</t>
  </si>
  <si>
    <t>2FAFP71W62X108389</t>
  </si>
  <si>
    <t>180747</t>
  </si>
  <si>
    <t>122</t>
  </si>
  <si>
    <t>2G1WB55K469366529</t>
  </si>
  <si>
    <t>180541</t>
  </si>
  <si>
    <t>123</t>
  </si>
  <si>
    <t>2G1WB55K969394083</t>
  </si>
  <si>
    <t>180563</t>
  </si>
  <si>
    <t>124</t>
  </si>
  <si>
    <t>2FAFP71W21X177725</t>
  </si>
  <si>
    <t>169619</t>
  </si>
  <si>
    <t>125</t>
  </si>
  <si>
    <t>2FAFP71W51X175645</t>
  </si>
  <si>
    <t>169639</t>
  </si>
  <si>
    <t>126</t>
  </si>
  <si>
    <t>1B7FL26X2TS669414</t>
  </si>
  <si>
    <t>16145</t>
  </si>
  <si>
    <t>156</t>
  </si>
  <si>
    <t>2G1WB58K879405345</t>
  </si>
  <si>
    <t>181216</t>
  </si>
  <si>
    <t>168</t>
  </si>
  <si>
    <t>3B7HF12Y2XG213547</t>
  </si>
  <si>
    <t>048</t>
  </si>
  <si>
    <t>201</t>
  </si>
  <si>
    <t>1FAFP53275A197367</t>
  </si>
  <si>
    <t>170452</t>
  </si>
  <si>
    <t>225</t>
  </si>
  <si>
    <t>2G1WB58K779405711</t>
  </si>
  <si>
    <t>181258</t>
  </si>
  <si>
    <t>2G1WB58K681297842</t>
  </si>
  <si>
    <t>181879</t>
  </si>
  <si>
    <t>2G1WB55K769369232</t>
  </si>
  <si>
    <t>180547</t>
  </si>
  <si>
    <t>1G1ZS57F17F296462</t>
  </si>
  <si>
    <t>1D4GP24E77B195740</t>
  </si>
  <si>
    <t>2C4GP44302R771542</t>
  </si>
  <si>
    <t>1GCEC14V64Z282641</t>
  </si>
  <si>
    <t>2FAHP71V68X145564</t>
  </si>
  <si>
    <t>2G1WB58K081243159</t>
  </si>
  <si>
    <t>V0134</t>
  </si>
  <si>
    <t>5740</t>
  </si>
  <si>
    <t>91</t>
  </si>
  <si>
    <t>19193</t>
  </si>
  <si>
    <t>661</t>
  </si>
  <si>
    <t>135021</t>
  </si>
  <si>
    <t>300-74863 9 25 13</t>
  </si>
  <si>
    <t>Town &amp; Country LX VAN</t>
  </si>
  <si>
    <t>Silverado C1500 1/2TON</t>
  </si>
  <si>
    <t>2G1WB58K279365831</t>
  </si>
  <si>
    <t>022870</t>
  </si>
  <si>
    <t xml:space="preserve">300-74863 10 15 13 </t>
  </si>
  <si>
    <t>2G1WF52E759371869</t>
  </si>
  <si>
    <t>1HVBAZRM3NH434836</t>
  </si>
  <si>
    <t>2G1WB55K769428456</t>
  </si>
  <si>
    <t>1GTER14HXHJ529575</t>
  </si>
  <si>
    <t>1FTRF17W2XKB24985</t>
  </si>
  <si>
    <t>1GNDT13XX4K160251</t>
  </si>
  <si>
    <t>1FTHF25H4VEC10297</t>
  </si>
  <si>
    <t>1FTZF17WXWKC25979</t>
  </si>
  <si>
    <t>1FAFP56S4YG226790</t>
  </si>
  <si>
    <t>2G1WF55K849284966</t>
  </si>
  <si>
    <t>1D4GP24363B192322</t>
  </si>
  <si>
    <t>1GNDX03E84D250497</t>
  </si>
  <si>
    <t>1B3EL36T94N334036</t>
  </si>
  <si>
    <t>1B3EL46T15N580666</t>
  </si>
  <si>
    <t>1B3EL46T65N586981</t>
  </si>
  <si>
    <t>1FTRF17W4XKB12319</t>
  </si>
  <si>
    <t>2G1WF52E229274591</t>
  </si>
  <si>
    <t>1G2ZJ57K894243817</t>
  </si>
  <si>
    <t>2G1WB58K281276051</t>
  </si>
  <si>
    <t>2G1WB55K079382258</t>
  </si>
  <si>
    <t>2FAHP71W27X150025</t>
  </si>
  <si>
    <t>2FAHP71W27X157329</t>
  </si>
  <si>
    <t>2FAHP71W86X154837</t>
  </si>
  <si>
    <t>2FTHF26H6RCA71574</t>
  </si>
  <si>
    <t>??????</t>
  </si>
  <si>
    <t>2FAFP71W72X129655</t>
  </si>
  <si>
    <t>2FAHP71W35X121372</t>
  </si>
  <si>
    <t>1B3EJ46X6WN292846</t>
  </si>
  <si>
    <t>2FAFP71W2WX162276</t>
  </si>
  <si>
    <t>2FAFP71W7WX158921</t>
  </si>
  <si>
    <t>1FAFP5228XG204909</t>
  </si>
  <si>
    <t>2FALP71W2VX140201</t>
  </si>
  <si>
    <t>2FAHP71W16X154825</t>
  </si>
  <si>
    <t>???</t>
  </si>
  <si>
    <t>1GAGG25K181194343</t>
  </si>
  <si>
    <t>1B3EJ46X91N658307</t>
  </si>
  <si>
    <t>2FAFP71W71X126155</t>
  </si>
  <si>
    <t>1GBCS14R5G2220498</t>
  </si>
  <si>
    <t>1FMDA21X8NZA84766</t>
  </si>
  <si>
    <t>1FMDA21X0NZA84759</t>
  </si>
  <si>
    <t>2B4GP2438VR288015</t>
  </si>
  <si>
    <t>19355</t>
  </si>
  <si>
    <t>076041</t>
  </si>
  <si>
    <t>V0131</t>
  </si>
  <si>
    <t>141587</t>
  </si>
  <si>
    <t>17319</t>
  </si>
  <si>
    <t>18682</t>
  </si>
  <si>
    <t>16578</t>
  </si>
  <si>
    <t>17257</t>
  </si>
  <si>
    <t>17595</t>
  </si>
  <si>
    <t>182012</t>
  </si>
  <si>
    <t>125912</t>
  </si>
  <si>
    <t>0244162</t>
  </si>
  <si>
    <t>85</t>
  </si>
  <si>
    <t>135344</t>
  </si>
  <si>
    <t>135345</t>
  </si>
  <si>
    <t>17315</t>
  </si>
  <si>
    <t>9672</t>
  </si>
  <si>
    <t>2607</t>
  </si>
  <si>
    <t>135036</t>
  </si>
  <si>
    <t>135352</t>
  </si>
  <si>
    <t>0244226</t>
  </si>
  <si>
    <t>0245853</t>
  </si>
  <si>
    <t>243460</t>
  </si>
  <si>
    <t>141559</t>
  </si>
  <si>
    <t>Z71667</t>
  </si>
  <si>
    <t>Z71799</t>
  </si>
  <si>
    <t>0240987</t>
  </si>
  <si>
    <t>0244307</t>
  </si>
  <si>
    <t>132848</t>
  </si>
  <si>
    <t>51562</t>
  </si>
  <si>
    <t>51561</t>
  </si>
  <si>
    <t>1763</t>
  </si>
  <si>
    <t>0182513</t>
  </si>
  <si>
    <t>0243463</t>
  </si>
  <si>
    <t>00201</t>
  </si>
  <si>
    <t>0244385</t>
  </si>
  <si>
    <t>180476</t>
  </si>
  <si>
    <t>166405</t>
  </si>
  <si>
    <t>133484</t>
  </si>
  <si>
    <t>53502</t>
  </si>
  <si>
    <t>53503</t>
  </si>
  <si>
    <t>57306</t>
  </si>
  <si>
    <t>Central Services</t>
  </si>
  <si>
    <t>Rehabilitation Center</t>
  </si>
  <si>
    <t>Veterans Home</t>
  </si>
  <si>
    <t>Fulton State Hospital</t>
  </si>
  <si>
    <t>31</t>
  </si>
  <si>
    <t>32</t>
  </si>
  <si>
    <t>33</t>
  </si>
  <si>
    <t>34</t>
  </si>
  <si>
    <t>35</t>
  </si>
  <si>
    <t>36</t>
  </si>
  <si>
    <t>37</t>
  </si>
  <si>
    <t xml:space="preserve">  </t>
  </si>
  <si>
    <t>3700</t>
  </si>
  <si>
    <t>Sierra 1500</t>
  </si>
  <si>
    <t>F140</t>
  </si>
  <si>
    <t>G6</t>
  </si>
  <si>
    <t>Crown Vic</t>
  </si>
  <si>
    <t>Maxivan 15 Pass.</t>
  </si>
  <si>
    <t>RAM Van 350</t>
  </si>
  <si>
    <t>Express Van 350</t>
  </si>
  <si>
    <t>S10 Pickup 1/2 TON</t>
  </si>
  <si>
    <t>Aerostar Van 1/2TON</t>
  </si>
  <si>
    <t>DNR Total</t>
  </si>
  <si>
    <t>MISSOURI CONSOLIDATED HEALTH CARE PLAN Total</t>
  </si>
  <si>
    <t>1D4GP24E56B673135</t>
  </si>
  <si>
    <t>1D4GP24EX7B230058</t>
  </si>
  <si>
    <t>2G1WF52E049409358</t>
  </si>
  <si>
    <t>1B7HF13Z31J195573</t>
  </si>
  <si>
    <t>1GNDV23W88D202921</t>
  </si>
  <si>
    <t>3135</t>
  </si>
  <si>
    <t>0058</t>
  </si>
  <si>
    <t>22687</t>
  </si>
  <si>
    <t>045</t>
  </si>
  <si>
    <t>023280</t>
  </si>
  <si>
    <t>300-74863 11 12 13</t>
  </si>
  <si>
    <t>RAM 1500 1/2 TON</t>
  </si>
  <si>
    <t>Uplander</t>
  </si>
  <si>
    <t>1G3NL52F12C253745</t>
  </si>
  <si>
    <t>2G1WB55K669371098</t>
  </si>
  <si>
    <t>1G3NL52F52C257202</t>
  </si>
  <si>
    <t>2G1WB58K479406766</t>
  </si>
  <si>
    <t>1G3NL52F13C273673</t>
  </si>
  <si>
    <t>2FAFP71W64X146787</t>
  </si>
  <si>
    <t>1FAFP53231A234750</t>
  </si>
  <si>
    <t>1D4GP24E06B724038</t>
  </si>
  <si>
    <t>1FAFP53272G199094</t>
  </si>
  <si>
    <t>2G1WB58K879353361</t>
  </si>
  <si>
    <t>1FBSS31L1WHB68449</t>
  </si>
  <si>
    <t>1GNDV23W98D201759</t>
  </si>
  <si>
    <t>1FAFP52254G188695</t>
  </si>
  <si>
    <t>1D7KS28AX7J583618</t>
  </si>
  <si>
    <t>3GKGK26R1TG521291</t>
  </si>
  <si>
    <t>1FAFP53226A210480</t>
  </si>
  <si>
    <t>2G1WB55K079399352</t>
  </si>
  <si>
    <t>1FTRX18W4YNB56364</t>
  </si>
  <si>
    <t>2FAHP71W15X127106</t>
  </si>
  <si>
    <t>2G1WF52E859290721</t>
  </si>
  <si>
    <t>2G1WB58K779405577</t>
  </si>
  <si>
    <t>2G1WB55K179365775</t>
  </si>
  <si>
    <t>1FAFP53252G174873</t>
  </si>
  <si>
    <t>2G1WF55K959181430</t>
  </si>
  <si>
    <t>2G1WB58K079377315</t>
  </si>
  <si>
    <t>1FTDF18W8VLB04398</t>
  </si>
  <si>
    <t>1B7HF13Z7TJ148534</t>
  </si>
  <si>
    <t>1FBJS31H8THB12253</t>
  </si>
  <si>
    <t>2G1WB58K079371322</t>
  </si>
  <si>
    <t>2G1WB58K481272115</t>
  </si>
  <si>
    <t>2FAFP71W12X122104</t>
  </si>
  <si>
    <t>2FAHP71W45X127102</t>
  </si>
  <si>
    <t>2FAFP71W52X114149</t>
  </si>
  <si>
    <t>2FAHP71W65X156892</t>
  </si>
  <si>
    <t>2G1WB58K679387458</t>
  </si>
  <si>
    <t>180250</t>
  </si>
  <si>
    <t>180540</t>
  </si>
  <si>
    <t>180765</t>
  </si>
  <si>
    <t>181255</t>
  </si>
  <si>
    <t>181526</t>
  </si>
  <si>
    <t>244121</t>
  </si>
  <si>
    <t>21926</t>
  </si>
  <si>
    <t>4038</t>
  </si>
  <si>
    <t>22093</t>
  </si>
  <si>
    <t>1246137</t>
  </si>
  <si>
    <t>133430</t>
  </si>
  <si>
    <t>201759</t>
  </si>
  <si>
    <t>19213</t>
  </si>
  <si>
    <t>18568</t>
  </si>
  <si>
    <t>5701</t>
  </si>
  <si>
    <t>63</t>
  </si>
  <si>
    <t>244246</t>
  </si>
  <si>
    <t>17488</t>
  </si>
  <si>
    <t>243166</t>
  </si>
  <si>
    <t>245589</t>
  </si>
  <si>
    <t>181264</t>
  </si>
  <si>
    <t>244225</t>
  </si>
  <si>
    <t>244135</t>
  </si>
  <si>
    <t>245591</t>
  </si>
  <si>
    <t>23338</t>
  </si>
  <si>
    <t>133457</t>
  </si>
  <si>
    <t>141600</t>
  </si>
  <si>
    <t>57110</t>
  </si>
  <si>
    <t>23337</t>
  </si>
  <si>
    <t>244493</t>
  </si>
  <si>
    <t>169623</t>
  </si>
  <si>
    <t>181048</t>
  </si>
  <si>
    <t>169620</t>
  </si>
  <si>
    <t>181595</t>
  </si>
  <si>
    <t>181271</t>
  </si>
  <si>
    <t>FA 65025CONV001055</t>
  </si>
  <si>
    <t>General Counsel</t>
  </si>
  <si>
    <t>30</t>
  </si>
  <si>
    <t>44</t>
  </si>
  <si>
    <t>47</t>
  </si>
  <si>
    <t>48</t>
  </si>
  <si>
    <t>49</t>
  </si>
  <si>
    <t>50</t>
  </si>
  <si>
    <t>54</t>
  </si>
  <si>
    <t>?</t>
  </si>
  <si>
    <t>Alero</t>
  </si>
  <si>
    <t>Econoline E350</t>
  </si>
  <si>
    <t>RAM 2500 3/4 TON</t>
  </si>
  <si>
    <t>F150 P/U 1/2 TON</t>
  </si>
  <si>
    <t>E350 Club Wagon Super</t>
  </si>
  <si>
    <t>2B4GP2435WR696618</t>
  </si>
  <si>
    <t>2G1WB58K579410129</t>
  </si>
  <si>
    <t xml:space="preserve"> 2G1WB58K679412133</t>
  </si>
  <si>
    <t>2G1WB58K379379169</t>
  </si>
  <si>
    <t>1G3NL52F43C298597</t>
  </si>
  <si>
    <t>2G1WF55K049232506</t>
  </si>
  <si>
    <t>2G1WB58K679411502</t>
  </si>
  <si>
    <t>1FALP5225VG228391</t>
  </si>
  <si>
    <t>2B4GP2432YR667189</t>
  </si>
  <si>
    <t>1FALP522XVG228399</t>
  </si>
  <si>
    <t>2FAHP71W86X120865</t>
  </si>
  <si>
    <t>130827</t>
  </si>
  <si>
    <t>181241</t>
  </si>
  <si>
    <t>181259</t>
  </si>
  <si>
    <t>181169</t>
  </si>
  <si>
    <t>181626</t>
  </si>
  <si>
    <t>180550</t>
  </si>
  <si>
    <t>181212</t>
  </si>
  <si>
    <t>2617</t>
  </si>
  <si>
    <t>2819</t>
  </si>
  <si>
    <t>2618</t>
  </si>
  <si>
    <t>243418</t>
  </si>
  <si>
    <t>66</t>
  </si>
  <si>
    <t>73</t>
  </si>
  <si>
    <t>74</t>
  </si>
  <si>
    <t>75</t>
  </si>
  <si>
    <t>76</t>
  </si>
  <si>
    <t>77</t>
  </si>
  <si>
    <t>Albany Regional Office</t>
  </si>
  <si>
    <t>86</t>
  </si>
  <si>
    <t>87</t>
  </si>
  <si>
    <t>1G1ZS58F77F281592</t>
  </si>
  <si>
    <t>P&amp;P</t>
  </si>
  <si>
    <t>2FAHP71V28X101111</t>
  </si>
  <si>
    <t>1FAHP532X6A261220</t>
  </si>
</sst>
</file>

<file path=xl/styles.xml><?xml version="1.0" encoding="utf-8"?>
<styleSheet xmlns="http://schemas.openxmlformats.org/spreadsheetml/2006/main">
  <numFmts count="13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_(* #,##0_);_(* \(#,##0\);_(* &quot;-&quot;??_);_(@_)"/>
    <numFmt numFmtId="166" formatCode="&quot;$&quot;#,##0.00"/>
    <numFmt numFmtId="167" formatCode="mm/dd/yy"/>
    <numFmt numFmtId="168" formatCode="0000"/>
    <numFmt numFmtId="169" formatCode="0.0%"/>
    <numFmt numFmtId="170" formatCode="0.000%"/>
    <numFmt numFmtId="172" formatCode="m/d/yy;@"/>
    <numFmt numFmtId="173" formatCode="m/d/yyyy;@"/>
  </numFmts>
  <fonts count="28">
    <font>
      <sz val="10"/>
      <name val="Times New Roman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63"/>
      <name val="Arial"/>
      <family val="2"/>
    </font>
    <font>
      <sz val="10"/>
      <color theme="1"/>
      <name val="Arial"/>
      <family val="2"/>
    </font>
    <font>
      <sz val="10"/>
      <name val="Calibri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dashed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07">
    <xf numFmtId="0" fontId="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6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5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7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269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165" fontId="3" fillId="0" borderId="0" xfId="1" applyNumberFormat="1" applyFont="1"/>
    <xf numFmtId="165" fontId="3" fillId="0" borderId="0" xfId="1" applyNumberFormat="1" applyFont="1" applyBorder="1"/>
    <xf numFmtId="166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165" fontId="3" fillId="0" borderId="1" xfId="1" applyNumberFormat="1" applyFont="1" applyBorder="1"/>
    <xf numFmtId="164" fontId="3" fillId="0" borderId="0" xfId="0" applyNumberFormat="1" applyFont="1"/>
    <xf numFmtId="166" fontId="3" fillId="2" borderId="0" xfId="0" applyNumberFormat="1" applyFont="1" applyFill="1" applyAlignment="1">
      <alignment horizontal="right"/>
    </xf>
    <xf numFmtId="14" fontId="3" fillId="0" borderId="0" xfId="0" applyNumberFormat="1" applyFont="1" applyAlignment="1">
      <alignment horizontal="center"/>
    </xf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165" fontId="3" fillId="2" borderId="0" xfId="1" applyNumberFormat="1" applyFont="1" applyFill="1"/>
    <xf numFmtId="166" fontId="3" fillId="2" borderId="0" xfId="0" applyNumberFormat="1" applyFont="1" applyFill="1"/>
    <xf numFmtId="0" fontId="3" fillId="2" borderId="0" xfId="0" applyFont="1" applyFill="1" applyBorder="1"/>
    <xf numFmtId="10" fontId="3" fillId="0" borderId="0" xfId="80" applyNumberFormat="1" applyFont="1"/>
    <xf numFmtId="10" fontId="3" fillId="0" borderId="0" xfId="80" applyNumberFormat="1" applyFont="1" applyBorder="1"/>
    <xf numFmtId="10" fontId="3" fillId="2" borderId="0" xfId="80" applyNumberFormat="1" applyFont="1" applyFill="1" applyBorder="1"/>
    <xf numFmtId="10" fontId="3" fillId="2" borderId="0" xfId="0" applyNumberFormat="1" applyFont="1" applyFill="1" applyBorder="1"/>
    <xf numFmtId="1" fontId="3" fillId="0" borderId="0" xfId="1" applyNumberFormat="1" applyFont="1"/>
    <xf numFmtId="10" fontId="3" fillId="0" borderId="1" xfId="80" applyNumberFormat="1" applyFont="1" applyBorder="1"/>
    <xf numFmtId="1" fontId="3" fillId="0" borderId="1" xfId="1" applyNumberFormat="1" applyFont="1" applyBorder="1"/>
    <xf numFmtId="166" fontId="3" fillId="0" borderId="0" xfId="80" applyNumberFormat="1" applyFont="1"/>
    <xf numFmtId="1" fontId="3" fillId="0" borderId="0" xfId="1" applyNumberFormat="1" applyFont="1" applyBorder="1"/>
    <xf numFmtId="10" fontId="3" fillId="2" borderId="1" xfId="80" applyNumberFormat="1" applyFont="1" applyFill="1" applyBorder="1"/>
    <xf numFmtId="166" fontId="3" fillId="0" borderId="0" xfId="1" applyNumberFormat="1" applyFont="1"/>
    <xf numFmtId="165" fontId="3" fillId="2" borderId="0" xfId="1" applyNumberFormat="1" applyFont="1" applyFill="1" applyBorder="1"/>
    <xf numFmtId="10" fontId="3" fillId="2" borderId="0" xfId="80" applyNumberFormat="1" applyFont="1" applyFill="1"/>
    <xf numFmtId="166" fontId="3" fillId="0" borderId="0" xfId="0" applyNumberFormat="1" applyFont="1" applyBorder="1"/>
    <xf numFmtId="1" fontId="3" fillId="0" borderId="0" xfId="0" applyNumberFormat="1" applyFont="1"/>
    <xf numFmtId="1" fontId="3" fillId="0" borderId="0" xfId="0" applyNumberFormat="1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165" fontId="3" fillId="2" borderId="1" xfId="1" applyNumberFormat="1" applyFont="1" applyFill="1" applyBorder="1"/>
    <xf numFmtId="1" fontId="3" fillId="2" borderId="1" xfId="1" applyNumberFormat="1" applyFont="1" applyFill="1" applyBorder="1"/>
    <xf numFmtId="0" fontId="3" fillId="0" borderId="0" xfId="0" applyFont="1" applyFill="1"/>
    <xf numFmtId="14" fontId="3" fillId="0" borderId="0" xfId="0" applyNumberFormat="1" applyFont="1"/>
    <xf numFmtId="166" fontId="3" fillId="0" borderId="0" xfId="0" applyNumberFormat="1" applyFont="1" applyFill="1"/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49" fontId="3" fillId="0" borderId="0" xfId="0" applyNumberFormat="1" applyFont="1"/>
    <xf numFmtId="10" fontId="3" fillId="0" borderId="0" xfId="1" applyNumberFormat="1" applyFont="1"/>
    <xf numFmtId="164" fontId="3" fillId="0" borderId="0" xfId="80" applyNumberFormat="1" applyFont="1"/>
    <xf numFmtId="1" fontId="3" fillId="0" borderId="1" xfId="0" applyNumberFormat="1" applyFont="1" applyBorder="1"/>
    <xf numFmtId="0" fontId="3" fillId="0" borderId="1" xfId="55" applyFont="1" applyBorder="1"/>
    <xf numFmtId="14" fontId="3" fillId="0" borderId="1" xfId="55" applyNumberFormat="1" applyFont="1" applyBorder="1" applyAlignment="1">
      <alignment horizontal="center"/>
    </xf>
    <xf numFmtId="0" fontId="3" fillId="0" borderId="1" xfId="55" applyFont="1" applyBorder="1" applyAlignment="1">
      <alignment horizontal="left"/>
    </xf>
    <xf numFmtId="166" fontId="3" fillId="0" borderId="0" xfId="55" applyNumberFormat="1" applyFont="1"/>
    <xf numFmtId="0" fontId="3" fillId="0" borderId="1" xfId="55" applyFont="1" applyBorder="1" applyAlignment="1">
      <alignment horizontal="center"/>
    </xf>
    <xf numFmtId="0" fontId="3" fillId="0" borderId="2" xfId="55" applyFont="1" applyFill="1" applyBorder="1"/>
    <xf numFmtId="0" fontId="3" fillId="2" borderId="1" xfId="55" applyFont="1" applyFill="1" applyBorder="1"/>
    <xf numFmtId="0" fontId="3" fillId="0" borderId="1" xfId="55" applyFont="1" applyFill="1" applyBorder="1"/>
    <xf numFmtId="14" fontId="3" fillId="0" borderId="1" xfId="1" applyNumberFormat="1" applyFont="1" applyBorder="1" applyAlignment="1">
      <alignment horizontal="center"/>
    </xf>
    <xf numFmtId="0" fontId="3" fillId="0" borderId="1" xfId="1" applyNumberFormat="1" applyFont="1" applyBorder="1" applyAlignment="1">
      <alignment horizontal="center"/>
    </xf>
    <xf numFmtId="0" fontId="3" fillId="4" borderId="1" xfId="55" applyFont="1" applyFill="1" applyBorder="1"/>
    <xf numFmtId="0" fontId="3" fillId="4" borderId="1" xfId="55" applyFont="1" applyFill="1" applyBorder="1" applyAlignment="1">
      <alignment horizontal="center"/>
    </xf>
    <xf numFmtId="166" fontId="3" fillId="4" borderId="0" xfId="55" applyNumberFormat="1" applyFont="1" applyFill="1"/>
    <xf numFmtId="0" fontId="3" fillId="2" borderId="0" xfId="55" applyFont="1" applyFill="1" applyBorder="1"/>
    <xf numFmtId="166" fontId="3" fillId="2" borderId="0" xfId="55" applyNumberFormat="1" applyFont="1" applyFill="1"/>
    <xf numFmtId="164" fontId="6" fillId="3" borderId="0" xfId="56" applyNumberFormat="1" applyFont="1" applyFill="1" applyBorder="1" applyAlignment="1">
      <alignment horizontal="right" wrapText="1"/>
    </xf>
    <xf numFmtId="166" fontId="6" fillId="2" borderId="0" xfId="0" applyNumberFormat="1" applyFont="1" applyFill="1"/>
    <xf numFmtId="8" fontId="3" fillId="2" borderId="0" xfId="0" applyNumberFormat="1" applyFont="1" applyFill="1"/>
    <xf numFmtId="0" fontId="3" fillId="0" borderId="0" xfId="0" applyFont="1" applyFill="1" applyBorder="1"/>
    <xf numFmtId="0" fontId="3" fillId="6" borderId="0" xfId="0" applyFont="1" applyFill="1"/>
    <xf numFmtId="165" fontId="3" fillId="6" borderId="0" xfId="1" applyNumberFormat="1" applyFont="1" applyFill="1"/>
    <xf numFmtId="10" fontId="3" fillId="6" borderId="0" xfId="80" applyNumberFormat="1" applyFont="1" applyFill="1"/>
    <xf numFmtId="166" fontId="3" fillId="6" borderId="0" xfId="0" applyNumberFormat="1" applyFont="1" applyFill="1"/>
    <xf numFmtId="164" fontId="2" fillId="0" borderId="0" xfId="67" applyNumberFormat="1" applyFont="1" applyFill="1" applyBorder="1" applyAlignment="1">
      <alignment horizontal="right" wrapText="1"/>
    </xf>
    <xf numFmtId="0" fontId="3" fillId="0" borderId="1" xfId="39" applyFont="1" applyBorder="1" applyAlignment="1">
      <alignment horizontal="center"/>
    </xf>
    <xf numFmtId="0" fontId="3" fillId="0" borderId="1" xfId="39" applyFont="1" applyBorder="1"/>
    <xf numFmtId="9" fontId="2" fillId="0" borderId="1" xfId="91" applyFont="1" applyFill="1" applyBorder="1" applyAlignment="1">
      <alignment horizontal="right" wrapText="1"/>
    </xf>
    <xf numFmtId="166" fontId="3" fillId="0" borderId="0" xfId="39" applyNumberFormat="1" applyFont="1"/>
    <xf numFmtId="164" fontId="2" fillId="0" borderId="0" xfId="73" applyNumberFormat="1" applyFont="1" applyFill="1" applyBorder="1" applyAlignment="1">
      <alignment horizontal="right" wrapText="1"/>
    </xf>
    <xf numFmtId="0" fontId="3" fillId="0" borderId="1" xfId="48" applyFont="1" applyBorder="1" applyAlignment="1">
      <alignment horizontal="center"/>
    </xf>
    <xf numFmtId="0" fontId="3" fillId="0" borderId="1" xfId="48" applyFont="1" applyBorder="1"/>
    <xf numFmtId="0" fontId="3" fillId="0" borderId="1" xfId="48" applyFont="1" applyBorder="1" applyAlignment="1">
      <alignment horizontal="left"/>
    </xf>
    <xf numFmtId="9" fontId="2" fillId="0" borderId="1" xfId="100" applyFont="1" applyFill="1" applyBorder="1" applyAlignment="1">
      <alignment horizontal="right" wrapText="1"/>
    </xf>
    <xf numFmtId="166" fontId="3" fillId="0" borderId="0" xfId="48" applyNumberFormat="1" applyFont="1"/>
    <xf numFmtId="164" fontId="2" fillId="0" borderId="0" xfId="74" applyNumberFormat="1" applyFont="1" applyFill="1" applyBorder="1" applyAlignment="1">
      <alignment horizontal="right" wrapText="1"/>
    </xf>
    <xf numFmtId="0" fontId="3" fillId="0" borderId="1" xfId="49" applyFont="1" applyBorder="1" applyAlignment="1">
      <alignment horizontal="center"/>
    </xf>
    <xf numFmtId="0" fontId="3" fillId="0" borderId="1" xfId="49" applyFont="1" applyBorder="1"/>
    <xf numFmtId="0" fontId="3" fillId="0" borderId="1" xfId="49" applyFont="1" applyBorder="1" applyAlignment="1">
      <alignment horizontal="left"/>
    </xf>
    <xf numFmtId="9" fontId="2" fillId="0" borderId="1" xfId="101" applyFont="1" applyFill="1" applyBorder="1" applyAlignment="1">
      <alignment horizontal="right" wrapText="1"/>
    </xf>
    <xf numFmtId="166" fontId="3" fillId="0" borderId="0" xfId="49" applyNumberFormat="1" applyFont="1"/>
    <xf numFmtId="164" fontId="2" fillId="0" borderId="0" xfId="75" applyNumberFormat="1" applyFont="1" applyFill="1" applyBorder="1" applyAlignment="1">
      <alignment horizontal="right" wrapText="1"/>
    </xf>
    <xf numFmtId="0" fontId="3" fillId="0" borderId="1" xfId="50" applyFont="1" applyBorder="1" applyAlignment="1">
      <alignment horizontal="center"/>
    </xf>
    <xf numFmtId="9" fontId="2" fillId="0" borderId="1" xfId="102" applyFont="1" applyFill="1" applyBorder="1" applyAlignment="1">
      <alignment horizontal="right" wrapText="1"/>
    </xf>
    <xf numFmtId="166" fontId="3" fillId="0" borderId="0" xfId="50" applyNumberFormat="1" applyFont="1"/>
    <xf numFmtId="164" fontId="2" fillId="0" borderId="0" xfId="76" applyNumberFormat="1" applyFont="1" applyFill="1" applyBorder="1" applyAlignment="1">
      <alignment horizontal="right" wrapText="1"/>
    </xf>
    <xf numFmtId="0" fontId="3" fillId="0" borderId="1" xfId="51" applyFont="1" applyBorder="1" applyAlignment="1">
      <alignment horizontal="center"/>
    </xf>
    <xf numFmtId="0" fontId="3" fillId="0" borderId="1" xfId="51" applyFont="1" applyBorder="1"/>
    <xf numFmtId="9" fontId="2" fillId="0" borderId="1" xfId="103" applyFont="1" applyFill="1" applyBorder="1" applyAlignment="1">
      <alignment horizontal="right" wrapText="1"/>
    </xf>
    <xf numFmtId="166" fontId="3" fillId="0" borderId="0" xfId="51" applyNumberFormat="1" applyFont="1"/>
    <xf numFmtId="164" fontId="2" fillId="0" borderId="0" xfId="77" applyNumberFormat="1" applyFont="1" applyFill="1" applyBorder="1" applyAlignment="1">
      <alignment horizontal="right" wrapText="1"/>
    </xf>
    <xf numFmtId="9" fontId="2" fillId="0" borderId="1" xfId="104" applyFont="1" applyFill="1" applyBorder="1" applyAlignment="1">
      <alignment horizontal="right" wrapText="1"/>
    </xf>
    <xf numFmtId="166" fontId="3" fillId="0" borderId="0" xfId="52" applyNumberFormat="1" applyFont="1"/>
    <xf numFmtId="0" fontId="3" fillId="6" borderId="0" xfId="0" applyFont="1" applyFill="1" applyAlignment="1">
      <alignment horizontal="center"/>
    </xf>
    <xf numFmtId="0" fontId="3" fillId="0" borderId="0" xfId="55" applyFont="1" applyFill="1"/>
    <xf numFmtId="0" fontId="3" fillId="0" borderId="0" xfId="55" applyFont="1"/>
    <xf numFmtId="164" fontId="2" fillId="0" borderId="0" xfId="78" applyNumberFormat="1" applyFont="1" applyFill="1" applyBorder="1" applyAlignment="1">
      <alignment horizontal="right" wrapText="1"/>
    </xf>
    <xf numFmtId="0" fontId="3" fillId="0" borderId="1" xfId="53" applyFont="1" applyBorder="1" applyAlignment="1">
      <alignment horizontal="center"/>
    </xf>
    <xf numFmtId="0" fontId="3" fillId="0" borderId="1" xfId="53" applyFont="1" applyBorder="1"/>
    <xf numFmtId="9" fontId="2" fillId="0" borderId="1" xfId="105" applyFont="1" applyFill="1" applyBorder="1" applyAlignment="1">
      <alignment horizontal="right" wrapText="1"/>
    </xf>
    <xf numFmtId="166" fontId="3" fillId="0" borderId="0" xfId="53" applyNumberFormat="1" applyFont="1"/>
    <xf numFmtId="164" fontId="2" fillId="0" borderId="0" xfId="79" applyNumberFormat="1" applyFont="1" applyFill="1" applyBorder="1" applyAlignment="1">
      <alignment horizontal="right" wrapText="1"/>
    </xf>
    <xf numFmtId="0" fontId="3" fillId="0" borderId="1" xfId="54" applyFont="1" applyBorder="1" applyAlignment="1">
      <alignment horizontal="center"/>
    </xf>
    <xf numFmtId="9" fontId="2" fillId="0" borderId="1" xfId="106" applyFont="1" applyFill="1" applyBorder="1" applyAlignment="1">
      <alignment horizontal="right" wrapText="1"/>
    </xf>
    <xf numFmtId="166" fontId="3" fillId="0" borderId="0" xfId="54" applyNumberFormat="1" applyFont="1"/>
    <xf numFmtId="164" fontId="2" fillId="0" borderId="0" xfId="57" applyNumberFormat="1" applyFont="1" applyFill="1" applyBorder="1" applyAlignment="1">
      <alignment horizontal="right" wrapText="1"/>
    </xf>
    <xf numFmtId="0" fontId="3" fillId="0" borderId="1" xfId="29" applyFont="1" applyBorder="1" applyAlignment="1">
      <alignment horizontal="center"/>
    </xf>
    <xf numFmtId="0" fontId="3" fillId="0" borderId="1" xfId="29" applyFont="1" applyBorder="1"/>
    <xf numFmtId="9" fontId="2" fillId="0" borderId="1" xfId="81" applyFont="1" applyFill="1" applyBorder="1" applyAlignment="1">
      <alignment horizontal="right" wrapText="1"/>
    </xf>
    <xf numFmtId="166" fontId="3" fillId="0" borderId="0" xfId="29" applyNumberFormat="1" applyFont="1"/>
    <xf numFmtId="164" fontId="2" fillId="0" borderId="0" xfId="58" applyNumberFormat="1" applyFont="1" applyFill="1" applyBorder="1" applyAlignment="1">
      <alignment horizontal="right" wrapText="1"/>
    </xf>
    <xf numFmtId="0" fontId="3" fillId="0" borderId="1" xfId="30" applyFont="1" applyBorder="1"/>
    <xf numFmtId="9" fontId="2" fillId="0" borderId="1" xfId="82" applyFont="1" applyFill="1" applyBorder="1" applyAlignment="1">
      <alignment horizontal="right" wrapText="1"/>
    </xf>
    <xf numFmtId="166" fontId="3" fillId="0" borderId="0" xfId="30" applyNumberFormat="1" applyFont="1"/>
    <xf numFmtId="164" fontId="2" fillId="0" borderId="0" xfId="59" applyNumberFormat="1" applyFont="1" applyFill="1" applyBorder="1" applyAlignment="1">
      <alignment horizontal="right" wrapText="1"/>
    </xf>
    <xf numFmtId="0" fontId="3" fillId="0" borderId="1" xfId="31" applyFont="1" applyBorder="1" applyAlignment="1">
      <alignment horizontal="center"/>
    </xf>
    <xf numFmtId="0" fontId="3" fillId="0" borderId="1" xfId="31" applyFont="1" applyBorder="1"/>
    <xf numFmtId="9" fontId="2" fillId="0" borderId="1" xfId="83" applyFont="1" applyFill="1" applyBorder="1" applyAlignment="1">
      <alignment horizontal="right" wrapText="1"/>
    </xf>
    <xf numFmtId="166" fontId="3" fillId="0" borderId="0" xfId="31" applyNumberFormat="1" applyFont="1"/>
    <xf numFmtId="164" fontId="2" fillId="0" borderId="0" xfId="60" applyNumberFormat="1" applyFont="1" applyFill="1" applyBorder="1" applyAlignment="1">
      <alignment horizontal="right" wrapText="1"/>
    </xf>
    <xf numFmtId="0" fontId="3" fillId="0" borderId="1" xfId="32" applyFont="1" applyBorder="1" applyAlignment="1">
      <alignment horizontal="center"/>
    </xf>
    <xf numFmtId="0" fontId="3" fillId="0" borderId="1" xfId="32" applyFont="1" applyBorder="1"/>
    <xf numFmtId="9" fontId="2" fillId="0" borderId="1" xfId="84" applyFont="1" applyFill="1" applyBorder="1" applyAlignment="1">
      <alignment horizontal="right" wrapText="1"/>
    </xf>
    <xf numFmtId="166" fontId="3" fillId="0" borderId="0" xfId="32" applyNumberFormat="1" applyFont="1"/>
    <xf numFmtId="164" fontId="2" fillId="0" borderId="0" xfId="61" applyNumberFormat="1" applyFont="1" applyFill="1" applyBorder="1" applyAlignment="1">
      <alignment horizontal="right" wrapText="1"/>
    </xf>
    <xf numFmtId="0" fontId="3" fillId="0" borderId="1" xfId="33" applyFont="1" applyBorder="1" applyAlignment="1">
      <alignment horizontal="center"/>
    </xf>
    <xf numFmtId="0" fontId="3" fillId="0" borderId="1" xfId="33" applyFont="1" applyBorder="1"/>
    <xf numFmtId="0" fontId="3" fillId="0" borderId="1" xfId="33" applyFont="1" applyBorder="1" applyAlignment="1">
      <alignment horizontal="left"/>
    </xf>
    <xf numFmtId="9" fontId="2" fillId="0" borderId="1" xfId="85" applyFont="1" applyFill="1" applyBorder="1" applyAlignment="1">
      <alignment horizontal="right" wrapText="1"/>
    </xf>
    <xf numFmtId="166" fontId="3" fillId="0" borderId="0" xfId="33" applyNumberFormat="1" applyFont="1"/>
    <xf numFmtId="164" fontId="2" fillId="0" borderId="0" xfId="62" applyNumberFormat="1" applyFont="1" applyFill="1" applyBorder="1" applyAlignment="1">
      <alignment horizontal="right" wrapText="1"/>
    </xf>
    <xf numFmtId="0" fontId="3" fillId="0" borderId="1" xfId="34" applyFont="1" applyBorder="1" applyAlignment="1">
      <alignment horizontal="center"/>
    </xf>
    <xf numFmtId="0" fontId="3" fillId="0" borderId="1" xfId="34" applyFont="1" applyBorder="1"/>
    <xf numFmtId="9" fontId="2" fillId="0" borderId="1" xfId="86" applyFont="1" applyFill="1" applyBorder="1" applyAlignment="1">
      <alignment horizontal="right" wrapText="1"/>
    </xf>
    <xf numFmtId="166" fontId="3" fillId="0" borderId="0" xfId="34" applyNumberFormat="1" applyFont="1"/>
    <xf numFmtId="164" fontId="2" fillId="0" borderId="0" xfId="63" applyNumberFormat="1" applyFont="1" applyFill="1" applyBorder="1" applyAlignment="1">
      <alignment horizontal="right" wrapText="1"/>
    </xf>
    <xf numFmtId="0" fontId="3" fillId="0" borderId="1" xfId="35" applyFont="1" applyBorder="1" applyAlignment="1">
      <alignment horizontal="center"/>
    </xf>
    <xf numFmtId="0" fontId="3" fillId="0" borderId="1" xfId="35" applyFont="1" applyBorder="1"/>
    <xf numFmtId="9" fontId="2" fillId="0" borderId="1" xfId="87" applyFont="1" applyFill="1" applyBorder="1" applyAlignment="1">
      <alignment horizontal="right" wrapText="1"/>
    </xf>
    <xf numFmtId="166" fontId="3" fillId="0" borderId="0" xfId="35" applyNumberFormat="1" applyFont="1"/>
    <xf numFmtId="0" fontId="3" fillId="0" borderId="2" xfId="35" applyFont="1" applyFill="1" applyBorder="1"/>
    <xf numFmtId="164" fontId="2" fillId="0" borderId="0" xfId="64" applyNumberFormat="1" applyFont="1" applyFill="1" applyBorder="1" applyAlignment="1">
      <alignment horizontal="right" wrapText="1"/>
    </xf>
    <xf numFmtId="9" fontId="2" fillId="0" borderId="1" xfId="88" applyFont="1" applyFill="1" applyBorder="1" applyAlignment="1">
      <alignment horizontal="right" wrapText="1"/>
    </xf>
    <xf numFmtId="166" fontId="3" fillId="0" borderId="0" xfId="36" applyNumberFormat="1" applyFont="1"/>
    <xf numFmtId="164" fontId="2" fillId="0" borderId="0" xfId="56" applyNumberFormat="1" applyFont="1" applyFill="1" applyBorder="1" applyAlignment="1">
      <alignment horizontal="right" wrapText="1"/>
    </xf>
    <xf numFmtId="0" fontId="3" fillId="0" borderId="1" xfId="37" applyFont="1" applyBorder="1" applyAlignment="1">
      <alignment horizontal="center"/>
    </xf>
    <xf numFmtId="0" fontId="3" fillId="0" borderId="1" xfId="37" applyFont="1" applyBorder="1"/>
    <xf numFmtId="9" fontId="2" fillId="0" borderId="1" xfId="89" applyFont="1" applyFill="1" applyBorder="1" applyAlignment="1">
      <alignment horizontal="right" wrapText="1"/>
    </xf>
    <xf numFmtId="166" fontId="3" fillId="0" borderId="0" xfId="37" applyNumberFormat="1" applyFont="1"/>
    <xf numFmtId="164" fontId="2" fillId="0" borderId="0" xfId="65" applyNumberFormat="1" applyFont="1" applyFill="1" applyBorder="1" applyAlignment="1">
      <alignment horizontal="right" wrapText="1"/>
    </xf>
    <xf numFmtId="0" fontId="3" fillId="0" borderId="1" xfId="38" applyFont="1" applyBorder="1"/>
    <xf numFmtId="9" fontId="2" fillId="0" borderId="1" xfId="90" applyFont="1" applyFill="1" applyBorder="1" applyAlignment="1">
      <alignment horizontal="right" wrapText="1"/>
    </xf>
    <xf numFmtId="166" fontId="3" fillId="0" borderId="0" xfId="38" applyNumberFormat="1" applyFont="1"/>
    <xf numFmtId="164" fontId="2" fillId="0" borderId="0" xfId="66" applyNumberFormat="1" applyFont="1" applyFill="1" applyBorder="1" applyAlignment="1">
      <alignment horizontal="right" wrapText="1"/>
    </xf>
    <xf numFmtId="0" fontId="3" fillId="0" borderId="1" xfId="40" applyFont="1" applyBorder="1" applyAlignment="1">
      <alignment horizontal="center"/>
    </xf>
    <xf numFmtId="0" fontId="3" fillId="0" borderId="1" xfId="40" applyFont="1" applyBorder="1"/>
    <xf numFmtId="9" fontId="2" fillId="0" borderId="1" xfId="92" applyFont="1" applyFill="1" applyBorder="1" applyAlignment="1">
      <alignment horizontal="right" wrapText="1"/>
    </xf>
    <xf numFmtId="166" fontId="3" fillId="0" borderId="0" xfId="40" applyNumberFormat="1" applyFont="1"/>
    <xf numFmtId="164" fontId="2" fillId="0" borderId="0" xfId="68" applyNumberFormat="1" applyFont="1" applyFill="1" applyBorder="1" applyAlignment="1">
      <alignment horizontal="right" wrapText="1"/>
    </xf>
    <xf numFmtId="166" fontId="3" fillId="0" borderId="0" xfId="41" applyNumberFormat="1" applyFont="1"/>
    <xf numFmtId="164" fontId="2" fillId="0" borderId="0" xfId="69" applyNumberFormat="1" applyFont="1" applyFill="1" applyBorder="1" applyAlignment="1">
      <alignment horizontal="right" wrapText="1"/>
    </xf>
    <xf numFmtId="166" fontId="3" fillId="0" borderId="0" xfId="42" applyNumberFormat="1" applyFont="1"/>
    <xf numFmtId="0" fontId="3" fillId="0" borderId="0" xfId="55" applyFont="1" applyFill="1" applyBorder="1"/>
    <xf numFmtId="0" fontId="3" fillId="0" borderId="0" xfId="55" applyFont="1" applyBorder="1"/>
    <xf numFmtId="0" fontId="3" fillId="6" borderId="1" xfId="0" applyFont="1" applyFill="1" applyBorder="1"/>
    <xf numFmtId="0" fontId="6" fillId="2" borderId="1" xfId="0" applyFont="1" applyFill="1" applyBorder="1"/>
    <xf numFmtId="0" fontId="3" fillId="0" borderId="0" xfId="54" applyFont="1" applyBorder="1"/>
    <xf numFmtId="0" fontId="3" fillId="0" borderId="0" xfId="35" applyFont="1" applyBorder="1" applyAlignment="1">
      <alignment horizontal="left"/>
    </xf>
    <xf numFmtId="0" fontId="3" fillId="0" borderId="0" xfId="55" applyFont="1" applyBorder="1" applyAlignment="1">
      <alignment horizontal="left"/>
    </xf>
    <xf numFmtId="0" fontId="3" fillId="0" borderId="0" xfId="39" applyFont="1" applyBorder="1"/>
    <xf numFmtId="0" fontId="3" fillId="0" borderId="0" xfId="40" applyFont="1" applyBorder="1"/>
    <xf numFmtId="0" fontId="3" fillId="0" borderId="0" xfId="35" applyFont="1" applyBorder="1"/>
    <xf numFmtId="0" fontId="3" fillId="0" borderId="0" xfId="50" applyFont="1" applyBorder="1" applyAlignment="1">
      <alignment horizontal="left"/>
    </xf>
    <xf numFmtId="0" fontId="3" fillId="0" borderId="0" xfId="49" applyFont="1" applyBorder="1"/>
    <xf numFmtId="0" fontId="3" fillId="2" borderId="2" xfId="0" applyFont="1" applyFill="1" applyBorder="1"/>
    <xf numFmtId="0" fontId="3" fillId="0" borderId="0" xfId="41" applyFont="1" applyFill="1" applyBorder="1"/>
    <xf numFmtId="0" fontId="3" fillId="0" borderId="0" xfId="53" applyFont="1" applyBorder="1"/>
    <xf numFmtId="0" fontId="3" fillId="0" borderId="0" xfId="55" applyFont="1" applyAlignment="1">
      <alignment horizontal="left"/>
    </xf>
    <xf numFmtId="0" fontId="3" fillId="0" borderId="0" xfId="48" applyFont="1" applyBorder="1"/>
    <xf numFmtId="0" fontId="3" fillId="0" borderId="0" xfId="33" applyFont="1" applyBorder="1"/>
    <xf numFmtId="0" fontId="3" fillId="0" borderId="0" xfId="41" applyFont="1" applyBorder="1"/>
    <xf numFmtId="0" fontId="3" fillId="0" borderId="0" xfId="53" applyFont="1" applyBorder="1" applyAlignment="1">
      <alignment horizontal="left"/>
    </xf>
    <xf numFmtId="0" fontId="3" fillId="0" borderId="0" xfId="50" applyFont="1" applyBorder="1"/>
    <xf numFmtId="0" fontId="3" fillId="0" borderId="0" xfId="35" applyFont="1" applyFill="1" applyBorder="1"/>
    <xf numFmtId="0" fontId="3" fillId="0" borderId="2" xfId="55" applyFont="1" applyBorder="1"/>
    <xf numFmtId="0" fontId="3" fillId="0" borderId="0" xfId="52" applyFont="1" applyBorder="1" applyAlignment="1">
      <alignment horizontal="left"/>
    </xf>
    <xf numFmtId="0" fontId="3" fillId="0" borderId="0" xfId="52" applyFont="1" applyBorder="1"/>
    <xf numFmtId="0" fontId="3" fillId="0" borderId="2" xfId="35" applyFont="1" applyBorder="1"/>
    <xf numFmtId="0" fontId="3" fillId="0" borderId="0" xfId="51" applyFont="1" applyBorder="1"/>
    <xf numFmtId="0" fontId="3" fillId="0" borderId="2" xfId="49" applyFont="1" applyBorder="1"/>
    <xf numFmtId="0" fontId="3" fillId="0" borderId="0" xfId="36" applyFont="1" applyBorder="1"/>
    <xf numFmtId="0" fontId="3" fillId="0" borderId="0" xfId="54" applyFont="1" applyBorder="1" applyAlignment="1">
      <alignment horizontal="left"/>
    </xf>
    <xf numFmtId="0" fontId="3" fillId="0" borderId="0" xfId="34" applyFont="1" applyBorder="1"/>
    <xf numFmtId="0" fontId="3" fillId="0" borderId="2" xfId="39" applyFont="1" applyBorder="1"/>
    <xf numFmtId="0" fontId="3" fillId="0" borderId="0" xfId="39" applyFont="1" applyFill="1" applyBorder="1"/>
    <xf numFmtId="0" fontId="3" fillId="0" borderId="0" xfId="38" applyFont="1" applyBorder="1"/>
    <xf numFmtId="0" fontId="3" fillId="0" borderId="0" xfId="39" applyFont="1" applyBorder="1" applyAlignment="1">
      <alignment horizontal="left"/>
    </xf>
    <xf numFmtId="0" fontId="3" fillId="0" borderId="0" xfId="36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51" applyFont="1" applyBorder="1" applyAlignment="1">
      <alignment horizontal="left"/>
    </xf>
    <xf numFmtId="0" fontId="3" fillId="0" borderId="2" xfId="33" applyFont="1" applyBorder="1"/>
    <xf numFmtId="0" fontId="3" fillId="0" borderId="2" xfId="36" applyFont="1" applyBorder="1"/>
    <xf numFmtId="0" fontId="3" fillId="0" borderId="0" xfId="55" applyFont="1" applyBorder="1" applyAlignment="1">
      <alignment horizontal="center"/>
    </xf>
    <xf numFmtId="14" fontId="3" fillId="0" borderId="0" xfId="1" applyNumberFormat="1" applyFont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3" fillId="0" borderId="0" xfId="40" applyFont="1" applyBorder="1" applyAlignment="1">
      <alignment horizontal="center"/>
    </xf>
    <xf numFmtId="0" fontId="3" fillId="0" borderId="0" xfId="41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0" borderId="0" xfId="53" applyFont="1" applyBorder="1" applyAlignment="1">
      <alignment horizontal="center"/>
    </xf>
    <xf numFmtId="14" fontId="3" fillId="0" borderId="0" xfId="55" applyNumberFormat="1" applyFont="1" applyBorder="1" applyAlignment="1">
      <alignment horizontal="center"/>
    </xf>
    <xf numFmtId="168" fontId="3" fillId="2" borderId="0" xfId="0" applyNumberFormat="1" applyFont="1" applyFill="1" applyBorder="1" applyAlignment="1">
      <alignment horizontal="center"/>
    </xf>
    <xf numFmtId="0" fontId="3" fillId="0" borderId="1" xfId="55" applyFont="1" applyFill="1" applyBorder="1" applyAlignment="1">
      <alignment horizontal="center"/>
    </xf>
    <xf numFmtId="0" fontId="3" fillId="0" borderId="2" xfId="54" applyFont="1" applyBorder="1"/>
    <xf numFmtId="0" fontId="3" fillId="6" borderId="2" xfId="0" applyFont="1" applyFill="1" applyBorder="1"/>
    <xf numFmtId="0" fontId="3" fillId="0" borderId="1" xfId="0" applyFont="1" applyFill="1" applyBorder="1"/>
    <xf numFmtId="0" fontId="3" fillId="0" borderId="2" xfId="38" applyFont="1" applyBorder="1"/>
    <xf numFmtId="0" fontId="3" fillId="0" borderId="7" xfId="0" applyFont="1" applyBorder="1"/>
    <xf numFmtId="165" fontId="3" fillId="0" borderId="2" xfId="1" applyNumberFormat="1" applyFont="1" applyBorder="1"/>
    <xf numFmtId="165" fontId="3" fillId="6" borderId="1" xfId="1" applyNumberFormat="1" applyFont="1" applyFill="1" applyBorder="1"/>
    <xf numFmtId="166" fontId="3" fillId="0" borderId="1" xfId="0" applyNumberFormat="1" applyFont="1" applyBorder="1"/>
    <xf numFmtId="165" fontId="3" fillId="2" borderId="2" xfId="1" applyNumberFormat="1" applyFont="1" applyFill="1" applyBorder="1"/>
    <xf numFmtId="165" fontId="3" fillId="6" borderId="2" xfId="1" applyNumberFormat="1" applyFont="1" applyFill="1" applyBorder="1"/>
    <xf numFmtId="10" fontId="3" fillId="6" borderId="1" xfId="80" applyNumberFormat="1" applyFont="1" applyFill="1" applyBorder="1"/>
    <xf numFmtId="9" fontId="2" fillId="0" borderId="0" xfId="92" applyFont="1" applyFill="1" applyBorder="1" applyAlignment="1">
      <alignment horizontal="right" wrapText="1"/>
    </xf>
    <xf numFmtId="9" fontId="2" fillId="0" borderId="0" xfId="93" applyFont="1" applyFill="1" applyBorder="1" applyAlignment="1">
      <alignment horizontal="right" wrapText="1"/>
    </xf>
    <xf numFmtId="9" fontId="2" fillId="0" borderId="0" xfId="105" applyFont="1" applyFill="1" applyBorder="1" applyAlignment="1">
      <alignment horizontal="right" wrapText="1"/>
    </xf>
    <xf numFmtId="9" fontId="2" fillId="0" borderId="0" xfId="81" applyFont="1" applyFill="1" applyBorder="1" applyAlignment="1">
      <alignment horizontal="right" wrapText="1"/>
    </xf>
    <xf numFmtId="166" fontId="3" fillId="0" borderId="8" xfId="55" applyNumberFormat="1" applyFont="1" applyBorder="1"/>
    <xf numFmtId="0" fontId="3" fillId="0" borderId="2" xfId="55" applyFont="1" applyBorder="1" applyAlignment="1">
      <alignment horizontal="left"/>
    </xf>
    <xf numFmtId="0" fontId="3" fillId="0" borderId="1" xfId="48" applyFont="1" applyFill="1" applyBorder="1"/>
    <xf numFmtId="0" fontId="3" fillId="0" borderId="1" xfId="33" applyFont="1" applyFill="1" applyBorder="1"/>
    <xf numFmtId="0" fontId="3" fillId="0" borderId="1" xfId="49" applyFont="1" applyFill="1" applyBorder="1"/>
    <xf numFmtId="49" fontId="3" fillId="0" borderId="0" xfId="0" applyNumberFormat="1" applyFont="1" applyBorder="1"/>
    <xf numFmtId="0" fontId="3" fillId="6" borderId="0" xfId="0" applyFont="1" applyFill="1" applyBorder="1"/>
    <xf numFmtId="14" fontId="3" fillId="0" borderId="0" xfId="0" applyNumberFormat="1" applyFont="1" applyBorder="1" applyAlignment="1">
      <alignment horizontal="center"/>
    </xf>
    <xf numFmtId="0" fontId="3" fillId="0" borderId="2" xfId="52" applyFont="1" applyBorder="1"/>
    <xf numFmtId="167" fontId="3" fillId="0" borderId="0" xfId="0" applyNumberFormat="1" applyFont="1" applyBorder="1"/>
    <xf numFmtId="165" fontId="3" fillId="6" borderId="0" xfId="1" applyNumberFormat="1" applyFont="1" applyFill="1" applyBorder="1"/>
    <xf numFmtId="10" fontId="3" fillId="0" borderId="0" xfId="1" applyNumberFormat="1" applyFont="1" applyBorder="1"/>
    <xf numFmtId="9" fontId="3" fillId="0" borderId="0" xfId="1" applyNumberFormat="1" applyFont="1" applyBorder="1"/>
    <xf numFmtId="9" fontId="2" fillId="0" borderId="1" xfId="80" applyFont="1" applyFill="1" applyBorder="1" applyAlignment="1">
      <alignment horizontal="right" wrapText="1"/>
    </xf>
    <xf numFmtId="0" fontId="3" fillId="0" borderId="2" xfId="0" applyFont="1" applyFill="1" applyBorder="1"/>
    <xf numFmtId="0" fontId="2" fillId="0" borderId="1" xfId="56" applyFont="1" applyFill="1" applyBorder="1" applyAlignment="1">
      <alignment horizontal="left" wrapText="1"/>
    </xf>
    <xf numFmtId="166" fontId="3" fillId="0" borderId="0" xfId="0" applyNumberFormat="1" applyFont="1" applyFill="1" applyBorder="1"/>
    <xf numFmtId="4" fontId="2" fillId="0" borderId="0" xfId="56" applyNumberFormat="1" applyFont="1" applyFill="1" applyBorder="1" applyAlignment="1">
      <alignment horizontal="right" wrapText="1"/>
    </xf>
    <xf numFmtId="166" fontId="3" fillId="0" borderId="0" xfId="43" applyNumberFormat="1" applyFont="1"/>
    <xf numFmtId="0" fontId="3" fillId="0" borderId="1" xfId="44" applyFont="1" applyBorder="1"/>
    <xf numFmtId="9" fontId="2" fillId="0" borderId="1" xfId="96" applyFont="1" applyFill="1" applyBorder="1" applyAlignment="1">
      <alignment horizontal="right" wrapText="1"/>
    </xf>
    <xf numFmtId="166" fontId="3" fillId="0" borderId="0" xfId="44" applyNumberFormat="1" applyFont="1"/>
    <xf numFmtId="0" fontId="3" fillId="0" borderId="1" xfId="17" applyNumberFormat="1" applyFont="1" applyBorder="1" applyAlignment="1">
      <alignment horizontal="center"/>
    </xf>
    <xf numFmtId="4" fontId="3" fillId="0" borderId="0" xfId="44" applyNumberFormat="1" applyFont="1"/>
    <xf numFmtId="164" fontId="2" fillId="8" borderId="0" xfId="64" applyNumberFormat="1" applyFont="1" applyFill="1" applyBorder="1" applyAlignment="1">
      <alignment horizontal="right" wrapText="1"/>
    </xf>
    <xf numFmtId="166" fontId="3" fillId="8" borderId="0" xfId="36" applyNumberFormat="1" applyFont="1" applyFill="1"/>
    <xf numFmtId="14" fontId="3" fillId="6" borderId="1" xfId="0" applyNumberFormat="1" applyFont="1" applyFill="1" applyBorder="1" applyAlignment="1">
      <alignment horizontal="center"/>
    </xf>
    <xf numFmtId="164" fontId="2" fillId="0" borderId="0" xfId="70" applyNumberFormat="1" applyFont="1" applyFill="1" applyBorder="1" applyAlignment="1">
      <alignment horizontal="right" wrapText="1"/>
    </xf>
    <xf numFmtId="0" fontId="3" fillId="0" borderId="1" xfId="45" applyFont="1" applyBorder="1" applyAlignment="1">
      <alignment horizontal="center"/>
    </xf>
    <xf numFmtId="0" fontId="3" fillId="0" borderId="1" xfId="45" applyFont="1" applyBorder="1"/>
    <xf numFmtId="9" fontId="2" fillId="0" borderId="1" xfId="97" applyFont="1" applyFill="1" applyBorder="1" applyAlignment="1">
      <alignment horizontal="right" wrapText="1"/>
    </xf>
    <xf numFmtId="166" fontId="3" fillId="0" borderId="0" xfId="45" applyNumberFormat="1" applyFont="1"/>
    <xf numFmtId="0" fontId="3" fillId="0" borderId="1" xfId="30" applyFont="1" applyBorder="1" applyAlignment="1">
      <alignment horizontal="left"/>
    </xf>
    <xf numFmtId="0" fontId="3" fillId="0" borderId="1" xfId="54" applyFont="1" applyBorder="1"/>
    <xf numFmtId="0" fontId="3" fillId="0" borderId="1" xfId="50" applyFont="1" applyBorder="1" applyAlignment="1">
      <alignment horizontal="left"/>
    </xf>
    <xf numFmtId="0" fontId="3" fillId="0" borderId="1" xfId="50" applyFont="1" applyBorder="1"/>
    <xf numFmtId="0" fontId="3" fillId="0" borderId="1" xfId="35" applyFont="1" applyFill="1" applyBorder="1"/>
    <xf numFmtId="0" fontId="3" fillId="0" borderId="1" xfId="52" applyFont="1" applyBorder="1"/>
    <xf numFmtId="0" fontId="3" fillId="0" borderId="0" xfId="45" applyFont="1" applyBorder="1" applyAlignment="1">
      <alignment horizontal="left"/>
    </xf>
    <xf numFmtId="0" fontId="3" fillId="0" borderId="1" xfId="41" applyFont="1" applyFill="1" applyBorder="1"/>
    <xf numFmtId="0" fontId="3" fillId="0" borderId="0" xfId="43" applyFont="1" applyBorder="1"/>
    <xf numFmtId="0" fontId="3" fillId="0" borderId="0" xfId="45" applyFont="1" applyBorder="1"/>
    <xf numFmtId="0" fontId="3" fillId="0" borderId="0" xfId="48" applyFont="1" applyBorder="1" applyAlignment="1">
      <alignment horizontal="left"/>
    </xf>
    <xf numFmtId="0" fontId="3" fillId="0" borderId="1" xfId="42" applyFont="1" applyBorder="1"/>
    <xf numFmtId="0" fontId="3" fillId="0" borderId="1" xfId="54" applyFont="1" applyFill="1" applyBorder="1"/>
    <xf numFmtId="0" fontId="3" fillId="0" borderId="2" xfId="34" applyFont="1" applyBorder="1"/>
    <xf numFmtId="0" fontId="3" fillId="0" borderId="1" xfId="41" applyFont="1" applyBorder="1" applyAlignment="1">
      <alignment horizontal="center"/>
    </xf>
    <xf numFmtId="0" fontId="3" fillId="0" borderId="0" xfId="48" applyFont="1" applyBorder="1" applyAlignment="1">
      <alignment horizontal="center"/>
    </xf>
    <xf numFmtId="0" fontId="3" fillId="0" borderId="0" xfId="31" applyFont="1" applyBorder="1" applyAlignment="1">
      <alignment horizontal="center"/>
    </xf>
    <xf numFmtId="0" fontId="3" fillId="0" borderId="0" xfId="35" applyFont="1" applyBorder="1" applyAlignment="1">
      <alignment horizontal="center"/>
    </xf>
    <xf numFmtId="0" fontId="3" fillId="0" borderId="0" xfId="50" applyFont="1" applyBorder="1" applyAlignment="1">
      <alignment horizontal="center"/>
    </xf>
    <xf numFmtId="0" fontId="3" fillId="0" borderId="0" xfId="49" applyFont="1" applyBorder="1" applyAlignment="1">
      <alignment horizontal="center"/>
    </xf>
    <xf numFmtId="0" fontId="3" fillId="0" borderId="0" xfId="54" applyFont="1" applyBorder="1" applyAlignment="1">
      <alignment horizontal="center"/>
    </xf>
    <xf numFmtId="0" fontId="3" fillId="0" borderId="0" xfId="43" applyFont="1" applyBorder="1" applyAlignment="1">
      <alignment horizontal="center"/>
    </xf>
    <xf numFmtId="0" fontId="3" fillId="0" borderId="1" xfId="42" applyFont="1" applyBorder="1" applyAlignment="1">
      <alignment horizontal="center"/>
    </xf>
    <xf numFmtId="0" fontId="3" fillId="0" borderId="0" xfId="45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55" applyFont="1" applyFill="1" applyBorder="1" applyAlignment="1">
      <alignment horizontal="center"/>
    </xf>
    <xf numFmtId="0" fontId="3" fillId="0" borderId="0" xfId="51" applyFont="1" applyBorder="1" applyAlignment="1">
      <alignment horizontal="center"/>
    </xf>
    <xf numFmtId="0" fontId="2" fillId="0" borderId="0" xfId="56" applyFont="1" applyFill="1" applyBorder="1" applyAlignment="1">
      <alignment horizontal="left" wrapText="1"/>
    </xf>
    <xf numFmtId="0" fontId="3" fillId="0" borderId="2" xfId="31" applyFont="1" applyBorder="1"/>
    <xf numFmtId="0" fontId="2" fillId="0" borderId="3" xfId="56" applyFont="1" applyFill="1" applyBorder="1" applyAlignment="1">
      <alignment horizontal="left" wrapText="1"/>
    </xf>
    <xf numFmtId="0" fontId="2" fillId="0" borderId="2" xfId="56" applyFont="1" applyFill="1" applyBorder="1" applyAlignment="1">
      <alignment horizontal="left" wrapText="1"/>
    </xf>
    <xf numFmtId="0" fontId="3" fillId="0" borderId="2" xfId="41" applyFont="1" applyBorder="1"/>
    <xf numFmtId="0" fontId="3" fillId="0" borderId="3" xfId="41" applyFont="1" applyFill="1" applyBorder="1"/>
    <xf numFmtId="0" fontId="3" fillId="0" borderId="4" xfId="0" applyFont="1" applyBorder="1"/>
    <xf numFmtId="0" fontId="3" fillId="0" borderId="4" xfId="55" applyFont="1" applyBorder="1"/>
    <xf numFmtId="0" fontId="3" fillId="0" borderId="2" xfId="41" applyFont="1" applyFill="1" applyBorder="1"/>
    <xf numFmtId="0" fontId="3" fillId="0" borderId="0" xfId="29" applyFont="1" applyBorder="1"/>
    <xf numFmtId="9" fontId="2" fillId="0" borderId="1" xfId="93" applyFont="1" applyFill="1" applyBorder="1" applyAlignment="1">
      <alignment horizontal="right" wrapText="1"/>
    </xf>
    <xf numFmtId="9" fontId="2" fillId="0" borderId="0" xfId="100" applyFont="1" applyFill="1" applyBorder="1" applyAlignment="1">
      <alignment horizontal="right" wrapText="1"/>
    </xf>
    <xf numFmtId="9" fontId="2" fillId="0" borderId="0" xfId="80" applyFont="1" applyFill="1" applyBorder="1" applyAlignment="1">
      <alignment horizontal="right" wrapText="1"/>
    </xf>
    <xf numFmtId="9" fontId="2" fillId="0" borderId="0" xfId="102" applyFont="1" applyFill="1" applyBorder="1" applyAlignment="1">
      <alignment horizontal="right" wrapText="1"/>
    </xf>
    <xf numFmtId="9" fontId="2" fillId="0" borderId="0" xfId="101" applyFont="1" applyFill="1" applyBorder="1" applyAlignment="1">
      <alignment horizontal="right" wrapText="1"/>
    </xf>
    <xf numFmtId="9" fontId="2" fillId="0" borderId="0" xfId="97" applyFont="1" applyFill="1" applyBorder="1" applyAlignment="1">
      <alignment horizontal="right" wrapText="1"/>
    </xf>
    <xf numFmtId="9" fontId="2" fillId="0" borderId="6" xfId="80" applyFont="1" applyFill="1" applyBorder="1" applyAlignment="1">
      <alignment horizontal="right" wrapText="1"/>
    </xf>
    <xf numFmtId="9" fontId="2" fillId="0" borderId="0" xfId="80" applyFont="1" applyFill="1" applyAlignment="1">
      <alignment horizontal="right" wrapText="1"/>
    </xf>
    <xf numFmtId="9" fontId="2" fillId="0" borderId="0" xfId="95" applyFont="1" applyFill="1" applyBorder="1" applyAlignment="1">
      <alignment horizontal="right" wrapText="1"/>
    </xf>
    <xf numFmtId="9" fontId="2" fillId="0" borderId="0" xfId="87" applyFont="1" applyFill="1" applyBorder="1" applyAlignment="1">
      <alignment horizontal="right" wrapText="1"/>
    </xf>
    <xf numFmtId="9" fontId="2" fillId="0" borderId="1" xfId="94" applyFont="1" applyFill="1" applyBorder="1" applyAlignment="1">
      <alignment horizontal="right" wrapText="1"/>
    </xf>
    <xf numFmtId="9" fontId="2" fillId="0" borderId="0" xfId="91" applyFont="1" applyFill="1" applyBorder="1" applyAlignment="1">
      <alignment horizontal="right" wrapText="1"/>
    </xf>
    <xf numFmtId="9" fontId="2" fillId="0" borderId="0" xfId="103" applyFont="1" applyFill="1" applyBorder="1" applyAlignment="1">
      <alignment horizontal="right" wrapText="1"/>
    </xf>
    <xf numFmtId="4" fontId="3" fillId="0" borderId="0" xfId="0" applyNumberFormat="1" applyFont="1"/>
    <xf numFmtId="0" fontId="3" fillId="0" borderId="1" xfId="18" applyNumberFormat="1" applyFont="1" applyBorder="1" applyAlignment="1">
      <alignment horizontal="center"/>
    </xf>
    <xf numFmtId="9" fontId="2" fillId="0" borderId="1" xfId="97" applyNumberFormat="1" applyFont="1" applyFill="1" applyBorder="1" applyAlignment="1">
      <alignment horizontal="right" wrapText="1"/>
    </xf>
    <xf numFmtId="0" fontId="3" fillId="0" borderId="0" xfId="0" applyNumberFormat="1" applyFont="1"/>
    <xf numFmtId="164" fontId="2" fillId="0" borderId="0" xfId="71" applyNumberFormat="1" applyFont="1" applyFill="1" applyBorder="1" applyAlignment="1">
      <alignment horizontal="right" wrapText="1"/>
    </xf>
    <xf numFmtId="0" fontId="3" fillId="0" borderId="1" xfId="46" applyFont="1" applyBorder="1" applyAlignment="1">
      <alignment horizontal="center"/>
    </xf>
    <xf numFmtId="0" fontId="3" fillId="0" borderId="1" xfId="46" applyFont="1" applyBorder="1"/>
    <xf numFmtId="9" fontId="2" fillId="0" borderId="1" xfId="98" applyFont="1" applyFill="1" applyBorder="1" applyAlignment="1">
      <alignment horizontal="right" wrapText="1"/>
    </xf>
    <xf numFmtId="166" fontId="3" fillId="0" borderId="0" xfId="46" applyNumberFormat="1" applyFont="1"/>
    <xf numFmtId="164" fontId="2" fillId="0" borderId="0" xfId="72" applyNumberFormat="1" applyFont="1" applyFill="1" applyBorder="1" applyAlignment="1">
      <alignment horizontal="right" wrapText="1"/>
    </xf>
    <xf numFmtId="0" fontId="3" fillId="0" borderId="1" xfId="47" applyFont="1" applyBorder="1" applyAlignment="1">
      <alignment horizontal="center"/>
    </xf>
    <xf numFmtId="0" fontId="3" fillId="0" borderId="1" xfId="47" applyFont="1" applyBorder="1"/>
    <xf numFmtId="9" fontId="2" fillId="0" borderId="1" xfId="99" applyFont="1" applyFill="1" applyBorder="1" applyAlignment="1">
      <alignment horizontal="right" wrapText="1"/>
    </xf>
    <xf numFmtId="166" fontId="3" fillId="0" borderId="0" xfId="47" applyNumberFormat="1" applyFo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2" xfId="0" applyFont="1" applyFill="1" applyBorder="1" applyAlignment="1">
      <alignment horizontal="right"/>
    </xf>
    <xf numFmtId="0" fontId="3" fillId="0" borderId="0" xfId="0" applyNumberFormat="1" applyFont="1" applyFill="1" applyBorder="1"/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49" fontId="3" fillId="0" borderId="1" xfId="0" applyNumberFormat="1" applyFont="1" applyBorder="1" applyAlignment="1">
      <alignment horizontal="right"/>
    </xf>
    <xf numFmtId="0" fontId="3" fillId="0" borderId="1" xfId="41" applyFont="1" applyBorder="1"/>
    <xf numFmtId="0" fontId="3" fillId="0" borderId="0" xfId="46" applyFont="1" applyBorder="1"/>
    <xf numFmtId="0" fontId="3" fillId="0" borderId="0" xfId="0" applyFont="1" applyBorder="1" applyAlignment="1">
      <alignment horizontal="right"/>
    </xf>
    <xf numFmtId="0" fontId="3" fillId="0" borderId="0" xfId="18" applyNumberFormat="1" applyFont="1" applyBorder="1" applyAlignment="1">
      <alignment horizontal="center"/>
    </xf>
    <xf numFmtId="0" fontId="3" fillId="0" borderId="0" xfId="46" applyFont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9" fontId="2" fillId="0" borderId="0" xfId="97" applyNumberFormat="1" applyFont="1" applyFill="1" applyBorder="1" applyAlignment="1">
      <alignment horizontal="right" wrapText="1"/>
    </xf>
    <xf numFmtId="9" fontId="2" fillId="0" borderId="0" xfId="98" applyFont="1" applyFill="1" applyBorder="1" applyAlignment="1">
      <alignment horizontal="right" wrapText="1"/>
    </xf>
    <xf numFmtId="10" fontId="3" fillId="6" borderId="0" xfId="80" applyNumberFormat="1" applyFont="1" applyFill="1" applyBorder="1"/>
    <xf numFmtId="166" fontId="3" fillId="0" borderId="0" xfId="55" applyNumberFormat="1" applyFont="1" applyBorder="1"/>
    <xf numFmtId="0" fontId="3" fillId="0" borderId="0" xfId="47" applyFont="1" applyBorder="1"/>
    <xf numFmtId="0" fontId="3" fillId="0" borderId="0" xfId="33" applyFont="1" applyBorder="1" applyAlignment="1">
      <alignment horizontal="left"/>
    </xf>
    <xf numFmtId="0" fontId="3" fillId="0" borderId="1" xfId="40" applyFont="1" applyFill="1" applyBorder="1"/>
    <xf numFmtId="0" fontId="3" fillId="0" borderId="1" xfId="36" applyFont="1" applyBorder="1"/>
    <xf numFmtId="0" fontId="3" fillId="0" borderId="2" xfId="0" applyFont="1" applyBorder="1" applyAlignment="1">
      <alignment horizontal="left"/>
    </xf>
    <xf numFmtId="0" fontId="3" fillId="0" borderId="1" xfId="0" applyNumberFormat="1" applyFont="1" applyFill="1" applyBorder="1"/>
    <xf numFmtId="0" fontId="3" fillId="0" borderId="1" xfId="0" applyNumberFormat="1" applyFont="1" applyBorder="1"/>
    <xf numFmtId="0" fontId="3" fillId="0" borderId="0" xfId="0" applyFont="1" applyFill="1" applyBorder="1" applyAlignment="1">
      <alignment horizontal="right"/>
    </xf>
    <xf numFmtId="0" fontId="3" fillId="0" borderId="0" xfId="1" applyNumberFormat="1" applyFont="1" applyBorder="1" applyAlignment="1">
      <alignment horizontal="center"/>
    </xf>
    <xf numFmtId="0" fontId="3" fillId="0" borderId="0" xfId="33" applyFont="1" applyBorder="1" applyAlignment="1">
      <alignment horizontal="center"/>
    </xf>
    <xf numFmtId="0" fontId="3" fillId="0" borderId="0" xfId="47" applyFont="1" applyBorder="1" applyAlignment="1">
      <alignment horizontal="center"/>
    </xf>
    <xf numFmtId="0" fontId="3" fillId="0" borderId="0" xfId="29" applyFont="1" applyBorder="1" applyAlignment="1">
      <alignment horizontal="center"/>
    </xf>
    <xf numFmtId="168" fontId="3" fillId="2" borderId="0" xfId="0" applyNumberFormat="1" applyFont="1" applyFill="1" applyAlignment="1">
      <alignment horizontal="center"/>
    </xf>
    <xf numFmtId="0" fontId="3" fillId="6" borderId="3" xfId="0" applyFont="1" applyFill="1" applyBorder="1"/>
    <xf numFmtId="0" fontId="3" fillId="6" borderId="4" xfId="0" applyFont="1" applyFill="1" applyBorder="1"/>
    <xf numFmtId="9" fontId="2" fillId="0" borderId="0" xfId="85" applyFont="1" applyFill="1" applyBorder="1" applyAlignment="1">
      <alignment horizontal="right" wrapText="1"/>
    </xf>
    <xf numFmtId="9" fontId="2" fillId="0" borderId="0" xfId="99" applyFont="1" applyFill="1" applyBorder="1" applyAlignment="1">
      <alignment horizontal="right" wrapText="1"/>
    </xf>
    <xf numFmtId="166" fontId="3" fillId="0" borderId="0" xfId="41" applyNumberFormat="1" applyFont="1" applyBorder="1"/>
    <xf numFmtId="0" fontId="3" fillId="0" borderId="1" xfId="52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10" fontId="3" fillId="0" borderId="1" xfId="1" applyNumberFormat="1" applyFont="1" applyBorder="1"/>
    <xf numFmtId="9" fontId="3" fillId="0" borderId="1" xfId="1" applyNumberFormat="1" applyFont="1" applyBorder="1"/>
    <xf numFmtId="166" fontId="3" fillId="0" borderId="8" xfId="0" applyNumberFormat="1" applyFont="1" applyBorder="1"/>
    <xf numFmtId="166" fontId="3" fillId="0" borderId="0" xfId="1" applyNumberFormat="1" applyFont="1" applyBorder="1"/>
    <xf numFmtId="0" fontId="3" fillId="0" borderId="1" xfId="51" applyFont="1" applyBorder="1" applyAlignment="1">
      <alignment horizontal="left"/>
    </xf>
    <xf numFmtId="0" fontId="3" fillId="0" borderId="1" xfId="31" applyFont="1" applyBorder="1" applyAlignment="1">
      <alignment horizontal="left"/>
    </xf>
    <xf numFmtId="166" fontId="3" fillId="0" borderId="5" xfId="0" applyNumberFormat="1" applyFont="1" applyBorder="1"/>
    <xf numFmtId="0" fontId="3" fillId="0" borderId="1" xfId="37" applyFont="1" applyBorder="1" applyAlignment="1">
      <alignment horizontal="left"/>
    </xf>
    <xf numFmtId="0" fontId="3" fillId="0" borderId="1" xfId="39" applyFont="1" applyBorder="1" applyAlignment="1">
      <alignment horizontal="left"/>
    </xf>
    <xf numFmtId="0" fontId="3" fillId="0" borderId="1" xfId="45" applyFont="1" applyBorder="1" applyAlignment="1">
      <alignment horizontal="left"/>
    </xf>
    <xf numFmtId="0" fontId="2" fillId="0" borderId="1" xfId="57" applyFont="1" applyFill="1" applyBorder="1" applyAlignment="1">
      <alignment horizontal="left" wrapText="1"/>
    </xf>
    <xf numFmtId="1" fontId="3" fillId="0" borderId="7" xfId="0" applyNumberFormat="1" applyFont="1" applyBorder="1"/>
    <xf numFmtId="166" fontId="3" fillId="2" borderId="0" xfId="0" applyNumberFormat="1" applyFont="1" applyFill="1" applyBorder="1"/>
    <xf numFmtId="0" fontId="3" fillId="0" borderId="2" xfId="49" applyFont="1" applyBorder="1" applyAlignment="1">
      <alignment horizontal="left"/>
    </xf>
    <xf numFmtId="0" fontId="3" fillId="0" borderId="3" xfId="49" applyFont="1" applyBorder="1"/>
    <xf numFmtId="9" fontId="2" fillId="0" borderId="2" xfId="81" applyFont="1" applyFill="1" applyBorder="1" applyAlignment="1">
      <alignment horizontal="right" wrapText="1"/>
    </xf>
    <xf numFmtId="166" fontId="3" fillId="0" borderId="0" xfId="40" applyNumberFormat="1" applyFont="1" applyBorder="1"/>
    <xf numFmtId="164" fontId="3" fillId="0" borderId="8" xfId="80" applyNumberFormat="1" applyFont="1" applyBorder="1"/>
    <xf numFmtId="166" fontId="3" fillId="0" borderId="8" xfId="80" applyNumberFormat="1" applyFont="1" applyBorder="1"/>
    <xf numFmtId="0" fontId="20" fillId="0" borderId="0" xfId="0" applyFont="1"/>
    <xf numFmtId="0" fontId="21" fillId="0" borderId="0" xfId="0" applyFont="1"/>
    <xf numFmtId="166" fontId="21" fillId="0" borderId="0" xfId="0" applyNumberFormat="1" applyFont="1"/>
    <xf numFmtId="14" fontId="22" fillId="0" borderId="0" xfId="0" applyNumberFormat="1" applyFont="1" applyAlignment="1">
      <alignment horizontal="left"/>
    </xf>
    <xf numFmtId="0" fontId="21" fillId="0" borderId="0" xfId="0" applyFont="1" applyAlignment="1">
      <alignment horizontal="center" wrapText="1"/>
    </xf>
    <xf numFmtId="49" fontId="3" fillId="0" borderId="1" xfId="0" applyNumberFormat="1" applyFont="1" applyBorder="1" applyAlignment="1">
      <alignment horizontal="left" vertical="top"/>
    </xf>
    <xf numFmtId="49" fontId="3" fillId="0" borderId="1" xfId="0" applyNumberFormat="1" applyFont="1" applyBorder="1"/>
    <xf numFmtId="0" fontId="6" fillId="2" borderId="0" xfId="0" applyFont="1" applyFill="1" applyBorder="1"/>
    <xf numFmtId="0" fontId="3" fillId="0" borderId="1" xfId="54" applyFont="1" applyBorder="1" applyAlignment="1">
      <alignment horizontal="left"/>
    </xf>
    <xf numFmtId="0" fontId="3" fillId="8" borderId="0" xfId="36" applyFont="1" applyFill="1" applyBorder="1" applyAlignment="1">
      <alignment horizontal="left"/>
    </xf>
    <xf numFmtId="0" fontId="3" fillId="0" borderId="0" xfId="0" applyNumberFormat="1" applyFont="1" applyFill="1"/>
    <xf numFmtId="0" fontId="3" fillId="8" borderId="0" xfId="35" applyFont="1" applyFill="1" applyBorder="1"/>
    <xf numFmtId="49" fontId="3" fillId="0" borderId="0" xfId="0" applyNumberFormat="1" applyFont="1" applyAlignment="1">
      <alignment horizontal="left" vertical="top"/>
    </xf>
    <xf numFmtId="49" fontId="3" fillId="6" borderId="0" xfId="0" applyNumberFormat="1" applyFont="1" applyFill="1" applyAlignment="1">
      <alignment horizontal="left" vertical="top"/>
    </xf>
    <xf numFmtId="49" fontId="3" fillId="0" borderId="0" xfId="0" applyNumberFormat="1" applyFont="1" applyBorder="1" applyAlignment="1">
      <alignment horizontal="right"/>
    </xf>
    <xf numFmtId="0" fontId="3" fillId="8" borderId="0" xfId="36" applyFont="1" applyFill="1" applyBorder="1"/>
    <xf numFmtId="0" fontId="6" fillId="2" borderId="0" xfId="0" applyFont="1" applyFill="1" applyBorder="1" applyAlignment="1">
      <alignment horizontal="center"/>
    </xf>
    <xf numFmtId="0" fontId="3" fillId="0" borderId="4" xfId="55" applyFont="1" applyFill="1" applyBorder="1"/>
    <xf numFmtId="165" fontId="6" fillId="2" borderId="0" xfId="1" applyNumberFormat="1" applyFont="1" applyFill="1" applyBorder="1"/>
    <xf numFmtId="10" fontId="6" fillId="2" borderId="0" xfId="80" applyNumberFormat="1" applyFont="1" applyFill="1" applyBorder="1"/>
    <xf numFmtId="9" fontId="2" fillId="8" borderId="0" xfId="88" applyFont="1" applyFill="1" applyBorder="1" applyAlignment="1">
      <alignment horizontal="right" wrapText="1"/>
    </xf>
    <xf numFmtId="49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44" fontId="3" fillId="0" borderId="0" xfId="28" applyFont="1" applyAlignment="1">
      <alignment horizontal="left"/>
    </xf>
    <xf numFmtId="9" fontId="2" fillId="0" borderId="1" xfId="80" applyFont="1" applyFill="1" applyBorder="1" applyAlignment="1">
      <alignment horizontal="left"/>
    </xf>
    <xf numFmtId="166" fontId="3" fillId="0" borderId="0" xfId="0" applyNumberFormat="1" applyFont="1" applyAlignment="1">
      <alignment horizontal="left"/>
    </xf>
    <xf numFmtId="165" fontId="3" fillId="0" borderId="1" xfId="1" applyNumberFormat="1" applyFont="1" applyBorder="1" applyAlignment="1">
      <alignment horizontal="left"/>
    </xf>
    <xf numFmtId="0" fontId="3" fillId="0" borderId="0" xfId="0" applyNumberFormat="1" applyFont="1" applyAlignment="1">
      <alignment horizontal="right"/>
    </xf>
    <xf numFmtId="0" fontId="3" fillId="0" borderId="1" xfId="0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" fontId="3" fillId="0" borderId="1" xfId="1" applyNumberFormat="1" applyFont="1" applyBorder="1" applyAlignment="1">
      <alignment horizontal="right"/>
    </xf>
    <xf numFmtId="0" fontId="3" fillId="6" borderId="0" xfId="55" applyFont="1" applyFill="1" applyBorder="1"/>
    <xf numFmtId="0" fontId="25" fillId="2" borderId="0" xfId="0" applyFont="1" applyFill="1" applyBorder="1"/>
    <xf numFmtId="0" fontId="3" fillId="6" borderId="1" xfId="55" applyFont="1" applyFill="1" applyBorder="1"/>
    <xf numFmtId="10" fontId="2" fillId="0" borderId="0" xfId="80" applyNumberFormat="1" applyFont="1" applyFill="1" applyBorder="1" applyAlignment="1">
      <alignment horizontal="right" wrapText="1"/>
    </xf>
    <xf numFmtId="164" fontId="2" fillId="3" borderId="0" xfId="56" applyNumberFormat="1" applyFont="1" applyFill="1" applyBorder="1" applyAlignment="1">
      <alignment horizontal="right" wrapText="1"/>
    </xf>
    <xf numFmtId="166" fontId="3" fillId="2" borderId="0" xfId="0" applyNumberFormat="1" applyFont="1" applyFill="1" applyAlignment="1">
      <alignment wrapText="1"/>
    </xf>
    <xf numFmtId="166" fontId="3" fillId="2" borderId="0" xfId="0" applyNumberFormat="1" applyFont="1" applyFill="1" applyAlignment="1">
      <alignment horizontal="center" wrapText="1"/>
    </xf>
    <xf numFmtId="166" fontId="3" fillId="2" borderId="0" xfId="0" applyNumberFormat="1" applyFont="1" applyFill="1" applyBorder="1" applyAlignment="1">
      <alignment horizontal="center" wrapText="1"/>
    </xf>
    <xf numFmtId="10" fontId="2" fillId="0" borderId="0" xfId="56" applyNumberFormat="1" applyFont="1" applyFill="1" applyBorder="1" applyAlignment="1">
      <alignment horizontal="right" wrapText="1"/>
    </xf>
    <xf numFmtId="10" fontId="2" fillId="0" borderId="0" xfId="80" applyNumberFormat="1" applyFont="1" applyFill="1" applyAlignment="1">
      <alignment horizontal="right" wrapText="1"/>
    </xf>
    <xf numFmtId="10" fontId="2" fillId="0" borderId="1" xfId="56" applyNumberFormat="1" applyFont="1" applyFill="1" applyBorder="1" applyAlignment="1">
      <alignment horizontal="right" wrapText="1"/>
    </xf>
    <xf numFmtId="10" fontId="2" fillId="0" borderId="1" xfId="80" applyNumberFormat="1" applyFont="1" applyFill="1" applyBorder="1" applyAlignment="1">
      <alignment horizontal="right" wrapText="1"/>
    </xf>
    <xf numFmtId="164" fontId="2" fillId="0" borderId="1" xfId="56" applyNumberFormat="1" applyFont="1" applyFill="1" applyBorder="1" applyAlignment="1">
      <alignment horizontal="right" wrapText="1"/>
    </xf>
    <xf numFmtId="166" fontId="25" fillId="2" borderId="0" xfId="0" applyNumberFormat="1" applyFont="1" applyFill="1" applyBorder="1"/>
    <xf numFmtId="166" fontId="25" fillId="2" borderId="0" xfId="0" applyNumberFormat="1" applyFont="1" applyFill="1"/>
    <xf numFmtId="170" fontId="2" fillId="0" borderId="0" xfId="80" applyNumberFormat="1" applyFont="1" applyFill="1" applyBorder="1" applyAlignment="1">
      <alignment horizontal="right" wrapText="1"/>
    </xf>
    <xf numFmtId="166" fontId="2" fillId="0" borderId="0" xfId="56" applyNumberFormat="1" applyFont="1" applyFill="1" applyBorder="1" applyAlignment="1">
      <alignment horizontal="right" wrapText="1"/>
    </xf>
    <xf numFmtId="164" fontId="2" fillId="3" borderId="1" xfId="56" applyNumberFormat="1" applyFont="1" applyFill="1" applyBorder="1" applyAlignment="1">
      <alignment horizontal="right" wrapText="1"/>
    </xf>
    <xf numFmtId="44" fontId="3" fillId="0" borderId="0" xfId="28" applyFont="1"/>
    <xf numFmtId="9" fontId="2" fillId="0" borderId="1" xfId="80" applyNumberFormat="1" applyFont="1" applyFill="1" applyBorder="1" applyAlignment="1">
      <alignment horizontal="right" wrapText="1"/>
    </xf>
    <xf numFmtId="169" fontId="2" fillId="0" borderId="0" xfId="80" applyNumberFormat="1" applyFont="1" applyFill="1" applyBorder="1" applyAlignment="1">
      <alignment horizontal="right" wrapText="1"/>
    </xf>
    <xf numFmtId="164" fontId="2" fillId="5" borderId="0" xfId="56" applyNumberFormat="1" applyFont="1" applyFill="1" applyBorder="1" applyAlignment="1">
      <alignment horizontal="right" wrapText="1"/>
    </xf>
    <xf numFmtId="9" fontId="2" fillId="5" borderId="1" xfId="80" applyFont="1" applyFill="1" applyBorder="1" applyAlignment="1">
      <alignment horizontal="right" wrapText="1"/>
    </xf>
    <xf numFmtId="169" fontId="2" fillId="0" borderId="1" xfId="80" applyNumberFormat="1" applyFont="1" applyFill="1" applyBorder="1" applyAlignment="1">
      <alignment horizontal="right" wrapText="1"/>
    </xf>
    <xf numFmtId="169" fontId="2" fillId="0" borderId="0" xfId="80" applyNumberFormat="1" applyFont="1" applyFill="1" applyAlignment="1">
      <alignment horizontal="right" wrapText="1"/>
    </xf>
    <xf numFmtId="9" fontId="2" fillId="0" borderId="0" xfId="80" applyNumberFormat="1" applyFont="1" applyFill="1" applyBorder="1" applyAlignment="1">
      <alignment horizontal="right" wrapText="1"/>
    </xf>
    <xf numFmtId="164" fontId="2" fillId="2" borderId="0" xfId="56" applyNumberFormat="1" applyFont="1" applyFill="1" applyBorder="1" applyAlignment="1">
      <alignment horizontal="right" wrapText="1"/>
    </xf>
    <xf numFmtId="9" fontId="2" fillId="3" borderId="1" xfId="80" applyFont="1" applyFill="1" applyBorder="1" applyAlignment="1">
      <alignment horizontal="right" wrapText="1"/>
    </xf>
    <xf numFmtId="9" fontId="2" fillId="3" borderId="0" xfId="80" applyFont="1" applyFill="1" applyAlignment="1">
      <alignment horizontal="right" wrapText="1"/>
    </xf>
    <xf numFmtId="164" fontId="2" fillId="6" borderId="0" xfId="56" applyNumberFormat="1" applyFont="1" applyFill="1" applyBorder="1" applyAlignment="1">
      <alignment horizontal="right" wrapText="1"/>
    </xf>
    <xf numFmtId="164" fontId="2" fillId="0" borderId="6" xfId="56" applyNumberFormat="1" applyFont="1" applyFill="1" applyBorder="1" applyAlignment="1">
      <alignment horizontal="right" wrapText="1"/>
    </xf>
    <xf numFmtId="9" fontId="2" fillId="0" borderId="2" xfId="80" applyFont="1" applyFill="1" applyBorder="1" applyAlignment="1">
      <alignment horizontal="right" wrapText="1"/>
    </xf>
    <xf numFmtId="44" fontId="3" fillId="0" borderId="1" xfId="28" applyFont="1" applyBorder="1"/>
    <xf numFmtId="44" fontId="3" fillId="0" borderId="0" xfId="28" applyFont="1" applyBorder="1"/>
    <xf numFmtId="9" fontId="3" fillId="0" borderId="0" xfId="0" applyNumberFormat="1" applyFont="1" applyBorder="1"/>
    <xf numFmtId="9" fontId="3" fillId="0" borderId="1" xfId="0" applyNumberFormat="1" applyFont="1" applyBorder="1"/>
    <xf numFmtId="44" fontId="3" fillId="6" borderId="0" xfId="28" applyFont="1" applyFill="1"/>
    <xf numFmtId="9" fontId="3" fillId="0" borderId="0" xfId="0" applyNumberFormat="1" applyFont="1"/>
    <xf numFmtId="49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173" fontId="4" fillId="0" borderId="0" xfId="0" applyNumberFormat="1" applyFont="1" applyAlignment="1">
      <alignment horizontal="center" vertical="center" wrapText="1"/>
    </xf>
    <xf numFmtId="165" fontId="4" fillId="0" borderId="0" xfId="1" applyNumberFormat="1" applyFont="1" applyAlignment="1">
      <alignment horizontal="center" vertical="center" wrapText="1"/>
    </xf>
    <xf numFmtId="1" fontId="4" fillId="0" borderId="0" xfId="1" applyNumberFormat="1" applyFont="1" applyAlignment="1">
      <alignment horizontal="center" vertical="center" wrapText="1"/>
    </xf>
    <xf numFmtId="10" fontId="4" fillId="0" borderId="0" xfId="8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1" fontId="3" fillId="2" borderId="0" xfId="0" applyNumberFormat="1" applyFont="1" applyFill="1" applyBorder="1" applyAlignment="1">
      <alignment vertical="center"/>
    </xf>
    <xf numFmtId="165" fontId="3" fillId="0" borderId="0" xfId="1" applyNumberFormat="1" applyFont="1" applyAlignment="1">
      <alignment vertical="center"/>
    </xf>
    <xf numFmtId="164" fontId="2" fillId="3" borderId="0" xfId="56" applyNumberFormat="1" applyFont="1" applyFill="1" applyBorder="1" applyAlignment="1">
      <alignment horizontal="right" vertical="center" wrapText="1"/>
    </xf>
    <xf numFmtId="10" fontId="3" fillId="2" borderId="0" xfId="0" applyNumberFormat="1" applyFont="1" applyFill="1" applyBorder="1" applyAlignment="1">
      <alignment vertical="center"/>
    </xf>
    <xf numFmtId="166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vertical="center"/>
    </xf>
    <xf numFmtId="0" fontId="3" fillId="0" borderId="0" xfId="55" applyFont="1" applyBorder="1" applyAlignment="1">
      <alignment vertical="center"/>
    </xf>
    <xf numFmtId="164" fontId="2" fillId="0" borderId="0" xfId="56" applyNumberFormat="1" applyFont="1" applyFill="1" applyBorder="1" applyAlignment="1">
      <alignment horizontal="right" vertical="center" wrapText="1"/>
    </xf>
    <xf numFmtId="10" fontId="3" fillId="0" borderId="0" xfId="80" applyNumberFormat="1" applyFont="1" applyBorder="1" applyAlignment="1">
      <alignment vertical="center"/>
    </xf>
    <xf numFmtId="166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vertical="center"/>
    </xf>
    <xf numFmtId="1" fontId="3" fillId="0" borderId="0" xfId="1" applyNumberFormat="1" applyFont="1" applyAlignment="1">
      <alignment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1" xfId="55" applyFont="1" applyBorder="1" applyAlignment="1">
      <alignment vertical="center"/>
    </xf>
    <xf numFmtId="10" fontId="3" fillId="0" borderId="0" xfId="8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0" fontId="2" fillId="0" borderId="1" xfId="80" applyNumberFormat="1" applyFont="1" applyFill="1" applyBorder="1" applyAlignment="1">
      <alignment horizontal="right" vertical="center" wrapText="1"/>
    </xf>
    <xf numFmtId="10" fontId="2" fillId="0" borderId="0" xfId="80" applyNumberFormat="1" applyFont="1" applyFill="1" applyBorder="1" applyAlignment="1">
      <alignment horizontal="right" vertical="center" wrapText="1"/>
    </xf>
    <xf numFmtId="10" fontId="2" fillId="0" borderId="0" xfId="56" applyNumberFormat="1" applyFont="1" applyFill="1" applyBorder="1" applyAlignment="1">
      <alignment horizontal="right" vertical="center" wrapText="1"/>
    </xf>
    <xf numFmtId="166" fontId="3" fillId="0" borderId="0" xfId="80" applyNumberFormat="1" applyFont="1" applyAlignment="1">
      <alignment vertical="center"/>
    </xf>
    <xf numFmtId="1" fontId="3" fillId="2" borderId="0" xfId="0" applyNumberFormat="1" applyFont="1" applyFill="1" applyAlignment="1">
      <alignment vertical="center"/>
    </xf>
    <xf numFmtId="164" fontId="3" fillId="3" borderId="0" xfId="56" applyNumberFormat="1" applyFont="1" applyFill="1" applyBorder="1" applyAlignment="1">
      <alignment horizontal="right" vertical="center" wrapText="1"/>
    </xf>
    <xf numFmtId="10" fontId="3" fillId="2" borderId="0" xfId="8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0" fontId="3" fillId="0" borderId="1" xfId="80" applyNumberFormat="1" applyFont="1" applyBorder="1" applyAlignment="1">
      <alignment vertical="center"/>
    </xf>
    <xf numFmtId="166" fontId="3" fillId="0" borderId="0" xfId="1" applyNumberFormat="1" applyFont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10" fontId="3" fillId="2" borderId="1" xfId="8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55" applyFont="1" applyBorder="1" applyAlignment="1">
      <alignment horizontal="center" vertical="center"/>
    </xf>
    <xf numFmtId="1" fontId="3" fillId="0" borderId="0" xfId="0" applyNumberFormat="1" applyFont="1" applyFill="1" applyAlignment="1">
      <alignment vertical="center"/>
    </xf>
    <xf numFmtId="0" fontId="3" fillId="0" borderId="2" xfId="55" applyFont="1" applyBorder="1" applyAlignment="1">
      <alignment vertical="center"/>
    </xf>
    <xf numFmtId="164" fontId="3" fillId="0" borderId="0" xfId="55" applyNumberFormat="1" applyFont="1" applyAlignment="1">
      <alignment vertical="center"/>
    </xf>
    <xf numFmtId="9" fontId="3" fillId="0" borderId="1" xfId="80" applyFont="1" applyBorder="1" applyAlignment="1">
      <alignment vertical="center"/>
    </xf>
    <xf numFmtId="166" fontId="3" fillId="0" borderId="0" xfId="55" applyNumberFormat="1" applyFont="1" applyAlignment="1">
      <alignment vertical="center"/>
    </xf>
    <xf numFmtId="9" fontId="2" fillId="0" borderId="1" xfId="80" applyFont="1" applyFill="1" applyBorder="1" applyAlignment="1">
      <alignment horizontal="right" vertical="center" wrapText="1"/>
    </xf>
    <xf numFmtId="0" fontId="3" fillId="0" borderId="0" xfId="55" applyFont="1" applyAlignment="1">
      <alignment vertical="center"/>
    </xf>
    <xf numFmtId="0" fontId="3" fillId="0" borderId="2" xfId="0" applyFont="1" applyBorder="1" applyAlignment="1">
      <alignment vertical="center"/>
    </xf>
    <xf numFmtId="14" fontId="3" fillId="0" borderId="1" xfId="1" applyNumberFormat="1" applyFont="1" applyBorder="1" applyAlignment="1">
      <alignment horizontal="center" vertical="center"/>
    </xf>
    <xf numFmtId="0" fontId="2" fillId="0" borderId="2" xfId="56" applyFont="1" applyFill="1" applyBorder="1" applyAlignment="1">
      <alignment horizontal="left" vertical="center" wrapText="1"/>
    </xf>
    <xf numFmtId="0" fontId="3" fillId="6" borderId="0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1" fontId="3" fillId="6" borderId="0" xfId="0" applyNumberFormat="1" applyFont="1" applyFill="1" applyAlignment="1">
      <alignment vertical="center"/>
    </xf>
    <xf numFmtId="164" fontId="2" fillId="6" borderId="0" xfId="56" applyNumberFormat="1" applyFont="1" applyFill="1" applyBorder="1" applyAlignment="1">
      <alignment horizontal="right" vertical="center" wrapText="1"/>
    </xf>
    <xf numFmtId="10" fontId="3" fillId="6" borderId="1" xfId="80" applyNumberFormat="1" applyFont="1" applyFill="1" applyBorder="1" applyAlignment="1">
      <alignment vertical="center"/>
    </xf>
    <xf numFmtId="166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3" fillId="0" borderId="1" xfId="54" applyFont="1" applyBorder="1" applyAlignment="1">
      <alignment vertical="center"/>
    </xf>
    <xf numFmtId="0" fontId="3" fillId="0" borderId="1" xfId="53" applyFont="1" applyBorder="1" applyAlignment="1">
      <alignment vertical="center"/>
    </xf>
    <xf numFmtId="0" fontId="3" fillId="0" borderId="1" xfId="54" applyFont="1" applyBorder="1" applyAlignment="1">
      <alignment horizontal="center" vertical="center"/>
    </xf>
    <xf numFmtId="164" fontId="2" fillId="0" borderId="0" xfId="79" applyNumberFormat="1" applyFont="1" applyFill="1" applyBorder="1" applyAlignment="1">
      <alignment horizontal="right" vertical="center" wrapText="1"/>
    </xf>
    <xf numFmtId="9" fontId="2" fillId="0" borderId="1" xfId="106" applyFont="1" applyFill="1" applyBorder="1" applyAlignment="1">
      <alignment horizontal="right" vertical="center" wrapText="1"/>
    </xf>
    <xf numFmtId="166" fontId="3" fillId="0" borderId="0" xfId="54" applyNumberFormat="1" applyFont="1" applyAlignment="1">
      <alignment vertical="center"/>
    </xf>
    <xf numFmtId="0" fontId="3" fillId="6" borderId="0" xfId="0" applyFont="1" applyFill="1" applyBorder="1" applyAlignment="1">
      <alignment horizontal="center" vertical="center"/>
    </xf>
    <xf numFmtId="10" fontId="3" fillId="6" borderId="0" xfId="8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" fontId="2" fillId="0" borderId="0" xfId="56" applyNumberFormat="1" applyFont="1" applyFill="1" applyBorder="1" applyAlignment="1">
      <alignment horizontal="right" vertical="center" wrapText="1"/>
    </xf>
    <xf numFmtId="9" fontId="2" fillId="0" borderId="0" xfId="80" applyFont="1" applyFill="1" applyBorder="1" applyAlignment="1">
      <alignment horizontal="right" vertical="center" wrapText="1"/>
    </xf>
    <xf numFmtId="0" fontId="3" fillId="6" borderId="0" xfId="0" applyFont="1" applyFill="1" applyAlignment="1">
      <alignment horizontal="center" vertical="center"/>
    </xf>
    <xf numFmtId="10" fontId="3" fillId="6" borderId="0" xfId="80" applyNumberFormat="1" applyFont="1" applyFill="1" applyAlignment="1">
      <alignment vertical="center"/>
    </xf>
    <xf numFmtId="44" fontId="3" fillId="0" borderId="1" xfId="28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2" fillId="0" borderId="1" xfId="56" applyFont="1" applyFill="1" applyBorder="1" applyAlignment="1">
      <alignment horizontal="left" vertical="center" wrapText="1"/>
    </xf>
    <xf numFmtId="9" fontId="2" fillId="0" borderId="1" xfId="97" applyFont="1" applyFill="1" applyBorder="1" applyAlignment="1">
      <alignment horizontal="right" vertical="center" wrapText="1"/>
    </xf>
    <xf numFmtId="4" fontId="3" fillId="0" borderId="0" xfId="0" applyNumberFormat="1" applyFont="1" applyAlignment="1">
      <alignment vertical="center"/>
    </xf>
    <xf numFmtId="0" fontId="2" fillId="0" borderId="0" xfId="56" applyFont="1" applyFill="1" applyBorder="1" applyAlignment="1">
      <alignment horizontal="left" vertical="center" wrapText="1"/>
    </xf>
    <xf numFmtId="9" fontId="2" fillId="0" borderId="0" xfId="97" applyFont="1" applyFill="1" applyBorder="1" applyAlignment="1">
      <alignment horizontal="right" vertical="center" wrapText="1"/>
    </xf>
    <xf numFmtId="1" fontId="3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" fontId="3" fillId="6" borderId="0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vertical="center"/>
    </xf>
    <xf numFmtId="0" fontId="3" fillId="0" borderId="2" xfId="0" applyFont="1" applyFill="1" applyBorder="1" applyAlignment="1">
      <alignment vertical="center"/>
    </xf>
    <xf numFmtId="49" fontId="3" fillId="0" borderId="0" xfId="0" applyNumberFormat="1" applyFont="1" applyAlignment="1">
      <alignment horizontal="left" vertical="center"/>
    </xf>
    <xf numFmtId="9" fontId="2" fillId="0" borderId="0" xfId="80" applyFont="1" applyFill="1" applyAlignment="1">
      <alignment horizontal="right" vertical="center" wrapText="1"/>
    </xf>
    <xf numFmtId="173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/>
    </xf>
    <xf numFmtId="165" fontId="3" fillId="0" borderId="1" xfId="1" applyNumberFormat="1" applyFont="1" applyBorder="1" applyAlignment="1">
      <alignment horizontal="left" vertical="center"/>
    </xf>
    <xf numFmtId="9" fontId="2" fillId="0" borderId="1" xfId="80" applyFont="1" applyFill="1" applyBorder="1" applyAlignment="1">
      <alignment horizontal="left" vertical="center"/>
    </xf>
    <xf numFmtId="44" fontId="3" fillId="0" borderId="0" xfId="28" applyFont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right" vertical="center" wrapText="1"/>
    </xf>
    <xf numFmtId="165" fontId="3" fillId="2" borderId="0" xfId="1" applyNumberFormat="1" applyFont="1" applyFill="1" applyBorder="1" applyAlignment="1">
      <alignment horizontal="right" vertical="center"/>
    </xf>
    <xf numFmtId="165" fontId="3" fillId="0" borderId="0" xfId="1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6" fontId="3" fillId="0" borderId="0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165" fontId="3" fillId="2" borderId="1" xfId="1" applyNumberFormat="1" applyFont="1" applyFill="1" applyBorder="1" applyAlignment="1">
      <alignment horizontal="right" vertical="center"/>
    </xf>
    <xf numFmtId="165" fontId="3" fillId="0" borderId="1" xfId="1" applyNumberFormat="1" applyFont="1" applyBorder="1" applyAlignment="1">
      <alignment horizontal="right" vertical="center"/>
    </xf>
    <xf numFmtId="0" fontId="3" fillId="0" borderId="1" xfId="55" applyFont="1" applyFill="1" applyBorder="1" applyAlignment="1">
      <alignment horizontal="right" vertical="center"/>
    </xf>
    <xf numFmtId="0" fontId="3" fillId="0" borderId="2" xfId="55" applyFont="1" applyFill="1" applyBorder="1" applyAlignment="1">
      <alignment horizontal="right" vertical="center"/>
    </xf>
    <xf numFmtId="0" fontId="3" fillId="0" borderId="1" xfId="55" applyFont="1" applyBorder="1" applyAlignment="1">
      <alignment horizontal="right" vertical="center"/>
    </xf>
    <xf numFmtId="0" fontId="3" fillId="0" borderId="2" xfId="55" applyFont="1" applyBorder="1" applyAlignment="1">
      <alignment horizontal="right" vertical="center"/>
    </xf>
    <xf numFmtId="165" fontId="3" fillId="6" borderId="2" xfId="1" applyNumberFormat="1" applyFont="1" applyFill="1" applyBorder="1" applyAlignment="1">
      <alignment horizontal="right" vertical="center"/>
    </xf>
    <xf numFmtId="0" fontId="3" fillId="0" borderId="1" xfId="54" applyFont="1" applyBorder="1" applyAlignment="1">
      <alignment horizontal="right"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165" fontId="3" fillId="6" borderId="0" xfId="1" applyNumberFormat="1" applyFont="1" applyFill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165" fontId="3" fillId="6" borderId="1" xfId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49" fontId="3" fillId="0" borderId="0" xfId="0" applyNumberFormat="1" applyFont="1" applyAlignment="1">
      <alignment horizontal="left" wrapText="1"/>
    </xf>
    <xf numFmtId="49" fontId="3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right" wrapText="1"/>
    </xf>
    <xf numFmtId="1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 wrapText="1"/>
    </xf>
    <xf numFmtId="44" fontId="3" fillId="0" borderId="0" xfId="28" applyFont="1" applyAlignment="1">
      <alignment horizontal="right" vertical="center" wrapText="1"/>
    </xf>
    <xf numFmtId="166" fontId="3" fillId="0" borderId="0" xfId="0" applyNumberFormat="1" applyFont="1" applyAlignment="1">
      <alignment horizontal="right" vertical="center" wrapText="1"/>
    </xf>
    <xf numFmtId="0" fontId="3" fillId="0" borderId="0" xfId="0" applyFont="1" applyBorder="1" applyAlignment="1">
      <alignment horizontal="left" vertical="center"/>
    </xf>
    <xf numFmtId="44" fontId="2" fillId="0" borderId="0" xfId="28" applyFont="1" applyFill="1" applyBorder="1" applyAlignment="1">
      <alignment horizontal="right" vertical="center" wrapText="1"/>
    </xf>
    <xf numFmtId="44" fontId="3" fillId="0" borderId="0" xfId="28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 vertical="center"/>
    </xf>
    <xf numFmtId="168" fontId="3" fillId="2" borderId="0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right"/>
    </xf>
    <xf numFmtId="0" fontId="3" fillId="0" borderId="0" xfId="55" applyFont="1" applyFill="1" applyBorder="1" applyAlignment="1">
      <alignment horizontal="right"/>
    </xf>
    <xf numFmtId="0" fontId="3" fillId="0" borderId="0" xfId="55" applyFont="1" applyBorder="1" applyAlignment="1">
      <alignment horizontal="right"/>
    </xf>
    <xf numFmtId="0" fontId="3" fillId="0" borderId="1" xfId="55" applyFont="1" applyBorder="1" applyAlignment="1">
      <alignment horizontal="right"/>
    </xf>
    <xf numFmtId="0" fontId="3" fillId="2" borderId="1" xfId="55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 vertical="center"/>
    </xf>
    <xf numFmtId="0" fontId="3" fillId="0" borderId="1" xfId="55" applyFont="1" applyFill="1" applyBorder="1" applyAlignment="1">
      <alignment horizontal="right"/>
    </xf>
    <xf numFmtId="0" fontId="3" fillId="4" borderId="1" xfId="55" applyFont="1" applyFill="1" applyBorder="1" applyAlignment="1">
      <alignment horizontal="right"/>
    </xf>
    <xf numFmtId="0" fontId="3" fillId="0" borderId="2" xfId="55" applyFont="1" applyBorder="1" applyAlignment="1">
      <alignment horizontal="right"/>
    </xf>
    <xf numFmtId="0" fontId="3" fillId="0" borderId="2" xfId="55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 vertical="center"/>
    </xf>
    <xf numFmtId="0" fontId="3" fillId="0" borderId="0" xfId="55" applyFont="1" applyAlignment="1">
      <alignment horizontal="right"/>
    </xf>
    <xf numFmtId="0" fontId="3" fillId="0" borderId="0" xfId="55" applyFont="1" applyFill="1" applyBorder="1" applyAlignment="1">
      <alignment horizontal="right" vertical="center"/>
    </xf>
    <xf numFmtId="0" fontId="3" fillId="0" borderId="0" xfId="55" applyFont="1" applyBorder="1" applyAlignment="1">
      <alignment horizontal="right" vertical="center"/>
    </xf>
    <xf numFmtId="0" fontId="3" fillId="0" borderId="2" xfId="38" applyFont="1" applyBorder="1" applyAlignment="1">
      <alignment horizontal="right"/>
    </xf>
    <xf numFmtId="0" fontId="3" fillId="6" borderId="2" xfId="0" applyFont="1" applyFill="1" applyBorder="1" applyAlignment="1">
      <alignment horizontal="right"/>
    </xf>
    <xf numFmtId="0" fontId="3" fillId="6" borderId="0" xfId="0" applyFont="1" applyFill="1" applyBorder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Border="1" applyAlignment="1">
      <alignment horizontal="right" vertical="center"/>
    </xf>
    <xf numFmtId="0" fontId="3" fillId="0" borderId="0" xfId="39" applyFont="1" applyBorder="1" applyAlignment="1">
      <alignment horizontal="right"/>
    </xf>
    <xf numFmtId="0" fontId="3" fillId="0" borderId="0" xfId="53" applyFont="1" applyBorder="1" applyAlignment="1">
      <alignment horizontal="right"/>
    </xf>
    <xf numFmtId="0" fontId="3" fillId="0" borderId="0" xfId="48" applyFont="1" applyBorder="1" applyAlignment="1">
      <alignment horizontal="right"/>
    </xf>
    <xf numFmtId="0" fontId="3" fillId="0" borderId="0" xfId="29" applyFont="1" applyBorder="1" applyAlignment="1">
      <alignment horizontal="right"/>
    </xf>
    <xf numFmtId="0" fontId="3" fillId="0" borderId="0" xfId="51" applyFont="1" applyBorder="1" applyAlignment="1">
      <alignment horizontal="right"/>
    </xf>
    <xf numFmtId="0" fontId="3" fillId="0" borderId="0" xfId="39" applyFont="1" applyFill="1" applyBorder="1" applyAlignment="1">
      <alignment horizontal="right"/>
    </xf>
    <xf numFmtId="0" fontId="3" fillId="0" borderId="0" xfId="49" applyFont="1" applyBorder="1" applyAlignment="1">
      <alignment horizontal="right"/>
    </xf>
    <xf numFmtId="0" fontId="3" fillId="0" borderId="1" xfId="48" applyFont="1" applyBorder="1" applyAlignment="1">
      <alignment horizontal="right"/>
    </xf>
    <xf numFmtId="0" fontId="3" fillId="0" borderId="1" xfId="50" applyFont="1" applyBorder="1" applyAlignment="1">
      <alignment horizontal="right"/>
    </xf>
    <xf numFmtId="0" fontId="3" fillId="0" borderId="1" xfId="39" applyFont="1" applyBorder="1" applyAlignment="1">
      <alignment horizontal="right"/>
    </xf>
    <xf numFmtId="0" fontId="3" fillId="0" borderId="1" xfId="53" applyFont="1" applyBorder="1" applyAlignment="1">
      <alignment horizontal="right"/>
    </xf>
    <xf numFmtId="0" fontId="3" fillId="0" borderId="1" xfId="41" applyFont="1" applyBorder="1" applyAlignment="1">
      <alignment horizontal="right"/>
    </xf>
    <xf numFmtId="0" fontId="3" fillId="0" borderId="1" xfId="51" applyFont="1" applyBorder="1" applyAlignment="1">
      <alignment horizontal="right"/>
    </xf>
    <xf numFmtId="0" fontId="3" fillId="0" borderId="1" xfId="40" applyFont="1" applyBorder="1" applyAlignment="1">
      <alignment horizontal="right"/>
    </xf>
    <xf numFmtId="0" fontId="3" fillId="0" borderId="1" xfId="29" applyFont="1" applyBorder="1" applyAlignment="1">
      <alignment horizontal="right"/>
    </xf>
    <xf numFmtId="0" fontId="3" fillId="0" borderId="1" xfId="54" applyFont="1" applyBorder="1" applyAlignment="1">
      <alignment horizontal="right"/>
    </xf>
    <xf numFmtId="0" fontId="3" fillId="0" borderId="1" xfId="42" applyFont="1" applyBorder="1" applyAlignment="1">
      <alignment horizontal="right"/>
    </xf>
    <xf numFmtId="0" fontId="3" fillId="0" borderId="1" xfId="35" applyFont="1" applyFill="1" applyBorder="1" applyAlignment="1">
      <alignment horizontal="right"/>
    </xf>
    <xf numFmtId="0" fontId="3" fillId="0" borderId="1" xfId="37" applyFont="1" applyBorder="1" applyAlignment="1">
      <alignment horizontal="right"/>
    </xf>
    <xf numFmtId="0" fontId="3" fillId="0" borderId="1" xfId="49" applyFont="1" applyBorder="1" applyAlignment="1">
      <alignment horizontal="right"/>
    </xf>
    <xf numFmtId="0" fontId="3" fillId="0" borderId="1" xfId="32" applyFont="1" applyBorder="1" applyAlignment="1">
      <alignment horizontal="right"/>
    </xf>
    <xf numFmtId="0" fontId="3" fillId="0" borderId="1" xfId="33" applyFont="1" applyBorder="1" applyAlignment="1">
      <alignment horizontal="right"/>
    </xf>
    <xf numFmtId="0" fontId="3" fillId="0" borderId="1" xfId="31" applyFont="1" applyBorder="1" applyAlignment="1">
      <alignment horizontal="right"/>
    </xf>
    <xf numFmtId="0" fontId="3" fillId="0" borderId="0" xfId="40" applyFont="1" applyBorder="1" applyAlignment="1">
      <alignment horizontal="right"/>
    </xf>
    <xf numFmtId="0" fontId="3" fillId="0" borderId="0" xfId="50" applyFont="1" applyBorder="1" applyAlignment="1">
      <alignment horizontal="right"/>
    </xf>
    <xf numFmtId="0" fontId="3" fillId="0" borderId="1" xfId="30" applyFont="1" applyBorder="1" applyAlignment="1">
      <alignment horizontal="right"/>
    </xf>
    <xf numFmtId="0" fontId="3" fillId="0" borderId="1" xfId="41" applyFont="1" applyFill="1" applyBorder="1" applyAlignment="1">
      <alignment horizontal="right"/>
    </xf>
    <xf numFmtId="0" fontId="3" fillId="0" borderId="1" xfId="34" applyFont="1" applyBorder="1" applyAlignment="1">
      <alignment horizontal="right"/>
    </xf>
    <xf numFmtId="0" fontId="3" fillId="0" borderId="1" xfId="52" applyFont="1" applyBorder="1" applyAlignment="1">
      <alignment horizontal="right"/>
    </xf>
    <xf numFmtId="0" fontId="3" fillId="0" borderId="1" xfId="35" applyFont="1" applyBorder="1" applyAlignment="1">
      <alignment horizontal="right"/>
    </xf>
    <xf numFmtId="0" fontId="3" fillId="0" borderId="2" xfId="39" applyFont="1" applyBorder="1" applyAlignment="1">
      <alignment horizontal="right"/>
    </xf>
    <xf numFmtId="0" fontId="3" fillId="0" borderId="2" xfId="41" applyFont="1" applyFill="1" applyBorder="1" applyAlignment="1">
      <alignment horizontal="right"/>
    </xf>
    <xf numFmtId="0" fontId="3" fillId="0" borderId="2" xfId="34" applyFont="1" applyBorder="1" applyAlignment="1">
      <alignment horizontal="right"/>
    </xf>
    <xf numFmtId="0" fontId="3" fillId="0" borderId="2" xfId="36" applyFont="1" applyBorder="1" applyAlignment="1">
      <alignment horizontal="right"/>
    </xf>
    <xf numFmtId="0" fontId="3" fillId="0" borderId="1" xfId="54" applyFont="1" applyFill="1" applyBorder="1" applyAlignment="1">
      <alignment horizontal="right"/>
    </xf>
    <xf numFmtId="0" fontId="3" fillId="0" borderId="1" xfId="38" applyFont="1" applyBorder="1" applyAlignment="1">
      <alignment horizontal="right"/>
    </xf>
    <xf numFmtId="0" fontId="3" fillId="0" borderId="1" xfId="36" applyFont="1" applyBorder="1" applyAlignment="1">
      <alignment horizontal="right"/>
    </xf>
    <xf numFmtId="0" fontId="3" fillId="0" borderId="2" xfId="33" applyFont="1" applyBorder="1" applyAlignment="1">
      <alignment horizontal="right"/>
    </xf>
    <xf numFmtId="0" fontId="3" fillId="0" borderId="2" xfId="41" applyFont="1" applyBorder="1" applyAlignment="1">
      <alignment horizontal="right"/>
    </xf>
    <xf numFmtId="0" fontId="3" fillId="0" borderId="2" xfId="35" applyFont="1" applyBorder="1" applyAlignment="1">
      <alignment horizontal="right"/>
    </xf>
    <xf numFmtId="0" fontId="3" fillId="0" borderId="0" xfId="35" applyFont="1" applyBorder="1" applyAlignment="1">
      <alignment horizontal="right"/>
    </xf>
    <xf numFmtId="0" fontId="3" fillId="0" borderId="0" xfId="35" applyFont="1" applyFill="1" applyBorder="1" applyAlignment="1">
      <alignment horizontal="right"/>
    </xf>
    <xf numFmtId="0" fontId="3" fillId="0" borderId="0" xfId="52" applyFont="1" applyBorder="1" applyAlignment="1">
      <alignment horizontal="right"/>
    </xf>
    <xf numFmtId="0" fontId="3" fillId="0" borderId="0" xfId="54" applyFont="1" applyBorder="1" applyAlignment="1">
      <alignment horizontal="right"/>
    </xf>
    <xf numFmtId="0" fontId="3" fillId="0" borderId="0" xfId="33" applyFont="1" applyBorder="1" applyAlignment="1">
      <alignment horizontal="right"/>
    </xf>
    <xf numFmtId="0" fontId="3" fillId="0" borderId="0" xfId="41" applyFont="1" applyBorder="1" applyAlignment="1">
      <alignment horizontal="right"/>
    </xf>
    <xf numFmtId="0" fontId="3" fillId="8" borderId="0" xfId="36" applyFont="1" applyFill="1" applyBorder="1" applyAlignment="1">
      <alignment horizontal="right"/>
    </xf>
    <xf numFmtId="0" fontId="3" fillId="0" borderId="0" xfId="0" applyFont="1" applyFill="1" applyAlignment="1">
      <alignment horizontal="right" vertical="center"/>
    </xf>
    <xf numFmtId="0" fontId="3" fillId="6" borderId="0" xfId="0" applyFont="1" applyFill="1" applyAlignment="1">
      <alignment horizontal="right" vertical="center"/>
    </xf>
    <xf numFmtId="0" fontId="3" fillId="6" borderId="1" xfId="0" applyFont="1" applyFill="1" applyBorder="1" applyAlignment="1">
      <alignment horizontal="right"/>
    </xf>
    <xf numFmtId="0" fontId="3" fillId="0" borderId="1" xfId="45" applyFont="1" applyBorder="1" applyAlignment="1">
      <alignment horizontal="right"/>
    </xf>
    <xf numFmtId="0" fontId="3" fillId="0" borderId="1" xfId="46" applyFont="1" applyBorder="1" applyAlignment="1">
      <alignment horizontal="right"/>
    </xf>
    <xf numFmtId="0" fontId="3" fillId="0" borderId="1" xfId="47" applyFont="1" applyBorder="1" applyAlignment="1">
      <alignment horizontal="right"/>
    </xf>
    <xf numFmtId="0" fontId="3" fillId="0" borderId="0" xfId="0" applyNumberFormat="1" applyFont="1" applyBorder="1" applyAlignment="1">
      <alignment horizontal="right"/>
    </xf>
    <xf numFmtId="0" fontId="3" fillId="0" borderId="0" xfId="45" applyFont="1" applyBorder="1" applyAlignment="1">
      <alignment horizontal="right"/>
    </xf>
    <xf numFmtId="0" fontId="3" fillId="0" borderId="0" xfId="46" applyFont="1" applyBorder="1" applyAlignment="1">
      <alignment horizontal="right"/>
    </xf>
    <xf numFmtId="0" fontId="3" fillId="0" borderId="1" xfId="44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0" fontId="3" fillId="0" borderId="0" xfId="43" applyFont="1" applyBorder="1" applyAlignment="1">
      <alignment horizontal="right"/>
    </xf>
    <xf numFmtId="0" fontId="3" fillId="0" borderId="0" xfId="47" applyFont="1" applyBorder="1" applyAlignment="1">
      <alignment horizontal="right"/>
    </xf>
    <xf numFmtId="0" fontId="3" fillId="6" borderId="1" xfId="0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/>
    </xf>
    <xf numFmtId="0" fontId="3" fillId="0" borderId="6" xfId="0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4" fontId="3" fillId="0" borderId="1" xfId="0" applyNumberFormat="1" applyFont="1" applyBorder="1" applyAlignment="1">
      <alignment horizontal="right"/>
    </xf>
    <xf numFmtId="49" fontId="3" fillId="0" borderId="0" xfId="0" applyNumberFormat="1" applyFont="1" applyBorder="1" applyAlignment="1">
      <alignment horizontal="right" vertical="top"/>
    </xf>
    <xf numFmtId="0" fontId="3" fillId="0" borderId="0" xfId="0" applyNumberFormat="1" applyFont="1" applyAlignment="1">
      <alignment horizontal="right" vertical="center"/>
    </xf>
    <xf numFmtId="49" fontId="3" fillId="0" borderId="1" xfId="0" applyNumberFormat="1" applyFont="1" applyBorder="1" applyAlignment="1">
      <alignment horizontal="right" vertical="center"/>
    </xf>
    <xf numFmtId="49" fontId="3" fillId="0" borderId="0" xfId="0" applyNumberFormat="1" applyFont="1" applyAlignment="1">
      <alignment horizontal="right" vertical="top"/>
    </xf>
    <xf numFmtId="0" fontId="3" fillId="0" borderId="1" xfId="0" applyNumberFormat="1" applyFont="1" applyBorder="1" applyAlignment="1">
      <alignment horizontal="right" vertical="center"/>
    </xf>
    <xf numFmtId="44" fontId="3" fillId="0" borderId="0" xfId="28" applyFont="1" applyAlignment="1">
      <alignment horizontal="right"/>
    </xf>
    <xf numFmtId="14" fontId="3" fillId="0" borderId="1" xfId="38" applyNumberFormat="1" applyFont="1" applyBorder="1" applyAlignment="1">
      <alignment horizontal="center"/>
    </xf>
    <xf numFmtId="14" fontId="3" fillId="0" borderId="1" xfId="3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0" borderId="0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left" wrapText="1"/>
    </xf>
    <xf numFmtId="0" fontId="3" fillId="2" borderId="0" xfId="0" applyFont="1" applyFill="1" applyBorder="1" applyAlignment="1">
      <alignment horizontal="left"/>
    </xf>
    <xf numFmtId="0" fontId="3" fillId="6" borderId="0" xfId="55" applyFont="1" applyFill="1" applyBorder="1" applyAlignment="1">
      <alignment horizontal="left" vertical="center"/>
    </xf>
    <xf numFmtId="0" fontId="3" fillId="0" borderId="0" xfId="55" applyFont="1" applyBorder="1" applyAlignment="1">
      <alignment horizontal="left" vertical="center"/>
    </xf>
    <xf numFmtId="0" fontId="3" fillId="0" borderId="1" xfId="55" applyFont="1" applyBorder="1" applyAlignment="1">
      <alignment horizontal="left" vertical="center"/>
    </xf>
    <xf numFmtId="0" fontId="3" fillId="0" borderId="0" xfId="55" applyFont="1" applyFill="1" applyBorder="1" applyAlignment="1">
      <alignment horizontal="left"/>
    </xf>
    <xf numFmtId="167" fontId="3" fillId="0" borderId="0" xfId="0" applyNumberFormat="1" applyFont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167" fontId="3" fillId="0" borderId="0" xfId="0" applyNumberFormat="1" applyFont="1" applyBorder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0" borderId="1" xfId="55" applyFont="1" applyFill="1" applyBorder="1" applyAlignment="1">
      <alignment horizontal="left"/>
    </xf>
    <xf numFmtId="14" fontId="3" fillId="0" borderId="0" xfId="0" applyNumberFormat="1" applyFont="1" applyAlignment="1">
      <alignment horizontal="left"/>
    </xf>
    <xf numFmtId="14" fontId="3" fillId="0" borderId="0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0" fontId="3" fillId="0" borderId="0" xfId="46" applyFont="1" applyBorder="1" applyAlignment="1">
      <alignment horizontal="left"/>
    </xf>
    <xf numFmtId="0" fontId="3" fillId="2" borderId="1" xfId="55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4" borderId="1" xfId="55" applyFont="1" applyFill="1" applyBorder="1" applyAlignment="1">
      <alignment horizontal="left"/>
    </xf>
    <xf numFmtId="0" fontId="3" fillId="4" borderId="0" xfId="55" applyFont="1" applyFill="1" applyBorder="1" applyAlignment="1">
      <alignment horizontal="left"/>
    </xf>
    <xf numFmtId="0" fontId="3" fillId="0" borderId="2" xfId="55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2" borderId="0" xfId="55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3" fillId="0" borderId="1" xfId="46" applyFont="1" applyBorder="1" applyAlignment="1">
      <alignment horizontal="left"/>
    </xf>
    <xf numFmtId="0" fontId="3" fillId="0" borderId="2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left" vertical="center"/>
    </xf>
    <xf numFmtId="0" fontId="3" fillId="0" borderId="2" xfId="55" applyFont="1" applyBorder="1" applyAlignment="1">
      <alignment horizontal="left" vertical="center"/>
    </xf>
    <xf numFmtId="0" fontId="3" fillId="0" borderId="1" xfId="38" applyFont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6" borderId="0" xfId="0" applyFont="1" applyFill="1" applyAlignment="1">
      <alignment horizontal="left"/>
    </xf>
    <xf numFmtId="0" fontId="3" fillId="6" borderId="0" xfId="0" applyFont="1" applyFill="1" applyBorder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3" fillId="0" borderId="0" xfId="29" applyFont="1" applyBorder="1" applyAlignment="1">
      <alignment horizontal="left"/>
    </xf>
    <xf numFmtId="0" fontId="3" fillId="0" borderId="0" xfId="49" applyFont="1" applyBorder="1" applyAlignment="1">
      <alignment horizontal="left"/>
    </xf>
    <xf numFmtId="0" fontId="3" fillId="0" borderId="1" xfId="53" applyFont="1" applyBorder="1" applyAlignment="1">
      <alignment horizontal="left"/>
    </xf>
    <xf numFmtId="0" fontId="3" fillId="0" borderId="1" xfId="41" applyFont="1" applyFill="1" applyBorder="1" applyAlignment="1">
      <alignment horizontal="left"/>
    </xf>
    <xf numFmtId="0" fontId="3" fillId="0" borderId="1" xfId="40" applyFont="1" applyBorder="1" applyAlignment="1">
      <alignment horizontal="left"/>
    </xf>
    <xf numFmtId="0" fontId="3" fillId="0" borderId="1" xfId="29" applyFont="1" applyBorder="1" applyAlignment="1">
      <alignment horizontal="left"/>
    </xf>
    <xf numFmtId="0" fontId="3" fillId="0" borderId="1" xfId="41" applyFont="1" applyBorder="1" applyAlignment="1">
      <alignment horizontal="left"/>
    </xf>
    <xf numFmtId="0" fontId="3" fillId="0" borderId="1" xfId="42" applyFont="1" applyBorder="1" applyAlignment="1">
      <alignment horizontal="left"/>
    </xf>
    <xf numFmtId="0" fontId="3" fillId="0" borderId="1" xfId="35" applyFont="1" applyBorder="1" applyAlignment="1">
      <alignment horizontal="left"/>
    </xf>
    <xf numFmtId="0" fontId="3" fillId="0" borderId="1" xfId="32" applyFont="1" applyBorder="1" applyAlignment="1">
      <alignment horizontal="left"/>
    </xf>
    <xf numFmtId="0" fontId="3" fillId="0" borderId="0" xfId="40" applyFont="1" applyBorder="1" applyAlignment="1">
      <alignment horizontal="left"/>
    </xf>
    <xf numFmtId="0" fontId="3" fillId="0" borderId="1" xfId="34" applyFont="1" applyBorder="1" applyAlignment="1">
      <alignment horizontal="left"/>
    </xf>
    <xf numFmtId="0" fontId="3" fillId="0" borderId="1" xfId="54" applyFont="1" applyBorder="1" applyAlignment="1">
      <alignment horizontal="left" vertical="center"/>
    </xf>
    <xf numFmtId="0" fontId="3" fillId="0" borderId="2" xfId="39" applyFont="1" applyBorder="1" applyAlignment="1">
      <alignment horizontal="left"/>
    </xf>
    <xf numFmtId="0" fontId="3" fillId="0" borderId="0" xfId="34" applyFont="1" applyBorder="1" applyAlignment="1">
      <alignment horizontal="left"/>
    </xf>
    <xf numFmtId="0" fontId="3" fillId="0" borderId="1" xfId="36" applyFont="1" applyBorder="1" applyAlignment="1">
      <alignment horizontal="left"/>
    </xf>
    <xf numFmtId="0" fontId="3" fillId="0" borderId="1" xfId="35" applyFont="1" applyFill="1" applyBorder="1" applyAlignment="1">
      <alignment horizontal="left"/>
    </xf>
    <xf numFmtId="0" fontId="3" fillId="0" borderId="0" xfId="31" applyFont="1" applyBorder="1" applyAlignment="1">
      <alignment horizontal="left"/>
    </xf>
    <xf numFmtId="0" fontId="3" fillId="0" borderId="2" xfId="52" applyFont="1" applyBorder="1" applyAlignment="1">
      <alignment horizontal="left"/>
    </xf>
    <xf numFmtId="0" fontId="3" fillId="0" borderId="2" xfId="54" applyFont="1" applyBorder="1" applyAlignment="1">
      <alignment horizontal="left"/>
    </xf>
    <xf numFmtId="0" fontId="3" fillId="0" borderId="2" xfId="35" applyFont="1" applyBorder="1" applyAlignment="1">
      <alignment horizontal="left"/>
    </xf>
    <xf numFmtId="0" fontId="3" fillId="0" borderId="2" xfId="33" applyFont="1" applyBorder="1" applyAlignment="1">
      <alignment horizontal="left"/>
    </xf>
    <xf numFmtId="0" fontId="3" fillId="0" borderId="0" xfId="41" applyFont="1" applyBorder="1" applyAlignment="1">
      <alignment horizontal="left"/>
    </xf>
    <xf numFmtId="0" fontId="3" fillId="0" borderId="3" xfId="49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3" xfId="55" applyFont="1" applyFill="1" applyBorder="1" applyAlignment="1">
      <alignment horizontal="left"/>
    </xf>
    <xf numFmtId="0" fontId="3" fillId="0" borderId="3" xfId="35" applyFont="1" applyBorder="1" applyAlignment="1">
      <alignment horizontal="left"/>
    </xf>
    <xf numFmtId="0" fontId="3" fillId="0" borderId="3" xfId="55" applyFont="1" applyBorder="1" applyAlignment="1">
      <alignment horizontal="left"/>
    </xf>
    <xf numFmtId="0" fontId="3" fillId="0" borderId="3" xfId="41" applyFont="1" applyFill="1" applyBorder="1" applyAlignment="1">
      <alignment horizontal="left"/>
    </xf>
    <xf numFmtId="0" fontId="3" fillId="0" borderId="3" xfId="33" applyFont="1" applyBorder="1" applyAlignment="1">
      <alignment horizontal="left"/>
    </xf>
    <xf numFmtId="0" fontId="3" fillId="6" borderId="3" xfId="0" applyFont="1" applyFill="1" applyBorder="1" applyAlignment="1">
      <alignment horizontal="left" vertical="center"/>
    </xf>
    <xf numFmtId="0" fontId="3" fillId="8" borderId="3" xfId="36" applyFont="1" applyFill="1" applyBorder="1" applyAlignment="1">
      <alignment horizontal="left"/>
    </xf>
    <xf numFmtId="0" fontId="3" fillId="0" borderId="3" xfId="0" applyFont="1" applyFill="1" applyBorder="1" applyAlignment="1">
      <alignment horizontal="left" vertical="center"/>
    </xf>
    <xf numFmtId="0" fontId="3" fillId="6" borderId="3" xfId="0" applyFont="1" applyFill="1" applyBorder="1" applyAlignment="1">
      <alignment horizontal="left"/>
    </xf>
    <xf numFmtId="0" fontId="3" fillId="0" borderId="2" xfId="0" applyFont="1" applyBorder="1" applyAlignment="1">
      <alignment horizontal="left" vertical="center"/>
    </xf>
    <xf numFmtId="0" fontId="3" fillId="0" borderId="2" xfId="46" applyFont="1" applyBorder="1" applyAlignment="1">
      <alignment horizontal="left"/>
    </xf>
    <xf numFmtId="0" fontId="3" fillId="0" borderId="1" xfId="47" applyFont="1" applyBorder="1" applyAlignment="1">
      <alignment horizontal="left"/>
    </xf>
    <xf numFmtId="0" fontId="3" fillId="0" borderId="1" xfId="44" applyFont="1" applyBorder="1" applyAlignment="1">
      <alignment horizontal="left"/>
    </xf>
    <xf numFmtId="0" fontId="3" fillId="0" borderId="0" xfId="43" applyFont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3" fillId="0" borderId="0" xfId="47" applyFont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6" borderId="1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6" fillId="0" borderId="0" xfId="0" applyFont="1" applyAlignment="1">
      <alignment horizontal="left"/>
    </xf>
    <xf numFmtId="0" fontId="26" fillId="0" borderId="0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vertical="center"/>
    </xf>
    <xf numFmtId="0" fontId="3" fillId="0" borderId="9" xfId="0" applyFont="1" applyBorder="1" applyAlignment="1">
      <alignment horizontal="left"/>
    </xf>
    <xf numFmtId="0" fontId="3" fillId="6" borderId="9" xfId="0" applyFont="1" applyFill="1" applyBorder="1" applyAlignment="1">
      <alignment horizontal="left"/>
    </xf>
    <xf numFmtId="0" fontId="3" fillId="0" borderId="9" xfId="0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right" wrapText="1"/>
    </xf>
    <xf numFmtId="1" fontId="3" fillId="0" borderId="0" xfId="1" applyNumberFormat="1" applyFont="1" applyBorder="1" applyAlignment="1">
      <alignment horizontal="right"/>
    </xf>
    <xf numFmtId="44" fontId="4" fillId="0" borderId="0" xfId="28" applyNumberFormat="1" applyFont="1" applyAlignment="1">
      <alignment horizontal="center" vertical="center" wrapText="1"/>
    </xf>
    <xf numFmtId="44" fontId="3" fillId="0" borderId="0" xfId="28" applyFont="1" applyBorder="1" applyAlignment="1">
      <alignment horizontal="center" wrapText="1"/>
    </xf>
    <xf numFmtId="9" fontId="3" fillId="6" borderId="0" xfId="0" applyNumberFormat="1" applyFont="1" applyFill="1"/>
    <xf numFmtId="44" fontId="3" fillId="0" borderId="0" xfId="28" applyFont="1" applyBorder="1" applyAlignment="1">
      <alignment horizontal="center"/>
    </xf>
    <xf numFmtId="1" fontId="3" fillId="0" borderId="0" xfId="0" applyNumberFormat="1" applyFont="1" applyAlignment="1"/>
    <xf numFmtId="1" fontId="3" fillId="0" borderId="0" xfId="0" applyNumberFormat="1" applyFont="1" applyBorder="1" applyAlignment="1"/>
    <xf numFmtId="1" fontId="3" fillId="2" borderId="0" xfId="0" applyNumberFormat="1" applyFont="1" applyFill="1" applyBorder="1" applyAlignment="1"/>
    <xf numFmtId="1" fontId="3" fillId="2" borderId="0" xfId="0" applyNumberFormat="1" applyFont="1" applyFill="1" applyAlignment="1"/>
    <xf numFmtId="0" fontId="3" fillId="2" borderId="0" xfId="0" applyFont="1" applyFill="1" applyAlignment="1"/>
    <xf numFmtId="0" fontId="3" fillId="0" borderId="0" xfId="0" applyFont="1" applyBorder="1" applyAlignment="1"/>
    <xf numFmtId="0" fontId="3" fillId="0" borderId="0" xfId="0" applyFont="1" applyAlignment="1"/>
    <xf numFmtId="1" fontId="3" fillId="0" borderId="1" xfId="0" applyNumberFormat="1" applyFont="1" applyBorder="1" applyAlignment="1"/>
    <xf numFmtId="0" fontId="3" fillId="2" borderId="0" xfId="55" applyFont="1" applyFill="1" applyBorder="1" applyAlignment="1"/>
    <xf numFmtId="1" fontId="3" fillId="0" borderId="0" xfId="0" applyNumberFormat="1" applyFont="1" applyFill="1" applyAlignment="1"/>
    <xf numFmtId="0" fontId="3" fillId="0" borderId="0" xfId="55" applyFont="1" applyFill="1" applyBorder="1" applyAlignment="1"/>
    <xf numFmtId="1" fontId="3" fillId="0" borderId="0" xfId="0" applyNumberFormat="1" applyFont="1" applyFill="1" applyBorder="1" applyAlignment="1"/>
    <xf numFmtId="1" fontId="3" fillId="0" borderId="1" xfId="0" applyNumberFormat="1" applyFont="1" applyFill="1" applyBorder="1" applyAlignment="1"/>
    <xf numFmtId="0" fontId="3" fillId="0" borderId="1" xfId="55" applyFont="1" applyFill="1" applyBorder="1" applyAlignment="1"/>
    <xf numFmtId="1" fontId="3" fillId="4" borderId="1" xfId="0" applyNumberFormat="1" applyFont="1" applyFill="1" applyBorder="1" applyAlignment="1"/>
    <xf numFmtId="1" fontId="6" fillId="2" borderId="0" xfId="0" applyNumberFormat="1" applyFont="1" applyFill="1" applyAlignment="1"/>
    <xf numFmtId="1" fontId="3" fillId="6" borderId="0" xfId="0" applyNumberFormat="1" applyFont="1" applyFill="1" applyAlignment="1"/>
    <xf numFmtId="1" fontId="3" fillId="7" borderId="0" xfId="0" applyNumberFormat="1" applyFont="1" applyFill="1" applyAlignment="1"/>
    <xf numFmtId="1" fontId="3" fillId="7" borderId="0" xfId="0" applyNumberFormat="1" applyFont="1" applyFill="1" applyBorder="1" applyAlignment="1"/>
    <xf numFmtId="1" fontId="3" fillId="8" borderId="0" xfId="0" applyNumberFormat="1" applyFont="1" applyFill="1" applyAlignment="1"/>
    <xf numFmtId="0" fontId="3" fillId="0" borderId="1" xfId="0" applyFont="1" applyBorder="1" applyAlignment="1"/>
    <xf numFmtId="1" fontId="3" fillId="6" borderId="1" xfId="0" applyNumberFormat="1" applyFont="1" applyFill="1" applyBorder="1" applyAlignment="1"/>
    <xf numFmtId="1" fontId="3" fillId="6" borderId="0" xfId="0" applyNumberFormat="1" applyFont="1" applyFill="1" applyBorder="1" applyAlignment="1"/>
    <xf numFmtId="49" fontId="3" fillId="0" borderId="0" xfId="0" applyNumberFormat="1" applyFont="1" applyAlignment="1"/>
    <xf numFmtId="49" fontId="3" fillId="0" borderId="0" xfId="0" applyNumberFormat="1" applyFont="1" applyAlignment="1">
      <alignment vertical="center"/>
    </xf>
    <xf numFmtId="14" fontId="3" fillId="0" borderId="0" xfId="0" applyNumberFormat="1" applyFont="1" applyAlignment="1">
      <alignment horizontal="right"/>
    </xf>
    <xf numFmtId="14" fontId="3" fillId="0" borderId="0" xfId="0" applyNumberFormat="1" applyFont="1" applyBorder="1" applyAlignment="1">
      <alignment horizontal="right"/>
    </xf>
    <xf numFmtId="14" fontId="3" fillId="2" borderId="0" xfId="0" applyNumberFormat="1" applyFont="1" applyFill="1" applyBorder="1" applyAlignment="1">
      <alignment horizontal="right"/>
    </xf>
    <xf numFmtId="14" fontId="3" fillId="2" borderId="0" xfId="0" applyNumberFormat="1" applyFont="1" applyFill="1" applyBorder="1" applyAlignment="1">
      <alignment horizontal="right" wrapText="1"/>
    </xf>
    <xf numFmtId="173" fontId="3" fillId="2" borderId="0" xfId="0" applyNumberFormat="1" applyFont="1" applyFill="1" applyBorder="1" applyAlignment="1">
      <alignment horizontal="right" vertical="center" wrapText="1"/>
    </xf>
    <xf numFmtId="173" fontId="3" fillId="0" borderId="0" xfId="0" applyNumberFormat="1" applyFont="1" applyBorder="1" applyAlignment="1">
      <alignment horizontal="right" vertical="center"/>
    </xf>
    <xf numFmtId="14" fontId="3" fillId="2" borderId="0" xfId="0" applyNumberFormat="1" applyFont="1" applyFill="1" applyAlignment="1">
      <alignment horizontal="right"/>
    </xf>
    <xf numFmtId="173" fontId="3" fillId="2" borderId="0" xfId="0" applyNumberFormat="1" applyFont="1" applyFill="1" applyBorder="1" applyAlignment="1">
      <alignment horizontal="right" vertical="center"/>
    </xf>
    <xf numFmtId="14" fontId="3" fillId="6" borderId="0" xfId="0" applyNumberFormat="1" applyFont="1" applyFill="1" applyBorder="1" applyAlignment="1">
      <alignment horizontal="right"/>
    </xf>
    <xf numFmtId="14" fontId="3" fillId="6" borderId="0" xfId="0" applyNumberFormat="1" applyFont="1" applyFill="1" applyAlignment="1">
      <alignment horizontal="right"/>
    </xf>
    <xf numFmtId="14" fontId="3" fillId="0" borderId="0" xfId="55" applyNumberFormat="1" applyFont="1" applyBorder="1" applyAlignment="1">
      <alignment horizontal="right"/>
    </xf>
    <xf numFmtId="14" fontId="3" fillId="0" borderId="1" xfId="55" applyNumberFormat="1" applyFont="1" applyBorder="1" applyAlignment="1">
      <alignment horizontal="right"/>
    </xf>
    <xf numFmtId="14" fontId="3" fillId="2" borderId="1" xfId="0" applyNumberFormat="1" applyFont="1" applyFill="1" applyBorder="1" applyAlignment="1">
      <alignment horizontal="right"/>
    </xf>
    <xf numFmtId="14" fontId="3" fillId="6" borderId="1" xfId="0" applyNumberFormat="1" applyFont="1" applyFill="1" applyBorder="1" applyAlignment="1">
      <alignment horizontal="right"/>
    </xf>
    <xf numFmtId="14" fontId="3" fillId="2" borderId="1" xfId="55" applyNumberFormat="1" applyFont="1" applyFill="1" applyBorder="1" applyAlignment="1">
      <alignment horizontal="right"/>
    </xf>
    <xf numFmtId="173" fontId="3" fillId="6" borderId="1" xfId="0" applyNumberFormat="1" applyFont="1" applyFill="1" applyBorder="1" applyAlignment="1">
      <alignment horizontal="right" vertical="center"/>
    </xf>
    <xf numFmtId="14" fontId="3" fillId="4" borderId="1" xfId="55" applyNumberFormat="1" applyFont="1" applyFill="1" applyBorder="1" applyAlignment="1">
      <alignment horizontal="right"/>
    </xf>
    <xf numFmtId="14" fontId="3" fillId="2" borderId="0" xfId="55" applyNumberFormat="1" applyFont="1" applyFill="1" applyBorder="1" applyAlignment="1">
      <alignment horizontal="right"/>
    </xf>
    <xf numFmtId="14" fontId="6" fillId="2" borderId="0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 vertical="center"/>
    </xf>
    <xf numFmtId="173" fontId="3" fillId="0" borderId="1" xfId="0" applyNumberFormat="1" applyFont="1" applyBorder="1" applyAlignment="1">
      <alignment horizontal="right" vertical="center"/>
    </xf>
    <xf numFmtId="173" fontId="3" fillId="0" borderId="1" xfId="55" applyNumberFormat="1" applyFont="1" applyBorder="1" applyAlignment="1">
      <alignment horizontal="right" vertical="center"/>
    </xf>
    <xf numFmtId="14" fontId="3" fillId="0" borderId="1" xfId="55" applyNumberFormat="1" applyFont="1" applyFill="1" applyBorder="1" applyAlignment="1">
      <alignment horizontal="right"/>
    </xf>
    <xf numFmtId="14" fontId="3" fillId="0" borderId="0" xfId="55" applyNumberFormat="1" applyFont="1" applyAlignment="1">
      <alignment horizontal="right"/>
    </xf>
    <xf numFmtId="14" fontId="3" fillId="0" borderId="1" xfId="38" applyNumberFormat="1" applyFont="1" applyBorder="1" applyAlignment="1">
      <alignment horizontal="right"/>
    </xf>
    <xf numFmtId="14" fontId="3" fillId="0" borderId="0" xfId="39" applyNumberFormat="1" applyFont="1" applyBorder="1" applyAlignment="1">
      <alignment horizontal="right"/>
    </xf>
    <xf numFmtId="14" fontId="3" fillId="0" borderId="0" xfId="53" applyNumberFormat="1" applyFont="1" applyBorder="1" applyAlignment="1">
      <alignment horizontal="right"/>
    </xf>
    <xf numFmtId="14" fontId="3" fillId="0" borderId="0" xfId="48" applyNumberFormat="1" applyFont="1" applyBorder="1" applyAlignment="1">
      <alignment horizontal="right"/>
    </xf>
    <xf numFmtId="14" fontId="3" fillId="0" borderId="0" xfId="29" applyNumberFormat="1" applyFont="1" applyBorder="1" applyAlignment="1">
      <alignment horizontal="right"/>
    </xf>
    <xf numFmtId="14" fontId="3" fillId="0" borderId="0" xfId="51" applyNumberFormat="1" applyFont="1" applyBorder="1" applyAlignment="1">
      <alignment horizontal="right"/>
    </xf>
    <xf numFmtId="14" fontId="3" fillId="0" borderId="0" xfId="49" applyNumberFormat="1" applyFont="1" applyBorder="1" applyAlignment="1">
      <alignment horizontal="right"/>
    </xf>
    <xf numFmtId="14" fontId="3" fillId="0" borderId="1" xfId="48" applyNumberFormat="1" applyFont="1" applyBorder="1" applyAlignment="1">
      <alignment horizontal="right"/>
    </xf>
    <xf numFmtId="14" fontId="3" fillId="0" borderId="1" xfId="50" applyNumberFormat="1" applyFont="1" applyBorder="1" applyAlignment="1">
      <alignment horizontal="right"/>
    </xf>
    <xf numFmtId="14" fontId="3" fillId="0" borderId="1" xfId="39" applyNumberFormat="1" applyFont="1" applyBorder="1" applyAlignment="1">
      <alignment horizontal="right"/>
    </xf>
    <xf numFmtId="14" fontId="3" fillId="0" borderId="1" xfId="53" applyNumberFormat="1" applyFont="1" applyBorder="1" applyAlignment="1">
      <alignment horizontal="right"/>
    </xf>
    <xf numFmtId="14" fontId="3" fillId="0" borderId="1" xfId="41" applyNumberFormat="1" applyFont="1" applyBorder="1" applyAlignment="1">
      <alignment horizontal="right"/>
    </xf>
    <xf numFmtId="14" fontId="3" fillId="0" borderId="1" xfId="51" applyNumberFormat="1" applyFont="1" applyBorder="1" applyAlignment="1">
      <alignment horizontal="right"/>
    </xf>
    <xf numFmtId="14" fontId="3" fillId="0" borderId="1" xfId="40" applyNumberFormat="1" applyFont="1" applyBorder="1" applyAlignment="1">
      <alignment horizontal="right"/>
    </xf>
    <xf numFmtId="14" fontId="3" fillId="0" borderId="1" xfId="29" applyNumberFormat="1" applyFont="1" applyBorder="1" applyAlignment="1">
      <alignment horizontal="right"/>
    </xf>
    <xf numFmtId="14" fontId="3" fillId="0" borderId="1" xfId="54" applyNumberFormat="1" applyFont="1" applyBorder="1" applyAlignment="1">
      <alignment horizontal="right"/>
    </xf>
    <xf numFmtId="14" fontId="3" fillId="0" borderId="1" xfId="42" applyNumberFormat="1" applyFont="1" applyBorder="1" applyAlignment="1">
      <alignment horizontal="right"/>
    </xf>
    <xf numFmtId="14" fontId="3" fillId="0" borderId="1" xfId="35" applyNumberFormat="1" applyFont="1" applyBorder="1" applyAlignment="1">
      <alignment horizontal="right"/>
    </xf>
    <xf numFmtId="14" fontId="3" fillId="0" borderId="1" xfId="37" applyNumberFormat="1" applyFont="1" applyBorder="1" applyAlignment="1">
      <alignment horizontal="right"/>
    </xf>
    <xf numFmtId="14" fontId="3" fillId="0" borderId="1" xfId="49" applyNumberFormat="1" applyFont="1" applyBorder="1" applyAlignment="1">
      <alignment horizontal="right"/>
    </xf>
    <xf numFmtId="14" fontId="3" fillId="0" borderId="1" xfId="32" applyNumberFormat="1" applyFont="1" applyBorder="1" applyAlignment="1">
      <alignment horizontal="right"/>
    </xf>
    <xf numFmtId="14" fontId="3" fillId="0" borderId="1" xfId="33" applyNumberFormat="1" applyFont="1" applyBorder="1" applyAlignment="1">
      <alignment horizontal="right"/>
    </xf>
    <xf numFmtId="14" fontId="3" fillId="0" borderId="1" xfId="31" applyNumberFormat="1" applyFont="1" applyBorder="1" applyAlignment="1">
      <alignment horizontal="right"/>
    </xf>
    <xf numFmtId="14" fontId="3" fillId="0" borderId="0" xfId="40" applyNumberFormat="1" applyFont="1" applyBorder="1" applyAlignment="1">
      <alignment horizontal="right"/>
    </xf>
    <xf numFmtId="14" fontId="3" fillId="0" borderId="0" xfId="50" applyNumberFormat="1" applyFont="1" applyBorder="1" applyAlignment="1">
      <alignment horizontal="right"/>
    </xf>
    <xf numFmtId="14" fontId="3" fillId="0" borderId="1" xfId="30" applyNumberFormat="1" applyFont="1" applyBorder="1" applyAlignment="1">
      <alignment horizontal="right"/>
    </xf>
    <xf numFmtId="14" fontId="3" fillId="0" borderId="1" xfId="34" applyNumberFormat="1" applyFont="1" applyBorder="1" applyAlignment="1">
      <alignment horizontal="right"/>
    </xf>
    <xf numFmtId="173" fontId="3" fillId="0" borderId="1" xfId="54" applyNumberFormat="1" applyFont="1" applyBorder="1" applyAlignment="1">
      <alignment horizontal="right" vertical="center"/>
    </xf>
    <xf numFmtId="14" fontId="3" fillId="0" borderId="1" xfId="52" applyNumberFormat="1" applyFont="1" applyBorder="1" applyAlignment="1">
      <alignment horizontal="right"/>
    </xf>
    <xf numFmtId="14" fontId="3" fillId="0" borderId="1" xfId="36" applyNumberFormat="1" applyFont="1" applyBorder="1" applyAlignment="1">
      <alignment horizontal="right"/>
    </xf>
    <xf numFmtId="14" fontId="3" fillId="0" borderId="0" xfId="41" applyNumberFormat="1" applyFont="1" applyBorder="1" applyAlignment="1">
      <alignment horizontal="right"/>
    </xf>
    <xf numFmtId="14" fontId="3" fillId="0" borderId="0" xfId="35" applyNumberFormat="1" applyFont="1" applyBorder="1" applyAlignment="1">
      <alignment horizontal="right"/>
    </xf>
    <xf numFmtId="14" fontId="3" fillId="0" borderId="0" xfId="33" applyNumberFormat="1" applyFont="1" applyBorder="1" applyAlignment="1">
      <alignment horizontal="right"/>
    </xf>
    <xf numFmtId="173" fontId="3" fillId="6" borderId="0" xfId="0" applyNumberFormat="1" applyFont="1" applyFill="1" applyBorder="1" applyAlignment="1">
      <alignment horizontal="right" vertical="center"/>
    </xf>
    <xf numFmtId="14" fontId="3" fillId="8" borderId="0" xfId="36" applyNumberFormat="1" applyFont="1" applyFill="1" applyBorder="1" applyAlignment="1">
      <alignment horizontal="right"/>
    </xf>
    <xf numFmtId="173" fontId="3" fillId="6" borderId="0" xfId="0" applyNumberFormat="1" applyFont="1" applyFill="1" applyAlignment="1">
      <alignment horizontal="right" vertical="center"/>
    </xf>
    <xf numFmtId="14" fontId="3" fillId="0" borderId="0" xfId="45" applyNumberFormat="1" applyFont="1" applyBorder="1" applyAlignment="1">
      <alignment horizontal="right"/>
    </xf>
    <xf numFmtId="14" fontId="3" fillId="0" borderId="1" xfId="46" applyNumberFormat="1" applyFont="1" applyBorder="1" applyAlignment="1">
      <alignment horizontal="right"/>
    </xf>
    <xf numFmtId="14" fontId="3" fillId="0" borderId="1" xfId="45" applyNumberFormat="1" applyFont="1" applyBorder="1" applyAlignment="1">
      <alignment horizontal="right"/>
    </xf>
    <xf numFmtId="14" fontId="3" fillId="0" borderId="1" xfId="47" applyNumberFormat="1" applyFont="1" applyBorder="1" applyAlignment="1">
      <alignment horizontal="right"/>
    </xf>
    <xf numFmtId="14" fontId="3" fillId="0" borderId="0" xfId="46" applyNumberFormat="1" applyFont="1" applyBorder="1" applyAlignment="1">
      <alignment horizontal="right"/>
    </xf>
    <xf numFmtId="14" fontId="3" fillId="0" borderId="1" xfId="44" applyNumberFormat="1" applyFont="1" applyBorder="1" applyAlignment="1">
      <alignment horizontal="right"/>
    </xf>
    <xf numFmtId="14" fontId="3" fillId="0" borderId="0" xfId="43" applyNumberFormat="1" applyFont="1" applyBorder="1" applyAlignment="1">
      <alignment horizontal="right"/>
    </xf>
    <xf numFmtId="14" fontId="3" fillId="0" borderId="0" xfId="47" applyNumberFormat="1" applyFont="1" applyBorder="1" applyAlignment="1">
      <alignment horizontal="right"/>
    </xf>
    <xf numFmtId="14" fontId="3" fillId="0" borderId="6" xfId="0" applyNumberFormat="1" applyFont="1" applyBorder="1" applyAlignment="1">
      <alignment horizontal="right"/>
    </xf>
    <xf numFmtId="14" fontId="3" fillId="0" borderId="1" xfId="0" applyNumberFormat="1" applyFont="1" applyFill="1" applyBorder="1" applyAlignment="1">
      <alignment horizontal="right"/>
    </xf>
    <xf numFmtId="172" fontId="3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center" vertical="center" wrapText="1"/>
    </xf>
    <xf numFmtId="49" fontId="3" fillId="0" borderId="0" xfId="0" applyNumberFormat="1" applyFont="1" applyBorder="1" applyAlignment="1">
      <alignment horizontal="center"/>
    </xf>
    <xf numFmtId="14" fontId="3" fillId="2" borderId="1" xfId="55" applyNumberFormat="1" applyFont="1" applyFill="1" applyBorder="1" applyAlignment="1">
      <alignment horizontal="center"/>
    </xf>
    <xf numFmtId="14" fontId="3" fillId="0" borderId="1" xfId="52" applyNumberFormat="1" applyFont="1" applyBorder="1" applyAlignment="1">
      <alignment horizontal="center"/>
    </xf>
    <xf numFmtId="14" fontId="3" fillId="0" borderId="1" xfId="36" applyNumberFormat="1" applyFont="1" applyBorder="1" applyAlignment="1">
      <alignment horizontal="center"/>
    </xf>
    <xf numFmtId="0" fontId="3" fillId="0" borderId="1" xfId="38" applyFont="1" applyBorder="1" applyAlignment="1">
      <alignment horizontal="center"/>
    </xf>
    <xf numFmtId="14" fontId="3" fillId="8" borderId="0" xfId="36" applyNumberFormat="1" applyFont="1" applyFill="1" applyBorder="1" applyAlignment="1">
      <alignment horizontal="center"/>
    </xf>
    <xf numFmtId="1" fontId="3" fillId="6" borderId="0" xfId="0" applyNumberFormat="1" applyFont="1" applyFill="1" applyBorder="1" applyAlignment="1">
      <alignment horizontal="center"/>
    </xf>
    <xf numFmtId="1" fontId="3" fillId="6" borderId="1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49" fontId="3" fillId="0" borderId="1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right" wrapText="1"/>
    </xf>
    <xf numFmtId="165" fontId="3" fillId="0" borderId="0" xfId="1" applyNumberFormat="1" applyFont="1" applyBorder="1" applyAlignment="1">
      <alignment horizontal="right"/>
    </xf>
    <xf numFmtId="165" fontId="3" fillId="0" borderId="0" xfId="1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3" fillId="2" borderId="0" xfId="1" applyNumberFormat="1" applyFont="1" applyFill="1" applyBorder="1" applyAlignment="1">
      <alignment horizontal="right"/>
    </xf>
    <xf numFmtId="165" fontId="3" fillId="2" borderId="0" xfId="1" applyNumberFormat="1" applyFont="1" applyFill="1" applyAlignment="1">
      <alignment horizontal="right"/>
    </xf>
    <xf numFmtId="165" fontId="3" fillId="2" borderId="0" xfId="1" applyNumberFormat="1" applyFont="1" applyFill="1" applyAlignment="1">
      <alignment horizontal="right" vertical="center"/>
    </xf>
    <xf numFmtId="165" fontId="3" fillId="2" borderId="1" xfId="1" applyNumberFormat="1" applyFont="1" applyFill="1" applyBorder="1" applyAlignment="1">
      <alignment horizontal="right"/>
    </xf>
    <xf numFmtId="165" fontId="3" fillId="0" borderId="0" xfId="0" applyNumberFormat="1" applyFont="1" applyBorder="1" applyAlignment="1">
      <alignment horizontal="right"/>
    </xf>
    <xf numFmtId="3" fontId="3" fillId="0" borderId="0" xfId="80" applyNumberFormat="1" applyFont="1" applyBorder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65" fontId="3" fillId="0" borderId="2" xfId="1" applyNumberFormat="1" applyFont="1" applyBorder="1" applyAlignment="1">
      <alignment horizontal="right"/>
    </xf>
    <xf numFmtId="165" fontId="3" fillId="2" borderId="2" xfId="1" applyNumberFormat="1" applyFont="1" applyFill="1" applyBorder="1" applyAlignment="1">
      <alignment horizontal="right"/>
    </xf>
    <xf numFmtId="3" fontId="3" fillId="0" borderId="1" xfId="80" applyNumberFormat="1" applyFont="1" applyBorder="1" applyAlignment="1">
      <alignment horizontal="right"/>
    </xf>
    <xf numFmtId="165" fontId="3" fillId="4" borderId="1" xfId="1" applyNumberFormat="1" applyFont="1" applyFill="1" applyBorder="1" applyAlignment="1">
      <alignment horizontal="right"/>
    </xf>
    <xf numFmtId="3" fontId="3" fillId="0" borderId="2" xfId="80" applyNumberFormat="1" applyFont="1" applyBorder="1" applyAlignment="1">
      <alignment horizontal="right"/>
    </xf>
    <xf numFmtId="3" fontId="3" fillId="0" borderId="0" xfId="80" applyNumberFormat="1" applyFont="1" applyAlignment="1">
      <alignment horizontal="right"/>
    </xf>
    <xf numFmtId="165" fontId="3" fillId="0" borderId="1" xfId="1" applyNumberFormat="1" applyFont="1" applyFill="1" applyBorder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6" fillId="2" borderId="0" xfId="1" applyNumberFormat="1" applyFont="1" applyFill="1" applyBorder="1" applyAlignment="1">
      <alignment horizontal="right"/>
    </xf>
    <xf numFmtId="3" fontId="3" fillId="0" borderId="1" xfId="80" applyNumberFormat="1" applyFont="1" applyBorder="1" applyAlignment="1">
      <alignment horizontal="right" vertical="center"/>
    </xf>
    <xf numFmtId="3" fontId="3" fillId="0" borderId="0" xfId="80" applyNumberFormat="1" applyFont="1" applyBorder="1" applyAlignment="1">
      <alignment horizontal="right" vertical="center"/>
    </xf>
    <xf numFmtId="165" fontId="3" fillId="0" borderId="0" xfId="11" applyNumberFormat="1" applyFont="1" applyBorder="1" applyAlignment="1">
      <alignment horizontal="right"/>
    </xf>
    <xf numFmtId="165" fontId="3" fillId="6" borderId="0" xfId="1" applyNumberFormat="1" applyFont="1" applyFill="1" applyBorder="1" applyAlignment="1">
      <alignment horizontal="right"/>
    </xf>
    <xf numFmtId="165" fontId="3" fillId="6" borderId="0" xfId="1" applyNumberFormat="1" applyFont="1" applyFill="1" applyAlignment="1">
      <alignment horizontal="right"/>
    </xf>
    <xf numFmtId="165" fontId="3" fillId="0" borderId="0" xfId="12" applyNumberFormat="1" applyFont="1" applyBorder="1" applyAlignment="1">
      <alignment horizontal="right"/>
    </xf>
    <xf numFmtId="165" fontId="3" fillId="0" borderId="0" xfId="26" applyNumberFormat="1" applyFont="1" applyBorder="1" applyAlignment="1">
      <alignment horizontal="right"/>
    </xf>
    <xf numFmtId="3" fontId="3" fillId="0" borderId="0" xfId="91" applyNumberFormat="1" applyFont="1" applyBorder="1" applyAlignment="1">
      <alignment horizontal="right"/>
    </xf>
    <xf numFmtId="165" fontId="3" fillId="0" borderId="0" xfId="21" applyNumberFormat="1" applyFont="1" applyBorder="1" applyAlignment="1">
      <alignment horizontal="right"/>
    </xf>
    <xf numFmtId="165" fontId="3" fillId="0" borderId="0" xfId="2" applyNumberFormat="1" applyFont="1" applyBorder="1" applyAlignment="1">
      <alignment horizontal="right"/>
    </xf>
    <xf numFmtId="165" fontId="3" fillId="0" borderId="0" xfId="24" applyNumberFormat="1" applyFont="1" applyBorder="1" applyAlignment="1">
      <alignment horizontal="right"/>
    </xf>
    <xf numFmtId="165" fontId="3" fillId="0" borderId="0" xfId="21" applyNumberFormat="1" applyFont="1" applyFill="1" applyBorder="1" applyAlignment="1">
      <alignment horizontal="right"/>
    </xf>
    <xf numFmtId="165" fontId="3" fillId="0" borderId="0" xfId="22" applyNumberFormat="1" applyFont="1" applyBorder="1" applyAlignment="1">
      <alignment horizontal="right"/>
    </xf>
    <xf numFmtId="165" fontId="3" fillId="0" borderId="1" xfId="21" applyNumberFormat="1" applyFont="1" applyBorder="1" applyAlignment="1">
      <alignment horizontal="right"/>
    </xf>
    <xf numFmtId="165" fontId="3" fillId="0" borderId="1" xfId="23" applyNumberFormat="1" applyFont="1" applyBorder="1" applyAlignment="1">
      <alignment horizontal="right"/>
    </xf>
    <xf numFmtId="165" fontId="3" fillId="0" borderId="1" xfId="12" applyNumberFormat="1" applyFont="1" applyBorder="1" applyAlignment="1">
      <alignment horizontal="right"/>
    </xf>
    <xf numFmtId="165" fontId="3" fillId="0" borderId="1" xfId="26" applyNumberFormat="1" applyFont="1" applyBorder="1" applyAlignment="1">
      <alignment horizontal="right"/>
    </xf>
    <xf numFmtId="3" fontId="3" fillId="0" borderId="1" xfId="93" applyNumberFormat="1" applyFont="1" applyBorder="1" applyAlignment="1">
      <alignment horizontal="right"/>
    </xf>
    <xf numFmtId="165" fontId="3" fillId="0" borderId="2" xfId="21" applyNumberFormat="1" applyFont="1" applyBorder="1" applyAlignment="1">
      <alignment horizontal="right"/>
    </xf>
    <xf numFmtId="165" fontId="3" fillId="0" borderId="1" xfId="24" applyNumberFormat="1" applyFont="1" applyBorder="1" applyAlignment="1">
      <alignment horizontal="right"/>
    </xf>
    <xf numFmtId="165" fontId="3" fillId="0" borderId="1" xfId="13" applyNumberFormat="1" applyFont="1" applyBorder="1" applyAlignment="1">
      <alignment horizontal="right"/>
    </xf>
    <xf numFmtId="165" fontId="3" fillId="0" borderId="1" xfId="12" applyNumberFormat="1" applyFont="1" applyFill="1" applyBorder="1" applyAlignment="1">
      <alignment horizontal="right"/>
    </xf>
    <xf numFmtId="165" fontId="3" fillId="0" borderId="1" xfId="2" applyNumberFormat="1" applyFont="1" applyBorder="1" applyAlignment="1">
      <alignment horizontal="right"/>
    </xf>
    <xf numFmtId="165" fontId="3" fillId="0" borderId="1" xfId="14" applyNumberFormat="1" applyFont="1" applyBorder="1" applyAlignment="1">
      <alignment horizontal="right"/>
    </xf>
    <xf numFmtId="165" fontId="3" fillId="0" borderId="1" xfId="27" applyNumberFormat="1" applyFont="1" applyBorder="1" applyAlignment="1">
      <alignment horizontal="right"/>
    </xf>
    <xf numFmtId="165" fontId="3" fillId="0" borderId="1" xfId="15" applyNumberFormat="1" applyFont="1" applyBorder="1" applyAlignment="1">
      <alignment horizontal="right"/>
    </xf>
    <xf numFmtId="3" fontId="3" fillId="0" borderId="2" xfId="87" applyNumberFormat="1" applyFont="1" applyBorder="1" applyAlignment="1">
      <alignment horizontal="right"/>
    </xf>
    <xf numFmtId="165" fontId="3" fillId="0" borderId="1" xfId="10" applyNumberFormat="1" applyFont="1" applyBorder="1" applyAlignment="1">
      <alignment horizontal="right"/>
    </xf>
    <xf numFmtId="165" fontId="3" fillId="0" borderId="1" xfId="22" applyNumberFormat="1" applyFont="1" applyBorder="1" applyAlignment="1">
      <alignment horizontal="right"/>
    </xf>
    <xf numFmtId="165" fontId="3" fillId="0" borderId="1" xfId="5" applyNumberFormat="1" applyFont="1" applyBorder="1" applyAlignment="1">
      <alignment horizontal="right"/>
    </xf>
    <xf numFmtId="165" fontId="3" fillId="0" borderId="1" xfId="22" applyNumberFormat="1" applyFont="1" applyFill="1" applyBorder="1" applyAlignment="1">
      <alignment horizontal="right"/>
    </xf>
    <xf numFmtId="165" fontId="3" fillId="0" borderId="2" xfId="26" applyNumberFormat="1" applyFont="1" applyBorder="1" applyAlignment="1">
      <alignment horizontal="right"/>
    </xf>
    <xf numFmtId="165" fontId="3" fillId="0" borderId="1" xfId="6" applyNumberFormat="1" applyFont="1" applyBorder="1" applyAlignment="1">
      <alignment horizontal="right"/>
    </xf>
    <xf numFmtId="165" fontId="3" fillId="0" borderId="1" xfId="4" applyNumberFormat="1" applyFont="1" applyBorder="1" applyAlignment="1">
      <alignment horizontal="right"/>
    </xf>
    <xf numFmtId="165" fontId="3" fillId="0" borderId="0" xfId="13" applyNumberFormat="1" applyFont="1" applyBorder="1" applyAlignment="1">
      <alignment horizontal="right"/>
    </xf>
    <xf numFmtId="165" fontId="3" fillId="0" borderId="0" xfId="23" applyNumberFormat="1" applyFont="1" applyBorder="1" applyAlignment="1">
      <alignment horizontal="right"/>
    </xf>
    <xf numFmtId="165" fontId="3" fillId="0" borderId="1" xfId="3" applyNumberFormat="1" applyFont="1" applyBorder="1" applyAlignment="1">
      <alignment horizontal="right"/>
    </xf>
    <xf numFmtId="3" fontId="3" fillId="0" borderId="1" xfId="87" applyNumberFormat="1" applyFont="1" applyBorder="1" applyAlignment="1">
      <alignment horizontal="right"/>
    </xf>
    <xf numFmtId="165" fontId="3" fillId="0" borderId="1" xfId="7" applyNumberFormat="1" applyFont="1" applyBorder="1" applyAlignment="1">
      <alignment horizontal="right"/>
    </xf>
    <xf numFmtId="165" fontId="3" fillId="0" borderId="1" xfId="13" applyNumberFormat="1" applyFont="1" applyFill="1" applyBorder="1" applyAlignment="1">
      <alignment horizontal="right"/>
    </xf>
    <xf numFmtId="3" fontId="3" fillId="0" borderId="1" xfId="106" applyNumberFormat="1" applyFont="1" applyBorder="1" applyAlignment="1">
      <alignment horizontal="right"/>
    </xf>
    <xf numFmtId="165" fontId="3" fillId="0" borderId="1" xfId="27" applyNumberFormat="1" applyFont="1" applyBorder="1" applyAlignment="1">
      <alignment horizontal="right" vertical="center"/>
    </xf>
    <xf numFmtId="165" fontId="3" fillId="0" borderId="1" xfId="27" applyNumberFormat="1" applyFont="1" applyFill="1" applyBorder="1" applyAlignment="1">
      <alignment horizontal="right"/>
    </xf>
    <xf numFmtId="165" fontId="3" fillId="0" borderId="1" xfId="25" applyNumberFormat="1" applyFont="1" applyBorder="1" applyAlignment="1">
      <alignment horizontal="right"/>
    </xf>
    <xf numFmtId="165" fontId="3" fillId="0" borderId="2" xfId="8" applyNumberFormat="1" applyFont="1" applyBorder="1" applyAlignment="1">
      <alignment horizontal="right"/>
    </xf>
    <xf numFmtId="3" fontId="3" fillId="0" borderId="0" xfId="93" applyNumberFormat="1" applyFont="1" applyBorder="1" applyAlignment="1">
      <alignment horizontal="right"/>
    </xf>
    <xf numFmtId="165" fontId="3" fillId="0" borderId="0" xfId="7" applyNumberFormat="1" applyFont="1" applyBorder="1" applyAlignment="1">
      <alignment horizontal="right"/>
    </xf>
    <xf numFmtId="165" fontId="3" fillId="0" borderId="0" xfId="9" applyNumberFormat="1" applyFont="1" applyBorder="1" applyAlignment="1">
      <alignment horizontal="right"/>
    </xf>
    <xf numFmtId="165" fontId="3" fillId="0" borderId="1" xfId="8" applyNumberFormat="1" applyFont="1" applyBorder="1" applyAlignment="1">
      <alignment horizontal="right"/>
    </xf>
    <xf numFmtId="165" fontId="3" fillId="0" borderId="1" xfId="6" applyNumberFormat="1" applyFont="1" applyFill="1" applyBorder="1" applyAlignment="1">
      <alignment horizontal="right"/>
    </xf>
    <xf numFmtId="165" fontId="3" fillId="0" borderId="1" xfId="11" applyNumberFormat="1" applyFont="1" applyBorder="1" applyAlignment="1">
      <alignment horizontal="right"/>
    </xf>
    <xf numFmtId="165" fontId="3" fillId="0" borderId="2" xfId="2" applyNumberFormat="1" applyFont="1" applyBorder="1" applyAlignment="1">
      <alignment horizontal="right"/>
    </xf>
    <xf numFmtId="165" fontId="3" fillId="0" borderId="1" xfId="9" applyNumberFormat="1" applyFont="1" applyBorder="1" applyAlignment="1">
      <alignment horizontal="right"/>
    </xf>
    <xf numFmtId="165" fontId="3" fillId="0" borderId="2" xfId="23" applyNumberFormat="1" applyFont="1" applyBorder="1" applyAlignment="1">
      <alignment horizontal="right"/>
    </xf>
    <xf numFmtId="165" fontId="3" fillId="0" borderId="0" xfId="4" applyNumberFormat="1" applyFont="1" applyBorder="1" applyAlignment="1">
      <alignment horizontal="right"/>
    </xf>
    <xf numFmtId="165" fontId="3" fillId="0" borderId="0" xfId="6" applyNumberFormat="1" applyFont="1" applyBorder="1" applyAlignment="1">
      <alignment horizontal="right"/>
    </xf>
    <xf numFmtId="165" fontId="3" fillId="0" borderId="0" xfId="8" applyNumberFormat="1" applyFont="1" applyBorder="1" applyAlignment="1">
      <alignment horizontal="right"/>
    </xf>
    <xf numFmtId="3" fontId="3" fillId="0" borderId="0" xfId="87" applyNumberFormat="1" applyFont="1" applyBorder="1" applyAlignment="1">
      <alignment horizontal="right"/>
    </xf>
    <xf numFmtId="165" fontId="3" fillId="0" borderId="0" xfId="25" applyNumberFormat="1" applyFont="1" applyBorder="1" applyAlignment="1">
      <alignment horizontal="right"/>
    </xf>
    <xf numFmtId="165" fontId="3" fillId="0" borderId="0" xfId="27" applyNumberFormat="1" applyFont="1" applyBorder="1" applyAlignment="1">
      <alignment horizontal="right"/>
    </xf>
    <xf numFmtId="165" fontId="3" fillId="0" borderId="1" xfId="8" applyNumberFormat="1" applyFont="1" applyFill="1" applyBorder="1" applyAlignment="1">
      <alignment horizontal="right"/>
    </xf>
    <xf numFmtId="165" fontId="3" fillId="0" borderId="0" xfId="14" applyNumberFormat="1" applyFont="1" applyBorder="1" applyAlignment="1">
      <alignment horizontal="right"/>
    </xf>
    <xf numFmtId="165" fontId="3" fillId="0" borderId="2" xfId="25" applyNumberFormat="1" applyFont="1" applyBorder="1" applyAlignment="1">
      <alignment horizontal="right"/>
    </xf>
    <xf numFmtId="165" fontId="3" fillId="0" borderId="1" xfId="14" applyNumberFormat="1" applyFont="1" applyFill="1" applyBorder="1" applyAlignment="1">
      <alignment horizontal="right"/>
    </xf>
    <xf numFmtId="165" fontId="3" fillId="8" borderId="0" xfId="9" applyNumberFormat="1" applyFont="1" applyFill="1" applyBorder="1" applyAlignment="1">
      <alignment horizontal="right"/>
    </xf>
    <xf numFmtId="165" fontId="3" fillId="0" borderId="0" xfId="19" applyNumberFormat="1" applyFont="1" applyBorder="1" applyAlignment="1">
      <alignment horizontal="right"/>
    </xf>
    <xf numFmtId="165" fontId="3" fillId="0" borderId="0" xfId="18" applyNumberFormat="1" applyFont="1" applyBorder="1" applyAlignment="1">
      <alignment horizontal="right"/>
    </xf>
    <xf numFmtId="165" fontId="3" fillId="6" borderId="1" xfId="1" applyNumberFormat="1" applyFont="1" applyFill="1" applyBorder="1" applyAlignment="1">
      <alignment horizontal="right"/>
    </xf>
    <xf numFmtId="165" fontId="3" fillId="0" borderId="1" xfId="19" applyNumberFormat="1" applyFont="1" applyBorder="1" applyAlignment="1">
      <alignment horizontal="right"/>
    </xf>
    <xf numFmtId="165" fontId="3" fillId="0" borderId="1" xfId="18" applyNumberFormat="1" applyFont="1" applyBorder="1" applyAlignment="1">
      <alignment horizontal="right"/>
    </xf>
    <xf numFmtId="165" fontId="3" fillId="0" borderId="1" xfId="20" applyNumberFormat="1" applyFont="1" applyBorder="1" applyAlignment="1">
      <alignment horizontal="right"/>
    </xf>
    <xf numFmtId="165" fontId="3" fillId="0" borderId="2" xfId="18" applyNumberFormat="1" applyFont="1" applyBorder="1" applyAlignment="1">
      <alignment horizontal="right"/>
    </xf>
    <xf numFmtId="3" fontId="3" fillId="0" borderId="0" xfId="98" applyNumberFormat="1" applyFont="1" applyBorder="1" applyAlignment="1">
      <alignment horizontal="right"/>
    </xf>
    <xf numFmtId="165" fontId="3" fillId="0" borderId="1" xfId="17" applyNumberFormat="1" applyFont="1" applyBorder="1" applyAlignment="1">
      <alignment horizontal="right"/>
    </xf>
    <xf numFmtId="3" fontId="3" fillId="0" borderId="1" xfId="96" applyNumberFormat="1" applyFont="1" applyBorder="1" applyAlignment="1">
      <alignment horizontal="right"/>
    </xf>
    <xf numFmtId="3" fontId="3" fillId="0" borderId="1" xfId="97" applyNumberFormat="1" applyFont="1" applyBorder="1" applyAlignment="1">
      <alignment horizontal="right"/>
    </xf>
    <xf numFmtId="165" fontId="3" fillId="0" borderId="0" xfId="16" applyNumberFormat="1" applyFont="1" applyBorder="1" applyAlignment="1">
      <alignment horizontal="right"/>
    </xf>
    <xf numFmtId="165" fontId="3" fillId="0" borderId="0" xfId="20" applyNumberFormat="1" applyFont="1" applyBorder="1" applyAlignment="1">
      <alignment horizontal="right"/>
    </xf>
    <xf numFmtId="3" fontId="3" fillId="0" borderId="1" xfId="98" applyNumberFormat="1" applyFont="1" applyBorder="1" applyAlignment="1">
      <alignment horizontal="right"/>
    </xf>
    <xf numFmtId="165" fontId="3" fillId="0" borderId="1" xfId="18" applyNumberFormat="1" applyFont="1" applyBorder="1" applyAlignment="1">
      <alignment horizontal="right" vertical="center"/>
    </xf>
    <xf numFmtId="3" fontId="3" fillId="0" borderId="0" xfId="97" applyNumberFormat="1" applyFont="1" applyBorder="1" applyAlignment="1">
      <alignment horizontal="right"/>
    </xf>
    <xf numFmtId="165" fontId="3" fillId="0" borderId="1" xfId="18" applyNumberFormat="1" applyFont="1" applyFill="1" applyBorder="1" applyAlignment="1">
      <alignment horizontal="right"/>
    </xf>
    <xf numFmtId="165" fontId="3" fillId="0" borderId="0" xfId="18" applyNumberFormat="1" applyFont="1" applyBorder="1" applyAlignment="1">
      <alignment horizontal="right" vertical="center"/>
    </xf>
    <xf numFmtId="165" fontId="3" fillId="0" borderId="6" xfId="1" applyNumberFormat="1" applyFont="1" applyBorder="1" applyAlignment="1">
      <alignment horizontal="right"/>
    </xf>
    <xf numFmtId="3" fontId="3" fillId="0" borderId="0" xfId="80" applyNumberFormat="1" applyFont="1" applyAlignment="1">
      <alignment horizontal="right" vertical="center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Border="1" applyAlignment="1">
      <alignment horizontal="right" wrapText="1"/>
    </xf>
    <xf numFmtId="9" fontId="3" fillId="0" borderId="0" xfId="80" applyNumberFormat="1" applyFont="1" applyAlignment="1">
      <alignment vertical="center"/>
    </xf>
    <xf numFmtId="1" fontId="3" fillId="0" borderId="0" xfId="1" applyNumberFormat="1" applyFont="1" applyAlignment="1">
      <alignment horizontal="right"/>
    </xf>
    <xf numFmtId="1" fontId="3" fillId="2" borderId="0" xfId="1" applyNumberFormat="1" applyFont="1" applyFill="1" applyAlignment="1">
      <alignment horizontal="right"/>
    </xf>
    <xf numFmtId="1" fontId="3" fillId="2" borderId="0" xfId="1" applyNumberFormat="1" applyFont="1" applyFill="1" applyBorder="1" applyAlignment="1">
      <alignment horizontal="right"/>
    </xf>
    <xf numFmtId="1" fontId="3" fillId="2" borderId="0" xfId="1" applyNumberFormat="1" applyFont="1" applyFill="1" applyBorder="1" applyAlignment="1">
      <alignment horizontal="right" vertical="center"/>
    </xf>
    <xf numFmtId="1" fontId="3" fillId="0" borderId="0" xfId="1" applyNumberFormat="1" applyFont="1" applyBorder="1" applyAlignment="1">
      <alignment horizontal="right" vertical="center"/>
    </xf>
    <xf numFmtId="1" fontId="3" fillId="0" borderId="0" xfId="1" applyNumberFormat="1" applyFont="1" applyAlignment="1">
      <alignment horizontal="right" vertical="center"/>
    </xf>
    <xf numFmtId="1" fontId="3" fillId="2" borderId="0" xfId="0" applyNumberFormat="1" applyFont="1" applyFill="1" applyBorder="1" applyAlignment="1">
      <alignment horizontal="right"/>
    </xf>
    <xf numFmtId="1" fontId="3" fillId="2" borderId="0" xfId="1" applyNumberFormat="1" applyFont="1" applyFill="1" applyAlignment="1">
      <alignment horizontal="right" vertical="center"/>
    </xf>
    <xf numFmtId="1" fontId="3" fillId="2" borderId="1" xfId="1" applyNumberFormat="1" applyFont="1" applyFill="1" applyBorder="1" applyAlignment="1">
      <alignment horizontal="right"/>
    </xf>
    <xf numFmtId="1" fontId="3" fillId="0" borderId="0" xfId="80" applyNumberFormat="1" applyFont="1" applyBorder="1" applyAlignment="1">
      <alignment horizontal="right"/>
    </xf>
    <xf numFmtId="1" fontId="3" fillId="2" borderId="1" xfId="1" applyNumberFormat="1" applyFont="1" applyFill="1" applyBorder="1" applyAlignment="1">
      <alignment horizontal="right" vertical="center"/>
    </xf>
    <xf numFmtId="1" fontId="3" fillId="0" borderId="1" xfId="80" applyNumberFormat="1" applyFont="1" applyBorder="1" applyAlignment="1">
      <alignment horizontal="right"/>
    </xf>
    <xf numFmtId="1" fontId="3" fillId="4" borderId="1" xfId="1" applyNumberFormat="1" applyFont="1" applyFill="1" applyBorder="1" applyAlignment="1">
      <alignment horizontal="right"/>
    </xf>
    <xf numFmtId="1" fontId="3" fillId="0" borderId="0" xfId="80" applyNumberFormat="1" applyFont="1" applyAlignment="1">
      <alignment horizontal="right"/>
    </xf>
    <xf numFmtId="1" fontId="6" fillId="2" borderId="0" xfId="1" applyNumberFormat="1" applyFont="1" applyFill="1" applyBorder="1" applyAlignment="1">
      <alignment horizontal="right"/>
    </xf>
    <xf numFmtId="1" fontId="3" fillId="0" borderId="1" xfId="80" applyNumberFormat="1" applyFont="1" applyBorder="1" applyAlignment="1">
      <alignment horizontal="right" vertical="center"/>
    </xf>
    <xf numFmtId="1" fontId="3" fillId="0" borderId="1" xfId="1" applyNumberFormat="1" applyFont="1" applyFill="1" applyBorder="1" applyAlignment="1">
      <alignment horizontal="right"/>
    </xf>
    <xf numFmtId="1" fontId="3" fillId="0" borderId="0" xfId="80" applyNumberFormat="1" applyFont="1" applyBorder="1" applyAlignment="1">
      <alignment horizontal="right" vertical="center"/>
    </xf>
    <xf numFmtId="1" fontId="3" fillId="0" borderId="0" xfId="1" applyNumberFormat="1" applyFont="1" applyFill="1" applyBorder="1" applyAlignment="1">
      <alignment horizontal="right"/>
    </xf>
    <xf numFmtId="1" fontId="3" fillId="0" borderId="0" xfId="11" applyNumberFormat="1" applyFont="1" applyBorder="1" applyAlignment="1">
      <alignment horizontal="right"/>
    </xf>
    <xf numFmtId="1" fontId="3" fillId="6" borderId="0" xfId="1" applyNumberFormat="1" applyFont="1" applyFill="1" applyBorder="1" applyAlignment="1">
      <alignment horizontal="right"/>
    </xf>
    <xf numFmtId="1" fontId="3" fillId="6" borderId="0" xfId="1" applyNumberFormat="1" applyFont="1" applyFill="1" applyAlignment="1">
      <alignment horizontal="right"/>
    </xf>
    <xf numFmtId="1" fontId="3" fillId="6" borderId="0" xfId="1" applyNumberFormat="1" applyFont="1" applyFill="1" applyBorder="1" applyAlignment="1">
      <alignment horizontal="right" vertical="center"/>
    </xf>
    <xf numFmtId="1" fontId="3" fillId="6" borderId="0" xfId="1" applyNumberFormat="1" applyFont="1" applyFill="1" applyAlignment="1">
      <alignment horizontal="right" vertical="center"/>
    </xf>
    <xf numFmtId="1" fontId="3" fillId="0" borderId="0" xfId="12" applyNumberFormat="1" applyFont="1" applyBorder="1" applyAlignment="1">
      <alignment horizontal="right"/>
    </xf>
    <xf numFmtId="1" fontId="3" fillId="0" borderId="0" xfId="26" applyNumberFormat="1" applyFont="1" applyBorder="1" applyAlignment="1">
      <alignment horizontal="right"/>
    </xf>
    <xf numFmtId="1" fontId="3" fillId="0" borderId="0" xfId="91" applyNumberFormat="1" applyFont="1" applyBorder="1" applyAlignment="1">
      <alignment horizontal="right"/>
    </xf>
    <xf numFmtId="1" fontId="3" fillId="0" borderId="0" xfId="21" applyNumberFormat="1" applyFont="1" applyBorder="1" applyAlignment="1">
      <alignment horizontal="right"/>
    </xf>
    <xf numFmtId="1" fontId="3" fillId="0" borderId="0" xfId="2" applyNumberFormat="1" applyFont="1" applyBorder="1" applyAlignment="1">
      <alignment horizontal="right"/>
    </xf>
    <xf numFmtId="1" fontId="3" fillId="0" borderId="0" xfId="24" applyNumberFormat="1" applyFont="1" applyBorder="1" applyAlignment="1">
      <alignment horizontal="right"/>
    </xf>
    <xf numFmtId="1" fontId="3" fillId="0" borderId="0" xfId="22" applyNumberFormat="1" applyFont="1" applyBorder="1" applyAlignment="1">
      <alignment horizontal="right"/>
    </xf>
    <xf numFmtId="1" fontId="3" fillId="0" borderId="1" xfId="21" applyNumberFormat="1" applyFont="1" applyBorder="1" applyAlignment="1">
      <alignment horizontal="right"/>
    </xf>
    <xf numFmtId="1" fontId="3" fillId="0" borderId="1" xfId="23" applyNumberFormat="1" applyFont="1" applyBorder="1" applyAlignment="1">
      <alignment horizontal="right"/>
    </xf>
    <xf numFmtId="1" fontId="3" fillId="0" borderId="1" xfId="12" applyNumberFormat="1" applyFont="1" applyBorder="1" applyAlignment="1">
      <alignment horizontal="right"/>
    </xf>
    <xf numFmtId="1" fontId="3" fillId="0" borderId="1" xfId="26" applyNumberFormat="1" applyFont="1" applyBorder="1" applyAlignment="1">
      <alignment horizontal="right"/>
    </xf>
    <xf numFmtId="1" fontId="3" fillId="0" borderId="1" xfId="93" applyNumberFormat="1" applyFont="1" applyBorder="1" applyAlignment="1">
      <alignment horizontal="right"/>
    </xf>
    <xf numFmtId="1" fontId="3" fillId="0" borderId="1" xfId="24" applyNumberFormat="1" applyFont="1" applyBorder="1" applyAlignment="1">
      <alignment horizontal="right"/>
    </xf>
    <xf numFmtId="1" fontId="3" fillId="0" borderId="1" xfId="13" applyNumberFormat="1" applyFont="1" applyBorder="1" applyAlignment="1">
      <alignment horizontal="right"/>
    </xf>
    <xf numFmtId="1" fontId="3" fillId="0" borderId="1" xfId="2" applyNumberFormat="1" applyFont="1" applyBorder="1" applyAlignment="1">
      <alignment horizontal="right"/>
    </xf>
    <xf numFmtId="1" fontId="3" fillId="0" borderId="1" xfId="14" applyNumberFormat="1" applyFont="1" applyBorder="1" applyAlignment="1">
      <alignment horizontal="right"/>
    </xf>
    <xf numFmtId="1" fontId="3" fillId="0" borderId="1" xfId="27" applyNumberFormat="1" applyFont="1" applyBorder="1" applyAlignment="1">
      <alignment horizontal="right"/>
    </xf>
    <xf numFmtId="1" fontId="3" fillId="0" borderId="1" xfId="15" applyNumberFormat="1" applyFont="1" applyBorder="1" applyAlignment="1">
      <alignment horizontal="right"/>
    </xf>
    <xf numFmtId="1" fontId="3" fillId="0" borderId="1" xfId="87" applyNumberFormat="1" applyFont="1" applyBorder="1" applyAlignment="1">
      <alignment horizontal="right"/>
    </xf>
    <xf numFmtId="1" fontId="3" fillId="0" borderId="1" xfId="10" applyNumberFormat="1" applyFont="1" applyBorder="1" applyAlignment="1">
      <alignment horizontal="right"/>
    </xf>
    <xf numFmtId="1" fontId="3" fillId="0" borderId="1" xfId="22" applyNumberFormat="1" applyFont="1" applyBorder="1" applyAlignment="1">
      <alignment horizontal="right"/>
    </xf>
    <xf numFmtId="1" fontId="3" fillId="0" borderId="1" xfId="5" applyNumberFormat="1" applyFont="1" applyBorder="1" applyAlignment="1">
      <alignment horizontal="right"/>
    </xf>
    <xf numFmtId="1" fontId="3" fillId="0" borderId="1" xfId="6" applyNumberFormat="1" applyFont="1" applyBorder="1" applyAlignment="1">
      <alignment horizontal="right"/>
    </xf>
    <xf numFmtId="1" fontId="3" fillId="0" borderId="1" xfId="4" applyNumberFormat="1" applyFont="1" applyBorder="1" applyAlignment="1">
      <alignment horizontal="right"/>
    </xf>
    <xf numFmtId="1" fontId="3" fillId="0" borderId="0" xfId="13" applyNumberFormat="1" applyFont="1" applyBorder="1" applyAlignment="1">
      <alignment horizontal="right"/>
    </xf>
    <xf numFmtId="1" fontId="3" fillId="0" borderId="0" xfId="23" applyNumberFormat="1" applyFont="1" applyBorder="1" applyAlignment="1">
      <alignment horizontal="right"/>
    </xf>
    <xf numFmtId="1" fontId="3" fillId="0" borderId="1" xfId="3" applyNumberFormat="1" applyFont="1" applyBorder="1" applyAlignment="1">
      <alignment horizontal="right"/>
    </xf>
    <xf numFmtId="1" fontId="3" fillId="0" borderId="1" xfId="7" applyNumberFormat="1" applyFont="1" applyBorder="1" applyAlignment="1">
      <alignment horizontal="right"/>
    </xf>
    <xf numFmtId="1" fontId="3" fillId="0" borderId="1" xfId="106" applyNumberFormat="1" applyFont="1" applyBorder="1" applyAlignment="1">
      <alignment horizontal="right"/>
    </xf>
    <xf numFmtId="1" fontId="3" fillId="0" borderId="1" xfId="27" applyNumberFormat="1" applyFont="1" applyBorder="1" applyAlignment="1">
      <alignment horizontal="right" vertical="center"/>
    </xf>
    <xf numFmtId="1" fontId="3" fillId="0" borderId="1" xfId="25" applyNumberFormat="1" applyFont="1" applyBorder="1" applyAlignment="1">
      <alignment horizontal="right"/>
    </xf>
    <xf numFmtId="1" fontId="3" fillId="0" borderId="1" xfId="8" applyNumberFormat="1" applyFont="1" applyBorder="1" applyAlignment="1">
      <alignment horizontal="right"/>
    </xf>
    <xf numFmtId="1" fontId="3" fillId="0" borderId="0" xfId="93" applyNumberFormat="1" applyFont="1" applyBorder="1" applyAlignment="1">
      <alignment horizontal="right"/>
    </xf>
    <xf numFmtId="1" fontId="3" fillId="0" borderId="0" xfId="7" applyNumberFormat="1" applyFont="1" applyBorder="1" applyAlignment="1">
      <alignment horizontal="right"/>
    </xf>
    <xf numFmtId="1" fontId="3" fillId="0" borderId="0" xfId="9" applyNumberFormat="1" applyFont="1" applyBorder="1" applyAlignment="1">
      <alignment horizontal="right"/>
    </xf>
    <xf numFmtId="1" fontId="3" fillId="0" borderId="1" xfId="11" applyNumberFormat="1" applyFont="1" applyBorder="1" applyAlignment="1">
      <alignment horizontal="right"/>
    </xf>
    <xf numFmtId="1" fontId="3" fillId="0" borderId="1" xfId="9" applyNumberFormat="1" applyFont="1" applyBorder="1" applyAlignment="1">
      <alignment horizontal="right"/>
    </xf>
    <xf numFmtId="1" fontId="3" fillId="0" borderId="0" xfId="4" applyNumberFormat="1" applyFont="1" applyBorder="1" applyAlignment="1">
      <alignment horizontal="right"/>
    </xf>
    <xf numFmtId="1" fontId="3" fillId="0" borderId="0" xfId="6" applyNumberFormat="1" applyFont="1" applyBorder="1" applyAlignment="1">
      <alignment horizontal="right"/>
    </xf>
    <xf numFmtId="1" fontId="3" fillId="0" borderId="0" xfId="8" applyNumberFormat="1" applyFont="1" applyBorder="1" applyAlignment="1">
      <alignment horizontal="right"/>
    </xf>
    <xf numFmtId="1" fontId="3" fillId="0" borderId="0" xfId="87" applyNumberFormat="1" applyFont="1" applyBorder="1" applyAlignment="1">
      <alignment horizontal="right"/>
    </xf>
    <xf numFmtId="1" fontId="3" fillId="0" borderId="0" xfId="25" applyNumberFormat="1" applyFont="1" applyBorder="1" applyAlignment="1">
      <alignment horizontal="right"/>
    </xf>
    <xf numFmtId="1" fontId="3" fillId="0" borderId="0" xfId="27" applyNumberFormat="1" applyFont="1" applyBorder="1" applyAlignment="1">
      <alignment horizontal="right"/>
    </xf>
    <xf numFmtId="1" fontId="3" fillId="0" borderId="0" xfId="14" applyNumberFormat="1" applyFont="1" applyBorder="1" applyAlignment="1">
      <alignment horizontal="right"/>
    </xf>
    <xf numFmtId="1" fontId="3" fillId="8" borderId="0" xfId="9" applyNumberFormat="1" applyFont="1" applyFill="1" applyBorder="1" applyAlignment="1">
      <alignment horizontal="right"/>
    </xf>
    <xf numFmtId="1" fontId="3" fillId="0" borderId="0" xfId="19" applyNumberFormat="1" applyFont="1" applyBorder="1" applyAlignment="1">
      <alignment horizontal="right"/>
    </xf>
    <xf numFmtId="1" fontId="3" fillId="0" borderId="0" xfId="18" applyNumberFormat="1" applyFont="1" applyBorder="1" applyAlignment="1">
      <alignment horizontal="right"/>
    </xf>
    <xf numFmtId="1" fontId="3" fillId="6" borderId="1" xfId="1" applyNumberFormat="1" applyFont="1" applyFill="1" applyBorder="1" applyAlignment="1">
      <alignment horizontal="right"/>
    </xf>
    <xf numFmtId="1" fontId="3" fillId="0" borderId="1" xfId="19" applyNumberFormat="1" applyFont="1" applyBorder="1" applyAlignment="1">
      <alignment horizontal="right"/>
    </xf>
    <xf numFmtId="1" fontId="3" fillId="0" borderId="1" xfId="18" applyNumberFormat="1" applyFont="1" applyBorder="1" applyAlignment="1">
      <alignment horizontal="right"/>
    </xf>
    <xf numFmtId="1" fontId="3" fillId="0" borderId="1" xfId="20" applyNumberFormat="1" applyFont="1" applyBorder="1" applyAlignment="1">
      <alignment horizontal="right"/>
    </xf>
    <xf numFmtId="1" fontId="3" fillId="0" borderId="0" xfId="98" applyNumberFormat="1" applyFont="1" applyBorder="1" applyAlignment="1">
      <alignment horizontal="right"/>
    </xf>
    <xf numFmtId="1" fontId="3" fillId="0" borderId="1" xfId="17" applyNumberFormat="1" applyFont="1" applyBorder="1" applyAlignment="1">
      <alignment horizontal="right"/>
    </xf>
    <xf numFmtId="1" fontId="3" fillId="0" borderId="1" xfId="96" applyNumberFormat="1" applyFont="1" applyBorder="1" applyAlignment="1">
      <alignment horizontal="right"/>
    </xf>
    <xf numFmtId="1" fontId="3" fillId="0" borderId="1" xfId="97" applyNumberFormat="1" applyFont="1" applyBorder="1" applyAlignment="1">
      <alignment horizontal="right"/>
    </xf>
    <xf numFmtId="1" fontId="3" fillId="0" borderId="0" xfId="16" applyNumberFormat="1" applyFont="1" applyBorder="1" applyAlignment="1">
      <alignment horizontal="right"/>
    </xf>
    <xf numFmtId="1" fontId="3" fillId="0" borderId="0" xfId="20" applyNumberFormat="1" applyFont="1" applyBorder="1" applyAlignment="1">
      <alignment horizontal="right"/>
    </xf>
    <xf numFmtId="1" fontId="3" fillId="0" borderId="1" xfId="98" applyNumberFormat="1" applyFont="1" applyBorder="1" applyAlignment="1">
      <alignment horizontal="right"/>
    </xf>
    <xf numFmtId="1" fontId="3" fillId="0" borderId="1" xfId="18" applyNumberFormat="1" applyFont="1" applyBorder="1" applyAlignment="1">
      <alignment horizontal="right" vertical="center"/>
    </xf>
    <xf numFmtId="1" fontId="3" fillId="0" borderId="0" xfId="97" applyNumberFormat="1" applyFont="1" applyBorder="1" applyAlignment="1">
      <alignment horizontal="right"/>
    </xf>
    <xf numFmtId="1" fontId="3" fillId="0" borderId="0" xfId="18" applyNumberFormat="1" applyFont="1" applyBorder="1" applyAlignment="1">
      <alignment horizontal="right" vertical="center"/>
    </xf>
    <xf numFmtId="1" fontId="3" fillId="0" borderId="0" xfId="1" applyNumberFormat="1" applyFont="1" applyFill="1" applyAlignment="1">
      <alignment horizontal="right"/>
    </xf>
    <xf numFmtId="1" fontId="3" fillId="0" borderId="6" xfId="1" applyNumberFormat="1" applyFont="1" applyBorder="1" applyAlignment="1">
      <alignment horizontal="right"/>
    </xf>
    <xf numFmtId="1" fontId="3" fillId="6" borderId="1" xfId="1" applyNumberFormat="1" applyFont="1" applyFill="1" applyBorder="1" applyAlignment="1">
      <alignment horizontal="right" vertical="center"/>
    </xf>
    <xf numFmtId="1" fontId="3" fillId="0" borderId="0" xfId="80" applyNumberFormat="1" applyFont="1" applyAlignment="1">
      <alignment horizontal="right" vertical="center"/>
    </xf>
    <xf numFmtId="1" fontId="0" fillId="0" borderId="0" xfId="80" applyNumberFormat="1" applyFont="1" applyAlignment="1">
      <alignment horizontal="right"/>
    </xf>
    <xf numFmtId="1" fontId="3" fillId="0" borderId="0" xfId="1" applyNumberFormat="1" applyFont="1" applyBorder="1" applyAlignment="1">
      <alignment horizontal="left"/>
    </xf>
    <xf numFmtId="1" fontId="3" fillId="0" borderId="0" xfId="1" applyNumberFormat="1" applyFont="1" applyAlignment="1">
      <alignment horizontal="left"/>
    </xf>
    <xf numFmtId="1" fontId="3" fillId="2" borderId="0" xfId="1" applyNumberFormat="1" applyFont="1" applyFill="1" applyAlignment="1">
      <alignment horizontal="left"/>
    </xf>
    <xf numFmtId="1" fontId="3" fillId="2" borderId="0" xfId="1" applyNumberFormat="1" applyFont="1" applyFill="1" applyBorder="1" applyAlignment="1">
      <alignment horizontal="left"/>
    </xf>
    <xf numFmtId="1" fontId="3" fillId="2" borderId="0" xfId="1" applyNumberFormat="1" applyFont="1" applyFill="1" applyBorder="1" applyAlignment="1">
      <alignment horizontal="left" vertical="center"/>
    </xf>
    <xf numFmtId="1" fontId="3" fillId="0" borderId="0" xfId="1" applyNumberFormat="1" applyFont="1" applyBorder="1" applyAlignment="1">
      <alignment horizontal="left" vertical="center"/>
    </xf>
    <xf numFmtId="1" fontId="3" fillId="0" borderId="0" xfId="1" applyNumberFormat="1" applyFont="1" applyAlignment="1">
      <alignment horizontal="left" vertical="center"/>
    </xf>
    <xf numFmtId="1" fontId="3" fillId="2" borderId="0" xfId="0" applyNumberFormat="1" applyFont="1" applyFill="1" applyBorder="1" applyAlignment="1">
      <alignment horizontal="left"/>
    </xf>
    <xf numFmtId="165" fontId="3" fillId="0" borderId="0" xfId="1" applyNumberFormat="1" applyFont="1" applyAlignment="1">
      <alignment horizontal="left"/>
    </xf>
    <xf numFmtId="165" fontId="3" fillId="0" borderId="0" xfId="1" applyNumberFormat="1" applyFont="1" applyBorder="1" applyAlignment="1">
      <alignment horizontal="left"/>
    </xf>
    <xf numFmtId="1" fontId="3" fillId="0" borderId="1" xfId="1" applyNumberFormat="1" applyFont="1" applyBorder="1" applyAlignment="1">
      <alignment horizontal="left"/>
    </xf>
    <xf numFmtId="165" fontId="3" fillId="0" borderId="0" xfId="1" applyNumberFormat="1" applyFont="1" applyBorder="1" applyAlignment="1">
      <alignment horizontal="left" vertical="center"/>
    </xf>
    <xf numFmtId="1" fontId="3" fillId="2" borderId="0" xfId="1" applyNumberFormat="1" applyFont="1" applyFill="1" applyAlignment="1">
      <alignment horizontal="left" vertical="center"/>
    </xf>
    <xf numFmtId="1" fontId="3" fillId="2" borderId="1" xfId="1" applyNumberFormat="1" applyFont="1" applyFill="1" applyBorder="1" applyAlignment="1">
      <alignment horizontal="left"/>
    </xf>
    <xf numFmtId="1" fontId="3" fillId="0" borderId="1" xfId="1" applyNumberFormat="1" applyFont="1" applyBorder="1" applyAlignment="1">
      <alignment horizontal="left" vertical="center"/>
    </xf>
    <xf numFmtId="3" fontId="3" fillId="0" borderId="0" xfId="80" applyNumberFormat="1" applyFont="1" applyBorder="1" applyAlignment="1">
      <alignment horizontal="left"/>
    </xf>
    <xf numFmtId="3" fontId="3" fillId="0" borderId="0" xfId="1" applyNumberFormat="1" applyFont="1" applyAlignment="1">
      <alignment horizontal="left"/>
    </xf>
    <xf numFmtId="1" fontId="3" fillId="2" borderId="1" xfId="1" applyNumberFormat="1" applyFont="1" applyFill="1" applyBorder="1" applyAlignment="1">
      <alignment horizontal="left" vertical="center"/>
    </xf>
    <xf numFmtId="3" fontId="3" fillId="0" borderId="1" xfId="80" applyNumberFormat="1" applyFont="1" applyBorder="1" applyAlignment="1">
      <alignment horizontal="left"/>
    </xf>
    <xf numFmtId="165" fontId="3" fillId="4" borderId="1" xfId="1" applyNumberFormat="1" applyFont="1" applyFill="1" applyBorder="1" applyAlignment="1">
      <alignment horizontal="left"/>
    </xf>
    <xf numFmtId="3" fontId="3" fillId="0" borderId="0" xfId="80" applyNumberFormat="1" applyFont="1" applyAlignment="1">
      <alignment horizontal="left"/>
    </xf>
    <xf numFmtId="165" fontId="3" fillId="2" borderId="1" xfId="1" applyNumberFormat="1" applyFont="1" applyFill="1" applyBorder="1" applyAlignment="1">
      <alignment horizontal="left"/>
    </xf>
    <xf numFmtId="165" fontId="3" fillId="2" borderId="0" xfId="1" applyNumberFormat="1" applyFont="1" applyFill="1" applyAlignment="1">
      <alignment horizontal="left"/>
    </xf>
    <xf numFmtId="1" fontId="6" fillId="2" borderId="0" xfId="1" applyNumberFormat="1" applyFont="1" applyFill="1" applyBorder="1" applyAlignment="1">
      <alignment horizontal="left"/>
    </xf>
    <xf numFmtId="3" fontId="3" fillId="0" borderId="1" xfId="80" applyNumberFormat="1" applyFont="1" applyBorder="1" applyAlignment="1">
      <alignment horizontal="left" vertical="center"/>
    </xf>
    <xf numFmtId="165" fontId="3" fillId="0" borderId="1" xfId="1" applyNumberFormat="1" applyFont="1" applyFill="1" applyBorder="1" applyAlignment="1">
      <alignment horizontal="left"/>
    </xf>
    <xf numFmtId="3" fontId="3" fillId="0" borderId="0" xfId="80" applyNumberFormat="1" applyFont="1" applyBorder="1" applyAlignment="1">
      <alignment horizontal="left" vertical="center"/>
    </xf>
    <xf numFmtId="165" fontId="3" fillId="0" borderId="0" xfId="1" applyNumberFormat="1" applyFont="1" applyFill="1" applyBorder="1" applyAlignment="1">
      <alignment horizontal="left"/>
    </xf>
    <xf numFmtId="165" fontId="3" fillId="0" borderId="0" xfId="11" applyNumberFormat="1" applyFont="1" applyBorder="1" applyAlignment="1">
      <alignment horizontal="left"/>
    </xf>
    <xf numFmtId="1" fontId="3" fillId="6" borderId="0" xfId="1" applyNumberFormat="1" applyFont="1" applyFill="1" applyBorder="1" applyAlignment="1">
      <alignment horizontal="left"/>
    </xf>
    <xf numFmtId="1" fontId="3" fillId="6" borderId="0" xfId="1" applyNumberFormat="1" applyFont="1" applyFill="1" applyAlignment="1">
      <alignment horizontal="left"/>
    </xf>
    <xf numFmtId="1" fontId="3" fillId="6" borderId="0" xfId="1" applyNumberFormat="1" applyFont="1" applyFill="1" applyBorder="1" applyAlignment="1">
      <alignment horizontal="left" vertical="center"/>
    </xf>
    <xf numFmtId="1" fontId="3" fillId="6" borderId="0" xfId="1" applyNumberFormat="1" applyFont="1" applyFill="1" applyAlignment="1">
      <alignment horizontal="left" vertical="center"/>
    </xf>
    <xf numFmtId="165" fontId="3" fillId="0" borderId="0" xfId="1" applyNumberFormat="1" applyFont="1" applyAlignment="1">
      <alignment horizontal="left" vertical="center"/>
    </xf>
    <xf numFmtId="165" fontId="3" fillId="0" borderId="0" xfId="12" applyNumberFormat="1" applyFont="1" applyBorder="1" applyAlignment="1">
      <alignment horizontal="left"/>
    </xf>
    <xf numFmtId="165" fontId="3" fillId="0" borderId="0" xfId="26" applyNumberFormat="1" applyFont="1" applyBorder="1" applyAlignment="1">
      <alignment horizontal="left"/>
    </xf>
    <xf numFmtId="3" fontId="3" fillId="0" borderId="0" xfId="91" applyNumberFormat="1" applyFont="1" applyBorder="1" applyAlignment="1">
      <alignment horizontal="left"/>
    </xf>
    <xf numFmtId="165" fontId="3" fillId="0" borderId="0" xfId="21" applyNumberFormat="1" applyFont="1" applyBorder="1" applyAlignment="1">
      <alignment horizontal="left"/>
    </xf>
    <xf numFmtId="165" fontId="3" fillId="0" borderId="0" xfId="2" applyNumberFormat="1" applyFont="1" applyBorder="1" applyAlignment="1">
      <alignment horizontal="left"/>
    </xf>
    <xf numFmtId="165" fontId="3" fillId="0" borderId="0" xfId="24" applyNumberFormat="1" applyFont="1" applyBorder="1" applyAlignment="1">
      <alignment horizontal="left"/>
    </xf>
    <xf numFmtId="165" fontId="3" fillId="0" borderId="0" xfId="22" applyNumberFormat="1" applyFont="1" applyBorder="1" applyAlignment="1">
      <alignment horizontal="left"/>
    </xf>
    <xf numFmtId="165" fontId="3" fillId="0" borderId="1" xfId="21" applyNumberFormat="1" applyFont="1" applyBorder="1" applyAlignment="1">
      <alignment horizontal="left"/>
    </xf>
    <xf numFmtId="165" fontId="3" fillId="0" borderId="1" xfId="23" applyNumberFormat="1" applyFont="1" applyBorder="1" applyAlignment="1">
      <alignment horizontal="left"/>
    </xf>
    <xf numFmtId="165" fontId="3" fillId="0" borderId="1" xfId="12" applyNumberFormat="1" applyFont="1" applyBorder="1" applyAlignment="1">
      <alignment horizontal="left"/>
    </xf>
    <xf numFmtId="165" fontId="3" fillId="0" borderId="1" xfId="26" applyNumberFormat="1" applyFont="1" applyBorder="1" applyAlignment="1">
      <alignment horizontal="left"/>
    </xf>
    <xf numFmtId="3" fontId="3" fillId="0" borderId="1" xfId="93" applyNumberFormat="1" applyFont="1" applyBorder="1" applyAlignment="1">
      <alignment horizontal="left"/>
    </xf>
    <xf numFmtId="165" fontId="3" fillId="0" borderId="1" xfId="24" applyNumberFormat="1" applyFont="1" applyBorder="1" applyAlignment="1">
      <alignment horizontal="left"/>
    </xf>
    <xf numFmtId="165" fontId="3" fillId="0" borderId="1" xfId="13" applyNumberFormat="1" applyFont="1" applyBorder="1" applyAlignment="1">
      <alignment horizontal="left"/>
    </xf>
    <xf numFmtId="165" fontId="3" fillId="0" borderId="1" xfId="2" applyNumberFormat="1" applyFont="1" applyBorder="1" applyAlignment="1">
      <alignment horizontal="left"/>
    </xf>
    <xf numFmtId="165" fontId="3" fillId="0" borderId="1" xfId="14" applyNumberFormat="1" applyFont="1" applyBorder="1" applyAlignment="1">
      <alignment horizontal="left"/>
    </xf>
    <xf numFmtId="165" fontId="3" fillId="0" borderId="1" xfId="27" applyNumberFormat="1" applyFont="1" applyBorder="1" applyAlignment="1">
      <alignment horizontal="left"/>
    </xf>
    <xf numFmtId="165" fontId="3" fillId="0" borderId="1" xfId="15" applyNumberFormat="1" applyFont="1" applyBorder="1" applyAlignment="1">
      <alignment horizontal="left"/>
    </xf>
    <xf numFmtId="3" fontId="3" fillId="0" borderId="1" xfId="87" applyNumberFormat="1" applyFont="1" applyBorder="1" applyAlignment="1">
      <alignment horizontal="left"/>
    </xf>
    <xf numFmtId="165" fontId="3" fillId="0" borderId="1" xfId="10" applyNumberFormat="1" applyFont="1" applyBorder="1" applyAlignment="1">
      <alignment horizontal="left"/>
    </xf>
    <xf numFmtId="165" fontId="3" fillId="0" borderId="1" xfId="22" applyNumberFormat="1" applyFont="1" applyBorder="1" applyAlignment="1">
      <alignment horizontal="left"/>
    </xf>
    <xf numFmtId="165" fontId="3" fillId="0" borderId="1" xfId="5" applyNumberFormat="1" applyFont="1" applyBorder="1" applyAlignment="1">
      <alignment horizontal="left"/>
    </xf>
    <xf numFmtId="165" fontId="3" fillId="0" borderId="1" xfId="6" applyNumberFormat="1" applyFont="1" applyBorder="1" applyAlignment="1">
      <alignment horizontal="left"/>
    </xf>
    <xf numFmtId="165" fontId="3" fillId="0" borderId="1" xfId="4" applyNumberFormat="1" applyFont="1" applyBorder="1" applyAlignment="1">
      <alignment horizontal="left"/>
    </xf>
    <xf numFmtId="165" fontId="3" fillId="0" borderId="0" xfId="13" applyNumberFormat="1" applyFont="1" applyBorder="1" applyAlignment="1">
      <alignment horizontal="left"/>
    </xf>
    <xf numFmtId="165" fontId="3" fillId="0" borderId="0" xfId="23" applyNumberFormat="1" applyFont="1" applyBorder="1" applyAlignment="1">
      <alignment horizontal="left"/>
    </xf>
    <xf numFmtId="165" fontId="3" fillId="0" borderId="1" xfId="3" applyNumberFormat="1" applyFont="1" applyBorder="1" applyAlignment="1">
      <alignment horizontal="left"/>
    </xf>
    <xf numFmtId="165" fontId="3" fillId="0" borderId="1" xfId="7" applyNumberFormat="1" applyFont="1" applyBorder="1" applyAlignment="1">
      <alignment horizontal="left"/>
    </xf>
    <xf numFmtId="3" fontId="3" fillId="0" borderId="1" xfId="106" applyNumberFormat="1" applyFont="1" applyBorder="1" applyAlignment="1">
      <alignment horizontal="left"/>
    </xf>
    <xf numFmtId="165" fontId="3" fillId="0" borderId="1" xfId="27" applyNumberFormat="1" applyFont="1" applyBorder="1" applyAlignment="1">
      <alignment horizontal="left" vertical="center"/>
    </xf>
    <xf numFmtId="165" fontId="3" fillId="0" borderId="1" xfId="25" applyNumberFormat="1" applyFont="1" applyBorder="1" applyAlignment="1">
      <alignment horizontal="left"/>
    </xf>
    <xf numFmtId="165" fontId="3" fillId="0" borderId="1" xfId="8" applyNumberFormat="1" applyFont="1" applyBorder="1" applyAlignment="1">
      <alignment horizontal="left"/>
    </xf>
    <xf numFmtId="3" fontId="3" fillId="0" borderId="0" xfId="93" applyNumberFormat="1" applyFont="1" applyBorder="1" applyAlignment="1">
      <alignment horizontal="left"/>
    </xf>
    <xf numFmtId="165" fontId="3" fillId="0" borderId="0" xfId="7" applyNumberFormat="1" applyFont="1" applyBorder="1" applyAlignment="1">
      <alignment horizontal="left"/>
    </xf>
    <xf numFmtId="165" fontId="3" fillId="0" borderId="0" xfId="9" applyNumberFormat="1" applyFont="1" applyBorder="1" applyAlignment="1">
      <alignment horizontal="left"/>
    </xf>
    <xf numFmtId="165" fontId="3" fillId="0" borderId="1" xfId="11" applyNumberFormat="1" applyFont="1" applyBorder="1" applyAlignment="1">
      <alignment horizontal="left"/>
    </xf>
    <xf numFmtId="165" fontId="3" fillId="0" borderId="1" xfId="9" applyNumberFormat="1" applyFont="1" applyBorder="1" applyAlignment="1">
      <alignment horizontal="left"/>
    </xf>
    <xf numFmtId="165" fontId="3" fillId="0" borderId="0" xfId="4" applyNumberFormat="1" applyFont="1" applyBorder="1" applyAlignment="1">
      <alignment horizontal="left"/>
    </xf>
    <xf numFmtId="165" fontId="3" fillId="0" borderId="0" xfId="6" applyNumberFormat="1" applyFont="1" applyBorder="1" applyAlignment="1">
      <alignment horizontal="left"/>
    </xf>
    <xf numFmtId="165" fontId="3" fillId="0" borderId="0" xfId="8" applyNumberFormat="1" applyFont="1" applyBorder="1" applyAlignment="1">
      <alignment horizontal="left"/>
    </xf>
    <xf numFmtId="3" fontId="3" fillId="0" borderId="0" xfId="87" applyNumberFormat="1" applyFont="1" applyBorder="1" applyAlignment="1">
      <alignment horizontal="left"/>
    </xf>
    <xf numFmtId="165" fontId="3" fillId="0" borderId="0" xfId="25" applyNumberFormat="1" applyFont="1" applyBorder="1" applyAlignment="1">
      <alignment horizontal="left"/>
    </xf>
    <xf numFmtId="165" fontId="3" fillId="0" borderId="0" xfId="27" applyNumberFormat="1" applyFont="1" applyBorder="1" applyAlignment="1">
      <alignment horizontal="left"/>
    </xf>
    <xf numFmtId="165" fontId="3" fillId="0" borderId="0" xfId="14" applyNumberFormat="1" applyFont="1" applyBorder="1" applyAlignment="1">
      <alignment horizontal="left"/>
    </xf>
    <xf numFmtId="165" fontId="3" fillId="8" borderId="0" xfId="9" applyNumberFormat="1" applyFont="1" applyFill="1" applyBorder="1" applyAlignment="1">
      <alignment horizontal="left"/>
    </xf>
    <xf numFmtId="165" fontId="3" fillId="0" borderId="0" xfId="19" applyNumberFormat="1" applyFont="1" applyBorder="1" applyAlignment="1">
      <alignment horizontal="left"/>
    </xf>
    <xf numFmtId="165" fontId="3" fillId="0" borderId="0" xfId="18" applyNumberFormat="1" applyFont="1" applyBorder="1" applyAlignment="1">
      <alignment horizontal="left"/>
    </xf>
    <xf numFmtId="1" fontId="3" fillId="6" borderId="1" xfId="1" applyNumberFormat="1" applyFont="1" applyFill="1" applyBorder="1" applyAlignment="1">
      <alignment horizontal="left"/>
    </xf>
    <xf numFmtId="165" fontId="3" fillId="0" borderId="1" xfId="19" applyNumberFormat="1" applyFont="1" applyBorder="1" applyAlignment="1">
      <alignment horizontal="left"/>
    </xf>
    <xf numFmtId="165" fontId="3" fillId="0" borderId="1" xfId="18" applyNumberFormat="1" applyFont="1" applyBorder="1" applyAlignment="1">
      <alignment horizontal="left"/>
    </xf>
    <xf numFmtId="165" fontId="3" fillId="0" borderId="1" xfId="20" applyNumberFormat="1" applyFont="1" applyBorder="1" applyAlignment="1">
      <alignment horizontal="left"/>
    </xf>
    <xf numFmtId="3" fontId="3" fillId="0" borderId="0" xfId="98" applyNumberFormat="1" applyFont="1" applyBorder="1" applyAlignment="1">
      <alignment horizontal="left"/>
    </xf>
    <xf numFmtId="165" fontId="3" fillId="0" borderId="1" xfId="17" applyNumberFormat="1" applyFont="1" applyBorder="1" applyAlignment="1">
      <alignment horizontal="left"/>
    </xf>
    <xf numFmtId="3" fontId="3" fillId="0" borderId="1" xfId="96" applyNumberFormat="1" applyFont="1" applyBorder="1" applyAlignment="1">
      <alignment horizontal="left"/>
    </xf>
    <xf numFmtId="3" fontId="3" fillId="0" borderId="1" xfId="97" applyNumberFormat="1" applyFont="1" applyBorder="1" applyAlignment="1">
      <alignment horizontal="left"/>
    </xf>
    <xf numFmtId="165" fontId="3" fillId="0" borderId="0" xfId="16" applyNumberFormat="1" applyFont="1" applyBorder="1" applyAlignment="1">
      <alignment horizontal="left"/>
    </xf>
    <xf numFmtId="165" fontId="3" fillId="0" borderId="0" xfId="20" applyNumberFormat="1" applyFont="1" applyBorder="1" applyAlignment="1">
      <alignment horizontal="left"/>
    </xf>
    <xf numFmtId="3" fontId="3" fillId="0" borderId="1" xfId="98" applyNumberFormat="1" applyFont="1" applyBorder="1" applyAlignment="1">
      <alignment horizontal="left"/>
    </xf>
    <xf numFmtId="165" fontId="3" fillId="0" borderId="1" xfId="18" applyNumberFormat="1" applyFont="1" applyBorder="1" applyAlignment="1">
      <alignment horizontal="left" vertical="center"/>
    </xf>
    <xf numFmtId="3" fontId="3" fillId="0" borderId="0" xfId="97" applyNumberFormat="1" applyFont="1" applyBorder="1" applyAlignment="1">
      <alignment horizontal="left"/>
    </xf>
    <xf numFmtId="165" fontId="3" fillId="0" borderId="0" xfId="18" applyNumberFormat="1" applyFont="1" applyBorder="1" applyAlignment="1">
      <alignment horizontal="left" vertical="center"/>
    </xf>
    <xf numFmtId="165" fontId="3" fillId="0" borderId="0" xfId="1" applyNumberFormat="1" applyFont="1" applyFill="1" applyAlignment="1">
      <alignment horizontal="left"/>
    </xf>
    <xf numFmtId="165" fontId="3" fillId="0" borderId="6" xfId="1" applyNumberFormat="1" applyFont="1" applyBorder="1" applyAlignment="1">
      <alignment horizontal="left"/>
    </xf>
    <xf numFmtId="1" fontId="3" fillId="6" borderId="1" xfId="1" applyNumberFormat="1" applyFont="1" applyFill="1" applyBorder="1" applyAlignment="1">
      <alignment horizontal="left" vertical="center"/>
    </xf>
    <xf numFmtId="3" fontId="3" fillId="0" borderId="0" xfId="80" applyNumberFormat="1" applyFont="1" applyAlignment="1">
      <alignment horizontal="left" vertical="center"/>
    </xf>
    <xf numFmtId="3" fontId="3" fillId="0" borderId="0" xfId="0" applyNumberFormat="1" applyFont="1" applyBorder="1" applyAlignment="1">
      <alignment horizontal="left" wrapText="1"/>
    </xf>
    <xf numFmtId="0" fontId="3" fillId="0" borderId="0" xfId="1" applyNumberFormat="1" applyFont="1" applyBorder="1" applyAlignment="1">
      <alignment horizontal="left"/>
    </xf>
    <xf numFmtId="49" fontId="3" fillId="0" borderId="0" xfId="80" applyNumberFormat="1" applyFont="1" applyBorder="1" applyAlignment="1">
      <alignment horizontal="left"/>
    </xf>
    <xf numFmtId="0" fontId="3" fillId="0" borderId="0" xfId="1" applyNumberFormat="1" applyFont="1" applyAlignment="1">
      <alignment horizontal="left"/>
    </xf>
    <xf numFmtId="49" fontId="3" fillId="0" borderId="0" xfId="1" applyNumberFormat="1" applyFont="1" applyBorder="1" applyAlignment="1">
      <alignment horizontal="left"/>
    </xf>
    <xf numFmtId="0" fontId="3" fillId="0" borderId="1" xfId="1" applyNumberFormat="1" applyFont="1" applyBorder="1" applyAlignment="1">
      <alignment horizontal="left"/>
    </xf>
    <xf numFmtId="49" fontId="3" fillId="0" borderId="1" xfId="80" applyNumberFormat="1" applyFont="1" applyBorder="1" applyAlignment="1">
      <alignment horizontal="left"/>
    </xf>
    <xf numFmtId="49" fontId="3" fillId="0" borderId="0" xfId="80" applyNumberFormat="1" applyFont="1" applyAlignment="1">
      <alignment horizontal="left"/>
    </xf>
    <xf numFmtId="49" fontId="3" fillId="0" borderId="1" xfId="80" applyNumberFormat="1" applyFont="1" applyBorder="1" applyAlignment="1">
      <alignment horizontal="left" vertical="center"/>
    </xf>
    <xf numFmtId="49" fontId="3" fillId="0" borderId="0" xfId="80" applyNumberFormat="1" applyFont="1" applyBorder="1" applyAlignment="1">
      <alignment horizontal="left" vertical="center"/>
    </xf>
    <xf numFmtId="0" fontId="3" fillId="0" borderId="0" xfId="38" applyFont="1" applyBorder="1" applyAlignment="1">
      <alignment horizontal="left"/>
    </xf>
    <xf numFmtId="49" fontId="3" fillId="0" borderId="0" xfId="91" applyNumberFormat="1" applyFont="1" applyBorder="1" applyAlignment="1">
      <alignment horizontal="left"/>
    </xf>
    <xf numFmtId="49" fontId="3" fillId="0" borderId="1" xfId="93" applyNumberFormat="1" applyFont="1" applyBorder="1" applyAlignment="1">
      <alignment horizontal="left"/>
    </xf>
    <xf numFmtId="49" fontId="3" fillId="0" borderId="1" xfId="87" applyNumberFormat="1" applyFont="1" applyBorder="1" applyAlignment="1">
      <alignment horizontal="left"/>
    </xf>
    <xf numFmtId="49" fontId="3" fillId="0" borderId="1" xfId="106" applyNumberFormat="1" applyFont="1" applyBorder="1" applyAlignment="1">
      <alignment horizontal="left"/>
    </xf>
    <xf numFmtId="49" fontId="3" fillId="0" borderId="0" xfId="93" applyNumberFormat="1" applyFont="1" applyBorder="1" applyAlignment="1">
      <alignment horizontal="left"/>
    </xf>
    <xf numFmtId="49" fontId="3" fillId="0" borderId="0" xfId="87" applyNumberFormat="1" applyFont="1" applyBorder="1" applyAlignment="1">
      <alignment horizontal="left"/>
    </xf>
    <xf numFmtId="49" fontId="3" fillId="0" borderId="0" xfId="98" applyNumberFormat="1" applyFont="1" applyBorder="1" applyAlignment="1">
      <alignment horizontal="left"/>
    </xf>
    <xf numFmtId="49" fontId="3" fillId="0" borderId="1" xfId="96" applyNumberFormat="1" applyFont="1" applyBorder="1" applyAlignment="1">
      <alignment horizontal="left"/>
    </xf>
    <xf numFmtId="49" fontId="3" fillId="0" borderId="1" xfId="97" applyNumberFormat="1" applyFont="1" applyBorder="1" applyAlignment="1">
      <alignment horizontal="left"/>
    </xf>
    <xf numFmtId="49" fontId="3" fillId="0" borderId="1" xfId="98" applyNumberFormat="1" applyFont="1" applyBorder="1" applyAlignment="1">
      <alignment horizontal="left"/>
    </xf>
    <xf numFmtId="49" fontId="3" fillId="0" borderId="0" xfId="97" applyNumberFormat="1" applyFont="1" applyBorder="1" applyAlignment="1">
      <alignment horizontal="left"/>
    </xf>
    <xf numFmtId="49" fontId="3" fillId="0" borderId="2" xfId="80" applyNumberFormat="1" applyFont="1" applyBorder="1" applyAlignment="1">
      <alignment horizontal="left"/>
    </xf>
    <xf numFmtId="49" fontId="3" fillId="0" borderId="0" xfId="80" applyNumberFormat="1" applyFont="1" applyAlignment="1">
      <alignment horizontal="left" vertical="center"/>
    </xf>
    <xf numFmtId="44" fontId="2" fillId="0" borderId="0" xfId="28" applyNumberFormat="1" applyFont="1" applyFill="1" applyBorder="1" applyAlignment="1">
      <alignment horizontal="right" vertical="center"/>
    </xf>
    <xf numFmtId="44" fontId="2" fillId="3" borderId="0" xfId="28" applyNumberFormat="1" applyFont="1" applyFill="1" applyBorder="1" applyAlignment="1">
      <alignment horizontal="right" vertical="center"/>
    </xf>
    <xf numFmtId="44" fontId="3" fillId="0" borderId="0" xfId="28" applyNumberFormat="1" applyFont="1" applyAlignment="1">
      <alignment horizontal="right" vertical="center"/>
    </xf>
    <xf numFmtId="44" fontId="3" fillId="2" borderId="0" xfId="28" applyNumberFormat="1" applyFont="1" applyFill="1" applyAlignment="1">
      <alignment horizontal="right" vertical="center"/>
    </xf>
    <xf numFmtId="44" fontId="3" fillId="3" borderId="0" xfId="28" applyNumberFormat="1" applyFont="1" applyFill="1" applyBorder="1" applyAlignment="1">
      <alignment horizontal="right" vertical="center"/>
    </xf>
    <xf numFmtId="44" fontId="2" fillId="5" borderId="0" xfId="28" applyNumberFormat="1" applyFont="1" applyFill="1" applyBorder="1" applyAlignment="1">
      <alignment horizontal="right" vertical="center"/>
    </xf>
    <xf numFmtId="44" fontId="2" fillId="2" borderId="0" xfId="28" applyNumberFormat="1" applyFont="1" applyFill="1" applyBorder="1" applyAlignment="1">
      <alignment horizontal="right" vertical="center"/>
    </xf>
    <xf numFmtId="44" fontId="6" fillId="3" borderId="0" xfId="28" applyNumberFormat="1" applyFont="1" applyFill="1" applyBorder="1" applyAlignment="1">
      <alignment horizontal="right" vertical="center"/>
    </xf>
    <xf numFmtId="44" fontId="2" fillId="6" borderId="0" xfId="28" applyNumberFormat="1" applyFont="1" applyFill="1" applyBorder="1" applyAlignment="1">
      <alignment horizontal="right" vertical="center"/>
    </xf>
    <xf numFmtId="44" fontId="2" fillId="8" borderId="0" xfId="28" applyNumberFormat="1" applyFont="1" applyFill="1" applyBorder="1" applyAlignment="1">
      <alignment horizontal="right" vertical="center"/>
    </xf>
    <xf numFmtId="44" fontId="3" fillId="0" borderId="0" xfId="28" applyNumberFormat="1" applyFont="1" applyBorder="1" applyAlignment="1">
      <alignment horizontal="right" vertical="center"/>
    </xf>
    <xf numFmtId="44" fontId="3" fillId="0" borderId="0" xfId="28" applyFont="1" applyBorder="1" applyAlignment="1">
      <alignment horizontal="right" wrapText="1"/>
    </xf>
    <xf numFmtId="44" fontId="2" fillId="0" borderId="0" xfId="28" applyFont="1" applyFill="1" applyBorder="1" applyAlignment="1">
      <alignment horizontal="right" wrapText="1"/>
    </xf>
    <xf numFmtId="166" fontId="0" fillId="0" borderId="0" xfId="0" applyNumberFormat="1" applyAlignment="1">
      <alignment horizontal="right"/>
    </xf>
    <xf numFmtId="164" fontId="3" fillId="0" borderId="0" xfId="1" applyNumberFormat="1" applyFont="1" applyAlignment="1">
      <alignment horizontal="right"/>
    </xf>
    <xf numFmtId="164" fontId="3" fillId="0" borderId="0" xfId="55" applyNumberFormat="1" applyFont="1" applyAlignment="1">
      <alignment horizontal="right"/>
    </xf>
    <xf numFmtId="164" fontId="3" fillId="0" borderId="0" xfId="55" applyNumberFormat="1" applyFont="1" applyAlignment="1">
      <alignment horizontal="right" vertical="center"/>
    </xf>
    <xf numFmtId="7" fontId="3" fillId="0" borderId="0" xfId="41" applyNumberFormat="1" applyFont="1" applyAlignment="1">
      <alignment horizontal="right"/>
    </xf>
    <xf numFmtId="164" fontId="3" fillId="0" borderId="0" xfId="41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7" fontId="3" fillId="0" borderId="0" xfId="28" applyNumberFormat="1" applyFont="1" applyAlignment="1">
      <alignment horizontal="right"/>
    </xf>
    <xf numFmtId="7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 vertical="center"/>
    </xf>
    <xf numFmtId="44" fontId="2" fillId="0" borderId="0" xfId="28" applyFont="1" applyFill="1" applyBorder="1" applyAlignment="1">
      <alignment horizontal="right"/>
    </xf>
    <xf numFmtId="44" fontId="2" fillId="0" borderId="0" xfId="28" applyFont="1" applyFill="1" applyBorder="1" applyAlignment="1">
      <alignment horizontal="right" vertical="center"/>
    </xf>
    <xf numFmtId="9" fontId="3" fillId="0" borderId="0" xfId="80" applyNumberFormat="1" applyFont="1" applyAlignment="1">
      <alignment horizontal="right" vertical="center"/>
    </xf>
    <xf numFmtId="1" fontId="3" fillId="0" borderId="0" xfId="0" applyNumberFormat="1" applyFont="1" applyBorder="1" applyAlignment="1">
      <alignment horizontal="right"/>
    </xf>
    <xf numFmtId="1" fontId="3" fillId="2" borderId="0" xfId="0" applyNumberFormat="1" applyFont="1" applyFill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3" fillId="0" borderId="0" xfId="0" applyNumberFormat="1" applyFont="1" applyFill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" fontId="3" fillId="6" borderId="0" xfId="0" applyNumberFormat="1" applyFont="1" applyFill="1" applyAlignment="1">
      <alignment horizontal="right"/>
    </xf>
    <xf numFmtId="1" fontId="3" fillId="0" borderId="0" xfId="0" applyNumberFormat="1" applyFont="1" applyAlignment="1">
      <alignment horizontal="right" vertical="center"/>
    </xf>
    <xf numFmtId="3" fontId="3" fillId="0" borderId="0" xfId="0" applyNumberFormat="1" applyFont="1" applyBorder="1" applyAlignment="1">
      <alignment horizontal="center" wrapText="1"/>
    </xf>
    <xf numFmtId="1" fontId="3" fillId="6" borderId="0" xfId="0" applyNumberFormat="1" applyFont="1" applyFill="1" applyAlignment="1">
      <alignment horizontal="right" vertical="center"/>
    </xf>
    <xf numFmtId="165" fontId="3" fillId="6" borderId="0" xfId="1" applyNumberFormat="1" applyFont="1" applyFill="1" applyAlignment="1">
      <alignment vertical="center"/>
    </xf>
    <xf numFmtId="9" fontId="3" fillId="6" borderId="0" xfId="80" applyNumberFormat="1" applyFont="1" applyFill="1" applyAlignment="1">
      <alignment vertical="center"/>
    </xf>
    <xf numFmtId="0" fontId="27" fillId="0" borderId="0" xfId="0" pivotButton="1" applyFont="1" applyAlignment="1"/>
    <xf numFmtId="0" fontId="27" fillId="0" borderId="0" xfId="0" applyFont="1"/>
    <xf numFmtId="166" fontId="27" fillId="0" borderId="0" xfId="0" applyNumberFormat="1" applyFont="1"/>
  </cellXfs>
  <cellStyles count="107">
    <cellStyle name="Comma" xfId="1" builtinId="3"/>
    <cellStyle name="Comma 10" xfId="2"/>
    <cellStyle name="Comma 11" xfId="3"/>
    <cellStyle name="Comma 12" xfId="4"/>
    <cellStyle name="Comma 13" xfId="5"/>
    <cellStyle name="Comma 14" xfId="6"/>
    <cellStyle name="Comma 15" xfId="7"/>
    <cellStyle name="Comma 16" xfId="8"/>
    <cellStyle name="Comma 17" xfId="9"/>
    <cellStyle name="Comma 18" xfId="10"/>
    <cellStyle name="Comma 19" xfId="11"/>
    <cellStyle name="Comma 2" xfId="12"/>
    <cellStyle name="Comma 20" xfId="13"/>
    <cellStyle name="Comma 21" xfId="14"/>
    <cellStyle name="Comma 22" xfId="15"/>
    <cellStyle name="Comma 23" xfId="16"/>
    <cellStyle name="Comma 24" xfId="17"/>
    <cellStyle name="Comma 25" xfId="18"/>
    <cellStyle name="Comma 26" xfId="19"/>
    <cellStyle name="Comma 27" xfId="20"/>
    <cellStyle name="Comma 3" xfId="21"/>
    <cellStyle name="Comma 4" xfId="22"/>
    <cellStyle name="Comma 5" xfId="23"/>
    <cellStyle name="Comma 6" xfId="24"/>
    <cellStyle name="Comma 7" xfId="25"/>
    <cellStyle name="Comma 8" xfId="26"/>
    <cellStyle name="Comma 9" xfId="27"/>
    <cellStyle name="Currency" xfId="28" builtinId="4"/>
    <cellStyle name="Normal" xfId="0" builtinId="0"/>
    <cellStyle name="Normal 10" xfId="29"/>
    <cellStyle name="Normal 11" xfId="30"/>
    <cellStyle name="Normal 12" xfId="31"/>
    <cellStyle name="Normal 13" xfId="32"/>
    <cellStyle name="Normal 14" xfId="33"/>
    <cellStyle name="Normal 15" xfId="34"/>
    <cellStyle name="Normal 16" xfId="35"/>
    <cellStyle name="Normal 17" xfId="36"/>
    <cellStyle name="Normal 18" xfId="37"/>
    <cellStyle name="Normal 19" xfId="38"/>
    <cellStyle name="Normal 2" xfId="39"/>
    <cellStyle name="Normal 20" xfId="40"/>
    <cellStyle name="Normal 21" xfId="41"/>
    <cellStyle name="Normal 22" xfId="42"/>
    <cellStyle name="Normal 23" xfId="43"/>
    <cellStyle name="Normal 24" xfId="44"/>
    <cellStyle name="Normal 25" xfId="45"/>
    <cellStyle name="Normal 26" xfId="46"/>
    <cellStyle name="Normal 27" xfId="47"/>
    <cellStyle name="Normal 3" xfId="48"/>
    <cellStyle name="Normal 4" xfId="49"/>
    <cellStyle name="Normal 5" xfId="50"/>
    <cellStyle name="Normal 6" xfId="51"/>
    <cellStyle name="Normal 7" xfId="52"/>
    <cellStyle name="Normal 8" xfId="53"/>
    <cellStyle name="Normal 9" xfId="54"/>
    <cellStyle name="Normal_Detail" xfId="55"/>
    <cellStyle name="Normal_Sheet1" xfId="56"/>
    <cellStyle name="Normal_Sheet1 10" xfId="57"/>
    <cellStyle name="Normal_Sheet1 11" xfId="58"/>
    <cellStyle name="Normal_Sheet1 12" xfId="59"/>
    <cellStyle name="Normal_Sheet1 13" xfId="60"/>
    <cellStyle name="Normal_Sheet1 14" xfId="61"/>
    <cellStyle name="Normal_Sheet1 15" xfId="62"/>
    <cellStyle name="Normal_Sheet1 16" xfId="63"/>
    <cellStyle name="Normal_Sheet1 17" xfId="64"/>
    <cellStyle name="Normal_Sheet1 18" xfId="65"/>
    <cellStyle name="Normal_Sheet1 19" xfId="66"/>
    <cellStyle name="Normal_Sheet1 2" xfId="67"/>
    <cellStyle name="Normal_Sheet1 20" xfId="68"/>
    <cellStyle name="Normal_Sheet1 21" xfId="69"/>
    <cellStyle name="Normal_Sheet1 22" xfId="70"/>
    <cellStyle name="Normal_Sheet1 23" xfId="71"/>
    <cellStyle name="Normal_Sheet1 24" xfId="72"/>
    <cellStyle name="Normal_Sheet1 3" xfId="73"/>
    <cellStyle name="Normal_Sheet1 4" xfId="74"/>
    <cellStyle name="Normal_Sheet1 5" xfId="75"/>
    <cellStyle name="Normal_Sheet1 6" xfId="76"/>
    <cellStyle name="Normal_Sheet1 7" xfId="77"/>
    <cellStyle name="Normal_Sheet1 8" xfId="78"/>
    <cellStyle name="Normal_Sheet1 9" xfId="79"/>
    <cellStyle name="Percent" xfId="80" builtinId="5"/>
    <cellStyle name="Percent 10" xfId="81"/>
    <cellStyle name="Percent 11" xfId="82"/>
    <cellStyle name="Percent 12" xfId="83"/>
    <cellStyle name="Percent 13" xfId="84"/>
    <cellStyle name="Percent 14" xfId="85"/>
    <cellStyle name="Percent 15" xfId="86"/>
    <cellStyle name="Percent 16" xfId="87"/>
    <cellStyle name="Percent 17" xfId="88"/>
    <cellStyle name="Percent 18" xfId="89"/>
    <cellStyle name="Percent 19" xfId="90"/>
    <cellStyle name="Percent 2" xfId="91"/>
    <cellStyle name="Percent 20" xfId="92"/>
    <cellStyle name="Percent 21" xfId="93"/>
    <cellStyle name="Percent 22" xfId="94"/>
    <cellStyle name="Percent 23" xfId="95"/>
    <cellStyle name="Percent 24" xfId="96"/>
    <cellStyle name="Percent 25" xfId="97"/>
    <cellStyle name="Percent 26" xfId="98"/>
    <cellStyle name="Percent 27" xfId="99"/>
    <cellStyle name="Percent 3" xfId="100"/>
    <cellStyle name="Percent 4" xfId="101"/>
    <cellStyle name="Percent 5" xfId="102"/>
    <cellStyle name="Percent 6" xfId="103"/>
    <cellStyle name="Percent 7" xfId="104"/>
    <cellStyle name="Percent 8" xfId="105"/>
    <cellStyle name="Percent 9" xfId="106"/>
  </cellStyles>
  <dxfs count="6">
    <dxf>
      <numFmt numFmtId="166" formatCode="&quot;$&quot;#,##0.00"/>
    </dxf>
    <dxf>
      <numFmt numFmtId="166" formatCode="&quot;$&quot;#,##0.00"/>
    </dxf>
    <dxf>
      <font>
        <name val="Calibri"/>
        <scheme val="none"/>
      </font>
    </dxf>
    <dxf>
      <font>
        <name val="Calibri"/>
        <scheme val="none"/>
      </font>
    </dxf>
    <dxf>
      <numFmt numFmtId="166" formatCode="&quot;$&quot;#,##0.00"/>
    </dxf>
    <dxf>
      <numFmt numFmtId="166" formatCode="&quot;$&quot;#,##0.0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\Fleet%20Management\Credits\FY%2009%20Expense%20Budget%20Line%20Request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0">
          <cell r="H30">
            <v>5958.16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MCGHES" refreshedDate="41621.386308449073" createdVersion="3" refreshedVersion="3" recordCount="4274">
  <cacheSource type="worksheet">
    <worksheetSource ref="A1:T65537" sheet="Detail"/>
  </cacheSource>
  <cacheFields count="20">
    <cacheField name="VIN" numFmtId="0">
      <sharedItems containsBlank="1" containsMixedTypes="1" containsNumber="1" containsInteger="1" minValue="119270" maxValue="1361554223"/>
    </cacheField>
    <cacheField name="Entry Type (S - Sale, A - Adjustment)" numFmtId="0">
      <sharedItems containsBlank="1"/>
    </cacheField>
    <cacheField name="Inventory Number" numFmtId="0">
      <sharedItems containsBlank="1" containsMixedTypes="1" containsNumber="1" containsInteger="1" minValue="0" maxValue="2000001656"/>
    </cacheField>
    <cacheField name="Closing Report Number" numFmtId="0">
      <sharedItems containsDate="1" containsBlank="1" containsMixedTypes="1" minDate="1899-12-31T00:00:00" maxDate="1899-12-31T04:58:04"/>
    </cacheField>
    <cacheField name="Sale Date" numFmtId="0">
      <sharedItems containsDate="1" containsBlank="1" containsMixedTypes="1" minDate="1914-11-01T00:00:00" maxDate="2013-12-12T00:00:00"/>
    </cacheField>
    <cacheField name="Fiscal Year Sold" numFmtId="0">
      <sharedItems containsBlank="1" containsMixedTypes="1" containsNumber="1" containsInteger="1" minValue="2003" maxValue="2014"/>
    </cacheField>
    <cacheField name="Agency" numFmtId="0">
      <sharedItems containsBlank="1" count="53">
        <s v="MENTAL HEALTH"/>
        <s v="CORRECTIONS"/>
        <s v="SOCIAL SERVICES"/>
        <s v="AGRICULTURE"/>
        <s v="PUBLIC SAFETY"/>
        <s v="HEALTH &amp; SENIOR SERVICES"/>
        <s v="SECRETARY OF STATE"/>
        <s v="OFFICE OF ADMINISTRATION"/>
        <s v="ECONOMIC DEVELOPMENT"/>
        <s v="REVENUE"/>
        <s v="JUDICIARY"/>
        <s v="ATTORNEY GENERAL"/>
        <s v="PUBLIC DEFENDER"/>
        <s v="INSURANCE"/>
        <s v="LABOR"/>
        <s v="ELEMENTARY &amp; SECONDARY ED"/>
        <s v="TRANSPORTATION"/>
        <s v="HIGHER EDUCATION"/>
        <s v="GOVERNOR'S OFFICE"/>
        <s v="HOUSE OF REPRESENTATIVES"/>
        <s v="AUDITOR'S OFFICE"/>
        <s v="DNR"/>
        <s v="MISSOURI CONSOLIDATED HEALTH CARE PLAN"/>
        <s v="TREASURERS OFFICE"/>
        <m/>
        <s v="ATTORNEY GENERAL'S OFFICE" u="1"/>
        <s v="Higher Ed" u="1"/>
        <s v="OA" u="1"/>
        <s v="DEPARTMENT OF LABOR &amp; INDUSTRIAL RELATIONS" u="1"/>
        <s v="NATURAL RESOURCES" u="1"/>
        <s v="Attorney Generals Office" u="1"/>
        <s v="STATE AUDITOR'S OFFICE" u="1"/>
        <s v="ECONOMIC DEVELOP" u="1"/>
        <s v="Elementary &amp; Secondary Education" u="1"/>
        <s v="OFFICE OF STATE COURTS ADMINISTRATOR" u="1"/>
        <s v="Health" u="1"/>
        <s v="LABOR AND INDUSTRIAL RELATIONS" u="1"/>
        <s v="LINN STATE TECHNICAL COLLEGE" u="1"/>
        <s v="e" u="1"/>
        <s v="PROFESSIONAL REGISTRATION" u="1"/>
        <s v="STATE AUDITORS OFFICE" u="1"/>
        <s v="DMH" u="1"/>
        <s v="LABOR &amp; INDUSTRIAL RELATIONS" u="1"/>
        <s v="DHSS" u="1"/>
        <s v="DESE" u="1"/>
        <s v="ATTORNEY GENERAL OFFICE" u="1"/>
        <s v="OFFICE OF ADMINISTRATION  " u="1"/>
        <s v="TREASURER'S OFFICE" u="1"/>
        <s v="DIFP" u="1"/>
        <s v="OFFICE ADMINISTRATION" u="1"/>
        <s v="Lottery" u="1"/>
        <s v="HIGHWAY PATROL" u="1"/>
        <s v="OSCA" u="1"/>
      </sharedItems>
    </cacheField>
    <cacheField name="Division" numFmtId="0">
      <sharedItems containsBlank="1" count="276">
        <s v="Division of DD"/>
        <s v="Adult Institutions"/>
        <s v="CPS"/>
        <s v="Legal Services"/>
        <s v="Animal Health"/>
        <s v="SLRC"/>
        <s v="Family Support"/>
        <s v="Central Office"/>
        <s v="Youth Services"/>
        <s v="Springfield Regional Center"/>
        <s v="Rolla Regional Center"/>
        <s v="Adjutant General"/>
        <s v="Senior Services"/>
        <m/>
        <s v="Missouri State Fair"/>
        <s v="Missouri Vocational Enterprises"/>
        <s v="Plant Industries"/>
        <s v="Capitol Police"/>
        <s v="DFAS"/>
        <s v="FMDC"/>
        <s v="Director's Office"/>
        <s v="Administration"/>
        <s v="State Tax Commission"/>
        <s v="Market Information"/>
        <s v="Albany Regional Center"/>
        <s v="General Services"/>
        <s v="Fire Safety"/>
        <s v="SEMA"/>
        <s v="OSCA"/>
        <s v="Weights &amp; Measures"/>
        <s v="Professional Registration - Cosmetology"/>
        <s v="Sikeston Regional Center"/>
        <s v="Grain Inspection"/>
        <s v="Vehicle Maintenance"/>
        <s v="Joplin Regional Center"/>
        <s v="Alcohol &amp; Tobacco Control"/>
        <s v="Probation &amp; Parole"/>
        <s v="ITSD"/>
        <s v="Missouri School for the Blind"/>
        <s v="State Milk Board"/>
        <s v="Vocational Rehabilitation"/>
        <s v="Central Transportation Unit"/>
        <s v="DSSR"/>
        <s v="Environmental Health"/>
        <s v="Professional Registration - Real Estate Comm "/>
        <s v="Highway Safety"/>
        <s v="Public Service Commission"/>
        <s v="Hannibal Regional Center"/>
        <s v="Missouri School for the Deaf"/>
        <s v="Highway Patrol"/>
        <s v="Lottery"/>
        <s v="Office of the Director"/>
        <s v="Veterans Commission"/>
        <s v="Professional Registration - Healing Arts"/>
        <s v="Tourism"/>
        <s v="Water Patrol"/>
        <s v="Professional Registration - Pharmacy"/>
        <s v="Alcohol &amp; Drug Abuse"/>
        <s v="SSSH"/>
        <s v="Bureau for the Blind"/>
        <s v="Children's Division"/>
        <s v="Medical Services"/>
        <s v="Field Audit"/>
        <s v="Professional Registration"/>
        <s v="Community Health"/>
        <s v="Motor Vehicle"/>
        <s v="Taxation"/>
        <s v="Criminal Investigation Bureau"/>
        <s v="Workforce Development"/>
        <s v="Human Resources"/>
        <s v="AG Business Development"/>
        <s v="Central Missouri Regional Center"/>
        <s v="Kansas City Regional Center"/>
        <s v="Transferred"/>
        <s v="Replacement Project"/>
        <s v="Missouri Arts Council"/>
        <s v="STAT"/>
        <s v="Finance"/>
        <s v="DORS"/>
        <s v="State Printing Center"/>
        <s v="Professional Registration - Architects"/>
        <s v="South County Habilitation Center"/>
        <s v="Professional Registration - Dental Board"/>
        <s v="Meat Inspection"/>
        <s v="Poplar Bluff Regional Office"/>
        <s v="Central Services"/>
        <s v="Rehabilitation Center"/>
        <s v="Veterans Home"/>
        <s v="Fulton State Hospital"/>
        <s v="General Counsel"/>
        <s v="Albany Regional Office"/>
        <s v="P&amp;P"/>
        <s v="Algoa Correctional Center" u="1"/>
        <s v=" " u="1"/>
        <s v="Adjutant General, MO Nat Guard" u="1"/>
        <s v="PROFESSIONAL REGISTRATION - BOARD OF PHARMACY" u="1"/>
        <s v="Family Services" u="1"/>
        <s v="STAT " u="1"/>
        <s v="MVE VOCATIONAL ENTERPRISES" u="1"/>
        <s v="Bellefontaine Habilitation Center" u="1"/>
        <s v="South Central CC" u="1"/>
        <s v="Bellefontaine HC" u="1"/>
        <s v="Facilities Management/Leasing" u="1"/>
        <s v="Southeast MO Mental Health Center" u="1"/>
        <s v="Youth Services, NE Regional Office" u="1"/>
        <s v="Joplin RC" u="1"/>
        <s v="FSD" u="1"/>
        <s v="AG BUSINESS" u="1"/>
        <s v="Faciilties Mgmt/Leasing" u="1"/>
        <s v="Youth Services/Joplin Service Coordinator Unit" u="1"/>
        <s v="MRDD" u="1"/>
        <s v="MO Vocational Enterprise" u="1"/>
        <s v="Northeast Correctional Center" u="1"/>
        <s v="Rolla Regional Center/MRDD" u="1"/>
        <s v="Moberly Correctional Center" u="1"/>
        <s v="Boonville Correctional Center" u="1"/>
        <s v="Womens Eastern Reception, Diagnostic &amp; Correctional Center" u="1"/>
        <s v="WMCC" u="1"/>
        <s v="GRAIN INSPECTION &amp; WAREHOUSING" u="1"/>
        <s v="Design &amp; Construction" u="1"/>
        <s v="Market Information &amp; Outreach" u="1"/>
        <s v="Hawthorn Children's Psychiatric Hospital" u="1"/>
        <s v="Administrative and Financial Services" u="1"/>
        <s v="MR/DD" u="1"/>
        <s v="School for the Deaf" u="1"/>
        <s v="Missouri Eastern Correctional Center" u="1"/>
        <s v="MAIL CENTER" u="1"/>
        <s v="Farmington CC" u="1"/>
        <s v="Office of State Courts Administrator" u="1"/>
        <s v="CMCC" u="1"/>
        <s v="Marshall HC" u="1"/>
        <s v="Area FSD/CD Office" u="1"/>
        <s v="MRDD-STLDDTC" u="1"/>
        <s v="ALCOHOL &amp; TOBACCO" u="1"/>
        <s v="Veterans Commission " u="1"/>
        <s v="WRDCC" u="1"/>
        <s v="CENTRAL MISSOURI REGIONAL OFFICE" u="1"/>
        <s v="Liqour Control" u="1"/>
        <s v="CHILDRENS DIVISION" u="1"/>
        <s v="Ozark CC" u="1"/>
        <s v="Jefferson City Correctional Center" u="1"/>
        <s v="Tipton Correctional Center" u="1"/>
        <s v="DAI" u="1"/>
        <s v="SEMORS - Poplar Bluff" u="1"/>
        <s v="Chillicothe Correctional Center" u="1"/>
        <s v="Potosi CC" u="1"/>
        <s v="State Fair" u="1"/>
        <s v="General Services/DSS Pool Car" u="1"/>
        <s v="ADULT INSTITUIONS" u="1"/>
        <s v="WERDCC" u="1"/>
        <s v="Youth Services " u="1"/>
        <s v="WATER RESOURCE CENTER" u="1"/>
        <s v="MSP" u="1"/>
        <s v="SEMOMHC" u="1"/>
        <s v="PROFESSIONAL REGISTRATION-ADMINISTRATION" u="1"/>
        <s v="Office of Director" u="1"/>
        <s v="SW MO Psychiatric Rehabilitation Center" u="1"/>
        <s v="WRDC " u="1"/>
        <s v="Adjutant General's Office" u="1"/>
        <s v="Cottonwood Residential Treatment Center" u="1"/>
        <s v="MRDD - Columbia" u="1"/>
        <s v="ALCOHOL &amp; TOBACCO CONTORL" u="1"/>
        <s v="Youth Services/NE Regional Office" u="1"/>
        <s v="Human Services" u="1"/>
        <s v="Nevada Habilitation Center" u="1"/>
        <s v="Vocational Rehabilitation " u="1"/>
        <s v="Western Missouri Correctional Center" u="1"/>
        <s v="Human Resource Center" u="1"/>
        <s v="Admin" u="1"/>
        <s v="Mo State Fair" u="1"/>
        <s v="Boonville CC" u="1"/>
        <s v="GENERAL SERVICES/SPC" u="1"/>
        <s v="Chillicothe CC" u="1"/>
        <s v="Higginsville HC" u="1"/>
        <s v="FAMILY SUPPORT DIVISION" u="1"/>
        <s v="(blank)" u="1"/>
        <s v="Sikeston RC" u="1"/>
        <s v="FCC" u="1"/>
        <s v="MV" u="1"/>
        <s v="VOCATIONAL ENTERPRISE" u="1"/>
        <s v="Rolla RC" u="1"/>
        <s v="Child Support Enforcement" u="1"/>
        <s v="ADMINISTRATION/GENERAL SERVICES" u="1"/>
        <s v="Central Missouri Correctional Center" u="1"/>
        <s v="MO School for the Blind" u="1"/>
        <s v="MISSOURI VOCATIONAL ENTERPRISE" u="1"/>
        <s v="Marshall Hab Center" u="1"/>
        <s v="PSC" u="1"/>
        <s v="Missouri Veterans Home Warrensburg" u="1"/>
        <s v="Administration Services" u="1"/>
        <s v="ADMINISTRATIVE SERVICES" u="1"/>
        <s v="National Guard" u="1"/>
        <s v="Adjutant Generals Office" u="1"/>
        <s v="PROFESSIONAL REGISTRATION-PHARMACY" u="1"/>
        <s v="Mailroom/Storeroom" u="1"/>
        <s v="MISSOURI LOTTERY" u="1"/>
        <s v="Springfield RC" u="1"/>
        <s v="PROFESSIONAL REGISTRATION-COSMETOLOGY" u="1"/>
        <s v="Tipton CC" u="1"/>
        <s v="SLDDTC" u="1"/>
        <s v="Fulton Reception &amp; Diagnostic Center" u="1"/>
        <s v="Bellefontaine Hab Center" u="1"/>
        <s v="Mid Mo Mental Health" u="1"/>
        <s v="Potosi Correctional Center" u="1"/>
        <s v="SEMORS - Sikeston" u="1"/>
        <s v="Higginsville Habilitation Center" u="1"/>
        <s v="NECC" u="1"/>
        <s v="DIRECTORS OFFICE" u="1"/>
        <s v="Director" u="1"/>
        <s v="MISSOURI PUBLIC SERVICE COMMISSION" u="1"/>
        <s v="Farmington Correctional Center" u="1"/>
        <s v="PROFESSIONAL REGISTRATION- ARCHITECTS" u="1"/>
        <s v="MISSOURI VETERANS COMMISSION" u="1"/>
        <s v="MO School for the Severely Disabled" u="1"/>
        <s v="Weights and Measures" u="1"/>
        <s v="MILK BOARD" u="1"/>
        <s v="MCC" u="1"/>
        <s v="Hannibal RC" u="1"/>
        <s v="MRDD SEMO Residential Services 761" u="1"/>
        <s v="FMDC - Nevada Rehabilitation Center" u="1"/>
        <s v="Alcohol and Drug Abuse" u="1"/>
        <s v="FRDC" u="1"/>
        <s v="Information Services" u="1"/>
        <s v="CENTRAL MAIL SERVICES" u="1"/>
        <s v="ACC" u="1"/>
        <s v="Hawthorne" u="1"/>
        <s v="DYS" u="1"/>
        <s v="Professional Registration (Real Estate Comm)" u="1"/>
        <s v="Fulton R&amp;D" u="1"/>
        <s v="CTU" u="1"/>
        <s v="General Services/Vehicle" u="1"/>
        <s v="Professional Registration Healing Arts" u="1"/>
        <s v="PROFESSIONAL REGISTRATION-HEALING ARTS" u="1"/>
        <s v="VETS COMMISSION" u="1"/>
        <s v="FMDC - School for the deaf" u="1"/>
        <s v="South Central Correctional Center" u="1"/>
        <s v="OZARK CORRECTIONAL CENTER" u="1"/>
        <s v="MO PUBLIC SERVICE COMMISSION" u="1"/>
        <s v="Northwest Psychiartic Rehab Center" u="1"/>
        <s v="SLPRC" u="1"/>
        <s v="Cenral Missouri Regional Center" u="1"/>
        <s v="CHILDRENS DIVISON" u="1"/>
        <s v="Northwest Mo Psychiatric Center" u="1"/>
        <s v="MVE" u="1"/>
        <s v="Veterans Commision" u="1"/>
        <s v="Adult Institutions " u="1"/>
        <s v="VOCATIONAL ENTERPRISES" u="1"/>
        <s v="MAILROOM" u="1"/>
        <s v="PROFESSIONAL REGISTRATION - BOARD OF HEALING ARTS" u="1"/>
        <s v="Mid Mo" u="1"/>
        <s v="VETERAN'S COMMISSION" u="1"/>
        <s v="Professional Registration - Administration" u="1"/>
        <s v="Southeast Correctional Center" u="1"/>
        <s v="Algoa" u="1"/>
        <s v="Employment Security" u="1"/>
        <s v="Senior Services &amp; Regulation" u="1"/>
        <s v="Crossroads Correctional Center" u="1"/>
        <s v="MECC" u="1"/>
        <s v="Div. of Alcohol and Drug Abuse" u="1"/>
        <s v="General Services/Warehouse" u="1"/>
        <s v="Southeast Missouri Mental Health Center" u="1"/>
        <s v="Professional Registration " u="1"/>
        <s v="Administration/Financial Services" u="1"/>
        <s v="P &amp; P" u="1"/>
        <s v="Crossroads CC" u="1"/>
        <s v="REPLACEMENT PLAN" u="1"/>
        <s v="PCC" u="1"/>
        <s v="WMMHC" u="1"/>
        <s v="C" u="1"/>
        <s v="Facilities Management" u="1"/>
        <s v="Youth Services/NECTC" u="1"/>
        <s v="Offender Rehab Services" u="1"/>
        <s v="Youth Services/MCYC" u="1"/>
        <s v="JCCC" u="1"/>
        <s v="Mo School for the Deaf" u="1"/>
        <s v="MRDD-Sikeston Regional Center-773" u="1"/>
      </sharedItems>
    </cacheField>
    <cacheField name="Lot #" numFmtId="0">
      <sharedItems containsBlank="1" containsMixedTypes="1" containsNumber="1" containsInteger="1" minValue="1" maxValue="1216011"/>
    </cacheField>
    <cacheField name="Ending Odometer Reading" numFmtId="0">
      <sharedItems containsBlank="1" containsMixedTypes="1" containsNumber="1" minValue="2260.5" maxValue="1007469"/>
    </cacheField>
    <cacheField name="Age at Surplus" numFmtId="165">
      <sharedItems containsBlank="1" containsMixedTypes="1" containsNumber="1" containsInteger="1" minValue="1" maxValue="2013"/>
    </cacheField>
    <cacheField name="Year" numFmtId="0">
      <sharedItems containsBlank="1" containsMixedTypes="1" containsNumber="1" containsInteger="1" minValue="1194" maxValue="2009"/>
    </cacheField>
    <cacheField name="Make" numFmtId="0">
      <sharedItems containsBlank="1"/>
    </cacheField>
    <cacheField name="Model" numFmtId="0">
      <sharedItems containsBlank="1" containsMixedTypes="1" containsNumber="1" containsInteger="1" minValue="1500" maxValue="4900"/>
    </cacheField>
    <cacheField name="Sales Proceeds" numFmtId="0">
      <sharedItems containsBlank="1" containsMixedTypes="1" containsNumber="1" minValue="10.130000000000001" maxValue="20770"/>
    </cacheField>
    <cacheField name="Sales Administration Charge" numFmtId="0">
      <sharedItems containsBlank="1" containsMixedTypes="1" containsNumber="1" minValue="0" maxValue="150"/>
    </cacheField>
    <cacheField name="% of Total Sales" numFmtId="0">
      <sharedItems containsBlank="1" containsMixedTypes="1" containsNumber="1" minValue="0" maxValue="316.82692307692309"/>
    </cacheField>
    <cacheField name="Expense Allocation" numFmtId="0">
      <sharedItems containsBlank="1" containsMixedTypes="1" containsNumber="1" minValue="0" maxValue="1118.25"/>
    </cacheField>
    <cacheField name="Total Expenses" numFmtId="0">
      <sharedItems containsBlank="1" containsMixedTypes="1" containsNumber="1" minValue="0" maxValue="1243.25"/>
    </cacheField>
    <cacheField name="Net Vehicle Credit" numFmtId="0">
      <sharedItems containsString="0" containsBlank="1" containsNumber="1" minValue="-201516" maxValue="46041.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74">
  <r>
    <s v="1g1aw51r8k6235932"/>
    <s v="S"/>
    <n v="10564"/>
    <s v="1649"/>
    <d v="2003-03-31T00:00:00"/>
    <n v="2003"/>
    <x v="0"/>
    <x v="0"/>
    <s v="20"/>
    <n v="122005"/>
    <n v="14"/>
    <n v="1988"/>
    <s v="Chevrolet"/>
    <s v="Celebrity"/>
    <n v="100"/>
    <n v="100"/>
    <m/>
    <n v="0"/>
    <n v="100"/>
    <n v="0"/>
  </r>
  <r>
    <s v="1G1BL5170KR195694"/>
    <s v="S"/>
    <n v="38867"/>
    <n v="1750"/>
    <d v="2003-05-07T00:00:00"/>
    <n v="2003"/>
    <x v="0"/>
    <x v="0"/>
    <m/>
    <n v="146659"/>
    <n v="13"/>
    <n v="1989"/>
    <s v="Chevrolet"/>
    <s v="Caprice"/>
    <n v="87"/>
    <n v="87"/>
    <m/>
    <n v="0"/>
    <n v="87"/>
    <n v="0"/>
  </r>
  <r>
    <s v="1G1BL5376MR142546"/>
    <s v="S"/>
    <n v="39397"/>
    <n v="1750"/>
    <d v="2003-05-07T00:00:00"/>
    <n v="2003"/>
    <x v="0"/>
    <x v="0"/>
    <m/>
    <n v="129347"/>
    <n v="11"/>
    <n v="1991"/>
    <s v="Chevrolet"/>
    <s v="Caprice"/>
    <n v="88.08"/>
    <n v="88.08"/>
    <m/>
    <n v="0"/>
    <n v="88.08"/>
    <n v="0"/>
  </r>
  <r>
    <s v="1g1bl537xmr129668"/>
    <s v="S"/>
    <n v="39110"/>
    <n v="1750"/>
    <d v="2003-05-07T00:00:00"/>
    <n v="2003"/>
    <x v="0"/>
    <x v="0"/>
    <m/>
    <n v="142339"/>
    <n v="11"/>
    <n v="1991"/>
    <s v="Chevrolet"/>
    <s v="Caprice"/>
    <n v="68.08"/>
    <n v="68.08"/>
    <m/>
    <n v="0"/>
    <n v="68.08"/>
    <n v="0"/>
  </r>
  <r>
    <s v="1G1BL5476LR139658"/>
    <s v="S"/>
    <n v="39386"/>
    <n v="1750"/>
    <d v="2003-05-07T00:00:00"/>
    <n v="2003"/>
    <x v="0"/>
    <x v="0"/>
    <m/>
    <n v="143347"/>
    <n v="12"/>
    <n v="1990"/>
    <s v="Chevrolet"/>
    <s v="Caprice"/>
    <n v="87"/>
    <n v="87"/>
    <m/>
    <n v="0"/>
    <n v="87"/>
    <n v="0"/>
  </r>
  <r>
    <s v="1G1JC8440N7285149"/>
    <s v="S"/>
    <n v="128883"/>
    <s v="1598"/>
    <d v="2002-10-16T00:00:00"/>
    <n v="2003"/>
    <x v="1"/>
    <x v="1"/>
    <m/>
    <n v="166212"/>
    <n v="10"/>
    <n v="1992"/>
    <s v="Chevrolet"/>
    <s v="Cavalier"/>
    <n v="38.07"/>
    <n v="38.07"/>
    <m/>
    <n v="0"/>
    <n v="38.07"/>
    <n v="0"/>
  </r>
  <r>
    <s v="1g3aj85m6r6419069"/>
    <s v="S"/>
    <n v="39993"/>
    <n v="1750"/>
    <d v="2003-05-07T00:00:00"/>
    <n v="2003"/>
    <x v="0"/>
    <x v="0"/>
    <m/>
    <n v="101379"/>
    <n v="8"/>
    <n v="1994"/>
    <s v="Oldsmobile"/>
    <s v="Cutlass"/>
    <n v="55"/>
    <n v="55"/>
    <m/>
    <n v="0"/>
    <n v="55"/>
    <n v="0"/>
  </r>
  <r>
    <s v="1g8dm15z0gb168992"/>
    <s v="S"/>
    <n v="39379"/>
    <n v="1750"/>
    <d v="2003-05-07T00:00:00"/>
    <n v="2003"/>
    <x v="0"/>
    <x v="0"/>
    <m/>
    <n v="139362"/>
    <n v="16"/>
    <n v="1986"/>
    <s v="Chevrolet"/>
    <s v="Astro Van"/>
    <n v="12.3"/>
    <n v="12.3"/>
    <m/>
    <n v="0"/>
    <n v="12.3"/>
    <n v="0"/>
  </r>
  <r>
    <s v="1gdeg25k7k7513291"/>
    <s v="S"/>
    <n v="38828"/>
    <n v="1750"/>
    <d v="2003-05-07T00:00:00"/>
    <n v="2003"/>
    <x v="0"/>
    <x v="0"/>
    <m/>
    <n v="110388"/>
    <n v="13"/>
    <n v="1989"/>
    <s v="Chevrolet"/>
    <s v="va"/>
    <n v="25"/>
    <n v="25"/>
    <m/>
    <n v="0"/>
    <n v="25"/>
    <n v="0"/>
  </r>
  <r>
    <s v="1gndm15z3nb199020"/>
    <s v="S"/>
    <n v="37762"/>
    <n v="1750"/>
    <d v="2003-05-07T00:00:00"/>
    <n v="2003"/>
    <x v="0"/>
    <x v="0"/>
    <m/>
    <n v="94487"/>
    <n v="10"/>
    <n v="1992"/>
    <s v="Chevrolet"/>
    <s v="Astro Van"/>
    <n v="10.9"/>
    <n v="10.9"/>
    <m/>
    <n v="0"/>
    <n v="10.9"/>
    <n v="0"/>
  </r>
  <r>
    <s v="1gndm15z8nb179507"/>
    <s v="S"/>
    <n v="39383"/>
    <n v="1750"/>
    <d v="2003-05-07T00:00:00"/>
    <n v="2003"/>
    <x v="0"/>
    <x v="0"/>
    <m/>
    <n v="120111"/>
    <n v="10"/>
    <n v="1992"/>
    <s v="Chevrolet"/>
    <s v="Astro Van"/>
    <n v="10.6"/>
    <n v="10.6"/>
    <m/>
    <n v="0"/>
    <n v="10.6"/>
    <n v="0"/>
  </r>
  <r>
    <s v="1gndm15zmb185227"/>
    <s v="S"/>
    <n v="39986"/>
    <n v="1750"/>
    <d v="2003-05-07T00:00:00"/>
    <n v="2003"/>
    <x v="0"/>
    <x v="0"/>
    <m/>
    <n v="98361"/>
    <n v="11"/>
    <n v="1991"/>
    <s v="Chevrolet"/>
    <s v="Astro Van"/>
    <n v="10.4"/>
    <n v="10.4"/>
    <m/>
    <n v="0"/>
    <n v="10.4"/>
    <n v="0"/>
  </r>
  <r>
    <s v="1qfalp52utaa234130"/>
    <s v="S"/>
    <n v="39954"/>
    <n v="1750"/>
    <d v="2003-05-07T00:00:00"/>
    <n v="2003"/>
    <x v="0"/>
    <x v="0"/>
    <m/>
    <n v="143333"/>
    <n v="6"/>
    <n v="1996"/>
    <s v="Ford"/>
    <s v="Taurus"/>
    <n v="21.3"/>
    <n v="21.3"/>
    <m/>
    <n v="0"/>
    <n v="21.3"/>
    <n v="0"/>
  </r>
  <r>
    <s v="1qgqbl5375mr145390"/>
    <s v="S"/>
    <n v="39396"/>
    <n v="1750"/>
    <d v="2003-05-07T00:00:00"/>
    <n v="2003"/>
    <x v="0"/>
    <x v="0"/>
    <m/>
    <n v="143372"/>
    <n v="11"/>
    <n v="1991"/>
    <s v="Chevrolet"/>
    <s v="Caprice"/>
    <n v="60"/>
    <n v="60"/>
    <m/>
    <n v="0"/>
    <n v="60"/>
    <n v="0"/>
  </r>
  <r>
    <s v="2b4fh2536nr24753"/>
    <s v="S"/>
    <n v="39861"/>
    <n v="1750"/>
    <d v="2003-05-07T00:00:00"/>
    <n v="2003"/>
    <x v="0"/>
    <x v="0"/>
    <m/>
    <n v="125896"/>
    <n v="10"/>
    <n v="1992"/>
    <s v="Dodge"/>
    <s v="Caravan"/>
    <n v="10.4"/>
    <n v="10.4"/>
    <m/>
    <n v="0"/>
    <n v="10.4"/>
    <n v="0"/>
  </r>
  <r>
    <s v="2b4gh2530pr399253"/>
    <s v="S"/>
    <n v="21057"/>
    <n v="1750"/>
    <d v="2003-05-07T00:00:00"/>
    <n v="2003"/>
    <x v="0"/>
    <x v="2"/>
    <m/>
    <n v="143056"/>
    <n v="9"/>
    <n v="1993"/>
    <s v="Dodge"/>
    <s v="Caravan"/>
    <n v="95"/>
    <n v="95"/>
    <m/>
    <n v="0"/>
    <n v="95"/>
    <n v="0"/>
  </r>
  <r>
    <s v="2b5wb31w1hk26700"/>
    <s v="S"/>
    <n v="10843"/>
    <s v="1649"/>
    <d v="2003-03-31T00:00:00"/>
    <n v="2003"/>
    <x v="0"/>
    <x v="0"/>
    <s v="16"/>
    <n v="118743"/>
    <n v="15"/>
    <n v="1987"/>
    <s v="Dodge"/>
    <s v="Van"/>
    <n v="50"/>
    <n v="50"/>
    <m/>
    <n v="0"/>
    <n v="50"/>
    <n v="0"/>
  </r>
  <r>
    <s v="2b5wb35z1kk389951"/>
    <s v="S"/>
    <n v="32330"/>
    <s v="1649"/>
    <d v="2003-03-31T00:00:00"/>
    <n v="2003"/>
    <x v="0"/>
    <x v="0"/>
    <s v="9"/>
    <n v="392775"/>
    <n v="13"/>
    <n v="1989"/>
    <s v="Dodge"/>
    <s v="Van"/>
    <n v="51.05"/>
    <n v="51.05"/>
    <m/>
    <n v="0"/>
    <n v="51.05"/>
    <n v="0"/>
  </r>
  <r>
    <s v="2B7HB21Y0KK361369"/>
    <s v="S"/>
    <n v="36906"/>
    <n v="1750"/>
    <d v="2003-05-07T00:00:00"/>
    <n v="2003"/>
    <x v="0"/>
    <x v="0"/>
    <m/>
    <n v="66379"/>
    <n v="13"/>
    <n v="1989"/>
    <s v="Dodge"/>
    <s v="Van"/>
    <n v="10.4"/>
    <n v="10.4"/>
    <m/>
    <n v="0"/>
    <n v="10.4"/>
    <n v="0"/>
  </r>
  <r>
    <s v="2falp71w2tx141135"/>
    <s v="S"/>
    <n v="170477"/>
    <n v="1750"/>
    <d v="2003-05-07T00:00:00"/>
    <n v="2003"/>
    <x v="1"/>
    <x v="1"/>
    <m/>
    <n v="194519"/>
    <n v="6"/>
    <n v="1996"/>
    <s v="Ford"/>
    <s v="Crown Victoria"/>
    <n v="36"/>
    <n v="36"/>
    <m/>
    <n v="0"/>
    <n v="36"/>
    <n v="0"/>
  </r>
  <r>
    <s v="1gccc14d3ds145910"/>
    <s v="S"/>
    <n v="39973"/>
    <n v="1750"/>
    <d v="2003-05-07T00:00:00"/>
    <n v="2003"/>
    <x v="0"/>
    <x v="0"/>
    <m/>
    <n v="57883"/>
    <n v="19"/>
    <n v="1983"/>
    <s v="Chevrolet"/>
    <s v="Pickup"/>
    <n v="105.02"/>
    <n v="100"/>
    <n v="9.0995737011749216E-3"/>
    <n v="3.4460085606349411"/>
    <n v="103.44600856063494"/>
    <n v="1.5739914393650594"/>
  </r>
  <r>
    <s v="1g8gk26m3ef173153"/>
    <s v="S"/>
    <n v="39388"/>
    <n v="1750"/>
    <d v="2003-05-07T00:00:00"/>
    <n v="2003"/>
    <x v="0"/>
    <x v="0"/>
    <m/>
    <n v="140301"/>
    <n v="18"/>
    <n v="1984"/>
    <s v="Chevrolet"/>
    <s v="Suburban"/>
    <n v="102.07"/>
    <n v="100"/>
    <m/>
    <n v="0"/>
    <n v="100"/>
    <n v="2.0699999999999932"/>
  </r>
  <r>
    <s v="1g1lt534xpy199658"/>
    <s v="S"/>
    <n v="39957"/>
    <n v="1750"/>
    <d v="2003-05-07T00:00:00"/>
    <n v="2003"/>
    <x v="0"/>
    <x v="0"/>
    <m/>
    <n v="101345"/>
    <n v="9"/>
    <n v="1993"/>
    <s v="Chevrolet"/>
    <s v="Corsica"/>
    <n v="107"/>
    <n v="100"/>
    <n v="9.2711329844383603E-3"/>
    <n v="3.5109780612068056"/>
    <n v="103.5109780612068"/>
    <n v="3.4890219387932007"/>
  </r>
  <r>
    <s v="1g1bl5371mr146570"/>
    <s v="S"/>
    <n v="39860"/>
    <n v="1750"/>
    <d v="2003-05-07T00:00:00"/>
    <n v="2003"/>
    <x v="0"/>
    <x v="0"/>
    <m/>
    <n v="139207"/>
    <n v="11"/>
    <n v="1991"/>
    <s v="Chevrolet"/>
    <s v="Caprice"/>
    <n v="127"/>
    <n v="100"/>
    <n v="1.100405503760441E-2"/>
    <n v="4.1672356427407875"/>
    <n v="104.16723564274079"/>
    <n v="22.832764357259208"/>
  </r>
  <r>
    <s v="2b4gk25k7mr309052"/>
    <s v="S"/>
    <n v="39862"/>
    <n v="1750"/>
    <d v="2003-05-07T00:00:00"/>
    <n v="2003"/>
    <x v="0"/>
    <x v="0"/>
    <m/>
    <n v="116822"/>
    <n v="11"/>
    <n v="1991"/>
    <s v="Dodge"/>
    <s v="Caravan"/>
    <n v="127"/>
    <n v="100"/>
    <n v="1.100405503760441E-2"/>
    <n v="4.1672356427407875"/>
    <n v="104.16723564274079"/>
    <n v="22.832764357259208"/>
  </r>
  <r>
    <s v="2FACP71W8PX137130"/>
    <s v="S"/>
    <n v="39984"/>
    <n v="1750"/>
    <d v="2003-05-07T00:00:00"/>
    <n v="2003"/>
    <x v="0"/>
    <x v="0"/>
    <m/>
    <n v="144978"/>
    <n v="9"/>
    <n v="1993"/>
    <s v="Ford"/>
    <s v="Crown Victoria"/>
    <n v="127"/>
    <n v="100"/>
    <n v="1.100405503760441E-2"/>
    <n v="4.1672356427407875"/>
    <n v="104.16723564274079"/>
    <n v="22.832764357259208"/>
  </r>
  <r>
    <s v="IGILT5344PY199865"/>
    <s v="S"/>
    <n v="39968"/>
    <n v="1750"/>
    <d v="2003-05-07T00:00:00"/>
    <n v="2003"/>
    <x v="2"/>
    <x v="3"/>
    <m/>
    <n v="160747"/>
    <n v="9"/>
    <n v="1993"/>
    <s v="Chevrolet"/>
    <s v="Corsica"/>
    <n v="127"/>
    <n v="100"/>
    <n v="1.100405503760441E-2"/>
    <n v="4.1672356427407875"/>
    <n v="104.16723564274079"/>
    <n v="22.832764357259208"/>
  </r>
  <r>
    <s v="2FALP71W6SX177215"/>
    <s v="S"/>
    <n v="220439"/>
    <s v="1573"/>
    <d v="2002-08-20T00:00:00"/>
    <n v="2003"/>
    <x v="1"/>
    <x v="1"/>
    <m/>
    <s v="Not provided"/>
    <n v="7"/>
    <n v="1995"/>
    <s v="Ford"/>
    <s v="Crown Victoria"/>
    <n v="150"/>
    <n v="100"/>
    <n v="2.6533879341606011E-2"/>
    <n v="7.3896853966372742"/>
    <n v="107.38968539663728"/>
    <n v="42.610314603362724"/>
  </r>
  <r>
    <s v="2G1WL54RXM9197335"/>
    <s v="S"/>
    <n v="15783"/>
    <n v="1783"/>
    <d v="2003-06-17T00:00:00"/>
    <n v="2003"/>
    <x v="3"/>
    <x v="4"/>
    <m/>
    <n v="182021"/>
    <n v="11"/>
    <n v="1991"/>
    <s v="Chevrolet"/>
    <s v="Lumina"/>
    <n v="200"/>
    <n v="100"/>
    <n v="5.2253429131286742E-3"/>
    <n v="8.1544611365120829"/>
    <n v="108.15446113651208"/>
    <n v="91.845538863487917"/>
  </r>
  <r>
    <s v="1g1jc8444n7297658"/>
    <s v="S"/>
    <n v="1475"/>
    <n v="1750"/>
    <d v="2003-05-07T00:00:00"/>
    <n v="2003"/>
    <x v="0"/>
    <x v="5"/>
    <m/>
    <n v="59915"/>
    <n v="10"/>
    <n v="1992"/>
    <s v="Chevrolet"/>
    <s v="Corsica"/>
    <n v="202"/>
    <n v="100"/>
    <n v="1.7502512736977092E-2"/>
    <n v="6.6282015734932216"/>
    <n v="106.62820157349321"/>
    <n v="95.371798426506786"/>
  </r>
  <r>
    <s v="2falp71w2sx142543"/>
    <s v="S"/>
    <n v="2895"/>
    <n v="1750"/>
    <d v="2003-05-07T00:00:00"/>
    <n v="2003"/>
    <x v="0"/>
    <x v="5"/>
    <m/>
    <n v="91608"/>
    <n v="7"/>
    <n v="1995"/>
    <s v="Ford"/>
    <s v="Crown Victoria"/>
    <n v="202"/>
    <n v="100"/>
    <n v="1.7502512736977092E-2"/>
    <n v="6.6282015734932216"/>
    <n v="106.62820157349321"/>
    <n v="95.371798426506786"/>
  </r>
  <r>
    <s v="1g1aw51r5k6244877"/>
    <s v="S"/>
    <n v="11620"/>
    <s v="1649"/>
    <d v="2003-03-31T00:00:00"/>
    <n v="2003"/>
    <x v="0"/>
    <x v="0"/>
    <s v="17"/>
    <n v="117919"/>
    <n v="13"/>
    <n v="1989"/>
    <s v="Chevrolet"/>
    <s v="Celebrity"/>
    <n v="200"/>
    <n v="100"/>
    <n v="8.46781637032132E-3"/>
    <n v="3.6298988434656372"/>
    <n v="103.62989884346564"/>
    <n v="96.370101156534361"/>
  </r>
  <r>
    <s v="1gndm15zxjb191058"/>
    <s v="S"/>
    <n v="1116"/>
    <s v="1649"/>
    <d v="2003-03-31T00:00:00"/>
    <n v="2003"/>
    <x v="0"/>
    <x v="0"/>
    <s v="22"/>
    <n v="134452"/>
    <n v="14"/>
    <n v="1988"/>
    <s v="Chevrolet"/>
    <s v="Astro Van"/>
    <n v="200"/>
    <n v="100"/>
    <n v="8.46781637032132E-3"/>
    <n v="3.6298988434656372"/>
    <n v="103.62989884346564"/>
    <n v="96.370101156534361"/>
  </r>
  <r>
    <s v="1g1bl547xlr128808"/>
    <s v="S"/>
    <s v="NOT PROVIDED"/>
    <s v="1649"/>
    <d v="2003-03-31T00:00:00"/>
    <n v="2003"/>
    <x v="2"/>
    <x v="6"/>
    <s v="8"/>
    <n v="181366"/>
    <n v="12"/>
    <n v="1990"/>
    <s v="Chevrolet"/>
    <s v="Caprice"/>
    <n v="205"/>
    <n v="100"/>
    <n v="8.6795117795793533E-3"/>
    <n v="3.7206463145522779"/>
    <n v="103.72064631455228"/>
    <n v="101.27935368544772"/>
  </r>
  <r>
    <s v="2falp71w8sx172126"/>
    <s v="S"/>
    <n v="189603"/>
    <n v="1750"/>
    <d v="2003-05-07T00:00:00"/>
    <n v="2003"/>
    <x v="1"/>
    <x v="7"/>
    <m/>
    <s v="Not provided"/>
    <n v="7"/>
    <n v="1995"/>
    <s v="Ford"/>
    <s v="Crown Victoria"/>
    <n v="210.13"/>
    <n v="100"/>
    <n v="1.8206945551589093E-2"/>
    <n v="6.8949702803867856"/>
    <n v="106.89497028038679"/>
    <n v="103.23502971961321"/>
  </r>
  <r>
    <s v="1FDXB70H6HVA02210"/>
    <s v="S"/>
    <n v="105856"/>
    <s v="1649"/>
    <d v="2003-03-31T00:00:00"/>
    <n v="2003"/>
    <x v="1"/>
    <x v="1"/>
    <s v="7"/>
    <n v="57441"/>
    <n v="15"/>
    <n v="1987"/>
    <s v="Ford"/>
    <s v="Bus"/>
    <n v="210"/>
    <n v="100"/>
    <n v="8.8912071888373849E-3"/>
    <n v="3.8113937856389182"/>
    <n v="103.81139378563891"/>
    <n v="106.18860621436109"/>
  </r>
  <r>
    <s v="1GCBS14E9H8101484"/>
    <s v="S"/>
    <n v="123970"/>
    <s v="1573"/>
    <d v="2002-08-20T00:00:00"/>
    <n v="2003"/>
    <x v="2"/>
    <x v="8"/>
    <m/>
    <n v="93005"/>
    <n v="15"/>
    <n v="1987"/>
    <s v="Chevrolet"/>
    <s v="Pickup"/>
    <n v="227.15"/>
    <n v="100"/>
    <n v="4.01811379496387E-2"/>
    <n v="11.190446918974377"/>
    <n v="111.19044691897437"/>
    <n v="115.95955308102563"/>
  </r>
  <r>
    <s v="1GNDM19W8TB164650"/>
    <s v="S"/>
    <s v="6500g002200"/>
    <s v="1598"/>
    <d v="2002-10-16T00:00:00"/>
    <n v="2003"/>
    <x v="0"/>
    <x v="2"/>
    <m/>
    <n v="72347"/>
    <n v="6"/>
    <n v="1996"/>
    <s v="Chevrolet"/>
    <s v="Astro Van"/>
    <n v="226"/>
    <n v="100"/>
    <n v="0.14213836477987421"/>
    <n v="7.2931194968553461"/>
    <n v="107.29311949685534"/>
    <n v="118.70688050314466"/>
  </r>
  <r>
    <s v="igndm15z4hb214368"/>
    <s v="S"/>
    <n v="4157"/>
    <s v="1643"/>
    <d v="2002-11-13T00:00:00"/>
    <n v="2003"/>
    <x v="0"/>
    <x v="9"/>
    <m/>
    <n v="134959"/>
    <n v="7"/>
    <n v="1995"/>
    <s v="Chevrolet"/>
    <s v="Astro Van"/>
    <n v="250"/>
    <n v="100"/>
    <n v="0.16666666666666666"/>
    <n v="26.99666666666667"/>
    <n v="126.99666666666667"/>
    <n v="123.00333333333333"/>
  </r>
  <r>
    <s v="3b3aa46k4rt308951"/>
    <s v="S"/>
    <m/>
    <n v="1667"/>
    <d v="2003-01-14T00:00:00"/>
    <n v="2003"/>
    <x v="0"/>
    <x v="10"/>
    <m/>
    <n v="118715"/>
    <n v="8"/>
    <n v="1994"/>
    <s v="Dodge"/>
    <s v="Spirit"/>
    <n v="250"/>
    <n v="100"/>
    <n v="0.45454545454545453"/>
    <n v="18.227272727272727"/>
    <n v="118.22727272727272"/>
    <n v="131.77272727272728"/>
  </r>
  <r>
    <s v="1g1lt3g3my177927"/>
    <s v="S"/>
    <n v="10982"/>
    <s v="1649"/>
    <d v="2003-03-31T00:00:00"/>
    <n v="2003"/>
    <x v="0"/>
    <x v="0"/>
    <s v="15"/>
    <n v="104339"/>
    <n v="11"/>
    <n v="1991"/>
    <s v="Chevrolet"/>
    <s v="Corsica"/>
    <n v="250"/>
    <n v="100"/>
    <n v="1.058477046290165E-2"/>
    <n v="4.5373735543320457"/>
    <n v="104.53737355433205"/>
    <n v="145.46262644566795"/>
  </r>
  <r>
    <s v="1falp5243sa111926"/>
    <s v="S"/>
    <n v="12010"/>
    <s v="1649"/>
    <d v="2003-03-31T00:00:00"/>
    <n v="2003"/>
    <x v="0"/>
    <x v="0"/>
    <s v="19"/>
    <n v="189668"/>
    <n v="7"/>
    <n v="1995"/>
    <s v="Ford"/>
    <s v="Taurus"/>
    <n v="265.06"/>
    <n v="100"/>
    <n v="1.1222397035586845E-2"/>
    <n v="4.8107049372450081"/>
    <n v="104.81070493724501"/>
    <n v="160.24929506275498"/>
  </r>
  <r>
    <s v="1g1aw51r5k6236682"/>
    <s v="S"/>
    <m/>
    <n v="1667"/>
    <d v="2003-01-14T00:00:00"/>
    <n v="2003"/>
    <x v="0"/>
    <x v="10"/>
    <m/>
    <n v="111518"/>
    <n v="13"/>
    <n v="1989"/>
    <s v="Chevrolet"/>
    <s v="Celebrity"/>
    <n v="300"/>
    <n v="100"/>
    <n v="0.54545454545454541"/>
    <n v="21.872727272727271"/>
    <n v="121.87272727272727"/>
    <n v="178.12727272727273"/>
  </r>
  <r>
    <s v="1G1BLL5373MR129821"/>
    <s v="S"/>
    <n v="19463"/>
    <s v="1573"/>
    <d v="2002-08-20T00:00:00"/>
    <n v="2003"/>
    <x v="4"/>
    <x v="11"/>
    <m/>
    <n v="128059"/>
    <n v="11"/>
    <n v="1991"/>
    <s v="Chevrolet"/>
    <s v="Caprice"/>
    <n v="302"/>
    <n v="100"/>
    <n v="5.34215437411001E-2"/>
    <n v="14.877899931896378"/>
    <n v="114.87789993189638"/>
    <n v="187.12210006810363"/>
  </r>
  <r>
    <s v="1g1bl83e6mw250893"/>
    <s v="S"/>
    <n v="10960"/>
    <s v="1649"/>
    <d v="2003-03-31T00:00:00"/>
    <n v="2003"/>
    <x v="0"/>
    <x v="0"/>
    <s v="21"/>
    <n v="138631"/>
    <n v="11"/>
    <n v="1991"/>
    <s v="Chevrolet"/>
    <s v="Caprice"/>
    <n v="305"/>
    <n v="100"/>
    <n v="1.2913419964740012E-2"/>
    <n v="5.5355957362850958"/>
    <n v="105.5355957362851"/>
    <n v="199.4644042637149"/>
  </r>
  <r>
    <s v="1g3an84n3p6402169"/>
    <s v="S"/>
    <n v="11313"/>
    <s v="1649"/>
    <d v="2003-03-31T00:00:00"/>
    <n v="2003"/>
    <x v="0"/>
    <x v="0"/>
    <s v="18"/>
    <n v="135870"/>
    <n v="9"/>
    <n v="1993"/>
    <s v="Oldsmobile"/>
    <s v="Wagon"/>
    <n v="308.06"/>
    <n v="100"/>
    <n v="1.3042977555205929E-2"/>
    <n v="5.5911331885901205"/>
    <n v="105.59113318859012"/>
    <n v="202.4688668114099"/>
  </r>
  <r>
    <s v="CSS385159083"/>
    <s v="S"/>
    <n v="104682"/>
    <s v="1720"/>
    <d v="2003-03-11T00:00:00"/>
    <n v="2003"/>
    <x v="1"/>
    <x v="1"/>
    <m/>
    <n v="152024"/>
    <n v="34"/>
    <n v="1968"/>
    <s v="Chevrolet"/>
    <s v="Trash Truck"/>
    <n v="325"/>
    <n v="100"/>
    <n v="2.1922428330522766E-2"/>
    <n v="22.494822934232712"/>
    <n v="122.49482293423272"/>
    <n v="202.50517706576727"/>
  </r>
  <r>
    <s v="1p3aa4631rf277177"/>
    <s v="S"/>
    <s v="NOT PROVIDED"/>
    <s v="1623"/>
    <d v="2002-09-24T00:00:00"/>
    <n v="2003"/>
    <x v="5"/>
    <x v="12"/>
    <m/>
    <n v="116601"/>
    <n v="8"/>
    <n v="1994"/>
    <s v="Plymouth"/>
    <s v="Acclaim"/>
    <n v="275"/>
    <n v="50"/>
    <m/>
    <n v="21.46"/>
    <n v="71.459999999999994"/>
    <n v="203.54"/>
  </r>
  <r>
    <s v="CHECS148S219780"/>
    <s v="S"/>
    <n v="29380"/>
    <s v="1573"/>
    <d v="2002-08-20T00:00:00"/>
    <n v="2003"/>
    <x v="2"/>
    <x v="8"/>
    <m/>
    <n v="56787"/>
    <n v="35"/>
    <n v="1967"/>
    <s v="Chevrolet"/>
    <s v="Pickup"/>
    <n v="327"/>
    <n v="100"/>
    <n v="5.7843856964701103E-2"/>
    <n v="16.109514164669257"/>
    <n v="116.10951416466926"/>
    <n v="210.89048583533074"/>
  </r>
  <r>
    <s v="1B7FD14E7cs249947"/>
    <s v="S"/>
    <n v="133423"/>
    <n v="1783"/>
    <d v="2003-06-17T00:00:00"/>
    <n v="2003"/>
    <x v="1"/>
    <x v="1"/>
    <m/>
    <n v="40476"/>
    <n v="20"/>
    <n v="1982"/>
    <s v="Dodge"/>
    <s v="Truck"/>
    <n v="325"/>
    <n v="100"/>
    <n v="8.4911822338340961E-3"/>
    <n v="13.250999346832137"/>
    <n v="113.25099934683213"/>
    <n v="211.74900065316785"/>
  </r>
  <r>
    <s v="1G1LT54G4LE220640"/>
    <s v="S"/>
    <s v="NOT PROVIDED"/>
    <s v="1598"/>
    <d v="2002-10-16T00:00:00"/>
    <n v="2003"/>
    <x v="0"/>
    <x v="2"/>
    <m/>
    <n v="106202"/>
    <n v="12"/>
    <n v="1990"/>
    <s v="Chevrolet"/>
    <s v="Corsica"/>
    <n v="338"/>
    <n v="100"/>
    <n v="0.21257861635220127"/>
    <n v="10.907408805031448"/>
    <n v="110.90740880503145"/>
    <n v="227.09259119496855"/>
  </r>
  <r>
    <s v="2G1WL54R1M9191049"/>
    <s v="S"/>
    <s v="NOT PROVIDED"/>
    <s v="1573"/>
    <d v="2002-08-20T00:00:00"/>
    <n v="2003"/>
    <x v="2"/>
    <x v="6"/>
    <m/>
    <n v="132720"/>
    <n v="11"/>
    <n v="1991"/>
    <s v="Chevrolet"/>
    <s v="Lumina"/>
    <n v="350"/>
    <n v="100"/>
    <n v="6.191238513041402E-2"/>
    <n v="17.242599258820306"/>
    <n v="117.24259925882031"/>
    <n v="232.75740074117971"/>
  </r>
  <r>
    <s v="2b4gh2532pr399254"/>
    <s v="S"/>
    <n v="21056"/>
    <n v="1750"/>
    <d v="2003-05-07T00:00:00"/>
    <n v="2003"/>
    <x v="0"/>
    <x v="2"/>
    <m/>
    <n v="105791"/>
    <n v="9"/>
    <n v="1993"/>
    <s v="Dodge"/>
    <s v="Caravan"/>
    <n v="400.65"/>
    <n v="100"/>
    <n v="3.471476103004887E-2"/>
    <n v="13.146480002079501"/>
    <n v="113.1464800020795"/>
    <n v="287.50351999792048"/>
  </r>
  <r>
    <s v="2b5wb35z8sk561599"/>
    <s v="S"/>
    <n v="142279"/>
    <n v="1750"/>
    <d v="2003-05-07T00:00:00"/>
    <n v="2003"/>
    <x v="1"/>
    <x v="1"/>
    <m/>
    <n v="125187"/>
    <n v="7"/>
    <n v="1995"/>
    <s v="Dodge"/>
    <s v="Maxivan"/>
    <n v="400.65"/>
    <n v="100"/>
    <n v="3.471476103004887E-2"/>
    <n v="13.146480002079501"/>
    <n v="113.1464800020795"/>
    <n v="287.50351999792048"/>
  </r>
  <r>
    <s v="1g2wj12m1sf328383"/>
    <s v="S"/>
    <s v="NOT PROVIDED"/>
    <n v="1752"/>
    <d v="2003-05-07T00:00:00"/>
    <n v="2003"/>
    <x v="5"/>
    <x v="12"/>
    <n v="30"/>
    <n v="121095"/>
    <n v="7"/>
    <n v="1995"/>
    <s v="Pontiac"/>
    <s v="GrandAm"/>
    <n v="411.11"/>
    <n v="100"/>
    <m/>
    <n v="12.34"/>
    <n v="112.34"/>
    <n v="298.77"/>
  </r>
  <r>
    <s v="1G1AW51R2K6247767"/>
    <s v="S"/>
    <s v="NOT PROVIDED"/>
    <s v="1598"/>
    <d v="2002-10-16T00:00:00"/>
    <n v="2003"/>
    <x v="0"/>
    <x v="2"/>
    <m/>
    <n v="104620"/>
    <n v="13"/>
    <n v="1989"/>
    <s v="Chevrolet"/>
    <s v="unknown"/>
    <n v="426"/>
    <n v="100"/>
    <n v="0.26792452830188679"/>
    <n v="13.747207547169811"/>
    <n v="113.74720754716981"/>
    <n v="312.25279245283019"/>
  </r>
  <r>
    <s v="1fafp5328yg277004"/>
    <s v="S"/>
    <n v="1089"/>
    <s v="1649"/>
    <d v="2003-03-31T00:00:00"/>
    <n v="2003"/>
    <x v="6"/>
    <x v="13"/>
    <s v="24"/>
    <n v="46223"/>
    <n v="2"/>
    <n v="2000"/>
    <s v="Ford"/>
    <s v="Taurus"/>
    <n v="425"/>
    <n v="100"/>
    <n v="1.7994109786932805E-2"/>
    <n v="7.7135350423644784"/>
    <n v="107.71353504236448"/>
    <n v="317.28646495763553"/>
  </r>
  <r>
    <s v="c6336s195431"/>
    <s v="S"/>
    <n v="12212"/>
    <s v="1649"/>
    <d v="2003-03-31T00:00:00"/>
    <n v="2003"/>
    <x v="0"/>
    <x v="0"/>
    <s v="11"/>
    <n v="111597"/>
    <n v="36"/>
    <n v="1966"/>
    <s v="Chevrolet"/>
    <s v="Stake Bed Truck"/>
    <n v="425.06"/>
    <n v="100"/>
    <n v="1.79966501318439E-2"/>
    <n v="7.7146240120175174"/>
    <n v="107.71462401201752"/>
    <n v="317.34537598798249"/>
  </r>
  <r>
    <s v="1G1BL52P7SR129187"/>
    <s v="S"/>
    <s v="NOT PROVIDED"/>
    <s v="1573"/>
    <d v="2002-08-20T00:00:00"/>
    <n v="2003"/>
    <x v="2"/>
    <x v="3"/>
    <m/>
    <n v="107623"/>
    <n v="7"/>
    <n v="1995"/>
    <s v="Chevrolet"/>
    <s v="Caprice"/>
    <n v="488"/>
    <n v="100"/>
    <n v="8.6323554124691546E-2"/>
    <n v="24.041109823726597"/>
    <n v="124.0411098237266"/>
    <n v="363.95889017627337"/>
  </r>
  <r>
    <s v="2FALP71W6SX160107"/>
    <s v="S"/>
    <n v="188207"/>
    <s v="1573"/>
    <d v="2002-08-20T00:00:00"/>
    <n v="2003"/>
    <x v="1"/>
    <x v="1"/>
    <m/>
    <n v="235789"/>
    <n v="7"/>
    <n v="1995"/>
    <s v="Ford"/>
    <s v="Crown Victoria"/>
    <n v="500"/>
    <n v="100"/>
    <n v="8.8446264472020031E-2"/>
    <n v="24.632284655457578"/>
    <n v="124.63228465545758"/>
    <n v="375.36771534454243"/>
  </r>
  <r>
    <s v="1qgqbl52p2rr178324"/>
    <s v="S"/>
    <n v="39876"/>
    <n v="1750"/>
    <d v="2003-05-07T00:00:00"/>
    <n v="2003"/>
    <x v="0"/>
    <x v="0"/>
    <m/>
    <s v="Not provided"/>
    <n v="8"/>
    <n v="1994"/>
    <s v="Chevrolet"/>
    <s v="Caprice"/>
    <n v="528.08000000000004"/>
    <n v="100"/>
    <n v="4.5756073891796353E-2"/>
    <n v="17.327825182823272"/>
    <n v="117.32782518282328"/>
    <n v="410.75217481717675"/>
  </r>
  <r>
    <s v="2b5wb31w0hk272916"/>
    <s v="S"/>
    <n v="19427"/>
    <s v="1748"/>
    <d v="2003-04-29T00:00:00"/>
    <n v="2003"/>
    <x v="4"/>
    <x v="11"/>
    <m/>
    <n v="74014"/>
    <n v="15"/>
    <n v="1987"/>
    <s v="Dodge"/>
    <s v="Van"/>
    <n v="550"/>
    <n v="100"/>
    <n v="1.6975308641975308E-2"/>
    <n v="28.275601851851849"/>
    <n v="128.27560185185186"/>
    <n v="421.72439814814811"/>
  </r>
  <r>
    <s v="1GNDM15ZXHB181747"/>
    <s v="S"/>
    <n v="16031"/>
    <n v="1750"/>
    <d v="2003-05-07T00:00:00"/>
    <n v="2003"/>
    <x v="3"/>
    <x v="14"/>
    <m/>
    <s v="Not provided"/>
    <n v="15"/>
    <n v="1987"/>
    <s v="Chevrolet"/>
    <s v="Astro Van"/>
    <n v="550.79999999999995"/>
    <n v="100"/>
    <n v="4.7724673344192982E-2"/>
    <n v="18.073333795445873"/>
    <n v="118.07333379544588"/>
    <n v="432.72666620455408"/>
  </r>
  <r>
    <s v="09574L7HAF24545"/>
    <s v="S"/>
    <s v="PO12786"/>
    <s v="1643"/>
    <d v="2002-11-13T00:00:00"/>
    <n v="2003"/>
    <x v="1"/>
    <x v="15"/>
    <m/>
    <n v="92401"/>
    <n v="28"/>
    <n v="1974"/>
    <s v="Bluebird"/>
    <m/>
    <n v="600"/>
    <n v="100"/>
    <n v="0.4"/>
    <n v="64.792000000000016"/>
    <n v="164.79200000000003"/>
    <n v="435.20799999999997"/>
  </r>
  <r>
    <s v="1FALP52U1SG241314"/>
    <s v="S"/>
    <n v="17645"/>
    <s v="1573"/>
    <d v="2002-08-20T00:00:00"/>
    <n v="2003"/>
    <x v="3"/>
    <x v="16"/>
    <m/>
    <n v="120412"/>
    <n v="7"/>
    <n v="1995"/>
    <s v="Ford"/>
    <s v="Taurus"/>
    <n v="569"/>
    <n v="100"/>
    <n v="0.1006518489691588"/>
    <n v="28.031539937910726"/>
    <n v="128.03153993791074"/>
    <n v="440.96846006208926"/>
  </r>
  <r>
    <s v="2falp71w5vx134473"/>
    <s v="S"/>
    <n v="182509"/>
    <s v="1649"/>
    <d v="2003-03-31T00:00:00"/>
    <n v="2003"/>
    <x v="1"/>
    <x v="1"/>
    <s v="25"/>
    <n v="182824"/>
    <n v="5"/>
    <n v="1997"/>
    <s v="Ford"/>
    <s v="Crown Victoria"/>
    <n v="556"/>
    <n v="100"/>
    <n v="2.3540529509493268E-2"/>
    <n v="10.091118784834471"/>
    <n v="110.09111878483446"/>
    <n v="445.90888121516554"/>
  </r>
  <r>
    <s v="2facp72wopx144152"/>
    <s v="S"/>
    <n v="32862"/>
    <s v="1649"/>
    <d v="2003-03-31T00:00:00"/>
    <n v="2003"/>
    <x v="0"/>
    <x v="0"/>
    <s v="13"/>
    <n v="103976"/>
    <n v="9"/>
    <n v="1993"/>
    <s v="Ford"/>
    <s v="Crown Victoria"/>
    <n v="568.05999999999995"/>
    <n v="100"/>
    <n v="2.4051138836623642E-2"/>
    <n v="10.310001685095447"/>
    <n v="110.31000168509544"/>
    <n v="457.74999831490447"/>
  </r>
  <r>
    <s v="2facp71w7px172855"/>
    <s v="S"/>
    <s v="NOT PROVIDED"/>
    <s v="1748"/>
    <d v="2003-04-29T00:00:00"/>
    <n v="2003"/>
    <x v="4"/>
    <x v="17"/>
    <m/>
    <n v="143396"/>
    <n v="9"/>
    <n v="1993"/>
    <s v="Ford"/>
    <s v="Crown Victoria"/>
    <n v="600"/>
    <n v="100"/>
    <n v="1.8518518518518517E-2"/>
    <n v="30.84611111111111"/>
    <n v="130.8461111111111"/>
    <n v="469.1538888888889"/>
  </r>
  <r>
    <s v="2facp72w6px168908"/>
    <s v="S"/>
    <n v="86848"/>
    <s v="1649"/>
    <d v="2003-03-31T00:00:00"/>
    <n v="2003"/>
    <x v="2"/>
    <x v="18"/>
    <s v="6"/>
    <n v="153387"/>
    <n v="9"/>
    <n v="1993"/>
    <s v="Ford"/>
    <s v="Crown Victoria"/>
    <n v="589"/>
    <n v="100"/>
    <n v="2.4937719210596287E-2"/>
    <n v="10.690052094006301"/>
    <n v="110.6900520940063"/>
    <n v="478.30994790599368"/>
  </r>
  <r>
    <s v="1g1aw51r2j6190579"/>
    <s v="S"/>
    <n v="71777"/>
    <s v="1643"/>
    <d v="2002-11-13T00:00:00"/>
    <n v="2003"/>
    <x v="2"/>
    <x v="3"/>
    <m/>
    <n v="144743"/>
    <n v="14"/>
    <n v="1988"/>
    <s v="Chevrolet"/>
    <s v="Celebrity"/>
    <n v="650"/>
    <n v="100"/>
    <n v="0.43333333333333335"/>
    <n v="70.191333333333347"/>
    <n v="170.19133333333335"/>
    <n v="479.80866666666668"/>
  </r>
  <r>
    <s v="2G1WL54R6M9195582"/>
    <s v="S"/>
    <s v="NOT PROVIDED"/>
    <s v="1598"/>
    <d v="2002-10-16T00:00:00"/>
    <n v="2003"/>
    <x v="0"/>
    <x v="2"/>
    <m/>
    <n v="101579"/>
    <n v="11"/>
    <n v="1991"/>
    <s v="Chevrolet"/>
    <s v="Lumina"/>
    <n v="600"/>
    <n v="100"/>
    <n v="0.37735849056603776"/>
    <n v="19.3622641509434"/>
    <n v="119.3622641509434"/>
    <n v="480.63773584905658"/>
  </r>
  <r>
    <s v="2G1AW84TX22128215"/>
    <s v="S"/>
    <n v="111468"/>
    <s v="1720"/>
    <d v="2003-03-11T00:00:00"/>
    <n v="2003"/>
    <x v="7"/>
    <x v="19"/>
    <m/>
    <n v="124287"/>
    <n v="12"/>
    <n v="1990"/>
    <s v="Chevrolet"/>
    <s v="Celebrity  Wagon"/>
    <n v="650"/>
    <n v="100"/>
    <n v="4.3844856661045532E-2"/>
    <n v="44.989645868465423"/>
    <n v="144.98964586846543"/>
    <n v="505.01035413153454"/>
  </r>
  <r>
    <s v="1fdnf6ohojva53679"/>
    <s v="S"/>
    <n v="118302"/>
    <s v="1649"/>
    <d v="2003-03-31T00:00:00"/>
    <n v="2003"/>
    <x v="1"/>
    <x v="1"/>
    <s v="1"/>
    <n v="71091"/>
    <n v="14"/>
    <n v="1988"/>
    <s v="Ford"/>
    <s v="Truck"/>
    <n v="661.99"/>
    <n v="100"/>
    <n v="2.8028048794945054E-2"/>
    <n v="12.014783676929085"/>
    <n v="112.01478367692908"/>
    <n v="549.97521632307098"/>
  </r>
  <r>
    <s v="2falp71w4sx177181"/>
    <s v="S"/>
    <n v="139232"/>
    <s v="1649"/>
    <d v="2003-03-31T00:00:00"/>
    <n v="2003"/>
    <x v="2"/>
    <x v="8"/>
    <s v=""/>
    <n v="164715"/>
    <n v="7"/>
    <n v="1995"/>
    <s v="Ford"/>
    <s v="Crown Victoria"/>
    <n v="666.99"/>
    <n v="100"/>
    <n v="2.8239744204203086E-2"/>
    <n v="12.105531148015725"/>
    <n v="112.10553114801573"/>
    <n v="554.88446885198425"/>
  </r>
  <r>
    <s v="2b4hb25y4nk135007"/>
    <s v="S"/>
    <n v="135832"/>
    <s v="1649"/>
    <d v="2003-03-31T00:00:00"/>
    <n v="2003"/>
    <x v="2"/>
    <x v="18"/>
    <s v="2"/>
    <n v="135582"/>
    <n v="10"/>
    <n v="1992"/>
    <s v="Dodge"/>
    <s v="Van"/>
    <n v="700.09"/>
    <n v="100"/>
    <n v="2.9641167813491263E-2"/>
    <n v="12.706279406609289"/>
    <n v="112.70627940660928"/>
    <n v="587.38372059339076"/>
  </r>
  <r>
    <s v="2facp72w0nx192151"/>
    <s v="S"/>
    <n v="144958"/>
    <n v="1783"/>
    <d v="2003-06-17T00:00:00"/>
    <n v="2003"/>
    <x v="2"/>
    <x v="6"/>
    <m/>
    <n v="126151"/>
    <n v="10"/>
    <n v="1992"/>
    <s v="Ford"/>
    <s v="Crown Victoria"/>
    <n v="750"/>
    <n v="100"/>
    <n v="1.9595035924232528E-2"/>
    <n v="30.579229261920311"/>
    <n v="130.57922926192032"/>
    <n v="619.42077073807968"/>
  </r>
  <r>
    <s v="2g1wl54ton1103037"/>
    <s v="S"/>
    <s v="NOT PROVIDED"/>
    <s v="1649"/>
    <d v="2003-03-31T00:00:00"/>
    <n v="2003"/>
    <x v="2"/>
    <x v="20"/>
    <s v="3"/>
    <n v="117385"/>
    <n v="10"/>
    <n v="1992"/>
    <s v="Chevrolet"/>
    <s v="Lumina"/>
    <n v="739"/>
    <n v="100"/>
    <n v="3.1288581488337276E-2"/>
    <n v="13.412476226605529"/>
    <n v="113.41247622660553"/>
    <n v="625.58752377339442"/>
  </r>
  <r>
    <s v="1HVBAZRM1NH462909"/>
    <s v="S"/>
    <n v="235502"/>
    <n v="1750"/>
    <d v="2003-05-07T00:00:00"/>
    <n v="2003"/>
    <x v="1"/>
    <x v="1"/>
    <m/>
    <n v="121404"/>
    <n v="10"/>
    <n v="1992"/>
    <s v="International"/>
    <s v="Bus"/>
    <n v="778.87"/>
    <n v="100"/>
    <n v="6.7486049977472026E-2"/>
    <n v="25.556967126468646"/>
    <n v="125.55696712646865"/>
    <n v="653.31303287353137"/>
  </r>
  <r>
    <s v="2B7HB21Y5NK125742"/>
    <s v="S"/>
    <n v="15206"/>
    <n v="1783"/>
    <d v="2003-06-17T00:00:00"/>
    <n v="2003"/>
    <x v="8"/>
    <x v="21"/>
    <m/>
    <n v="160880"/>
    <n v="10"/>
    <n v="1992"/>
    <s v="Dodge"/>
    <s v="Van"/>
    <n v="800"/>
    <n v="100"/>
    <n v="2.0901371652514697E-2"/>
    <n v="32.617844546048332"/>
    <n v="132.61784454604833"/>
    <n v="667.38215545395167"/>
  </r>
  <r>
    <s v="1gbg619a1dv110565"/>
    <s v="S"/>
    <s v="NOT PROVIDED"/>
    <d v="2003-06-06T00:00:00"/>
    <d v="2003-06-06T00:00:00"/>
    <n v="2003"/>
    <x v="4"/>
    <x v="11"/>
    <m/>
    <n v="88596"/>
    <n v="19"/>
    <n v="1983"/>
    <s v="Chevrolet"/>
    <s v="Bus"/>
    <n v="800"/>
    <n v="100"/>
    <m/>
    <m/>
    <m/>
    <n v="700"/>
  </r>
  <r>
    <s v="1gbg6p1b4jv117479"/>
    <s v="S"/>
    <s v="3-2177-5"/>
    <d v="2003-06-09T00:00:00"/>
    <d v="2003-06-06T00:00:00"/>
    <n v="2003"/>
    <x v="4"/>
    <x v="11"/>
    <m/>
    <n v="117119"/>
    <n v="14"/>
    <n v="1988"/>
    <s v="Chevrolet"/>
    <s v="unknown"/>
    <n v="800"/>
    <n v="100"/>
    <m/>
    <m/>
    <m/>
    <n v="700"/>
  </r>
  <r>
    <s v="1gdj6p1b7gv505988"/>
    <s v="S"/>
    <s v="3-2177-4"/>
    <d v="2003-06-08T00:00:00"/>
    <d v="2003-06-06T00:00:00"/>
    <n v="2003"/>
    <x v="4"/>
    <x v="11"/>
    <m/>
    <n v="99013"/>
    <n v="16"/>
    <n v="1986"/>
    <s v="GMC"/>
    <s v="unknown"/>
    <n v="800"/>
    <n v="100"/>
    <m/>
    <m/>
    <m/>
    <n v="700"/>
  </r>
  <r>
    <s v="2FACP71W9PX146659"/>
    <s v="S"/>
    <n v="1622"/>
    <n v="1783"/>
    <d v="2003-06-17T00:00:00"/>
    <n v="2003"/>
    <x v="9"/>
    <x v="22"/>
    <m/>
    <n v="142861"/>
    <n v="9"/>
    <n v="1993"/>
    <s v="Ford"/>
    <s v="Crown Victoria"/>
    <n v="850"/>
    <n v="100"/>
    <n v="2.2207707380796866E-2"/>
    <n v="34.65645983017636"/>
    <n v="134.65645983017635"/>
    <n v="715.34354016982365"/>
  </r>
  <r>
    <s v="1fafp58u4xa293535"/>
    <s v="S"/>
    <n v="23532"/>
    <n v="1750"/>
    <d v="2003-05-07T00:00:00"/>
    <n v="2003"/>
    <x v="0"/>
    <x v="2"/>
    <m/>
    <n v="74556"/>
    <n v="3"/>
    <n v="1999"/>
    <s v="Ford"/>
    <s v="Taurus"/>
    <n v="860"/>
    <n v="100"/>
    <n v="7.4515648286140101E-2"/>
    <n v="28.219076005961242"/>
    <n v="128.21907600596126"/>
    <n v="731.78092399403874"/>
  </r>
  <r>
    <s v="1gccs14b7e0153667"/>
    <s v="S"/>
    <n v="102607"/>
    <s v="1720"/>
    <d v="2003-03-11T00:00:00"/>
    <n v="2003"/>
    <x v="7"/>
    <x v="19"/>
    <m/>
    <n v="139479"/>
    <n v="18"/>
    <n v="1984"/>
    <s v="Chevrolet"/>
    <s v="S10"/>
    <n v="900"/>
    <n v="100"/>
    <n v="6.0708263069139963E-2"/>
    <n v="62.293355817875202"/>
    <n v="162.29335581787521"/>
    <n v="737.70664418212482"/>
  </r>
  <r>
    <s v="1GNEG25H2M7129518"/>
    <s v="S"/>
    <s v="NOT PROVIDED"/>
    <n v="1783"/>
    <d v="2003-06-17T00:00:00"/>
    <n v="2003"/>
    <x v="2"/>
    <x v="18"/>
    <m/>
    <n v="140186"/>
    <n v="11"/>
    <n v="1991"/>
    <s v="Chevrolet"/>
    <s v="Van"/>
    <n v="950"/>
    <n v="100"/>
    <n v="2.4820378837361202E-2"/>
    <n v="38.733690398432394"/>
    <n v="138.7336903984324"/>
    <n v="811.26630960156763"/>
  </r>
  <r>
    <s v="2gagg39k2n4148234"/>
    <s v="S"/>
    <n v="19141"/>
    <s v="1748"/>
    <d v="2003-04-29T00:00:00"/>
    <n v="2003"/>
    <x v="4"/>
    <x v="11"/>
    <m/>
    <n v="165328"/>
    <n v="10"/>
    <n v="1992"/>
    <s v="Chevrolet"/>
    <s v="Van"/>
    <n v="1000"/>
    <n v="100"/>
    <n v="3.0864197530864196E-2"/>
    <n v="51.410185185185185"/>
    <n v="151.41018518518518"/>
    <n v="848.58981481481487"/>
  </r>
  <r>
    <s v="1gndm15z5jb230861"/>
    <s v="S"/>
    <s v="NOT PROVIDED"/>
    <s v="1748"/>
    <d v="2003-04-29T00:00:00"/>
    <n v="2003"/>
    <x v="4"/>
    <x v="17"/>
    <m/>
    <n v="54143"/>
    <n v="14"/>
    <n v="1988"/>
    <s v="Chevrolet"/>
    <s v="Van"/>
    <n v="1050"/>
    <n v="100"/>
    <n v="3.2407407407407406E-2"/>
    <n v="53.980694444444445"/>
    <n v="153.98069444444445"/>
    <n v="896.01930555555555"/>
  </r>
  <r>
    <s v="2b5wb35z9jj361539"/>
    <s v="S"/>
    <s v="NOT PROVIDED"/>
    <d v="2003-06-07T00:00:00"/>
    <d v="2003-06-06T00:00:00"/>
    <n v="2003"/>
    <x v="4"/>
    <x v="11"/>
    <m/>
    <n v="132341"/>
    <n v="13"/>
    <n v="1989"/>
    <s v="Dodge"/>
    <s v="Van"/>
    <n v="1000"/>
    <n v="100"/>
    <m/>
    <m/>
    <m/>
    <n v="900"/>
  </r>
  <r>
    <s v="2B3HD46F2TH222096"/>
    <s v="S"/>
    <s v="NOT PROVIDED"/>
    <s v="1573"/>
    <d v="2002-08-20T00:00:00"/>
    <n v="2003"/>
    <x v="5"/>
    <x v="12"/>
    <m/>
    <n v="128662"/>
    <n v="6"/>
    <n v="1996"/>
    <s v="Dodge"/>
    <s v="Intrepid"/>
    <n v="1052"/>
    <n v="100"/>
    <n v="0.18609094044913013"/>
    <n v="51.826326915082738"/>
    <n v="151.82632691508275"/>
    <n v="900.17367308491725"/>
  </r>
  <r>
    <s v="1fmca11u1kzb55104"/>
    <s v="S"/>
    <n v="11896"/>
    <n v="1670"/>
    <d v="2003-01-14T00:00:00"/>
    <n v="2003"/>
    <x v="3"/>
    <x v="16"/>
    <m/>
    <n v="87345"/>
    <n v="13"/>
    <n v="1989"/>
    <s v="Ford"/>
    <s v="Aerostar"/>
    <n v="1100"/>
    <n v="100"/>
    <n v="1"/>
    <n v="84.21"/>
    <n v="184.21"/>
    <n v="915.79"/>
  </r>
  <r>
    <s v="2falp71w1tx120860"/>
    <s v="S"/>
    <n v="206665"/>
    <n v="1669"/>
    <d v="2003-01-14T00:00:00"/>
    <n v="2003"/>
    <x v="1"/>
    <x v="1"/>
    <m/>
    <n v="116869"/>
    <n v="6"/>
    <n v="1996"/>
    <s v="Ford"/>
    <s v="Crown Victoria"/>
    <n v="1100"/>
    <n v="100"/>
    <n v="1"/>
    <n v="84.21"/>
    <n v="184.21"/>
    <n v="915.79"/>
  </r>
  <r>
    <s v="2FALP71W9VX115344"/>
    <s v="S"/>
    <n v="16432"/>
    <n v="1783"/>
    <d v="2003-06-17T00:00:00"/>
    <n v="2003"/>
    <x v="3"/>
    <x v="4"/>
    <m/>
    <n v="192570"/>
    <n v="5"/>
    <n v="1997"/>
    <s v="Ford"/>
    <s v="Crown Victoria"/>
    <n v="1100"/>
    <n v="100"/>
    <n v="2.8739386022207707E-2"/>
    <n v="44.849536250816456"/>
    <n v="144.84953625081647"/>
    <n v="955.15046374918347"/>
  </r>
  <r>
    <s v="2FALP71W9SX171988"/>
    <s v="S"/>
    <n v="123941"/>
    <n v="1783"/>
    <d v="2003-06-17T00:00:00"/>
    <n v="2003"/>
    <x v="2"/>
    <x v="3"/>
    <m/>
    <n v="165830"/>
    <n v="7"/>
    <n v="1995"/>
    <s v="Ford"/>
    <s v="Crown Victoria"/>
    <n v="1150"/>
    <n v="100"/>
    <n v="3.0045721750489876E-2"/>
    <n v="46.888151534944477"/>
    <n v="146.88815153494448"/>
    <n v="1003.1118484650556"/>
  </r>
  <r>
    <s v="1FALP52U2SG241323"/>
    <s v="S"/>
    <n v="978"/>
    <s v="1720"/>
    <d v="2003-03-11T00:00:00"/>
    <n v="2003"/>
    <x v="0"/>
    <x v="0"/>
    <m/>
    <n v="156386"/>
    <n v="7"/>
    <n v="1995"/>
    <s v="Ford"/>
    <s v="Taurus"/>
    <n v="1200"/>
    <n v="100"/>
    <n v="8.0944350758853284E-2"/>
    <n v="83.057807757166941"/>
    <n v="183.05780775716693"/>
    <n v="1016.942192242833"/>
  </r>
  <r>
    <s v="1hvbazrm3nh462913"/>
    <s v="S"/>
    <n v="33267"/>
    <s v="1649"/>
    <d v="2003-03-31T00:00:00"/>
    <n v="2003"/>
    <x v="0"/>
    <x v="0"/>
    <s v="12"/>
    <n v="77779"/>
    <n v="10"/>
    <n v="1992"/>
    <s v="International"/>
    <s v="Bus"/>
    <n v="1256.53"/>
    <n v="100"/>
    <n v="5.3200326518999239E-2"/>
    <n v="22.805383968899385"/>
    <n v="122.80538396889938"/>
    <n v="1133.7246160311006"/>
  </r>
  <r>
    <s v="1gdl7d1b3fv511967"/>
    <s v="S"/>
    <n v="32393"/>
    <s v="1649"/>
    <d v="2003-03-31T00:00:00"/>
    <n v="2003"/>
    <x v="0"/>
    <x v="0"/>
    <s v="10"/>
    <n v="94924"/>
    <n v="17"/>
    <n v="1985"/>
    <s v="GMC"/>
    <s v="Box Truck"/>
    <n v="1400"/>
    <n v="100"/>
    <n v="5.9274714592249235E-2"/>
    <n v="25.409291904259458"/>
    <n v="125.40929190425946"/>
    <n v="1274.5907080957406"/>
  </r>
  <r>
    <s v="1GAGG35K2H7168773"/>
    <s v="S"/>
    <n v="11853"/>
    <n v="1783"/>
    <d v="2003-06-17T00:00:00"/>
    <n v="2003"/>
    <x v="3"/>
    <x v="23"/>
    <m/>
    <n v="79351"/>
    <n v="15"/>
    <n v="1987"/>
    <s v="Chevrolet"/>
    <s v="Sportvan"/>
    <n v="1500"/>
    <n v="100"/>
    <n v="3.9190071848465055E-2"/>
    <n v="61.158458523840622"/>
    <n v="161.15845852384064"/>
    <n v="1338.8415414761594"/>
  </r>
  <r>
    <s v="1falp5229vg221007"/>
    <s v="S"/>
    <n v="17597"/>
    <s v="1649"/>
    <d v="2003-03-31T00:00:00"/>
    <n v="2003"/>
    <x v="3"/>
    <x v="4"/>
    <s v="23"/>
    <n v="134929"/>
    <n v="5"/>
    <n v="1997"/>
    <s v="Ford"/>
    <s v="Taurus"/>
    <n v="1526"/>
    <n v="100"/>
    <n v="6.4609438905551667E-2"/>
    <n v="27.696128175642809"/>
    <n v="127.69612817564281"/>
    <n v="1398.3038718243572"/>
  </r>
  <r>
    <s v="1falp52u0sg241305"/>
    <s v="S"/>
    <s v="NOT PROVIDED"/>
    <s v="1748"/>
    <d v="2003-04-29T00:00:00"/>
    <n v="2003"/>
    <x v="0"/>
    <x v="24"/>
    <m/>
    <n v="113045"/>
    <n v="7"/>
    <n v="1995"/>
    <s v="Ford"/>
    <s v="Taurus"/>
    <n v="1600"/>
    <n v="100"/>
    <n v="4.9382716049382713E-2"/>
    <n v="82.256296296296298"/>
    <n v="182.25629629629628"/>
    <n v="1417.7437037037037"/>
  </r>
  <r>
    <s v="1G1LD5540SY271180"/>
    <s v="S"/>
    <n v="112017"/>
    <s v="1748"/>
    <d v="2003-04-29T00:00:00"/>
    <n v="2003"/>
    <x v="7"/>
    <x v="25"/>
    <m/>
    <n v="93366"/>
    <n v="7"/>
    <n v="1995"/>
    <s v="Chevrolet"/>
    <s v="Corsica"/>
    <n v="1600"/>
    <n v="100"/>
    <n v="4.9382716049382713E-2"/>
    <n v="82.256296296296298"/>
    <n v="182.25629629629628"/>
    <n v="1417.7437037037037"/>
  </r>
  <r>
    <s v="1GCEG25K6SF104371"/>
    <s v="S"/>
    <n v="95160"/>
    <n v="1783"/>
    <d v="2003-06-17T00:00:00"/>
    <n v="2003"/>
    <x v="2"/>
    <x v="18"/>
    <m/>
    <n v="71680"/>
    <n v="7"/>
    <n v="1995"/>
    <s v="Chevrolet"/>
    <s v="Van"/>
    <n v="1600"/>
    <n v="100"/>
    <n v="4.1802743305029394E-2"/>
    <n v="65.235689092096663"/>
    <n v="165.23568909209666"/>
    <n v="1434.7643109079033"/>
  </r>
  <r>
    <s v="2B3HD46F4TH222097"/>
    <s v="S"/>
    <s v="NOT PROVIDED"/>
    <n v="1783"/>
    <d v="2003-06-17T00:00:00"/>
    <n v="2003"/>
    <x v="2"/>
    <x v="18"/>
    <m/>
    <n v="141941"/>
    <n v="6"/>
    <n v="1996"/>
    <s v="Dodge"/>
    <s v="Intrepid"/>
    <n v="1600"/>
    <n v="100"/>
    <n v="4.1802743305029394E-2"/>
    <n v="65.235689092096663"/>
    <n v="165.23568909209666"/>
    <n v="1434.7643109079033"/>
  </r>
  <r>
    <s v="1falp52u9ta234132"/>
    <s v="S"/>
    <s v="D03670"/>
    <s v="1748"/>
    <d v="2003-04-29T00:00:00"/>
    <n v="2003"/>
    <x v="0"/>
    <x v="21"/>
    <m/>
    <n v="153753"/>
    <n v="6"/>
    <n v="1996"/>
    <s v="Ford"/>
    <s v="Taurus"/>
    <n v="1650"/>
    <n v="100"/>
    <n v="5.0925925925925923E-2"/>
    <n v="84.826805555555552"/>
    <n v="184.82680555555555"/>
    <n v="1465.1731944444446"/>
  </r>
  <r>
    <s v="1fafp5222wg248774"/>
    <s v="S"/>
    <n v="135118"/>
    <s v="1649"/>
    <d v="2003-03-31T00:00:00"/>
    <n v="2003"/>
    <x v="2"/>
    <x v="18"/>
    <s v="4"/>
    <n v="152029"/>
    <n v="4"/>
    <n v="1998"/>
    <s v="Ford"/>
    <s v="Taurus"/>
    <n v="1605"/>
    <n v="100"/>
    <n v="6.7954226371828588E-2"/>
    <n v="29.129938218811734"/>
    <n v="129.12993821881173"/>
    <n v="1475.8700617811883"/>
  </r>
  <r>
    <s v="1FALP5224TG266806"/>
    <s v="S"/>
    <n v="16351"/>
    <s v="1573"/>
    <d v="2002-08-20T00:00:00"/>
    <n v="2003"/>
    <x v="3"/>
    <x v="16"/>
    <m/>
    <n v="85669"/>
    <n v="6"/>
    <n v="1996"/>
    <s v="Ford"/>
    <s v="Taurus"/>
    <n v="1688"/>
    <n v="100"/>
    <n v="0.29859458885753964"/>
    <n v="83.158592996824794"/>
    <n v="183.15859299682478"/>
    <n v="1504.8414070031752"/>
  </r>
  <r>
    <s v="1fafp5220xg239086"/>
    <s v="S"/>
    <s v="fmv88"/>
    <s v="1748"/>
    <d v="2003-04-29T00:00:00"/>
    <n v="2003"/>
    <x v="4"/>
    <x v="26"/>
    <m/>
    <n v="134625"/>
    <n v="3"/>
    <n v="1999"/>
    <s v="Ford"/>
    <s v="Taurus"/>
    <n v="1700"/>
    <n v="100"/>
    <n v="5.2469135802469133E-2"/>
    <n v="87.39731481481482"/>
    <n v="187.39731481481482"/>
    <n v="1512.6026851851852"/>
  </r>
  <r>
    <s v="IB3HD46F2TF166355"/>
    <s v="S"/>
    <n v="1708"/>
    <s v="1720"/>
    <d v="2003-03-11T00:00:00"/>
    <n v="2003"/>
    <x v="9"/>
    <x v="22"/>
    <m/>
    <n v="157046"/>
    <n v="6"/>
    <n v="1996"/>
    <s v="Dodge"/>
    <s v="Intrepid"/>
    <n v="1750"/>
    <n v="100"/>
    <n v="0.11804384485666104"/>
    <n v="121.12596964586845"/>
    <n v="221.12596964586845"/>
    <n v="1528.8740303541315"/>
  </r>
  <r>
    <s v="1G2JB54H3R7599223"/>
    <s v="S"/>
    <n v="92924"/>
    <n v="1783"/>
    <d v="2003-06-17T00:00:00"/>
    <n v="2003"/>
    <x v="2"/>
    <x v="6"/>
    <m/>
    <n v="81508"/>
    <n v="8"/>
    <n v="1994"/>
    <s v="Pontiac"/>
    <s v="Sunbird"/>
    <n v="1700"/>
    <n v="100"/>
    <n v="4.4415414761593733E-2"/>
    <n v="69.312919660352719"/>
    <n v="169.31291966035272"/>
    <n v="1530.6870803396473"/>
  </r>
  <r>
    <s v="1fafp5222xg239087"/>
    <s v="S"/>
    <s v="fmv89"/>
    <s v="1748"/>
    <d v="2003-04-29T00:00:00"/>
    <n v="2003"/>
    <x v="4"/>
    <x v="26"/>
    <m/>
    <n v="121544"/>
    <n v="3"/>
    <n v="1999"/>
    <s v="Ford"/>
    <s v="Taurus"/>
    <n v="1900"/>
    <n v="100"/>
    <n v="5.8641975308641972E-2"/>
    <n v="97.679351851851848"/>
    <n v="197.67935185185183"/>
    <n v="1702.3206481481482"/>
  </r>
  <r>
    <s v="1falp5229vg267727"/>
    <s v="S"/>
    <n v="115813"/>
    <s v="1748"/>
    <d v="2003-04-29T00:00:00"/>
    <n v="2003"/>
    <x v="7"/>
    <x v="19"/>
    <m/>
    <n v="104026"/>
    <n v="5"/>
    <n v="1997"/>
    <s v="Ford"/>
    <s v="Taurus"/>
    <n v="1900"/>
    <n v="100"/>
    <n v="5.8641975308641972E-2"/>
    <n v="97.679351851851848"/>
    <n v="197.67935185185183"/>
    <n v="1702.3206481481482"/>
  </r>
  <r>
    <s v="1FAFP5224WG237016"/>
    <s v="S"/>
    <n v="4863"/>
    <s v="1748"/>
    <d v="2003-04-29T00:00:00"/>
    <n v="2003"/>
    <x v="8"/>
    <x v="21"/>
    <m/>
    <n v="121967"/>
    <n v="4"/>
    <n v="1998"/>
    <s v="Ford"/>
    <s v="Taurus"/>
    <n v="1950"/>
    <n v="100"/>
    <n v="6.0185185185185182E-2"/>
    <n v="100.2498611111111"/>
    <n v="200.2498611111111"/>
    <n v="1749.7501388888888"/>
  </r>
  <r>
    <s v="2falp71w7vx113432"/>
    <s v="S"/>
    <n v="6572"/>
    <s v="1748"/>
    <d v="2003-04-29T00:00:00"/>
    <n v="2003"/>
    <x v="8"/>
    <x v="21"/>
    <m/>
    <n v="130625"/>
    <n v="5"/>
    <n v="1997"/>
    <s v="Ford"/>
    <s v="Crown Victoria"/>
    <n v="2000"/>
    <n v="100"/>
    <n v="6.1728395061728392E-2"/>
    <n v="102.82037037037037"/>
    <n v="202.82037037037037"/>
    <n v="1797.1796296296297"/>
  </r>
  <r>
    <s v="1G3NL55M35M343919"/>
    <s v="S"/>
    <s v="NOT PROVIDED"/>
    <n v="1783"/>
    <d v="2003-06-17T00:00:00"/>
    <n v="2003"/>
    <x v="2"/>
    <x v="3"/>
    <m/>
    <n v="118570"/>
    <n v="7"/>
    <n v="1995"/>
    <s v="Oldsmobile"/>
    <s v="Achieva"/>
    <n v="2000"/>
    <n v="100"/>
    <n v="5.2253429131286742E-2"/>
    <n v="81.544611365120829"/>
    <n v="181.54461136512083"/>
    <n v="1818.4553886348792"/>
  </r>
  <r>
    <s v="1J4FJ28S1NL213953"/>
    <s v="S"/>
    <n v="1426"/>
    <n v="1783"/>
    <d v="2003-06-17T00:00:00"/>
    <n v="2003"/>
    <x v="4"/>
    <x v="27"/>
    <m/>
    <n v="153208"/>
    <n v="10"/>
    <n v="1992"/>
    <s v="Jeep"/>
    <s v="Cherokee"/>
    <n v="2000"/>
    <n v="100"/>
    <n v="5.2253429131286742E-2"/>
    <n v="81.544611365120829"/>
    <n v="181.54461136512083"/>
    <n v="1818.4553886348792"/>
  </r>
  <r>
    <s v="2FMDA51U1WBB17098"/>
    <s v="S"/>
    <n v="8087"/>
    <n v="1783"/>
    <d v="2003-06-17T00:00:00"/>
    <n v="2003"/>
    <x v="10"/>
    <x v="28"/>
    <m/>
    <n v="122636"/>
    <n v="4"/>
    <n v="1998"/>
    <s v="Ford"/>
    <s v="Windstar"/>
    <n v="2000"/>
    <n v="100"/>
    <n v="5.2253429131286742E-2"/>
    <n v="81.544611365120829"/>
    <n v="181.54461136512083"/>
    <n v="1818.4553886348792"/>
  </r>
  <r>
    <s v="2facp71w4px191797"/>
    <s v="S"/>
    <s v="n/a"/>
    <n v="96999"/>
    <d v="2003-02-04T00:00:00"/>
    <n v="2003"/>
    <x v="7"/>
    <x v="19"/>
    <m/>
    <n v="134895"/>
    <n v="9"/>
    <n v="1993"/>
    <s v="Ford"/>
    <s v="Crown Victoria"/>
    <n v="2200"/>
    <n v="100"/>
    <m/>
    <m/>
    <n v="100"/>
    <n v="2100"/>
  </r>
  <r>
    <s v="1falp52u4ta253686"/>
    <s v="S"/>
    <n v="16164"/>
    <n v="1783"/>
    <d v="2003-06-17T00:00:00"/>
    <n v="2003"/>
    <x v="3"/>
    <x v="23"/>
    <m/>
    <n v="142827"/>
    <n v="6"/>
    <n v="1996"/>
    <s v="Ford"/>
    <s v="Taurus"/>
    <n v="2300"/>
    <n v="100"/>
    <n v="6.0091443500979752E-2"/>
    <n v="93.776303069888954"/>
    <n v="193.77630306988897"/>
    <n v="2106.2236969301111"/>
  </r>
  <r>
    <s v="1J4FJ27805L659914"/>
    <s v="S"/>
    <n v="150606"/>
    <n v="1783"/>
    <d v="2003-06-17T00:00:00"/>
    <n v="2003"/>
    <x v="1"/>
    <x v="1"/>
    <m/>
    <n v="103520"/>
    <n v="7"/>
    <n v="1995"/>
    <s v="Jeep"/>
    <s v="Cherokee"/>
    <n v="2300"/>
    <n v="100"/>
    <n v="6.0091443500979752E-2"/>
    <n v="93.776303069888954"/>
    <n v="193.77630306988897"/>
    <n v="2106.2236969301111"/>
  </r>
  <r>
    <s v="2B3HD46U9SH656528"/>
    <s v="S"/>
    <n v="157880"/>
    <n v="1783"/>
    <d v="2003-06-17T00:00:00"/>
    <n v="2003"/>
    <x v="2"/>
    <x v="18"/>
    <m/>
    <n v="80953"/>
    <n v="7"/>
    <n v="1995"/>
    <s v="Dodge"/>
    <s v="Intrepid"/>
    <n v="2400"/>
    <n v="100"/>
    <n v="6.2704114957544091E-2"/>
    <n v="97.853533638145009"/>
    <n v="197.853533638145"/>
    <n v="2202.1464663618549"/>
  </r>
  <r>
    <s v="2B3HD46FXVH668368"/>
    <s v="S"/>
    <s v="FMV98"/>
    <n v="1720"/>
    <d v="2003-03-11T00:00:00"/>
    <n v="2003"/>
    <x v="4"/>
    <x v="26"/>
    <m/>
    <n v="111889"/>
    <n v="5"/>
    <n v="1997"/>
    <s v="Dodge"/>
    <s v="Intrepid"/>
    <n v="2500"/>
    <n v="100"/>
    <n v="0.16863406408094436"/>
    <n v="173.03709949409782"/>
    <n v="273.03709949409779"/>
    <n v="2226.9629005059023"/>
  </r>
  <r>
    <s v="1FALP5228VG228403"/>
    <s v="S"/>
    <s v="NOT PROVIDED"/>
    <n v="1783"/>
    <d v="2003-06-17T00:00:00"/>
    <n v="2003"/>
    <x v="2"/>
    <x v="18"/>
    <m/>
    <n v="127485"/>
    <n v="5"/>
    <n v="1997"/>
    <s v="Ford"/>
    <s v="Taurus"/>
    <n v="2450"/>
    <n v="100"/>
    <n v="6.4010450685826253E-2"/>
    <n v="99.892148922273009"/>
    <n v="199.89214892227301"/>
    <n v="2250.107851077727"/>
  </r>
  <r>
    <s v="1b3ej46x6wn280115"/>
    <s v="S"/>
    <s v="NOT PROVIDED"/>
    <s v="1748"/>
    <d v="2003-04-29T00:00:00"/>
    <n v="2003"/>
    <x v="0"/>
    <x v="24"/>
    <m/>
    <n v="95846"/>
    <n v="4"/>
    <n v="1998"/>
    <s v="Dodge"/>
    <s v="Stratus"/>
    <n v="2500"/>
    <n v="100"/>
    <n v="7.716049382716049E-2"/>
    <n v="128.52546296296296"/>
    <n v="228.52546296296296"/>
    <n v="2271.474537037037"/>
  </r>
  <r>
    <s v="2b5wb35z1rk581753"/>
    <s v="S"/>
    <n v="20486"/>
    <s v="1748"/>
    <d v="2003-04-29T00:00:00"/>
    <n v="2003"/>
    <x v="4"/>
    <x v="11"/>
    <m/>
    <n v="139995"/>
    <n v="8"/>
    <n v="1994"/>
    <s v="Dodge"/>
    <s v="Van"/>
    <n v="2500"/>
    <n v="100"/>
    <n v="7.716049382716049E-2"/>
    <n v="128.52546296296296"/>
    <n v="228.52546296296296"/>
    <n v="2271.474537037037"/>
  </r>
  <r>
    <s v="1FMDA41X9VZB72821"/>
    <s v="S"/>
    <n v="157879"/>
    <n v="1783"/>
    <d v="2003-06-17T00:00:00"/>
    <n v="2003"/>
    <x v="2"/>
    <x v="18"/>
    <m/>
    <n v="122939"/>
    <n v="5"/>
    <n v="1997"/>
    <s v="Ford"/>
    <s v="Aerostar"/>
    <n v="2500"/>
    <n v="100"/>
    <n v="6.531678641410843E-2"/>
    <n v="101.93076420640105"/>
    <n v="201.93076420640105"/>
    <n v="2298.0692357935991"/>
  </r>
  <r>
    <s v="2b3hd46f0th222095"/>
    <s v="S"/>
    <s v="NOT PROVIDED"/>
    <n v="1783"/>
    <d v="2003-06-17T00:00:00"/>
    <n v="2003"/>
    <x v="2"/>
    <x v="18"/>
    <m/>
    <n v="128667"/>
    <n v="6"/>
    <n v="1996"/>
    <s v="Dodge"/>
    <s v="Intrepid"/>
    <n v="2500"/>
    <n v="100"/>
    <n v="6.531678641410843E-2"/>
    <n v="101.93076420640105"/>
    <n v="201.93076420640105"/>
    <n v="2298.0692357935991"/>
  </r>
  <r>
    <s v="2B4GP2438VR341540"/>
    <s v="S"/>
    <n v="7123"/>
    <n v="1783"/>
    <d v="2003-06-17T00:00:00"/>
    <n v="2003"/>
    <x v="10"/>
    <x v="28"/>
    <m/>
    <n v="108569"/>
    <n v="5"/>
    <n v="1997"/>
    <s v="Dodge"/>
    <s v="Caravan"/>
    <n v="2600"/>
    <n v="100"/>
    <n v="6.7929457870672769E-2"/>
    <n v="106.00799477465709"/>
    <n v="206.00799477465711"/>
    <n v="2393.9920052253428"/>
  </r>
  <r>
    <s v="1falp52u8sa289346"/>
    <s v="S"/>
    <n v="17624"/>
    <s v="2-11"/>
    <d v="2003-01-03T00:00:00"/>
    <n v="2003"/>
    <x v="3"/>
    <x v="29"/>
    <m/>
    <n v="68512"/>
    <n v="7"/>
    <n v="1995"/>
    <s v="Ford"/>
    <s v="Taurus"/>
    <n v="2500"/>
    <n v="100"/>
    <m/>
    <n v="0"/>
    <n v="100"/>
    <n v="2400"/>
  </r>
  <r>
    <s v="2FALP71W1VK172055"/>
    <s v="S"/>
    <n v="5054"/>
    <n v="1783"/>
    <d v="2003-06-17T00:00:00"/>
    <n v="2003"/>
    <x v="8"/>
    <x v="21"/>
    <m/>
    <n v="106372"/>
    <n v="5"/>
    <n v="1997"/>
    <s v="Ford"/>
    <s v="Crown Victoria"/>
    <n v="2700"/>
    <n v="100"/>
    <n v="7.0542129327237094E-2"/>
    <n v="110.08522534291312"/>
    <n v="210.08522534291313"/>
    <n v="2489.914774657087"/>
  </r>
  <r>
    <s v="1fafp5225xg239116"/>
    <s v="S"/>
    <s v="NOT PROVIDED"/>
    <s v="1748"/>
    <d v="2003-04-29T00:00:00"/>
    <n v="2003"/>
    <x v="11"/>
    <x v="21"/>
    <m/>
    <n v="98574"/>
    <n v="3"/>
    <n v="1999"/>
    <s v="Ford"/>
    <s v="Taurus"/>
    <n v="3100"/>
    <n v="100"/>
    <n v="9.5679012345679007E-2"/>
    <n v="159.37157407407406"/>
    <n v="259.37157407407403"/>
    <n v="2840.628425925926"/>
  </r>
  <r>
    <s v="4n2zn1116wd820880"/>
    <s v="S"/>
    <n v="11205"/>
    <s v="1748"/>
    <d v="2003-04-29T00:00:00"/>
    <n v="2003"/>
    <x v="12"/>
    <x v="13"/>
    <m/>
    <n v="87180"/>
    <n v="4"/>
    <n v="1998"/>
    <s v="Nissan"/>
    <s v="Quest"/>
    <n v="3100"/>
    <n v="100"/>
    <n v="9.5679012345679007E-2"/>
    <n v="159.37157407407406"/>
    <n v="259.37157407407403"/>
    <n v="2840.628425925926"/>
  </r>
  <r>
    <s v="2B4GP243XWR818972"/>
    <s v="S"/>
    <n v="937320"/>
    <s v="1720"/>
    <d v="2003-03-11T00:00:00"/>
    <n v="2003"/>
    <x v="9"/>
    <x v="21"/>
    <m/>
    <n v="102971"/>
    <n v="4"/>
    <n v="1998"/>
    <s v="Dodge"/>
    <s v="Caravan"/>
    <n v="3500"/>
    <n v="100"/>
    <n v="0.23608768971332209"/>
    <n v="242.2519392917369"/>
    <n v="342.2519392917369"/>
    <n v="3157.748060708263"/>
  </r>
  <r>
    <s v="2fafp71w7xx108165"/>
    <s v="S"/>
    <n v="5407"/>
    <s v="1748"/>
    <d v="2003-04-29T00:00:00"/>
    <n v="2003"/>
    <x v="8"/>
    <x v="21"/>
    <m/>
    <n v="112698"/>
    <n v="3"/>
    <n v="1999"/>
    <s v="Ford"/>
    <s v="Crown Victoria"/>
    <n v="3700"/>
    <n v="100"/>
    <n v="0.11419753086419752"/>
    <n v="190.21768518518519"/>
    <n v="290.21768518518519"/>
    <n v="3409.782314814815"/>
  </r>
  <r>
    <s v="2B4GP2538XR469228"/>
    <s v="S"/>
    <n v="121905"/>
    <s v="1720"/>
    <d v="2003-03-11T00:00:00"/>
    <n v="2003"/>
    <x v="7"/>
    <x v="19"/>
    <m/>
    <n v="98337"/>
    <n v="3"/>
    <n v="1999"/>
    <s v="Dodge"/>
    <s v="Caravan"/>
    <n v="4000"/>
    <n v="100"/>
    <n v="0.26981450252951095"/>
    <n v="276.85935919055646"/>
    <n v="376.85935919055646"/>
    <n v="3623.1406408094435"/>
  </r>
  <r>
    <s v="3380130c00447"/>
    <s v="S"/>
    <s v="1791M"/>
    <n v="1750"/>
    <d v="2003-05-07T00:00:00"/>
    <n v="2003"/>
    <x v="0"/>
    <x v="2"/>
    <m/>
    <s v="Not provided"/>
    <n v="15"/>
    <n v="1987"/>
    <s v="USAF"/>
    <s v="Loader"/>
    <n v="6688"/>
    <n v="100"/>
    <n v="0.57948913457872675"/>
    <n v="219.45253526496373"/>
    <n v="319.45253526496373"/>
    <n v="6368.5474647350366"/>
  </r>
  <r>
    <s v="1fuy2cyb2jh331680"/>
    <s v="S"/>
    <n v="33650"/>
    <s v="1649"/>
    <d v="2003-03-31T00:00:00"/>
    <n v="2003"/>
    <x v="0"/>
    <x v="0"/>
    <s v="14"/>
    <n v="702362"/>
    <n v="14"/>
    <n v="1988"/>
    <s v="Freightliner"/>
    <s v="Dumptruck"/>
    <n v="10557"/>
    <n v="100"/>
    <n v="0.44697368710741087"/>
    <n v="191.60421045233363"/>
    <n v="291.60421045233363"/>
    <n v="10265.395789547667"/>
  </r>
  <r>
    <s v="CREDIT AUTHORIZATION"/>
    <s v="CA"/>
    <s v="CREDIT AUTHORIZATION"/>
    <s v="CREDIT AUTHORIZATION"/>
    <d v="2003-11-04T00:00:00"/>
    <n v="2004"/>
    <x v="6"/>
    <x v="13"/>
    <s v="CREDIT AUTHORIZATION"/>
    <s v="CREDIT AUTHORIZATION"/>
    <e v="#VALUE!"/>
    <s v="n/a"/>
    <s v="n/a"/>
    <s v="n/a"/>
    <m/>
    <m/>
    <m/>
    <m/>
    <m/>
    <n v="-306"/>
  </r>
  <r>
    <s v="CREDIT AUTHORIZATION"/>
    <s v="CA"/>
    <s v="CREDIT AUTHORIZATION"/>
    <s v="CREDIT AUTHORIZATION"/>
    <d v="2003-12-05T00:00:00"/>
    <n v="2004"/>
    <x v="11"/>
    <x v="21"/>
    <s v="CREDIT AUTHORIZATION"/>
    <s v="CREDIT AUTHORIZATION"/>
    <e v="#VALUE!"/>
    <s v="n/a"/>
    <s v="n/a"/>
    <s v="n/a"/>
    <m/>
    <m/>
    <m/>
    <m/>
    <m/>
    <n v="-2896.16"/>
  </r>
  <r>
    <s v="CREDIT AUTHORIZATION"/>
    <s v="CA"/>
    <s v="CREDIT AUTHORIZATION"/>
    <s v="CREDIT AUTHORIZATION"/>
    <d v="2004-01-12T00:00:00"/>
    <n v="2004"/>
    <x v="8"/>
    <x v="21"/>
    <s v="CREDIT AUTHORIZATION"/>
    <s v="CREDIT AUTHORIZATION"/>
    <e v="#VALUE!"/>
    <s v="n/a"/>
    <s v="n/a"/>
    <s v="n/a"/>
    <m/>
    <m/>
    <m/>
    <m/>
    <m/>
    <n v="-8500"/>
  </r>
  <r>
    <s v="CREDIT AUTHORIZATION"/>
    <s v="CA"/>
    <s v="CREDIT AUTHORIZATION"/>
    <s v="CREDIT AUTHORIZATION"/>
    <d v="2004-02-25T00:00:00"/>
    <n v="2004"/>
    <x v="13"/>
    <x v="30"/>
    <s v="CREDIT AUTHORIZATION"/>
    <s v="CREDIT AUTHORIZATION"/>
    <e v="#VALUE!"/>
    <s v="n/a"/>
    <s v="n/a"/>
    <s v="n/a"/>
    <m/>
    <m/>
    <m/>
    <m/>
    <m/>
    <n v="-4253.26"/>
  </r>
  <r>
    <s v="CREDIT AUTHORIZATION"/>
    <s v="CA"/>
    <s v="CREDIT AUTHORIZATION"/>
    <s v="CREDIT AUTHORIZATION"/>
    <d v="2004-03-12T00:00:00"/>
    <n v="2004"/>
    <x v="4"/>
    <x v="17"/>
    <s v="CREDIT AUTHORIZATION"/>
    <s v="CREDIT AUTHORIZATION"/>
    <e v="#VALUE!"/>
    <s v="n/a"/>
    <s v="n/a"/>
    <s v="n/a"/>
    <m/>
    <m/>
    <m/>
    <m/>
    <m/>
    <n v="-1242.32"/>
  </r>
  <r>
    <s v="CREDIT AUTHORIZATION"/>
    <s v="CA"/>
    <s v="CREDIT AUTHORIZATION"/>
    <s v="CREDIT AUTHORIZATION"/>
    <d v="2004-03-23T00:00:00"/>
    <n v="2004"/>
    <x v="9"/>
    <x v="21"/>
    <s v="CREDIT AUTHORIZATION"/>
    <s v="CREDIT AUTHORIZATION"/>
    <e v="#VALUE!"/>
    <s v="n/a"/>
    <s v="n/a"/>
    <s v="n/a"/>
    <m/>
    <m/>
    <m/>
    <m/>
    <m/>
    <n v="-3271.74"/>
  </r>
  <r>
    <s v="CREDIT AUTHORIZATION"/>
    <s v="CA"/>
    <s v="CREDIT AUTHORIZATION"/>
    <s v="CREDIT AUTHORIZATION"/>
    <d v="2004-03-23T00:00:00"/>
    <n v="2004"/>
    <x v="9"/>
    <x v="22"/>
    <s v="CREDIT AUTHORIZATION"/>
    <s v="CREDIT AUTHORIZATION"/>
    <e v="#VALUE!"/>
    <s v="n/a"/>
    <s v="n/a"/>
    <s v="n/a"/>
    <m/>
    <m/>
    <m/>
    <m/>
    <m/>
    <n v="-2203.89"/>
  </r>
  <r>
    <s v="CREDIT AUTHORIZATION"/>
    <s v="CA"/>
    <s v="CREDIT AUTHORIZATION"/>
    <s v="CREDIT AUTHORIZATION"/>
    <d v="2004-04-15T00:00:00"/>
    <n v="2004"/>
    <x v="12"/>
    <x v="13"/>
    <s v="CREDIT AUTHORIZATION"/>
    <s v="CREDIT AUTHORIZATION"/>
    <e v="#VALUE!"/>
    <s v="n/a"/>
    <s v="n/a"/>
    <s v="n/a"/>
    <m/>
    <m/>
    <m/>
    <m/>
    <m/>
    <n v="-8449.68"/>
  </r>
  <r>
    <s v="CREDIT AUTHORIZATION"/>
    <s v="CA"/>
    <s v="CREDIT AUTHORIZATION"/>
    <s v="CREDIT AUTHORIZATION"/>
    <d v="2004-04-15T00:00:00"/>
    <n v="2004"/>
    <x v="7"/>
    <x v="19"/>
    <s v="CREDIT AUTHORIZATION"/>
    <s v="CREDIT AUTHORIZATION"/>
    <e v="#VALUE!"/>
    <s v="n/a"/>
    <s v="n/a"/>
    <s v="n/a"/>
    <m/>
    <m/>
    <m/>
    <m/>
    <m/>
    <n v="-2700"/>
  </r>
  <r>
    <s v="1P3XA46K4NF217812"/>
    <s v="S"/>
    <n v="2692"/>
    <n v="1864"/>
    <d v="2003-10-29T00:00:00"/>
    <n v="2004"/>
    <x v="0"/>
    <x v="31"/>
    <m/>
    <n v="148178"/>
    <n v="11"/>
    <n v="1992"/>
    <s v="Plymouth"/>
    <s v="Acclaim"/>
    <n v="157"/>
    <n v="150"/>
    <n v="2.4442797626090584E-2"/>
    <n v="11.649926204547294"/>
    <n v="161.64992620454728"/>
    <n v="-4.6499262045472847"/>
  </r>
  <r>
    <s v="2falp71w0tx1401098"/>
    <s v="S"/>
    <n v="212936"/>
    <n v="1864"/>
    <d v="2003-10-29T00:00:00"/>
    <n v="2004"/>
    <x v="1"/>
    <x v="1"/>
    <m/>
    <n v="212936"/>
    <n v="7"/>
    <n v="1996"/>
    <s v="Ford"/>
    <s v="Crown Victoria"/>
    <n v="157"/>
    <n v="150"/>
    <n v="2.4442797626090584E-2"/>
    <n v="11.649926204547294"/>
    <n v="161.64992620454728"/>
    <n v="-4.6499262045472847"/>
  </r>
  <r>
    <s v="2FALP71W0VX134476"/>
    <s v="S"/>
    <n v="182511"/>
    <n v="1864"/>
    <d v="2003-10-29T00:00:00"/>
    <n v="2004"/>
    <x v="1"/>
    <x v="1"/>
    <m/>
    <n v="170788"/>
    <n v="6"/>
    <n v="1997"/>
    <s v="Ford"/>
    <s v="Crown Victoria"/>
    <n v="157"/>
    <n v="150"/>
    <n v="2.4442797626090584E-2"/>
    <n v="11.649926204547294"/>
    <n v="161.64992620454728"/>
    <n v="-4.6499262045472847"/>
  </r>
  <r>
    <s v="1B3XA46V5PF526414"/>
    <s v="S"/>
    <n v="216708"/>
    <n v="1941"/>
    <d v="2004-03-16T00:00:00"/>
    <n v="2004"/>
    <x v="1"/>
    <x v="1"/>
    <n v="21"/>
    <n v="137225"/>
    <n v="10"/>
    <n v="1993"/>
    <s v="Dodge"/>
    <s v="Spirit"/>
    <n v="137.21"/>
    <n v="137.21"/>
    <m/>
    <n v="0"/>
    <n v="137.21"/>
    <n v="0"/>
  </r>
  <r>
    <s v="1b76gd148fs642844"/>
    <s v="S"/>
    <n v="38828"/>
    <n v="1764"/>
    <d v="2003-07-24T00:00:00"/>
    <n v="2004"/>
    <x v="0"/>
    <x v="0"/>
    <m/>
    <n v="10388"/>
    <n v="18"/>
    <n v="1985"/>
    <s v="Dodge"/>
    <s v="Pickup"/>
    <n v="51.31"/>
    <n v="51.31"/>
    <m/>
    <n v="0"/>
    <n v="51.31"/>
    <n v="0"/>
  </r>
  <r>
    <s v="1FALP52V0TZ268458"/>
    <s v="S"/>
    <n v="39996"/>
    <n v="1864"/>
    <d v="2003-10-29T00:00:00"/>
    <n v="2004"/>
    <x v="0"/>
    <x v="0"/>
    <m/>
    <n v="136795"/>
    <n v="7"/>
    <n v="1996"/>
    <s v="Ford"/>
    <s v="Taurus"/>
    <n v="126"/>
    <n v="126"/>
    <m/>
    <m/>
    <n v="126"/>
    <n v="0"/>
  </r>
  <r>
    <s v="1G0G6P1A1FV608100"/>
    <s v="S"/>
    <s v="W07931"/>
    <n v="1941"/>
    <d v="2004-03-16T00:00:00"/>
    <n v="2004"/>
    <x v="1"/>
    <x v="15"/>
    <n v="24"/>
    <s v="unknown"/>
    <n v="18"/>
    <n v="1985"/>
    <s v="GMC"/>
    <s v="Bluebird bus"/>
    <n v="104"/>
    <n v="104"/>
    <m/>
    <n v="0"/>
    <n v="104"/>
    <n v="0"/>
  </r>
  <r>
    <s v="1g1aw51rxk6234569"/>
    <s v="S"/>
    <s v="s0039"/>
    <n v="1864"/>
    <d v="2003-10-29T00:00:00"/>
    <n v="2004"/>
    <x v="0"/>
    <x v="0"/>
    <m/>
    <n v="97737"/>
    <n v="14"/>
    <n v="1989"/>
    <s v="Chevrolet"/>
    <s v="Celebrity"/>
    <n v="147"/>
    <n v="147"/>
    <m/>
    <m/>
    <n v="147"/>
    <n v="0"/>
  </r>
  <r>
    <s v="1G1AWW51RK6250129"/>
    <s v="S"/>
    <n v="16376"/>
    <n v="1758"/>
    <d v="2003-07-22T00:00:00"/>
    <n v="2004"/>
    <x v="3"/>
    <x v="32"/>
    <m/>
    <n v="137845"/>
    <n v="14"/>
    <n v="1989"/>
    <s v="Chevrolet"/>
    <s v="Celebrity"/>
    <n v="148"/>
    <n v="148"/>
    <m/>
    <m/>
    <n v="148"/>
    <n v="0"/>
  </r>
  <r>
    <s v="1G1BL5379MR129662"/>
    <s v="S"/>
    <n v="16035"/>
    <n v="1758"/>
    <d v="2003-07-22T00:00:00"/>
    <n v="2004"/>
    <x v="3"/>
    <x v="32"/>
    <m/>
    <n v="193510"/>
    <n v="12"/>
    <n v="1991"/>
    <s v="Chevrolet"/>
    <s v="Caprice"/>
    <n v="100"/>
    <n v="100"/>
    <m/>
    <m/>
    <n v="100"/>
    <n v="0"/>
  </r>
  <r>
    <s v="1G3AJ85MXR6419057"/>
    <s v="S"/>
    <n v="12139"/>
    <n v="1758"/>
    <d v="2003-07-22T00:00:00"/>
    <n v="2004"/>
    <x v="0"/>
    <x v="0"/>
    <m/>
    <n v="131083"/>
    <n v="9"/>
    <n v="1994"/>
    <s v="Oldsmobile"/>
    <s v="Cutlass"/>
    <n v="50"/>
    <n v="50"/>
    <m/>
    <m/>
    <n v="50"/>
    <n v="0"/>
  </r>
  <r>
    <s v="1g8gk26m4ef178099"/>
    <s v="S"/>
    <s v="NOT PROVIDED"/>
    <n v="1758"/>
    <d v="2003-07-22T00:00:00"/>
    <n v="2004"/>
    <x v="7"/>
    <x v="33"/>
    <m/>
    <n v="82038"/>
    <n v="19"/>
    <n v="1984"/>
    <s v="Chevrolet"/>
    <s v="K20"/>
    <n v="32"/>
    <n v="32"/>
    <m/>
    <m/>
    <n v="32"/>
    <n v="0"/>
  </r>
  <r>
    <s v="1GNDM15Z9hb176765"/>
    <s v="S"/>
    <n v="39378"/>
    <n v="1864"/>
    <d v="2003-10-29T00:00:00"/>
    <n v="2004"/>
    <x v="0"/>
    <x v="0"/>
    <m/>
    <m/>
    <n v="16"/>
    <n v="1987"/>
    <s v="Chevrolet"/>
    <s v="Astro Van"/>
    <n v="47"/>
    <n v="47"/>
    <m/>
    <m/>
    <n v="47"/>
    <n v="0"/>
  </r>
  <r>
    <s v="1P3XA46K4NF238613"/>
    <s v="S"/>
    <n v="37745"/>
    <n v="1864"/>
    <d v="2003-10-29T00:00:00"/>
    <n v="2004"/>
    <x v="0"/>
    <x v="0"/>
    <m/>
    <n v="104743"/>
    <n v="11"/>
    <n v="1992"/>
    <s v="Plymouth"/>
    <s v="Acclaim"/>
    <n v="47"/>
    <n v="47"/>
    <m/>
    <m/>
    <n v="47"/>
    <n v="0"/>
  </r>
  <r>
    <s v="1P3XA46K4NP238613"/>
    <s v="S"/>
    <n v="37745"/>
    <n v="1755"/>
    <d v="2003-08-21T00:00:00"/>
    <n v="2004"/>
    <x v="0"/>
    <x v="0"/>
    <m/>
    <n v="107743"/>
    <n v="11"/>
    <n v="1992"/>
    <s v="Plymouth"/>
    <s v="Acclaim"/>
    <n v="126"/>
    <n v="126"/>
    <m/>
    <n v="0"/>
    <n v="126"/>
    <n v="0"/>
  </r>
  <r>
    <s v="2B4GH2530PR303346"/>
    <s v="S"/>
    <s v="NOT PROVIDED"/>
    <n v="1758"/>
    <d v="2003-07-22T00:00:00"/>
    <n v="2004"/>
    <x v="0"/>
    <x v="2"/>
    <m/>
    <n v="198706"/>
    <n v="10"/>
    <n v="1993"/>
    <s v="Dodge"/>
    <s v="Caravan"/>
    <n v="27.92"/>
    <n v="27.92"/>
    <m/>
    <m/>
    <n v="27.92"/>
    <n v="0"/>
  </r>
  <r>
    <s v="2B5WB35ZERK176140"/>
    <s v="S"/>
    <n v="134937"/>
    <n v="1764"/>
    <d v="2003-07-24T00:00:00"/>
    <n v="2004"/>
    <x v="1"/>
    <x v="1"/>
    <m/>
    <n v="134937"/>
    <n v="9"/>
    <n v="1994"/>
    <s v="Dodge"/>
    <s v="Dakota"/>
    <n v="60"/>
    <n v="60"/>
    <m/>
    <n v="0"/>
    <n v="60"/>
    <n v="0"/>
  </r>
  <r>
    <s v="2B7HB21Y0LK751549"/>
    <s v="S"/>
    <n v="124304"/>
    <n v="1758"/>
    <d v="2003-07-22T00:00:00"/>
    <n v="2004"/>
    <x v="1"/>
    <x v="7"/>
    <m/>
    <n v="79234"/>
    <n v="13"/>
    <n v="1990"/>
    <s v="Dodge"/>
    <s v="Van"/>
    <n v="103"/>
    <n v="103"/>
    <m/>
    <m/>
    <n v="103"/>
    <n v="0"/>
  </r>
  <r>
    <s v="2bswb35z6rk172048"/>
    <s v="S"/>
    <n v="39854"/>
    <n v="1864"/>
    <d v="2003-10-29T00:00:00"/>
    <n v="2004"/>
    <x v="0"/>
    <x v="0"/>
    <m/>
    <n v="143638"/>
    <n v="9"/>
    <n v="1994"/>
    <s v="Dodge"/>
    <s v="Maxivan"/>
    <n v="47"/>
    <n v="47"/>
    <m/>
    <m/>
    <n v="47"/>
    <n v="0"/>
  </r>
  <r>
    <s v="2FACP71W1PX162368"/>
    <s v="S"/>
    <n v="131337"/>
    <n v="1762"/>
    <d v="2003-07-31T00:00:00"/>
    <n v="2004"/>
    <x v="1"/>
    <x v="1"/>
    <m/>
    <n v="153115"/>
    <n v="10"/>
    <n v="1993"/>
    <s v="Ford"/>
    <s v="Crown Victoria"/>
    <n v="100"/>
    <n v="100"/>
    <m/>
    <m/>
    <n v="100"/>
    <n v="0"/>
  </r>
  <r>
    <s v="2FACP71W7PX137118"/>
    <s v="S"/>
    <s v="NOT PROVIDED"/>
    <n v="1758"/>
    <d v="2003-07-22T00:00:00"/>
    <n v="2004"/>
    <x v="7"/>
    <x v="33"/>
    <m/>
    <n v="120693"/>
    <n v="10"/>
    <n v="1993"/>
    <s v="Ford"/>
    <s v="Crown Victoria"/>
    <n v="27.1"/>
    <n v="27.1"/>
    <m/>
    <m/>
    <n v="27.1"/>
    <n v="0"/>
  </r>
  <r>
    <s v="2facp72w3nx207483"/>
    <s v="S"/>
    <n v="128552"/>
    <n v="1864"/>
    <d v="2003-10-29T00:00:00"/>
    <n v="2004"/>
    <x v="1"/>
    <x v="1"/>
    <m/>
    <n v="158313"/>
    <n v="11"/>
    <n v="1992"/>
    <s v="Ford"/>
    <s v="Crown Victoria"/>
    <n v="101.28"/>
    <n v="101.28"/>
    <m/>
    <m/>
    <n v="101.28"/>
    <n v="0"/>
  </r>
  <r>
    <s v="2facp72w9nx207486"/>
    <s v="S"/>
    <n v="128551"/>
    <n v="1764"/>
    <d v="2003-07-24T00:00:00"/>
    <n v="2004"/>
    <x v="1"/>
    <x v="1"/>
    <m/>
    <n v="154063"/>
    <n v="11"/>
    <n v="1992"/>
    <s v="Ford"/>
    <s v="Crown Victoria"/>
    <n v="100"/>
    <n v="100"/>
    <m/>
    <n v="0"/>
    <n v="100"/>
    <n v="0"/>
  </r>
  <r>
    <s v="2FALP1W2TX141149"/>
    <s v="S"/>
    <n v="170428"/>
    <n v="1764"/>
    <d v="2003-07-24T00:00:00"/>
    <n v="2004"/>
    <x v="1"/>
    <x v="1"/>
    <m/>
    <n v="252851"/>
    <n v="7"/>
    <n v="1996"/>
    <s v="Ford"/>
    <s v="Crown Victoria"/>
    <n v="124.31"/>
    <n v="124.31"/>
    <m/>
    <n v="0"/>
    <n v="124.31"/>
    <n v="0"/>
  </r>
  <r>
    <s v="2FALP71W3SX172098"/>
    <s v="S"/>
    <n v="191859"/>
    <n v="1864"/>
    <d v="2003-10-29T00:00:00"/>
    <n v="2004"/>
    <x v="1"/>
    <x v="1"/>
    <m/>
    <n v="215035"/>
    <n v="8"/>
    <n v="1995"/>
    <s v="Ford"/>
    <s v="Crown Victoria"/>
    <n v="127"/>
    <n v="127"/>
    <m/>
    <m/>
    <n v="127"/>
    <n v="0"/>
  </r>
  <r>
    <s v="2falp71w5sx172006"/>
    <s v="S"/>
    <s v="NOT PROVIDED"/>
    <n v="1758"/>
    <d v="2003-07-22T00:00:00"/>
    <n v="2004"/>
    <x v="7"/>
    <x v="33"/>
    <m/>
    <s v="no odometer"/>
    <n v="8"/>
    <n v="1995"/>
    <s v="Ford"/>
    <s v="Crown Victoria"/>
    <n v="27.1"/>
    <n v="27.1"/>
    <m/>
    <m/>
    <n v="27.1"/>
    <n v="0"/>
  </r>
  <r>
    <s v="2FALP71W5SX172183"/>
    <s v="S"/>
    <n v="142250"/>
    <n v="1764"/>
    <d v="2003-07-24T00:00:00"/>
    <n v="2004"/>
    <x v="1"/>
    <x v="1"/>
    <m/>
    <n v="172826"/>
    <n v="8"/>
    <n v="1995"/>
    <s v="Ford"/>
    <s v="Crown Victoria"/>
    <n v="150"/>
    <n v="150"/>
    <m/>
    <n v="0"/>
    <n v="150"/>
    <n v="0"/>
  </r>
  <r>
    <s v="2falp71w7sx172184"/>
    <s v="S"/>
    <n v="142249"/>
    <n v="1758"/>
    <d v="2003-07-22T00:00:00"/>
    <n v="2004"/>
    <x v="1"/>
    <x v="1"/>
    <m/>
    <n v="149705"/>
    <n v="8"/>
    <n v="1995"/>
    <s v="Ford"/>
    <s v="Crown Victoria"/>
    <n v="50"/>
    <n v="50"/>
    <m/>
    <m/>
    <n v="50"/>
    <n v="0"/>
  </r>
  <r>
    <s v="DR142675MO"/>
    <s v="S"/>
    <n v="39958"/>
    <n v="1755"/>
    <d v="2003-08-21T00:00:00"/>
    <n v="2004"/>
    <x v="0"/>
    <x v="0"/>
    <m/>
    <n v="39966"/>
    <n v="19"/>
    <n v="1984"/>
    <s v="Dodge"/>
    <s v="Truck"/>
    <n v="78.88"/>
    <n v="78.88"/>
    <m/>
    <n v="0"/>
    <n v="78.88"/>
    <n v="0"/>
  </r>
  <r>
    <s v="S1B7GD14H5FS680449"/>
    <s v="S"/>
    <n v="125348"/>
    <n v="1764"/>
    <d v="2003-07-24T00:00:00"/>
    <n v="2004"/>
    <x v="1"/>
    <x v="1"/>
    <m/>
    <n v="248236"/>
    <n v="18"/>
    <n v="1985"/>
    <s v="Dodge"/>
    <s v="Pickup"/>
    <n v="124.31"/>
    <n v="124.31"/>
    <m/>
    <n v="0"/>
    <n v="124.31"/>
    <n v="0"/>
  </r>
  <r>
    <s v="SD14BB8S216221"/>
    <s v="S"/>
    <n v="135266"/>
    <n v="1764"/>
    <d v="2003-07-24T00:00:00"/>
    <n v="2004"/>
    <x v="1"/>
    <x v="1"/>
    <m/>
    <n v="208238"/>
    <n v="27"/>
    <n v="1976"/>
    <s v="Dodge"/>
    <s v="Pickup"/>
    <n v="124.31"/>
    <n v="124.31"/>
    <m/>
    <n v="0"/>
    <n v="124.31"/>
    <n v="0"/>
  </r>
  <r>
    <s v="1b7kd36w6fs650197"/>
    <s v="S"/>
    <n v="37924"/>
    <n v="1755"/>
    <d v="2003-08-21T00:00:00"/>
    <n v="2004"/>
    <x v="0"/>
    <x v="0"/>
    <m/>
    <n v="67159"/>
    <n v="18"/>
    <n v="1985"/>
    <s v="Dodge"/>
    <s v="Pickup"/>
    <n v="151.1"/>
    <n v="150"/>
    <m/>
    <m/>
    <n v="150"/>
    <n v="1.07"/>
  </r>
  <r>
    <s v="2FALP71W5TX141145"/>
    <s v="S"/>
    <n v="170449"/>
    <n v="1762"/>
    <d v="2003-07-31T00:00:00"/>
    <n v="2004"/>
    <x v="1"/>
    <x v="1"/>
    <m/>
    <n v="168398"/>
    <n v="7"/>
    <n v="1996"/>
    <s v="Ford"/>
    <s v="Crown Victoria"/>
    <n v="168.1"/>
    <n v="150"/>
    <n v="5.673342378281325E-2"/>
    <n v="16.992795091428224"/>
    <n v="166.99279509142823"/>
    <n v="1.1072049085717595"/>
  </r>
  <r>
    <s v="CS4975172449"/>
    <s v="S"/>
    <n v="206749"/>
    <n v="1764"/>
    <d v="2003-07-24T00:00:00"/>
    <n v="2004"/>
    <x v="1"/>
    <x v="1"/>
    <m/>
    <n v="69519"/>
    <n v="37"/>
    <n v="1966"/>
    <s v="Chevrolet"/>
    <s v="C40"/>
    <n v="154.31"/>
    <n v="150"/>
    <n v="4.3338797843367497E-3"/>
    <n v="1.7355021596376514"/>
    <n v="151.73550215963766"/>
    <n v="2.5744978403623406"/>
  </r>
  <r>
    <s v="1FBSS31L6WHB68446"/>
    <s v="S"/>
    <n v="202803"/>
    <n v="1758"/>
    <d v="2003-07-22T00:00:00"/>
    <n v="2004"/>
    <x v="1"/>
    <x v="7"/>
    <m/>
    <n v="13633"/>
    <n v="5"/>
    <n v="1998"/>
    <s v="Ford"/>
    <s v="Van"/>
    <n v="169"/>
    <n v="150"/>
    <n v="3.2557978245876314E-2"/>
    <n v="6.8580125377113861"/>
    <n v="156.85801253771137"/>
    <n v="12.141987462288625"/>
  </r>
  <r>
    <s v="1FBHE31H6SHB25846"/>
    <s v="S"/>
    <n v="142060"/>
    <n v="1764"/>
    <d v="2003-07-24T00:00:00"/>
    <n v="2004"/>
    <x v="1"/>
    <x v="1"/>
    <m/>
    <n v="167716"/>
    <n v="8"/>
    <n v="1995"/>
    <s v="Ford"/>
    <s v="Van"/>
    <n v="169"/>
    <n v="150"/>
    <n v="4.7464563771169119E-3"/>
    <n v="1.9007184562164674"/>
    <n v="151.90071845621648"/>
    <n v="17.099281543783519"/>
  </r>
  <r>
    <s v="1G2NG54U1MC637421"/>
    <s v="S"/>
    <n v="16628"/>
    <n v="1890"/>
    <d v="2004-01-08T00:00:00"/>
    <n v="2004"/>
    <x v="3"/>
    <x v="32"/>
    <m/>
    <n v="145540"/>
    <n v="12"/>
    <n v="1991"/>
    <s v="Pontiac"/>
    <s v="Grandam"/>
    <n v="193"/>
    <n v="150"/>
    <n v="3.7156828770551771E-2"/>
    <n v="13.792614839628817"/>
    <n v="163.79261483962881"/>
    <n v="29.207385160371189"/>
  </r>
  <r>
    <s v="D0822HHB14415"/>
    <s v="S"/>
    <n v="128541"/>
    <n v="1764"/>
    <d v="2003-07-24T00:00:00"/>
    <n v="2004"/>
    <x v="1"/>
    <x v="1"/>
    <m/>
    <n v="122720"/>
    <n v="25"/>
    <n v="1978"/>
    <s v="International"/>
    <s v="Bus"/>
    <n v="187.5"/>
    <n v="150"/>
    <n v="5.2660388799374023E-3"/>
    <n v="2.1087852694709328"/>
    <n v="152.10878526947093"/>
    <n v="35.391214730529072"/>
  </r>
  <r>
    <s v="2b5wb35z3lk771237"/>
    <s v="S"/>
    <n v="78667"/>
    <n v="1764"/>
    <d v="2003-07-24T00:00:00"/>
    <n v="2004"/>
    <x v="2"/>
    <x v="8"/>
    <m/>
    <n v="94877"/>
    <n v="13"/>
    <n v="1990"/>
    <s v="Dodge"/>
    <s v="Van"/>
    <n v="189"/>
    <n v="150"/>
    <n v="5.3081671909769017E-3"/>
    <n v="2.1256555516267004"/>
    <n v="152.12565555162669"/>
    <n v="36.874344448373307"/>
  </r>
  <r>
    <s v="2B5WB31W0JK169128"/>
    <s v="S"/>
    <n v="93927"/>
    <n v="1941"/>
    <d v="2004-03-16T00:00:00"/>
    <n v="2004"/>
    <x v="0"/>
    <x v="2"/>
    <n v="30"/>
    <n v="148310"/>
    <n v="15"/>
    <n v="1988"/>
    <s v="Dodge"/>
    <s v="Ram350"/>
    <n v="201"/>
    <n v="150"/>
    <n v="3.4017001731313071E-2"/>
    <n v="12.712153546991694"/>
    <n v="162.71215354699169"/>
    <n v="38.287846453008314"/>
  </r>
  <r>
    <s v="1FAFP522XYA230268"/>
    <s v="S"/>
    <n v="17482"/>
    <n v="1941"/>
    <d v="2004-03-16T00:00:00"/>
    <n v="2004"/>
    <x v="3"/>
    <x v="16"/>
    <n v="28"/>
    <n v="75593"/>
    <n v="3"/>
    <n v="2000"/>
    <s v="Ford"/>
    <s v="Taurus"/>
    <n v="207"/>
    <n v="150"/>
    <n v="3.5032434618814952E-2"/>
    <n v="13.091620817051147"/>
    <n v="163.09162081705114"/>
    <n v="43.908379182948863"/>
  </r>
  <r>
    <s v="1gbdm15zgb188820"/>
    <s v="S"/>
    <n v="10814"/>
    <n v="1758"/>
    <d v="2003-07-22T00:00:00"/>
    <n v="2004"/>
    <x v="0"/>
    <x v="0"/>
    <m/>
    <n v="82213"/>
    <n v="17"/>
    <n v="1986"/>
    <s v="Chevrolet"/>
    <s v="Astro Van"/>
    <n v="203"/>
    <n v="150"/>
    <n v="3.9108104046821843E-2"/>
    <n v="8.2377310364225522"/>
    <n v="158.23773103642256"/>
    <n v="44.762268963577441"/>
  </r>
  <r>
    <s v="2FACPZ2W2NX193804"/>
    <s v="S"/>
    <n v="39962"/>
    <n v="1755"/>
    <d v="2003-08-21T00:00:00"/>
    <n v="2004"/>
    <x v="0"/>
    <x v="0"/>
    <m/>
    <n v="162319"/>
    <n v="11"/>
    <n v="1992"/>
    <s v="Ford"/>
    <s v="Crown Victoria"/>
    <n v="276"/>
    <n v="150"/>
    <n v="0.16485485605065106"/>
    <n v="79.984279058654877"/>
    <n v="229.98427905865486"/>
    <n v="46.015720941345137"/>
  </r>
  <r>
    <s v="S2B4GP2439TR744858"/>
    <s v="S"/>
    <n v="174905"/>
    <n v="1954"/>
    <d v="2004-05-11T00:00:00"/>
    <n v="2004"/>
    <x v="1"/>
    <x v="1"/>
    <n v="36"/>
    <n v="188107"/>
    <n v="7"/>
    <n v="1996"/>
    <s v="Dodge"/>
    <s v="Van"/>
    <n v="200"/>
    <n v="150"/>
    <n v="2.4364364193643098E-2"/>
    <n v="3.6132352099172715"/>
    <n v="153.61323520991726"/>
    <n v="46.386764790082736"/>
  </r>
  <r>
    <s v="1G1AW51R9J6187422"/>
    <s v="S"/>
    <n v="15584"/>
    <n v="1758"/>
    <d v="2003-07-22T00:00:00"/>
    <n v="2004"/>
    <x v="3"/>
    <x v="32"/>
    <m/>
    <n v="137711"/>
    <n v="15"/>
    <n v="1988"/>
    <s v="Chevrolet"/>
    <s v="Celebrity"/>
    <n v="206"/>
    <n v="150"/>
    <n v="3.9686056323375858E-2"/>
    <n v="8.3594709039558897"/>
    <n v="158.35947090395589"/>
    <n v="47.640529096044105"/>
  </r>
  <r>
    <s v="1G1AW51R9K6234577"/>
    <s v="S"/>
    <s v="P3221"/>
    <n v="1764"/>
    <d v="2003-07-24T00:00:00"/>
    <n v="2004"/>
    <x v="0"/>
    <x v="0"/>
    <m/>
    <n v="137714"/>
    <n v="14"/>
    <n v="1989"/>
    <s v="Chevrolet"/>
    <s v="Celebrity"/>
    <n v="200"/>
    <n v="150"/>
    <n v="5.6171081385998963E-3"/>
    <n v="2.2493709541023286"/>
    <n v="152.24937095410232"/>
    <n v="47.750629045897682"/>
  </r>
  <r>
    <s v="S2FACP72W6PX190634"/>
    <s v="S"/>
    <n v="206172"/>
    <n v="1764"/>
    <d v="2003-07-24T00:00:00"/>
    <n v="2004"/>
    <x v="1"/>
    <x v="1"/>
    <m/>
    <n v="147149"/>
    <n v="10"/>
    <n v="1993"/>
    <s v="Ford"/>
    <s v="Crown Victoria"/>
    <n v="200"/>
    <n v="150"/>
    <n v="5.6171081385998963E-3"/>
    <n v="2.2493709541023286"/>
    <n v="152.24937095410232"/>
    <n v="47.750629045897682"/>
  </r>
  <r>
    <s v="c53965182766"/>
    <s v="S"/>
    <n v="206748"/>
    <n v="1764"/>
    <d v="2003-07-24T00:00:00"/>
    <n v="2004"/>
    <x v="1"/>
    <x v="1"/>
    <m/>
    <n v="134765"/>
    <n v="37"/>
    <n v="1966"/>
    <s v="Chevrolet"/>
    <s v="C50"/>
    <n v="224.31"/>
    <n v="150"/>
    <n v="6.2998676328467132E-3"/>
    <n v="2.5227819935734663"/>
    <n v="152.52278199357346"/>
    <n v="71.787218006426542"/>
  </r>
  <r>
    <s v="QGBG6D1F8HV115133"/>
    <s v="S"/>
    <n v="39159"/>
    <n v="1755"/>
    <d v="2003-08-21T00:00:00"/>
    <n v="2004"/>
    <x v="0"/>
    <x v="0"/>
    <m/>
    <n v="82433"/>
    <n v="16"/>
    <n v="1987"/>
    <s v="Chevrolet"/>
    <s v="Box Truck"/>
    <n v="314.44"/>
    <n v="150"/>
    <n v="0.18781507585712579"/>
    <n v="91.124118504360283"/>
    <n v="241.1241185043603"/>
    <n v="73.315881495639701"/>
  </r>
  <r>
    <s v="U15HLEG0328"/>
    <s v="S"/>
    <s v="NOT PROVIDED"/>
    <n v="1758"/>
    <d v="2003-07-22T00:00:00"/>
    <n v="2004"/>
    <x v="0"/>
    <x v="2"/>
    <m/>
    <n v="132381"/>
    <n v="24"/>
    <n v="1979"/>
    <s v="Ford"/>
    <s v="Bronco"/>
    <n v="234.31"/>
    <n v="150"/>
    <n v="4.5139999306457269E-2"/>
    <n v="9.508289453912159"/>
    <n v="159.50828945391217"/>
    <n v="74.801710546087833"/>
  </r>
  <r>
    <s v="1G1T54G1LY195369"/>
    <s v="S"/>
    <s v="P0095"/>
    <n v="1764"/>
    <d v="2003-07-24T00:00:00"/>
    <n v="2004"/>
    <x v="0"/>
    <x v="0"/>
    <m/>
    <n v="98271"/>
    <n v="13"/>
    <n v="1990"/>
    <s v="Chevrolet"/>
    <s v="Corsica"/>
    <n v="228"/>
    <n v="150"/>
    <n v="6.4035032780038817E-3"/>
    <n v="2.5642828876766544"/>
    <n v="152.56428288767665"/>
    <n v="75.435717112323346"/>
  </r>
  <r>
    <s v="2FACP71W6PX191770"/>
    <s v="S"/>
    <n v="170888"/>
    <n v="1864"/>
    <d v="2003-10-29T00:00:00"/>
    <n v="2004"/>
    <x v="1"/>
    <x v="1"/>
    <m/>
    <n v="123870"/>
    <n v="10"/>
    <n v="1993"/>
    <s v="Ford"/>
    <s v="Crown Victoria"/>
    <n v="250"/>
    <n v="150"/>
    <n v="3.8921652270844882E-2"/>
    <n v="18.550837905330088"/>
    <n v="168.5508379053301"/>
    <n v="81.449162094669902"/>
  </r>
  <r>
    <s v="2FALP71W4TX141153"/>
    <s v="S"/>
    <n v="39871"/>
    <n v="1755"/>
    <d v="2003-08-21T00:00:00"/>
    <n v="2004"/>
    <x v="0"/>
    <x v="0"/>
    <m/>
    <n v="176816"/>
    <n v="7"/>
    <n v="1996"/>
    <s v="Ford"/>
    <s v="Crown Victoria"/>
    <n v="326"/>
    <n v="150"/>
    <n v="0.19471986620475451"/>
    <n v="94.474184685222795"/>
    <n v="244.47418468522278"/>
    <n v="81.525815314777219"/>
  </r>
  <r>
    <s v="F10EUJD0522"/>
    <s v="S"/>
    <n v="111818"/>
    <n v="1764"/>
    <d v="2003-07-24T00:00:00"/>
    <n v="2004"/>
    <x v="1"/>
    <x v="1"/>
    <m/>
    <n v="79636"/>
    <n v="23"/>
    <n v="1980"/>
    <s v="Ford"/>
    <s v="Pickup"/>
    <n v="234.31"/>
    <n v="150"/>
    <n v="6.5807230397767081E-3"/>
    <n v="2.6352505412785825"/>
    <n v="152.63525054127859"/>
    <n v="81.674749458721408"/>
  </r>
  <r>
    <s v="1G3AJ84N5M6354363"/>
    <s v="S"/>
    <n v="16950"/>
    <n v="1833"/>
    <d v="2003-08-05T00:00:00"/>
    <n v="2004"/>
    <x v="3"/>
    <x v="32"/>
    <m/>
    <n v="145826"/>
    <n v="12"/>
    <n v="1991"/>
    <s v="Oldsmobile"/>
    <s v="Cutlass"/>
    <n v="250"/>
    <n v="150"/>
    <n v="2.2805017103762829E-3"/>
    <n v="10.480296465222349"/>
    <n v="160.48029646522235"/>
    <n v="89.519703534777648"/>
  </r>
  <r>
    <s v="1B3XC46R7MD258745"/>
    <s v="S"/>
    <n v="16336"/>
    <n v="1999"/>
    <d v="2004-06-22T00:00:00"/>
    <n v="2004"/>
    <x v="3"/>
    <x v="29"/>
    <n v="379"/>
    <n v="104652"/>
    <n v="12"/>
    <n v="1991"/>
    <s v="Dodge"/>
    <s v="Dynasty"/>
    <n v="250"/>
    <n v="150"/>
    <n v="3.5075412136092599E-3"/>
    <n v="9.3222027358821471"/>
    <n v="159.32220273588214"/>
    <n v="90.677797264117856"/>
  </r>
  <r>
    <s v="1FACP36X7NK179931"/>
    <s v="S"/>
    <s v="S0212"/>
    <n v="1999"/>
    <d v="2004-06-22T00:00:00"/>
    <n v="2004"/>
    <x v="0"/>
    <x v="0"/>
    <n v="399"/>
    <n v="62253"/>
    <n v="11"/>
    <n v="1992"/>
    <s v="Ford"/>
    <s v="Tempo"/>
    <n v="250"/>
    <n v="150"/>
    <n v="3.5075412136092599E-3"/>
    <n v="9.3222027358821471"/>
    <n v="159.32220273588214"/>
    <n v="90.677797264117856"/>
  </r>
  <r>
    <n v="119270"/>
    <s v="S"/>
    <s v="W008821"/>
    <n v="1941"/>
    <d v="2004-03-16T00:00:00"/>
    <n v="2004"/>
    <x v="1"/>
    <x v="15"/>
    <n v="26"/>
    <s v="unknown"/>
    <n v="22"/>
    <n v="1981"/>
    <s v="Miller"/>
    <s v="Van"/>
    <n v="257.20999999999998"/>
    <n v="150"/>
    <n v="4.3529915499059872E-2"/>
    <n v="16.267129421998675"/>
    <n v="166.26712942199867"/>
    <n v="90.942870578001305"/>
  </r>
  <r>
    <s v="1GNDUD6L3RT123513"/>
    <s v="S"/>
    <n v="10778"/>
    <n v="1758"/>
    <d v="2003-07-22T00:00:00"/>
    <n v="2004"/>
    <x v="0"/>
    <x v="0"/>
    <m/>
    <n v="156891"/>
    <n v="9"/>
    <n v="1994"/>
    <s v="Chevrolet"/>
    <s v="Lumina"/>
    <n v="257.57"/>
    <n v="150"/>
    <n v="4.9621055957339413E-2"/>
    <n v="10.452179226853973"/>
    <n v="160.45217922685399"/>
    <n v="97.117820773146008"/>
  </r>
  <r>
    <s v="1B3AA46K3RF290103"/>
    <s v="S"/>
    <n v="223496"/>
    <n v="1764"/>
    <d v="2003-07-24T00:00:00"/>
    <n v="2004"/>
    <x v="1"/>
    <x v="1"/>
    <m/>
    <n v="218687"/>
    <n v="9"/>
    <n v="1994"/>
    <s v="Dodge"/>
    <s v="Spirit"/>
    <n v="250"/>
    <n v="150"/>
    <n v="7.02138517324987E-3"/>
    <n v="2.8117136926279103"/>
    <n v="152.8117136926279"/>
    <n v="97.188286307372096"/>
  </r>
  <r>
    <s v="1G1BL5428LA158776"/>
    <s v="S"/>
    <n v="1222"/>
    <n v="1764"/>
    <d v="2003-07-24T00:00:00"/>
    <n v="2004"/>
    <x v="0"/>
    <x v="0"/>
    <m/>
    <n v="100176"/>
    <n v="13"/>
    <n v="1990"/>
    <s v="Chevrolet"/>
    <s v="unknown"/>
    <n v="250"/>
    <n v="150"/>
    <n v="7.02138517324987E-3"/>
    <n v="2.8117136926279103"/>
    <n v="152.8117136926279"/>
    <n v="97.188286307372096"/>
  </r>
  <r>
    <s v="2FALP71W2X141121"/>
    <s v="S"/>
    <n v="170630"/>
    <n v="1764"/>
    <d v="2003-07-24T00:00:00"/>
    <n v="2004"/>
    <x v="1"/>
    <x v="1"/>
    <m/>
    <n v="149633"/>
    <n v="7"/>
    <n v="1996"/>
    <s v="Ford"/>
    <s v="Crown Victoria"/>
    <n v="250"/>
    <n v="150"/>
    <n v="7.02138517324987E-3"/>
    <n v="2.8117136926279103"/>
    <n v="152.8117136926279"/>
    <n v="97.188286307372096"/>
  </r>
  <r>
    <s v="2FALP71WXTX117147"/>
    <s v="S"/>
    <n v="172056"/>
    <n v="1764"/>
    <d v="2003-07-24T00:00:00"/>
    <n v="2004"/>
    <x v="1"/>
    <x v="1"/>
    <m/>
    <n v="143238"/>
    <n v="7"/>
    <n v="1996"/>
    <s v="Ford"/>
    <s v="Crown Victoria"/>
    <n v="250"/>
    <n v="150"/>
    <n v="7.02138517324987E-3"/>
    <n v="2.8117136926279103"/>
    <n v="152.8117136926279"/>
    <n v="97.188286307372096"/>
  </r>
  <r>
    <s v="S2FACP72W8NX207480"/>
    <s v="S"/>
    <n v="128548"/>
    <n v="1764"/>
    <d v="2003-07-24T00:00:00"/>
    <n v="2004"/>
    <x v="1"/>
    <x v="1"/>
    <m/>
    <n v="141274"/>
    <n v="11"/>
    <n v="1992"/>
    <s v="Ford"/>
    <s v="Crown Victoria"/>
    <n v="250"/>
    <n v="150"/>
    <n v="7.02138517324987E-3"/>
    <n v="2.8117136926279103"/>
    <n v="152.8117136926279"/>
    <n v="97.188286307372096"/>
  </r>
  <r>
    <s v="S2FACP72WXNX234003"/>
    <s v="S"/>
    <n v="128851"/>
    <n v="1764"/>
    <d v="2003-07-24T00:00:00"/>
    <n v="2004"/>
    <x v="1"/>
    <x v="1"/>
    <m/>
    <n v="126784"/>
    <n v="11"/>
    <n v="1992"/>
    <s v="Ford"/>
    <s v="Crown Victoria"/>
    <n v="250"/>
    <n v="150"/>
    <n v="7.02138517324987E-3"/>
    <n v="2.8117136926279103"/>
    <n v="152.8117136926279"/>
    <n v="97.188286307372096"/>
  </r>
  <r>
    <s v="S2FALP71W7VX134474"/>
    <s v="S"/>
    <n v="182510"/>
    <n v="1764"/>
    <d v="2003-07-24T00:00:00"/>
    <n v="2004"/>
    <x v="1"/>
    <x v="1"/>
    <m/>
    <n v="169091"/>
    <n v="6"/>
    <n v="1997"/>
    <s v="Ford"/>
    <s v="Crown Victoria"/>
    <n v="250"/>
    <n v="150"/>
    <n v="7.02138517324987E-3"/>
    <n v="2.8117136926279103"/>
    <n v="152.8117136926279"/>
    <n v="97.188286307372096"/>
  </r>
  <r>
    <s v="1G1LT54G7LY252786"/>
    <s v="S"/>
    <s v="260085M"/>
    <n v="1890"/>
    <d v="2004-01-08T00:00:00"/>
    <n v="2004"/>
    <x v="2"/>
    <x v="6"/>
    <m/>
    <n v="104107"/>
    <n v="13"/>
    <n v="1990"/>
    <s v="Chevrolet"/>
    <s v="Corsica"/>
    <n v="278"/>
    <n v="150"/>
    <n v="5.3521235223903584E-2"/>
    <n v="19.867082515113008"/>
    <n v="169.867082515113"/>
    <n v="108.132917484887"/>
  </r>
  <r>
    <s v="1P3XA46K4NF221116"/>
    <s v="S"/>
    <s v="S2693"/>
    <n v="1999"/>
    <d v="2004-06-22T00:00:00"/>
    <n v="2004"/>
    <x v="0"/>
    <x v="0"/>
    <n v="398"/>
    <n v="102679"/>
    <n v="11"/>
    <n v="1992"/>
    <s v="Plymouth"/>
    <s v="Acclaim"/>
    <n v="275"/>
    <n v="150"/>
    <n v="3.858295334970186E-3"/>
    <n v="10.254423009470363"/>
    <n v="160.25442300947037"/>
    <n v="114.74557699052963"/>
  </r>
  <r>
    <s v="2b5wb35z8rk179079"/>
    <s v="S"/>
    <n v="134758"/>
    <n v="1764"/>
    <d v="2003-07-24T00:00:00"/>
    <n v="2004"/>
    <x v="1"/>
    <x v="1"/>
    <m/>
    <n v="168269"/>
    <n v="9"/>
    <n v="1994"/>
    <s v="Dodge"/>
    <s v="Van"/>
    <n v="268"/>
    <n v="150"/>
    <n v="7.5269249057238604E-3"/>
    <n v="3.0141570784971199"/>
    <n v="153.01415707849711"/>
    <n v="114.98584292150289"/>
  </r>
  <r>
    <s v="1G1LT53GMY177930"/>
    <s v="S"/>
    <n v="2839"/>
    <n v="1864"/>
    <d v="2003-10-29T00:00:00"/>
    <n v="2004"/>
    <x v="0"/>
    <x v="31"/>
    <m/>
    <n v="97433"/>
    <n v="12"/>
    <n v="1991"/>
    <s v="Chevrolet"/>
    <s v="Corsica"/>
    <n v="287"/>
    <n v="150"/>
    <n v="4.4682056806929923E-2"/>
    <n v="21.29636191531894"/>
    <n v="171.29636191531893"/>
    <n v="115.70363808468107"/>
  </r>
  <r>
    <s v="2FALD71W25X172125"/>
    <s v="S"/>
    <n v="39963"/>
    <n v="1755"/>
    <d v="2003-08-21T00:00:00"/>
    <n v="2004"/>
    <x v="0"/>
    <x v="0"/>
    <m/>
    <n v="143003"/>
    <n v="8"/>
    <n v="1995"/>
    <s v="Ford"/>
    <s v="Crown Victoria"/>
    <n v="378.88"/>
    <n v="150"/>
    <n v="0.22630510094373432"/>
    <n v="109.79870887588102"/>
    <n v="259.798708875881"/>
    <n v="119.08129112411899"/>
  </r>
  <r>
    <s v="2FALP71W2SX177213"/>
    <s v="S"/>
    <n v="159388"/>
    <n v="1755"/>
    <d v="2003-08-21T00:00:00"/>
    <n v="2004"/>
    <x v="0"/>
    <x v="0"/>
    <m/>
    <n v="159383"/>
    <n v="8"/>
    <n v="1995"/>
    <s v="Ford"/>
    <s v="Crown Victoria"/>
    <n v="378.88"/>
    <n v="150"/>
    <n v="0.22630510094373432"/>
    <n v="109.79870887588102"/>
    <n v="259.798708875881"/>
    <n v="119.08129112411899"/>
  </r>
  <r>
    <s v="2falp71w9sx172185"/>
    <s v="S"/>
    <n v="142245"/>
    <n v="1758"/>
    <d v="2003-07-22T00:00:00"/>
    <n v="2004"/>
    <x v="1"/>
    <x v="7"/>
    <m/>
    <n v="51763"/>
    <n v="8"/>
    <n v="1995"/>
    <s v="Ford"/>
    <s v="Crown Victoria"/>
    <n v="289"/>
    <n v="150"/>
    <n v="5.5676069308037007E-2"/>
    <n v="11.727607239044914"/>
    <n v="161.72760723904491"/>
    <n v="127.27239276095509"/>
  </r>
  <r>
    <s v="1P3XA46K3VF249117"/>
    <s v="S"/>
    <n v="239640"/>
    <n v="1864"/>
    <d v="2003-10-29T00:00:00"/>
    <n v="2004"/>
    <x v="1"/>
    <x v="1"/>
    <m/>
    <n v="98262"/>
    <n v="11"/>
    <n v="1992"/>
    <s v="Plymouth"/>
    <s v="Acclaim"/>
    <n v="300"/>
    <n v="150"/>
    <n v="4.6705982725013855E-2"/>
    <n v="22.261005486396105"/>
    <n v="172.2610054863961"/>
    <n v="127.7389945136039"/>
  </r>
  <r>
    <s v="1G1LTS4G1LY237085"/>
    <s v="S"/>
    <n v="81"/>
    <n v="1755"/>
    <d v="2003-08-21T00:00:00"/>
    <n v="2004"/>
    <x v="0"/>
    <x v="0"/>
    <m/>
    <n v="117631"/>
    <n v="13"/>
    <n v="1990"/>
    <s v="Chevrolet"/>
    <s v="Corsica"/>
    <n v="128.88"/>
    <n v="0"/>
    <m/>
    <n v="0"/>
    <n v="0"/>
    <n v="128.88"/>
  </r>
  <r>
    <s v="1G1LT54GLY217517"/>
    <s v="S"/>
    <s v="P0094"/>
    <n v="1764"/>
    <d v="2003-07-24T00:00:00"/>
    <n v="2004"/>
    <x v="0"/>
    <x v="0"/>
    <m/>
    <n v="87034"/>
    <n v="13"/>
    <n v="1990"/>
    <s v="Chevrolet"/>
    <s v="Corsica"/>
    <n v="289"/>
    <n v="150"/>
    <n v="8.1167212602768508E-3"/>
    <n v="3.2503410286778647"/>
    <n v="153.25034102867787"/>
    <n v="135.74965897132213"/>
  </r>
  <r>
    <s v="IG1AW51R6K6234102"/>
    <s v="S"/>
    <n v="39"/>
    <n v="1764"/>
    <d v="2003-07-24T00:00:00"/>
    <n v="2004"/>
    <x v="0"/>
    <x v="0"/>
    <m/>
    <n v="97422"/>
    <n v="14"/>
    <n v="1989"/>
    <s v="Chevrolet"/>
    <s v="Celebrity"/>
    <n v="289"/>
    <n v="150"/>
    <n v="8.1167212602768508E-3"/>
    <n v="3.2503410286778647"/>
    <n v="153.25034102867787"/>
    <n v="135.74965897132213"/>
  </r>
  <r>
    <s v="2B5WB35Z2LK758916"/>
    <s v="S"/>
    <n v="7150"/>
    <n v="1999"/>
    <d v="2004-06-22T00:00:00"/>
    <n v="2004"/>
    <x v="1"/>
    <x v="15"/>
    <n v="420"/>
    <n v="222188"/>
    <n v="13"/>
    <n v="1990"/>
    <s v="Dodge"/>
    <s v="15 Pass Van"/>
    <n v="300"/>
    <n v="150"/>
    <n v="4.2090494563311121E-3"/>
    <n v="11.186643283058578"/>
    <n v="161.18664328305857"/>
    <n v="138.81335671694143"/>
  </r>
  <r>
    <s v="2FALP71W8TX141155"/>
    <s v="S"/>
    <n v="170438"/>
    <n v="1762"/>
    <d v="2003-07-31T00:00:00"/>
    <n v="2004"/>
    <x v="1"/>
    <x v="1"/>
    <m/>
    <n v="137667"/>
    <n v="7"/>
    <n v="1996"/>
    <s v="Ford"/>
    <s v="Crown Victoria"/>
    <n v="326"/>
    <n v="150"/>
    <n v="0.11002436735988767"/>
    <n v="32.954498511633552"/>
    <n v="182.95449851163355"/>
    <n v="143.04550148836645"/>
  </r>
  <r>
    <s v="2FALP71W1SX172178"/>
    <s v="S"/>
    <n v="142252"/>
    <n v="1764"/>
    <d v="2003-07-24T00:00:00"/>
    <n v="2004"/>
    <x v="1"/>
    <x v="1"/>
    <m/>
    <n v="133373"/>
    <n v="8"/>
    <n v="1995"/>
    <s v="Ford"/>
    <s v="Crown Victoria"/>
    <n v="300"/>
    <n v="150"/>
    <n v="8.4256622078998436E-3"/>
    <n v="3.3740564311534924"/>
    <n v="153.37405643115349"/>
    <n v="146.62594356884651"/>
  </r>
  <r>
    <s v="2B4HB21HK250033"/>
    <s v="S"/>
    <n v="10739"/>
    <n v="1758"/>
    <d v="2003-07-22T00:00:00"/>
    <n v="2004"/>
    <x v="0"/>
    <x v="0"/>
    <m/>
    <n v="108764"/>
    <n v="16"/>
    <n v="1987"/>
    <s v="Dodge"/>
    <s v="Van"/>
    <n v="313"/>
    <n v="150"/>
    <n v="6.0299687520469145E-2"/>
    <n v="12.701526179311619"/>
    <n v="162.70152617931163"/>
    <n v="150.29847382068837"/>
  </r>
  <r>
    <s v="2b4jb35y3kk387527"/>
    <s v="S"/>
    <n v="10472"/>
    <n v="1758"/>
    <d v="2003-07-22T00:00:00"/>
    <n v="2004"/>
    <x v="0"/>
    <x v="0"/>
    <m/>
    <n v="109330"/>
    <n v="14"/>
    <n v="1989"/>
    <s v="Dodge"/>
    <s v="Van"/>
    <n v="313"/>
    <n v="150"/>
    <n v="6.0299687520469145E-2"/>
    <n v="12.701526179311619"/>
    <n v="162.70152617931163"/>
    <n v="150.29847382068837"/>
  </r>
  <r>
    <s v="1G1LD5543SY292525"/>
    <s v="S"/>
    <n v="11524"/>
    <n v="1758"/>
    <d v="2003-07-22T00:00:00"/>
    <n v="2004"/>
    <x v="0"/>
    <x v="0"/>
    <m/>
    <n v="111348"/>
    <n v="8"/>
    <n v="1995"/>
    <s v="Chevrolet"/>
    <s v="Corsica"/>
    <n v="333.33"/>
    <n v="150"/>
    <n v="6.4216277447916872E-2"/>
    <n v="13.526516681629209"/>
    <n v="163.5265166816292"/>
    <n v="169.80348331837078"/>
  </r>
  <r>
    <s v="2B5WB35Z1SK561587"/>
    <s v="S"/>
    <n v="97412"/>
    <n v="1764"/>
    <d v="2003-07-24T00:00:00"/>
    <n v="2004"/>
    <x v="2"/>
    <x v="8"/>
    <m/>
    <n v="108631"/>
    <n v="8"/>
    <n v="1995"/>
    <s v="Dodge"/>
    <s v="B350"/>
    <n v="325"/>
    <n v="150"/>
    <n v="9.1278007252248317E-3"/>
    <n v="3.6552278004162839"/>
    <n v="153.65522780041627"/>
    <n v="171.34477219958373"/>
  </r>
  <r>
    <s v="1G1BL5370MR145829"/>
    <s v="S"/>
    <n v="135500"/>
    <n v="1864"/>
    <d v="2003-10-29T00:00:00"/>
    <n v="2004"/>
    <x v="1"/>
    <x v="1"/>
    <m/>
    <n v="152310"/>
    <n v="12"/>
    <n v="1991"/>
    <s v="Chevrolet"/>
    <s v="unknown"/>
    <n v="356"/>
    <n v="150"/>
    <n v="5.5424432833683111E-2"/>
    <n v="26.416393177190045"/>
    <n v="176.41639317719006"/>
    <n v="179.58360682280994"/>
  </r>
  <r>
    <s v="1GCCS14R7M8133092"/>
    <s v="S"/>
    <n v="13463"/>
    <n v="1758"/>
    <d v="2003-07-22T00:00:00"/>
    <n v="2004"/>
    <x v="3"/>
    <x v="32"/>
    <m/>
    <n v="115483"/>
    <n v="12"/>
    <n v="1991"/>
    <s v="Chevrolet"/>
    <s v="S10"/>
    <n v="349"/>
    <n v="150"/>
    <n v="6.7235114839117358E-2"/>
    <n v="14.162404589711679"/>
    <n v="164.16240458971168"/>
    <n v="184.83759541028832"/>
  </r>
  <r>
    <s v="2B5WB31W0GK573359"/>
    <s v="S"/>
    <n v="101554"/>
    <n v="1833"/>
    <d v="2003-08-05T00:00:00"/>
    <n v="2004"/>
    <x v="1"/>
    <x v="1"/>
    <m/>
    <n v="86441"/>
    <n v="14"/>
    <n v="1989"/>
    <s v="Dodge"/>
    <s v="Van"/>
    <n v="350"/>
    <n v="150"/>
    <n v="3.1927023945267957E-3"/>
    <n v="14.672415051311287"/>
    <n v="164.67241505131128"/>
    <n v="185.32758494868872"/>
  </r>
  <r>
    <s v="1G1LT54G91YS15125"/>
    <s v="S"/>
    <s v="S0093"/>
    <n v="1864"/>
    <d v="2003-10-29T00:00:00"/>
    <n v="2004"/>
    <x v="0"/>
    <x v="0"/>
    <m/>
    <n v="59327"/>
    <n v="13"/>
    <n v="1990"/>
    <s v="Chevrolet"/>
    <s v="Corsica"/>
    <n v="363"/>
    <n v="150"/>
    <n v="5.6514239097266765E-2"/>
    <n v="26.935816638539286"/>
    <n v="176.93581663853928"/>
    <n v="186.06418336146072"/>
  </r>
  <r>
    <s v="1B7GD14H1FS673790"/>
    <s v="S"/>
    <n v="11812"/>
    <n v="1758"/>
    <d v="2003-07-22T00:00:00"/>
    <n v="2004"/>
    <x v="0"/>
    <x v="0"/>
    <m/>
    <n v="53657"/>
    <n v="18"/>
    <n v="1985"/>
    <s v="Dodge"/>
    <s v="Pickup"/>
    <n v="353.73"/>
    <n v="150"/>
    <n v="6.8146352928484186E-2"/>
    <n v="14.354347780855909"/>
    <n v="164.3543477808559"/>
    <n v="189.37565221914411"/>
  </r>
  <r>
    <s v="2FACP71WXPX162353"/>
    <s v="S"/>
    <n v="131330"/>
    <n v="1764"/>
    <d v="2003-07-24T00:00:00"/>
    <n v="2004"/>
    <x v="1"/>
    <x v="1"/>
    <m/>
    <n v="121588"/>
    <n v="10"/>
    <n v="1993"/>
    <s v="Ford"/>
    <s v="Crown Victoria"/>
    <n v="350"/>
    <n v="150"/>
    <n v="9.8299392425498181E-3"/>
    <n v="3.9363991696790746"/>
    <n v="153.93639916967908"/>
    <n v="196.06360083032092"/>
  </r>
  <r>
    <s v="1FALP221TG300300"/>
    <s v="S"/>
    <n v="18522"/>
    <n v="1864"/>
    <d v="2003-10-29T00:00:00"/>
    <n v="2004"/>
    <x v="3"/>
    <x v="32"/>
    <m/>
    <n v="118371"/>
    <n v="7"/>
    <n v="1996"/>
    <s v="Ford"/>
    <s v="Taurus"/>
    <n v="375.05"/>
    <n v="150"/>
    <n v="5.8390262736721495E-2"/>
    <n v="27.829967025576199"/>
    <n v="177.8299670255762"/>
    <n v="197.22003297442382"/>
  </r>
  <r>
    <s v="1B7FL26X2NS634651"/>
    <s v="S"/>
    <n v="14094"/>
    <n v="1758"/>
    <d v="2003-07-22T00:00:00"/>
    <n v="2004"/>
    <x v="3"/>
    <x v="32"/>
    <m/>
    <n v="159523"/>
    <n v="11"/>
    <n v="1992"/>
    <s v="Dodge"/>
    <s v="Dakota"/>
    <n v="363"/>
    <n v="150"/>
    <n v="6.9932225463036096E-2"/>
    <n v="14.730523971533922"/>
    <n v="164.73052397153393"/>
    <n v="198.26947602846607"/>
  </r>
  <r>
    <s v="1fmca11u1k2b75725"/>
    <s v="S"/>
    <s v="unknown"/>
    <d v="2004-05-01T00:00:00"/>
    <d v="2004-05-01T00:00:00"/>
    <n v="2004"/>
    <x v="14"/>
    <x v="21"/>
    <m/>
    <n v="152048"/>
    <n v="14"/>
    <n v="1989"/>
    <s v="Ford"/>
    <s v="Aerostar"/>
    <n v="350"/>
    <n v="150"/>
    <m/>
    <m/>
    <n v="150"/>
    <n v="200"/>
  </r>
  <r>
    <s v="2b4fk2537lr675807"/>
    <s v="S"/>
    <s v="w007106"/>
    <d v="2004-05-01T00:00:00"/>
    <d v="2004-05-01T00:00:00"/>
    <n v="2004"/>
    <x v="1"/>
    <x v="15"/>
    <m/>
    <n v="173762"/>
    <n v="13"/>
    <n v="1990"/>
    <s v="Dodge"/>
    <s v="Caravan"/>
    <n v="350"/>
    <n v="150"/>
    <m/>
    <m/>
    <n v="150"/>
    <n v="200"/>
  </r>
  <r>
    <s v="1G1LT5348PY225769"/>
    <s v="S"/>
    <s v="260147M"/>
    <n v="1954"/>
    <d v="2004-05-11T00:00:00"/>
    <n v="2004"/>
    <x v="2"/>
    <x v="3"/>
    <n v="35"/>
    <n v="105814"/>
    <n v="10"/>
    <n v="1993"/>
    <s v="Chevrolet"/>
    <s v="Corsica"/>
    <n v="363"/>
    <n v="150"/>
    <n v="4.4221321011462221E-2"/>
    <n v="6.5580219059998477"/>
    <n v="156.55802190599985"/>
    <n v="206.44197809400015"/>
  </r>
  <r>
    <s v="2B5WB35Z8LK758919"/>
    <s v="S"/>
    <n v="7154"/>
    <n v="1999"/>
    <d v="2004-06-22T00:00:00"/>
    <n v="2004"/>
    <x v="1"/>
    <x v="15"/>
    <n v="410"/>
    <n v="108858"/>
    <n v="13"/>
    <n v="1990"/>
    <s v="Dodge"/>
    <s v="15 Pass Van"/>
    <n v="375"/>
    <n v="150"/>
    <n v="5.2613118204138899E-3"/>
    <n v="13.983304103823221"/>
    <n v="163.98330410382323"/>
    <n v="211.01669589617677"/>
  </r>
  <r>
    <s v="2B5WB35Z0RK573093"/>
    <s v="S"/>
    <n v="144274"/>
    <n v="1764"/>
    <d v="2003-07-24T00:00:00"/>
    <n v="2004"/>
    <x v="2"/>
    <x v="8"/>
    <m/>
    <n v="87112"/>
    <n v="9"/>
    <n v="1994"/>
    <s v="Dodge"/>
    <s v="B350"/>
    <n v="369"/>
    <n v="150"/>
    <n v="1.0363564515716808E-2"/>
    <n v="4.1500894103187962"/>
    <n v="154.1500894103188"/>
    <n v="214.8499105896812"/>
  </r>
  <r>
    <s v="1FTEF14Y3KNB63497"/>
    <s v="S"/>
    <n v="132790"/>
    <n v="1954"/>
    <d v="2004-05-11T00:00:00"/>
    <n v="2004"/>
    <x v="2"/>
    <x v="8"/>
    <n v="11"/>
    <n v="110818"/>
    <n v="14"/>
    <n v="1989"/>
    <s v="Ford"/>
    <s v="F150"/>
    <n v="376"/>
    <n v="150"/>
    <n v="4.5805004684049022E-2"/>
    <n v="6.7928821946444709"/>
    <n v="156.79288219464448"/>
    <n v="219.20711780535552"/>
  </r>
  <r>
    <n v="336888"/>
    <s v="S"/>
    <n v="10820"/>
    <n v="1941"/>
    <d v="2004-03-16T00:00:00"/>
    <n v="2004"/>
    <x v="1"/>
    <x v="15"/>
    <n v="22"/>
    <s v="unknown"/>
    <n v="19"/>
    <n v="1984"/>
    <s v="Kentucky"/>
    <s v="unknown"/>
    <n v="398"/>
    <n v="150"/>
    <n v="6.7357048204291559E-2"/>
    <n v="25.171328913943753"/>
    <n v="175.17132891394374"/>
    <n v="222.82867108605626"/>
  </r>
  <r>
    <s v="1FALP52U2TG229948"/>
    <s v="S"/>
    <n v="1891"/>
    <n v="1856"/>
    <d v="2003-09-23T00:00:00"/>
    <n v="2004"/>
    <x v="4"/>
    <x v="27"/>
    <m/>
    <n v="205212"/>
    <n v="7"/>
    <n v="1996"/>
    <s v="Ford"/>
    <s v="Taurus"/>
    <n v="400"/>
    <n v="150"/>
    <n v="2.2988505747126436E-2"/>
    <n v="22.454482758620689"/>
    <n v="172.45448275862068"/>
    <n v="227.54551724137932"/>
  </r>
  <r>
    <s v="3B3AA46KXRT306559"/>
    <s v="S"/>
    <n v="17309"/>
    <n v="1856"/>
    <d v="2003-09-23T00:00:00"/>
    <n v="2004"/>
    <x v="3"/>
    <x v="32"/>
    <m/>
    <n v="146984"/>
    <n v="9"/>
    <n v="1994"/>
    <s v="Dodge"/>
    <s v="Spirit"/>
    <n v="400"/>
    <n v="150"/>
    <n v="2.2988505747126436E-2"/>
    <n v="22.454482758620689"/>
    <n v="172.45448275862068"/>
    <n v="227.54551724137932"/>
  </r>
  <r>
    <s v="1FALP57U8VA251869"/>
    <s v="S"/>
    <n v="10103"/>
    <n v="1864"/>
    <d v="2003-10-29T00:00:00"/>
    <n v="2004"/>
    <x v="0"/>
    <x v="34"/>
    <m/>
    <n v="129500"/>
    <n v="6"/>
    <n v="1997"/>
    <s v="Ford"/>
    <s v="Taurus"/>
    <n v="411.11"/>
    <n v="150"/>
    <n v="6.4004321860268151E-2"/>
    <n v="30.505739885041006"/>
    <n v="180.50573988504101"/>
    <n v="230.604260114959"/>
  </r>
  <r>
    <s v="1FDNB70H0KVA27750"/>
    <s v="S"/>
    <n v="160092"/>
    <n v="1981"/>
    <d v="2004-06-11T00:00:00"/>
    <n v="2004"/>
    <x v="1"/>
    <x v="1"/>
    <n v="26"/>
    <n v="3442"/>
    <n v="14"/>
    <n v="1989"/>
    <s v="Ford"/>
    <s v="Bus"/>
    <n v="400"/>
    <n v="150"/>
    <n v="5.9723777528928705E-3"/>
    <n v="16.504188129899216"/>
    <n v="166.50418812989921"/>
    <n v="233.49581187010079"/>
  </r>
  <r>
    <s v="1FTEF14Y8KNB53029"/>
    <s v="S"/>
    <n v="132791"/>
    <n v="1941"/>
    <d v="2004-03-16T00:00:00"/>
    <n v="2004"/>
    <x v="2"/>
    <x v="8"/>
    <n v="29"/>
    <n v="118810"/>
    <n v="14"/>
    <n v="1989"/>
    <s v="Ford"/>
    <s v="F150"/>
    <n v="410"/>
    <n v="150"/>
    <n v="6.9387913979295321E-2"/>
    <n v="25.930263454062661"/>
    <n v="175.93026345406267"/>
    <n v="234.06973654593733"/>
  </r>
  <r>
    <s v="2FACP71WXPX137159"/>
    <s v="S"/>
    <n v="3283"/>
    <n v="1999"/>
    <d v="2004-06-22T00:00:00"/>
    <n v="2004"/>
    <x v="4"/>
    <x v="35"/>
    <n v="401"/>
    <n v="138126"/>
    <n v="10"/>
    <n v="1993"/>
    <s v="Ford"/>
    <s v="Crown Victoria"/>
    <n v="400"/>
    <n v="150"/>
    <n v="5.6120659417748155E-3"/>
    <n v="14.915524377411435"/>
    <n v="164.91552437741143"/>
    <n v="235.08447562258857"/>
  </r>
  <r>
    <s v="2FACP71W8PX162352"/>
    <s v="S"/>
    <n v="131331"/>
    <n v="1833"/>
    <d v="2003-08-05T00:00:00"/>
    <n v="2004"/>
    <x v="1"/>
    <x v="36"/>
    <m/>
    <n v="140845"/>
    <n v="10"/>
    <n v="1993"/>
    <s v="Ford"/>
    <s v="Crown Victoria"/>
    <n v="425"/>
    <n v="150"/>
    <n v="3.8768529076396809E-3"/>
    <n v="17.816503990877994"/>
    <n v="167.816503990878"/>
    <n v="257.183496009122"/>
  </r>
  <r>
    <s v="1G1LT54T1LY195756"/>
    <s v="S"/>
    <s v="RRC1541"/>
    <n v="1999"/>
    <d v="2004-06-22T00:00:00"/>
    <n v="2004"/>
    <x v="0"/>
    <x v="10"/>
    <n v="423"/>
    <n v="103331"/>
    <n v="13"/>
    <n v="1990"/>
    <s v="Chevrolet"/>
    <s v="Corsica"/>
    <n v="425"/>
    <n v="150"/>
    <n v="5.962820063135742E-3"/>
    <n v="15.847744650999651"/>
    <n v="165.84774465099966"/>
    <n v="259.15225534900037"/>
  </r>
  <r>
    <s v="2B4GH2531PR335027"/>
    <s v="S"/>
    <n v="128106"/>
    <n v="1999"/>
    <d v="2004-06-22T00:00:00"/>
    <n v="2004"/>
    <x v="1"/>
    <x v="1"/>
    <n v="411"/>
    <n v="154429"/>
    <n v="10"/>
    <n v="1993"/>
    <s v="Dodge"/>
    <s v="Caravan"/>
    <n v="425"/>
    <n v="150"/>
    <n v="5.962820063135742E-3"/>
    <n v="15.847744650999651"/>
    <n v="165.84774465099966"/>
    <n v="259.15225534900037"/>
  </r>
  <r>
    <s v="2FALP71W6SX153559"/>
    <s v="S"/>
    <n v="2806"/>
    <n v="1999"/>
    <d v="2004-06-22T00:00:00"/>
    <n v="2004"/>
    <x v="4"/>
    <x v="35"/>
    <n v="405"/>
    <n v="183319"/>
    <n v="8"/>
    <n v="1995"/>
    <s v="Ford"/>
    <s v="Crown Victoria"/>
    <n v="425"/>
    <n v="150"/>
    <n v="5.962820063135742E-3"/>
    <n v="15.847744650999651"/>
    <n v="165.84774465099966"/>
    <n v="259.15225534900037"/>
  </r>
  <r>
    <s v="1G1AW51R3K6233425"/>
    <s v="S"/>
    <n v="11621"/>
    <n v="1758"/>
    <d v="2003-07-22T00:00:00"/>
    <n v="2004"/>
    <x v="0"/>
    <x v="0"/>
    <m/>
    <n v="132380"/>
    <n v="14"/>
    <n v="1989"/>
    <s v="Chevrolet"/>
    <s v="Celebrity"/>
    <n v="441.25"/>
    <n v="150"/>
    <n v="8.5007147343153386E-2"/>
    <n v="17.905905516361827"/>
    <n v="167.90590551636183"/>
    <n v="273.34409448363817"/>
  </r>
  <r>
    <s v="2B5WB35Z2LK762643"/>
    <s v="S"/>
    <s v="W007151"/>
    <n v="1937"/>
    <d v="2004-03-09T00:00:00"/>
    <n v="2004"/>
    <x v="1"/>
    <x v="15"/>
    <n v="304"/>
    <n v="100061"/>
    <n v="13"/>
    <n v="1990"/>
    <s v="Dodge"/>
    <s v="Van"/>
    <n v="450"/>
    <n v="150"/>
    <n v="1.935483870967742E-2"/>
    <n v="22.058709677419351"/>
    <n v="172.05870967741936"/>
    <n v="277.94129032258064"/>
  </r>
  <r>
    <s v="d61ek6j021533"/>
    <s v="S"/>
    <n v="126360"/>
    <n v="1937"/>
    <d v="2004-03-09T00:00:00"/>
    <n v="2004"/>
    <x v="1"/>
    <x v="1"/>
    <n v="303"/>
    <n v="55767"/>
    <n v="27"/>
    <n v="1976"/>
    <s v="Dodge"/>
    <s v="Truck"/>
    <n v="450"/>
    <n v="150"/>
    <n v="1.935483870967742E-2"/>
    <n v="22.058709677419351"/>
    <n v="172.05870967741936"/>
    <n v="277.94129032258064"/>
  </r>
  <r>
    <s v="AA192JHB24772"/>
    <s v="S"/>
    <n v="117547"/>
    <n v="1764"/>
    <d v="2003-07-24T00:00:00"/>
    <n v="2004"/>
    <x v="1"/>
    <x v="1"/>
    <m/>
    <n v="124161"/>
    <n v="24"/>
    <n v="1979"/>
    <s v="International"/>
    <m/>
    <n v="434.31"/>
    <n v="150"/>
    <n v="1.2197831178376604E-2"/>
    <n v="4.8846214953809115"/>
    <n v="154.88462149538091"/>
    <n v="279.42537850461906"/>
  </r>
  <r>
    <s v="1JTCM26N4FT114931"/>
    <s v="S"/>
    <n v="134049"/>
    <n v="1978"/>
    <d v="2004-05-04T00:00:00"/>
    <n v="2004"/>
    <x v="1"/>
    <x v="1"/>
    <n v="373"/>
    <n v="95054"/>
    <n v="18"/>
    <n v="1985"/>
    <s v="Jeep"/>
    <s v="unknown"/>
    <n v="450"/>
    <n v="150"/>
    <n v="1.0550996483001172E-2"/>
    <n v="19.614407971864011"/>
    <n v="169.61440797186401"/>
    <n v="280.38559202813599"/>
  </r>
  <r>
    <s v="1G1BL51ZXKR218335"/>
    <s v="S"/>
    <n v="16378"/>
    <n v="1999"/>
    <d v="2004-06-22T00:00:00"/>
    <n v="2004"/>
    <x v="3"/>
    <x v="29"/>
    <n v="377"/>
    <n v="98388"/>
    <n v="14"/>
    <n v="1989"/>
    <s v="Chevrolet"/>
    <s v="Caprice"/>
    <n v="450"/>
    <n v="150"/>
    <n v="6.3135741844966677E-3"/>
    <n v="16.779964924587865"/>
    <n v="166.77996492458786"/>
    <n v="283.22003507541217"/>
  </r>
  <r>
    <s v="1G2HX54C5M1245798"/>
    <s v="S"/>
    <s v="RRC1543"/>
    <n v="1999"/>
    <d v="2004-06-22T00:00:00"/>
    <n v="2004"/>
    <x v="0"/>
    <x v="10"/>
    <n v="429"/>
    <n v="181832"/>
    <n v="12"/>
    <n v="1991"/>
    <s v="Pontiac"/>
    <s v="Bonneville"/>
    <n v="450"/>
    <n v="150"/>
    <n v="6.3135741844966677E-3"/>
    <n v="16.779964924587865"/>
    <n v="166.77996492458786"/>
    <n v="283.22003507541217"/>
  </r>
  <r>
    <s v="1FTDA14U9SZB80238"/>
    <s v="S"/>
    <s v="P012468"/>
    <n v="1954"/>
    <d v="2004-05-11T00:00:00"/>
    <n v="2004"/>
    <x v="1"/>
    <x v="36"/>
    <n v="44"/>
    <n v="139875"/>
    <n v="8"/>
    <n v="1995"/>
    <s v="Ford"/>
    <s v="Aerostar"/>
    <n v="451.1"/>
    <n v="150"/>
    <n v="5.4953823438762005E-2"/>
    <n v="8.1496520159684067"/>
    <n v="158.1496520159684"/>
    <n v="292.95034798403162"/>
  </r>
  <r>
    <s v="CCL339J153903"/>
    <s v="S"/>
    <n v="126006"/>
    <n v="1764"/>
    <d v="2003-07-24T00:00:00"/>
    <n v="2004"/>
    <x v="1"/>
    <x v="1"/>
    <m/>
    <n v="141611"/>
    <n v="24"/>
    <n v="1979"/>
    <s v="Chevrolet"/>
    <s v="Custom"/>
    <n v="451"/>
    <n v="150"/>
    <n v="1.2666578852542765E-2"/>
    <n v="5.0723315015007504"/>
    <n v="155.07233150150074"/>
    <n v="295.92766849849926"/>
  </r>
  <r>
    <s v="2FAPP36X8M141120"/>
    <s v="S"/>
    <n v="2838"/>
    <n v="1864"/>
    <d v="2003-10-29T00:00:00"/>
    <n v="2004"/>
    <x v="0"/>
    <x v="31"/>
    <m/>
    <n v="63951"/>
    <n v="12"/>
    <n v="1991"/>
    <s v="Ford"/>
    <s v="Tempo"/>
    <n v="483"/>
    <n v="150"/>
    <n v="7.5196632187272308E-2"/>
    <n v="35.84021883309773"/>
    <n v="185.84021883309774"/>
    <n v="297.15978116690223"/>
  </r>
  <r>
    <s v="2g1aw84t5l2112553"/>
    <s v="S"/>
    <s v="unknown"/>
    <d v="2004-05-01T00:00:00"/>
    <d v="2004-05-01T00:00:00"/>
    <n v="2004"/>
    <x v="2"/>
    <x v="37"/>
    <m/>
    <n v="102335"/>
    <n v="13"/>
    <n v="1990"/>
    <s v="Chevrolet"/>
    <s v="Celebrity"/>
    <n v="450"/>
    <n v="150"/>
    <m/>
    <m/>
    <n v="150"/>
    <n v="300"/>
  </r>
  <r>
    <s v="1G1BL52P7RR191215"/>
    <s v="S"/>
    <n v="134766"/>
    <n v="1762"/>
    <d v="2003-07-31T00:00:00"/>
    <n v="2004"/>
    <x v="1"/>
    <x v="1"/>
    <m/>
    <n v="145362"/>
    <n v="9"/>
    <n v="1994"/>
    <s v="Chevrolet"/>
    <s v="Caprice"/>
    <n v="516.88"/>
    <n v="150"/>
    <n v="0.17444599693551763"/>
    <n v="52.250065002126235"/>
    <n v="202.25006500212623"/>
    <n v="314.62993499787376"/>
  </r>
  <r>
    <s v="ifbhs31g5ehb75867"/>
    <s v="S"/>
    <n v="3771"/>
    <n v="1833"/>
    <d v="2003-08-05T00:00:00"/>
    <n v="2004"/>
    <x v="1"/>
    <x v="15"/>
    <m/>
    <n v="86657"/>
    <n v="19"/>
    <n v="1984"/>
    <s v="Ford"/>
    <s v="Van"/>
    <n v="500"/>
    <n v="150"/>
    <n v="4.5610034207525657E-3"/>
    <n v="20.960592930444697"/>
    <n v="170.9605929304447"/>
    <n v="329.0394070695553"/>
  </r>
  <r>
    <s v="S1G1BL52P1SR127578"/>
    <s v="S"/>
    <n v="183207"/>
    <n v="1764"/>
    <d v="2003-07-24T00:00:00"/>
    <n v="2004"/>
    <x v="1"/>
    <x v="1"/>
    <m/>
    <n v="128263"/>
    <n v="8"/>
    <n v="1995"/>
    <s v="Chevrolet"/>
    <s v="Caprice"/>
    <n v="488.88"/>
    <n v="150"/>
    <n v="1.3730459133993586E-2"/>
    <n v="5.4983623602077314"/>
    <n v="155.49836236020772"/>
    <n v="333.3816376397923"/>
  </r>
  <r>
    <s v="1J4FJ68S0PL626845"/>
    <s v="S"/>
    <n v="16154"/>
    <n v="1954"/>
    <d v="2004-05-11T00:00:00"/>
    <n v="2004"/>
    <x v="3"/>
    <x v="4"/>
    <n v="28"/>
    <n v="196250"/>
    <n v="10"/>
    <n v="1993"/>
    <s v="Jeep"/>
    <s v="Cherokee"/>
    <n v="500"/>
    <n v="150"/>
    <n v="6.0910910484107739E-2"/>
    <n v="9.0330880247931784"/>
    <n v="159.03308802479319"/>
    <n v="340.96691197520681"/>
  </r>
  <r>
    <s v="d31bj65359446"/>
    <s v="S"/>
    <n v="109564"/>
    <n v="1764"/>
    <d v="2003-07-24T00:00:00"/>
    <n v="2004"/>
    <x v="1"/>
    <x v="1"/>
    <m/>
    <n v="132580"/>
    <n v="27"/>
    <n v="1976"/>
    <s v="Dodge"/>
    <s v="D30"/>
    <n v="501"/>
    <n v="150"/>
    <n v="1.407085588719274E-2"/>
    <n v="5.6346742400263325"/>
    <n v="155.63467424002633"/>
    <n v="345.36532575997364"/>
  </r>
  <r>
    <s v="1FTEF14Y6KNB43028"/>
    <s v="S"/>
    <n v="131419"/>
    <n v="1764"/>
    <d v="2003-07-24T00:00:00"/>
    <n v="2004"/>
    <x v="1"/>
    <x v="1"/>
    <m/>
    <n v="186363"/>
    <n v="14"/>
    <n v="1989"/>
    <s v="Ford"/>
    <s v="Truck"/>
    <n v="510"/>
    <n v="150"/>
    <n v="1.4323625753429735E-2"/>
    <n v="5.7358959329609371"/>
    <n v="155.73589593296094"/>
    <n v="354.26410406703906"/>
  </r>
  <r>
    <s v="1G1JC844OB733647"/>
    <s v="S"/>
    <n v="15327"/>
    <n v="1856"/>
    <d v="2003-09-23T00:00:00"/>
    <n v="2004"/>
    <x v="3"/>
    <x v="32"/>
    <m/>
    <n v="138781"/>
    <n v="9"/>
    <n v="1994"/>
    <s v="Chevrolet"/>
    <s v="Cavalier"/>
    <n v="550"/>
    <n v="150"/>
    <n v="3.1609195402298854E-2"/>
    <n v="30.874913793103449"/>
    <n v="180.87491379310345"/>
    <n v="369.12508620689653"/>
  </r>
  <r>
    <s v="1g1jc84gxm7211567"/>
    <s v="S"/>
    <n v="174700"/>
    <n v="1833"/>
    <d v="2003-08-05T00:00:00"/>
    <n v="2004"/>
    <x v="1"/>
    <x v="1"/>
    <m/>
    <n v="143565"/>
    <n v="12"/>
    <n v="1991"/>
    <s v="Chevrolet"/>
    <s v="Cavalier"/>
    <n v="550"/>
    <n v="150"/>
    <n v="5.0171037628278219E-3"/>
    <n v="23.056652223489166"/>
    <n v="173.05665222348915"/>
    <n v="376.94334777651085"/>
  </r>
  <r>
    <s v="2FACP71W2PX191846"/>
    <s v="S"/>
    <n v="14474"/>
    <n v="1981"/>
    <d v="2004-06-11T00:00:00"/>
    <n v="2004"/>
    <x v="3"/>
    <x v="4"/>
    <n v="30"/>
    <n v="212253"/>
    <n v="10"/>
    <n v="1993"/>
    <s v="Ford"/>
    <s v="Crown Victoria"/>
    <n v="550"/>
    <n v="150"/>
    <n v="8.2120194102276965E-3"/>
    <n v="22.693258678611421"/>
    <n v="172.69325867861141"/>
    <n v="377.30674132138859"/>
  </r>
  <r>
    <s v="1P3XA46K1NF233630"/>
    <s v="S"/>
    <n v="19168"/>
    <n v="1999"/>
    <d v="2004-06-22T00:00:00"/>
    <n v="2004"/>
    <x v="3"/>
    <x v="29"/>
    <n v="378"/>
    <n v="127767"/>
    <n v="11"/>
    <n v="1992"/>
    <s v="Plymouth"/>
    <s v="Acclaim"/>
    <n v="550"/>
    <n v="150"/>
    <n v="7.716590669940372E-3"/>
    <n v="20.508846018940726"/>
    <n v="170.50884601894072"/>
    <n v="379.49115398105926"/>
  </r>
  <r>
    <s v="2falp71w3vx140191"/>
    <s v="S"/>
    <n v="182537"/>
    <n v="1764"/>
    <d v="2003-07-24T00:00:00"/>
    <n v="2004"/>
    <x v="1"/>
    <x v="1"/>
    <m/>
    <n v="158028"/>
    <n v="6"/>
    <n v="1997"/>
    <s v="Ford"/>
    <s v="Crown Victoria"/>
    <n v="550"/>
    <n v="150"/>
    <n v="1.5447047381149714E-2"/>
    <n v="6.1857701237814027"/>
    <n v="156.1857701237814"/>
    <n v="393.81422987621863"/>
  </r>
  <r>
    <s v="2FALP71W3VX142510"/>
    <s v="S"/>
    <n v="182535"/>
    <n v="1764"/>
    <d v="2003-07-24T00:00:00"/>
    <n v="2004"/>
    <x v="1"/>
    <x v="1"/>
    <m/>
    <n v="183253"/>
    <n v="6"/>
    <n v="1997"/>
    <s v="Ford"/>
    <s v="Crown Victoria"/>
    <n v="550"/>
    <n v="150"/>
    <n v="1.5447047381149714E-2"/>
    <n v="6.1857701237814027"/>
    <n v="156.1857701237814"/>
    <n v="393.81422987621863"/>
  </r>
  <r>
    <s v="1B7FD04X6JS776404"/>
    <s v="S"/>
    <n v="11879"/>
    <n v="1764"/>
    <d v="2003-07-24T00:00:00"/>
    <n v="2004"/>
    <x v="3"/>
    <x v="14"/>
    <m/>
    <n v="147608"/>
    <n v="15"/>
    <n v="1988"/>
    <s v="Dodge"/>
    <s v="Pickup"/>
    <n v="551.58000000000004"/>
    <n v="150"/>
    <n v="1.5491422535444655E-2"/>
    <n v="6.2035401543188122"/>
    <n v="156.2035401543188"/>
    <n v="395.37645984568121"/>
  </r>
  <r>
    <s v="2FACP71W6PX137126"/>
    <s v="S"/>
    <n v="3122"/>
    <n v="1999"/>
    <d v="2004-06-22T00:00:00"/>
    <n v="2004"/>
    <x v="4"/>
    <x v="35"/>
    <n v="407"/>
    <n v="203774"/>
    <n v="10"/>
    <n v="1993"/>
    <s v="Ford"/>
    <s v="Crown Victoria"/>
    <n v="575"/>
    <n v="150"/>
    <n v="8.0673447913012977E-3"/>
    <n v="21.441066292528937"/>
    <n v="171.44106629252894"/>
    <n v="403.55893370747106"/>
  </r>
  <r>
    <s v="2FACP72W6NX235374"/>
    <s v="S"/>
    <n v="18740"/>
    <n v="1937"/>
    <d v="2004-03-09T00:00:00"/>
    <n v="2004"/>
    <x v="4"/>
    <x v="11"/>
    <n v="295"/>
    <n v="160512"/>
    <n v="11"/>
    <n v="1992"/>
    <s v="Ford"/>
    <s v="Crown Victoria"/>
    <n v="600"/>
    <n v="150"/>
    <n v="2.5806451612903226E-2"/>
    <n v="29.411612903225802"/>
    <n v="179.4116129032258"/>
    <n v="420.58838709677423"/>
  </r>
  <r>
    <s v="1G1BL52P0RR172828"/>
    <s v="S"/>
    <n v="191858"/>
    <n v="1764"/>
    <d v="2003-07-24T00:00:00"/>
    <n v="2004"/>
    <x v="1"/>
    <x v="7"/>
    <m/>
    <n v="130022"/>
    <n v="9"/>
    <n v="1994"/>
    <s v="Chevrolet"/>
    <s v="Caprice"/>
    <n v="577.77"/>
    <n v="150"/>
    <n v="1.622698284619431E-2"/>
    <n v="6.4980952807585108"/>
    <n v="156.49809528075852"/>
    <n v="421.27190471924143"/>
  </r>
  <r>
    <s v="3b3bk46k0kt942236"/>
    <s v="S"/>
    <n v="3124"/>
    <n v="1833"/>
    <d v="2003-08-05T00:00:00"/>
    <n v="2004"/>
    <x v="4"/>
    <x v="35"/>
    <m/>
    <n v="140000"/>
    <n v="14"/>
    <n v="1989"/>
    <s v="Dodge"/>
    <s v="Aries"/>
    <n v="600"/>
    <n v="150"/>
    <n v="5.473204104903079E-3"/>
    <n v="25.152711516533635"/>
    <n v="175.15271151653363"/>
    <n v="424.8472884834664"/>
  </r>
  <r>
    <s v="2FACP72W6NX235214"/>
    <s v="S"/>
    <n v="15529"/>
    <n v="1981"/>
    <d v="2004-06-11T00:00:00"/>
    <n v="2004"/>
    <x v="3"/>
    <x v="4"/>
    <n v="62"/>
    <n v="205989"/>
    <n v="11"/>
    <n v="1992"/>
    <s v="Ford"/>
    <s v="Crown Victoria"/>
    <n v="600"/>
    <n v="150"/>
    <n v="8.9585666293393058E-3"/>
    <n v="24.756282194848826"/>
    <n v="174.75628219484884"/>
    <n v="425.24371780515116"/>
  </r>
  <r>
    <s v="1GCEC14N2G5164325"/>
    <s v="S"/>
    <n v="111661"/>
    <n v="1915"/>
    <d v="2004-01-13T00:00:00"/>
    <n v="2004"/>
    <x v="7"/>
    <x v="19"/>
    <n v="297"/>
    <n v="30981"/>
    <n v="17"/>
    <n v="1986"/>
    <s v="Chevrolet"/>
    <s v="Truck"/>
    <n v="600"/>
    <n v="150"/>
    <n v="1.7964071856287425E-2"/>
    <n v="18.822215568862273"/>
    <n v="168.82221556886228"/>
    <n v="431.17778443113775"/>
  </r>
  <r>
    <s v="2FACP71WXPX146640"/>
    <s v="S"/>
    <n v="3121"/>
    <n v="1999"/>
    <d v="2004-06-22T00:00:00"/>
    <n v="2004"/>
    <x v="4"/>
    <x v="35"/>
    <n v="408"/>
    <n v="191488"/>
    <n v="10"/>
    <n v="1993"/>
    <s v="Ford"/>
    <s v="Crown Victoria"/>
    <n v="625"/>
    <n v="150"/>
    <n v="8.7688530340231489E-3"/>
    <n v="23.305506839705366"/>
    <n v="173.30550683970537"/>
    <n v="451.69449316029466"/>
  </r>
  <r>
    <s v="1G3AJ85MXR6419284"/>
    <s v="S"/>
    <s v="260088M"/>
    <n v="1978"/>
    <d v="2004-05-04T00:00:00"/>
    <n v="2004"/>
    <x v="2"/>
    <x v="6"/>
    <n v="396"/>
    <n v="161337"/>
    <n v="9"/>
    <n v="1994"/>
    <s v="Oldsmobile"/>
    <s v="Cutlass"/>
    <n v="650"/>
    <n v="150"/>
    <n v="1.5240328253223915E-2"/>
    <n v="28.331922626025793"/>
    <n v="178.3319226260258"/>
    <n v="471.6680773739742"/>
  </r>
  <r>
    <s v="2FALP71W5SX172071"/>
    <s v="S"/>
    <s v="MCP337"/>
    <n v="1978"/>
    <d v="2004-05-04T00:00:00"/>
    <n v="2004"/>
    <x v="4"/>
    <x v="17"/>
    <n v="400"/>
    <n v="212401"/>
    <n v="8"/>
    <n v="1995"/>
    <s v="Ford"/>
    <s v="Crown Victoria"/>
    <n v="650"/>
    <n v="150"/>
    <n v="1.5240328253223915E-2"/>
    <n v="28.331922626025793"/>
    <n v="178.3319226260258"/>
    <n v="471.6680773739742"/>
  </r>
  <r>
    <s v="1G1AW51R1K6224223"/>
    <s v="S"/>
    <n v="7839"/>
    <n v="1833"/>
    <d v="2003-08-05T00:00:00"/>
    <n v="2004"/>
    <x v="1"/>
    <x v="15"/>
    <m/>
    <n v="79844"/>
    <n v="14"/>
    <n v="1989"/>
    <s v="Chevrolet"/>
    <s v="Celebrity"/>
    <n v="650"/>
    <n v="150"/>
    <n v="5.9293044469783352E-3"/>
    <n v="27.248770809578104"/>
    <n v="177.2487708095781"/>
    <n v="472.7512291904219"/>
  </r>
  <r>
    <s v="1GCEG25H4PF339542"/>
    <s v="S"/>
    <n v="97360"/>
    <n v="1981"/>
    <d v="2004-06-11T00:00:00"/>
    <n v="2004"/>
    <x v="15"/>
    <x v="38"/>
    <n v="50"/>
    <n v="123937"/>
    <n v="10"/>
    <n v="1993"/>
    <s v="Chevrolet"/>
    <s v="Cargo Van"/>
    <n v="650"/>
    <n v="150"/>
    <n v="9.705113848450915E-3"/>
    <n v="26.81930571108623"/>
    <n v="176.81930571108623"/>
    <n v="473.18069428891374"/>
  </r>
  <r>
    <s v="2FALP71W8TX117289"/>
    <s v="S"/>
    <n v="16313"/>
    <n v="1981"/>
    <d v="2004-06-11T00:00:00"/>
    <n v="2004"/>
    <x v="3"/>
    <x v="4"/>
    <n v="39"/>
    <n v="235297"/>
    <n v="7"/>
    <n v="1996"/>
    <s v="Ford"/>
    <s v="Crown Victoria"/>
    <n v="650"/>
    <n v="150"/>
    <n v="9.705113848450915E-3"/>
    <n v="26.81930571108623"/>
    <n v="176.81930571108623"/>
    <n v="473.18069428891374"/>
  </r>
  <r>
    <s v="NOT PROVIDED"/>
    <s v="S"/>
    <n v="9681"/>
    <n v="1863"/>
    <d v="2003-11-26T00:00:00"/>
    <n v="2004"/>
    <x v="0"/>
    <x v="2"/>
    <m/>
    <n v="107833"/>
    <n v="6"/>
    <n v="1997"/>
    <s v="Ford"/>
    <s v="Taurus"/>
    <n v="625"/>
    <n v="150"/>
    <m/>
    <n v="0"/>
    <m/>
    <n v="475"/>
  </r>
  <r>
    <s v="2B5WB35Z2RK573094"/>
    <s v="S"/>
    <n v="89492"/>
    <n v="1764"/>
    <d v="2003-07-24T00:00:00"/>
    <n v="2004"/>
    <x v="2"/>
    <x v="8"/>
    <m/>
    <n v="54784"/>
    <n v="9"/>
    <n v="1994"/>
    <s v="Dodge"/>
    <s v="Van"/>
    <n v="638"/>
    <n v="150"/>
    <n v="1.7918574962133667E-2"/>
    <n v="7.1754933435864272"/>
    <n v="157.17549334358642"/>
    <n v="480.82450665641358"/>
  </r>
  <r>
    <s v="2B5WB35Z7SK561576"/>
    <s v="S"/>
    <n v="98807"/>
    <n v="1764"/>
    <d v="2003-07-24T00:00:00"/>
    <n v="2004"/>
    <x v="2"/>
    <x v="8"/>
    <m/>
    <n v="55541"/>
    <n v="8"/>
    <n v="1995"/>
    <s v="Dodge"/>
    <s v="Van"/>
    <n v="638"/>
    <n v="150"/>
    <n v="1.7918574962133667E-2"/>
    <n v="7.1754933435864272"/>
    <n v="157.17549334358642"/>
    <n v="480.82450665641358"/>
  </r>
  <r>
    <s v="1GBG6P1BXJV117471"/>
    <s v="S"/>
    <n v="22825"/>
    <n v="1969"/>
    <d v="2004-03-12T00:00:00"/>
    <n v="2004"/>
    <x v="4"/>
    <x v="11"/>
    <n v="501"/>
    <s v="unknown"/>
    <n v="5"/>
    <n v="1998"/>
    <s v="Chevrolet"/>
    <s v="Bus"/>
    <n v="675"/>
    <n v="150"/>
    <n v="1"/>
    <n v="40.35"/>
    <n v="190.35"/>
    <n v="484.65"/>
  </r>
  <r>
    <s v="1JTNE27Y7HT107294"/>
    <s v="S"/>
    <n v="112796"/>
    <n v="1764"/>
    <d v="2003-07-24T00:00:00"/>
    <n v="2004"/>
    <x v="1"/>
    <x v="1"/>
    <m/>
    <n v="28578"/>
    <n v="16"/>
    <n v="1987"/>
    <s v="Jeep"/>
    <s v="Pickup"/>
    <n v="650"/>
    <n v="150"/>
    <n v="1.8255601450449663E-2"/>
    <n v="7.3104556008325678"/>
    <n v="157.31045560083257"/>
    <n v="492.6895443991674"/>
  </r>
  <r>
    <s v="2GTEC14Z1K1561603"/>
    <s v="S"/>
    <n v="13007"/>
    <n v="1764"/>
    <d v="2003-07-24T00:00:00"/>
    <n v="2004"/>
    <x v="3"/>
    <x v="14"/>
    <m/>
    <n v="44257"/>
    <n v="14"/>
    <n v="1989"/>
    <s v="GMC"/>
    <s v="Sierra"/>
    <n v="652.58000000000004"/>
    <n v="150"/>
    <n v="1.8328062145437602E-2"/>
    <n v="7.3394724861404876"/>
    <n v="157.33947248614049"/>
    <n v="495.24052751385955"/>
  </r>
  <r>
    <s v="2falp71w8tx120886"/>
    <s v="S"/>
    <n v="239680"/>
    <n v="1764"/>
    <d v="2003-07-24T00:00:00"/>
    <n v="2004"/>
    <x v="1"/>
    <x v="1"/>
    <m/>
    <n v="143702"/>
    <n v="7"/>
    <n v="1996"/>
    <s v="Ford"/>
    <s v="Crown Victoria"/>
    <n v="656"/>
    <n v="150"/>
    <n v="1.8424114694607658E-2"/>
    <n v="7.3779367294556364"/>
    <n v="157.37793672945563"/>
    <n v="498.62206327054434"/>
  </r>
  <r>
    <s v="dc7489"/>
    <s v="S"/>
    <n v="171884"/>
    <n v="1978"/>
    <d v="2004-05-04T00:00:00"/>
    <n v="2004"/>
    <x v="1"/>
    <x v="1"/>
    <n v="350"/>
    <n v="5629"/>
    <n v="24"/>
    <n v="1979"/>
    <s v="Ford"/>
    <s v="Fire Pumper"/>
    <n v="700"/>
    <n v="150"/>
    <n v="1.6412661195779603E-2"/>
    <n v="30.511301289566244"/>
    <n v="180.51130128956623"/>
    <n v="519.48869871043371"/>
  </r>
  <r>
    <s v="1B7FD14H3FS545241"/>
    <s v="S"/>
    <n v="182195"/>
    <n v="1833"/>
    <d v="2003-08-05T00:00:00"/>
    <n v="2004"/>
    <x v="1"/>
    <x v="1"/>
    <m/>
    <n v="153309"/>
    <n v="18"/>
    <n v="1985"/>
    <s v="Dodge"/>
    <s v="Pickup"/>
    <n v="700"/>
    <n v="150"/>
    <n v="6.3854047890535915E-3"/>
    <n v="29.344830102622574"/>
    <n v="179.34483010262258"/>
    <n v="520.65516989737739"/>
  </r>
  <r>
    <s v="2FACP72W3NX235381"/>
    <s v="S"/>
    <n v="128829"/>
    <n v="1833"/>
    <d v="2003-08-05T00:00:00"/>
    <n v="2004"/>
    <x v="1"/>
    <x v="1"/>
    <m/>
    <n v="142737"/>
    <n v="11"/>
    <n v="1992"/>
    <s v="Ford"/>
    <s v="Sedan"/>
    <n v="700"/>
    <n v="150"/>
    <n v="6.3854047890535915E-3"/>
    <n v="29.344830102622574"/>
    <n v="179.34483010262258"/>
    <n v="520.65516989737739"/>
  </r>
  <r>
    <s v="1GNDM15Z6NB193941"/>
    <s v="S"/>
    <n v="6227"/>
    <n v="1981"/>
    <d v="2004-06-11T00:00:00"/>
    <n v="2004"/>
    <x v="8"/>
    <x v="21"/>
    <n v="73"/>
    <n v="148443"/>
    <n v="11"/>
    <n v="1992"/>
    <s v="Chevrolet"/>
    <s v="Astro Van"/>
    <n v="700"/>
    <n v="150"/>
    <n v="1.0451661067562523E-2"/>
    <n v="28.882329227323627"/>
    <n v="178.88232922732362"/>
    <n v="521.11767077267632"/>
  </r>
  <r>
    <s v="2FACP72W4NX235194"/>
    <s v="S"/>
    <n v="19482"/>
    <n v="1981"/>
    <d v="2004-06-11T00:00:00"/>
    <n v="2004"/>
    <x v="4"/>
    <x v="11"/>
    <n v="4"/>
    <n v="159580"/>
    <n v="11"/>
    <n v="1992"/>
    <s v="Ford"/>
    <s v="Crown Victoria"/>
    <n v="700"/>
    <n v="150"/>
    <n v="1.0451661067562523E-2"/>
    <n v="28.882329227323627"/>
    <n v="178.88232922732362"/>
    <n v="521.11767077267632"/>
  </r>
  <r>
    <s v="1FMCA11U2RZB30657"/>
    <s v="S"/>
    <n v="861393"/>
    <n v="1999"/>
    <d v="2004-06-22T00:00:00"/>
    <n v="2004"/>
    <x v="9"/>
    <x v="21"/>
    <n v="382"/>
    <n v="100662"/>
    <n v="9"/>
    <n v="1994"/>
    <s v="Ford"/>
    <s v="Aerostar"/>
    <n v="700"/>
    <n v="150"/>
    <n v="9.8211153981059285E-3"/>
    <n v="26.102167660470016"/>
    <n v="176.10216766047"/>
    <n v="523.89783233952994"/>
  </r>
  <r>
    <s v="2FALP71W4TX141136"/>
    <s v="S"/>
    <n v="170426"/>
    <n v="1999"/>
    <d v="2004-06-22T00:00:00"/>
    <n v="2004"/>
    <x v="1"/>
    <x v="1"/>
    <n v="426"/>
    <n v="141527"/>
    <n v="7"/>
    <n v="1996"/>
    <s v="Ford"/>
    <s v="Crown Victoria"/>
    <n v="700"/>
    <n v="150"/>
    <n v="9.8211153981059285E-3"/>
    <n v="26.102167660470016"/>
    <n v="176.10216766047"/>
    <n v="523.89783233952994"/>
  </r>
  <r>
    <s v="coolug63103"/>
    <s v="S"/>
    <n v="17629"/>
    <n v="1764"/>
    <d v="2003-07-24T00:00:00"/>
    <n v="2004"/>
    <x v="1"/>
    <x v="1"/>
    <m/>
    <n v="23279"/>
    <n v="34"/>
    <n v="1969"/>
    <s v="Ford"/>
    <s v="Fire Truck"/>
    <n v="690.19"/>
    <n v="150"/>
    <n v="1.9384359330901314E-2"/>
    <n v="7.7624666940594311"/>
    <n v="157.76246669405944"/>
    <n v="532.42753330594064"/>
  </r>
  <r>
    <s v="2B5WB35Z9RK573092"/>
    <s v="S"/>
    <n v="89488"/>
    <n v="1764"/>
    <d v="2003-07-24T00:00:00"/>
    <n v="2004"/>
    <x v="2"/>
    <x v="8"/>
    <m/>
    <n v="112905"/>
    <n v="9"/>
    <n v="1994"/>
    <s v="Dodge"/>
    <s v="Van"/>
    <n v="708"/>
    <n v="150"/>
    <n v="1.9884562810643634E-2"/>
    <n v="7.9627731775222426"/>
    <n v="157.96277317752225"/>
    <n v="550.03722682247781"/>
  </r>
  <r>
    <n v="186061"/>
    <s v="S"/>
    <n v="8916"/>
    <n v="1941"/>
    <d v="2004-03-16T00:00:00"/>
    <n v="2004"/>
    <x v="1"/>
    <x v="15"/>
    <n v="23"/>
    <s v="unknown"/>
    <e v="#VALUE!"/>
    <s v="Unknown"/>
    <s v="unknown"/>
    <s v="Gooseneck Trailer"/>
    <n v="753.6"/>
    <n v="150"/>
    <n v="0.12753837067023646"/>
    <n v="47.661089119467363"/>
    <n v="197.66108911946736"/>
    <n v="555.9389108805326"/>
  </r>
  <r>
    <s v="2FALP71W2TX140995"/>
    <s v="S"/>
    <n v="204381"/>
    <n v="1764"/>
    <d v="2003-07-24T00:00:00"/>
    <n v="2004"/>
    <x v="1"/>
    <x v="1"/>
    <m/>
    <n v="136469"/>
    <n v="7"/>
    <n v="1996"/>
    <s v="Ford"/>
    <s v="Crown Victoria"/>
    <n v="714"/>
    <n v="150"/>
    <n v="2.0053076054801628E-2"/>
    <n v="8.0302543061453111"/>
    <n v="158.03025430614531"/>
    <n v="555.96974569385475"/>
  </r>
  <r>
    <s v="1GNDM15Z4HB182344"/>
    <s v="S"/>
    <n v="196332"/>
    <n v="1978"/>
    <d v="2004-05-04T00:00:00"/>
    <n v="2004"/>
    <x v="1"/>
    <x v="1"/>
    <n v="387"/>
    <n v="128628"/>
    <n v="16"/>
    <n v="1987"/>
    <s v="Chevrolet"/>
    <s v="Astro Van"/>
    <n v="750"/>
    <n v="150"/>
    <n v="1.7584994138335287E-2"/>
    <n v="32.690679953106688"/>
    <n v="182.6906799531067"/>
    <n v="567.30932004689328"/>
  </r>
  <r>
    <s v="unknown"/>
    <s v="S"/>
    <n v="169"/>
    <n v="1978"/>
    <d v="2004-05-04T00:00:00"/>
    <n v="2004"/>
    <x v="3"/>
    <x v="39"/>
    <n v="348"/>
    <n v="149759"/>
    <n v="7"/>
    <n v="1996"/>
    <s v="Jeep"/>
    <m/>
    <n v="750"/>
    <n v="150"/>
    <n v="1.7584994138335287E-2"/>
    <n v="32.690679953106688"/>
    <n v="182.6906799531067"/>
    <n v="567.30932004689328"/>
  </r>
  <r>
    <s v="2B5WB35Z8VK543074"/>
    <s v="S"/>
    <n v="186514"/>
    <n v="1764"/>
    <d v="2003-07-24T00:00:00"/>
    <n v="2004"/>
    <x v="1"/>
    <x v="1"/>
    <m/>
    <n v="224059"/>
    <n v="6"/>
    <n v="1997"/>
    <s v="Dodge"/>
    <s v="Van"/>
    <n v="738"/>
    <n v="150"/>
    <n v="2.0727129031433617E-2"/>
    <n v="8.3001788206375924"/>
    <n v="158.3001788206376"/>
    <n v="579.6998211793624"/>
  </r>
  <r>
    <s v="3B3AA4637RT305578"/>
    <s v="S"/>
    <s v="NOT PROVIDED"/>
    <n v="1856"/>
    <d v="2003-09-23T00:00:00"/>
    <n v="2004"/>
    <x v="15"/>
    <x v="40"/>
    <m/>
    <n v="127150"/>
    <n v="9"/>
    <n v="1994"/>
    <s v="Dodge"/>
    <s v="Spirit"/>
    <n v="800"/>
    <n v="150"/>
    <n v="4.5977011494252873E-2"/>
    <n v="44.908965517241377"/>
    <n v="194.90896551724137"/>
    <n v="605.09103448275869"/>
  </r>
  <r>
    <s v="2FAFP71WXYX167860"/>
    <s v="S"/>
    <n v="240640"/>
    <n v="1937"/>
    <d v="2004-03-09T00:00:00"/>
    <n v="2004"/>
    <x v="1"/>
    <x v="41"/>
    <n v="293"/>
    <n v="77523"/>
    <n v="3"/>
    <n v="2000"/>
    <s v="Ford"/>
    <s v="Crown Victoria"/>
    <n v="800"/>
    <n v="150"/>
    <n v="3.4408602150537634E-2"/>
    <n v="39.215483870967738"/>
    <n v="189.21548387096774"/>
    <n v="610.78451612903223"/>
  </r>
  <r>
    <s v="1G3AM54NXL6327406"/>
    <s v="S"/>
    <n v="41"/>
    <n v="1978"/>
    <d v="2004-05-04T00:00:00"/>
    <n v="2004"/>
    <x v="11"/>
    <x v="21"/>
    <n v="375"/>
    <n v="59608"/>
    <n v="13"/>
    <n v="1990"/>
    <s v="Oldsmobile"/>
    <s v="Cutlass"/>
    <n v="800"/>
    <n v="150"/>
    <n v="1.8757327080890972E-2"/>
    <n v="34.870058616647128"/>
    <n v="184.87005861664713"/>
    <n v="615.12994138335284"/>
  </r>
  <r>
    <s v="2B5WB35Z4KK399647"/>
    <s v="S"/>
    <n v="155854"/>
    <n v="1978"/>
    <d v="2004-05-04T00:00:00"/>
    <n v="2004"/>
    <x v="2"/>
    <x v="8"/>
    <n v="395"/>
    <n v="155190"/>
    <n v="14"/>
    <n v="1989"/>
    <s v="Dodge"/>
    <s v="Van"/>
    <n v="800"/>
    <n v="150"/>
    <n v="1.8757327080890972E-2"/>
    <n v="34.870058616647128"/>
    <n v="184.87005861664713"/>
    <n v="615.12994138335284"/>
  </r>
  <r>
    <s v="3b3aa4633rt314401"/>
    <s v="S"/>
    <n v="98477"/>
    <n v="1978"/>
    <d v="2004-05-04T00:00:00"/>
    <n v="2004"/>
    <x v="15"/>
    <x v="21"/>
    <n v="344"/>
    <n v="93179"/>
    <n v="9"/>
    <n v="1994"/>
    <s v="Dodge"/>
    <s v="Spirit"/>
    <n v="800"/>
    <n v="150"/>
    <n v="1.8757327080890972E-2"/>
    <n v="34.870058616647128"/>
    <n v="184.87005861664713"/>
    <n v="615.12994138335284"/>
  </r>
  <r>
    <s v="1GCEG25HXRF108065"/>
    <s v="S"/>
    <n v="90061"/>
    <n v="1833"/>
    <d v="2003-08-05T00:00:00"/>
    <n v="2004"/>
    <x v="2"/>
    <x v="37"/>
    <m/>
    <s v="Not provided"/>
    <n v="9"/>
    <n v="1994"/>
    <s v="Chevrolet"/>
    <s v="Van"/>
    <n v="800"/>
    <n v="150"/>
    <n v="7.2976054732041048E-3"/>
    <n v="33.536948688711512"/>
    <n v="183.5369486887115"/>
    <n v="616.4630513112885"/>
  </r>
  <r>
    <s v="2FALP71W4SX142513"/>
    <s v="S"/>
    <n v="144115"/>
    <n v="1981"/>
    <d v="2004-06-11T00:00:00"/>
    <n v="2004"/>
    <x v="2"/>
    <x v="8"/>
    <n v="20"/>
    <n v="179349"/>
    <n v="8"/>
    <n v="1995"/>
    <s v="Ford"/>
    <s v="Crown Victoria"/>
    <n v="800"/>
    <n v="150"/>
    <n v="1.1944755505785741E-2"/>
    <n v="33.008376259798432"/>
    <n v="183.00837625979844"/>
    <n v="616.99162374020159"/>
  </r>
  <r>
    <s v="1FTDF15Y09LLA97593"/>
    <s v="S"/>
    <n v="13460"/>
    <n v="1941"/>
    <d v="2004-03-16T00:00:00"/>
    <n v="2004"/>
    <x v="3"/>
    <x v="32"/>
    <n v="20"/>
    <n v="96239"/>
    <n v="13"/>
    <n v="1990"/>
    <s v="Ford"/>
    <s v="Pickup"/>
    <n v="827"/>
    <n v="150"/>
    <n v="0.13996049966067617"/>
    <n v="52.303238723194681"/>
    <n v="202.30323872319468"/>
    <n v="624.69676127680532"/>
  </r>
  <r>
    <s v="1G1BLS2PORR188334"/>
    <s v="S"/>
    <n v="135520"/>
    <n v="1762"/>
    <d v="2003-07-31T00:00:00"/>
    <n v="2004"/>
    <x v="1"/>
    <x v="1"/>
    <m/>
    <n v="119577"/>
    <n v="9"/>
    <n v="1994"/>
    <s v="Chevrolet"/>
    <s v="Caprice"/>
    <n v="877"/>
    <n v="150"/>
    <n v="0.29598579808166103"/>
    <n v="88.653666241419103"/>
    <n v="238.6536662414191"/>
    <n v="638.34633375858084"/>
  </r>
  <r>
    <s v="f35akc87007"/>
    <s v="S"/>
    <n v="12305"/>
    <n v="1764"/>
    <d v="2003-07-24T00:00:00"/>
    <n v="2004"/>
    <x v="3"/>
    <x v="14"/>
    <m/>
    <n v="71045"/>
    <n v="35"/>
    <n v="1968"/>
    <s v="Ford"/>
    <s v="Truck"/>
    <n v="801"/>
    <n v="150"/>
    <n v="2.2496518095092583E-2"/>
    <n v="9.0087306711798245"/>
    <n v="159.00873067117982"/>
    <n v="641.99126932882018"/>
  </r>
  <r>
    <s v="2FALP71W2SX172187"/>
    <s v="S"/>
    <n v="142248"/>
    <n v="1864"/>
    <d v="2003-10-29T00:00:00"/>
    <n v="2004"/>
    <x v="1"/>
    <x v="1"/>
    <m/>
    <n v="126609"/>
    <n v="8"/>
    <n v="1995"/>
    <s v="Ford"/>
    <s v="Crown Victoria"/>
    <n v="875"/>
    <n v="150"/>
    <n v="0.13622578294795709"/>
    <n v="64.927932668655316"/>
    <n v="214.92793266865533"/>
    <n v="660.07206733134467"/>
  </r>
  <r>
    <s v="2FALP71W0TX141151"/>
    <s v="S"/>
    <n v="170435"/>
    <n v="1864"/>
    <d v="2003-10-29T00:00:00"/>
    <n v="2004"/>
    <x v="1"/>
    <x v="1"/>
    <m/>
    <n v="143560"/>
    <n v="7"/>
    <n v="1996"/>
    <s v="Ford"/>
    <s v="Crown Victoria"/>
    <n v="877"/>
    <n v="150"/>
    <n v="0.13653715616612383"/>
    <n v="65.076339371897944"/>
    <n v="215.07633937189794"/>
    <n v="661.92366062810208"/>
  </r>
  <r>
    <s v="1GDE6D1A9DV534072"/>
    <s v="S"/>
    <n v="186728"/>
    <n v="1833"/>
    <d v="2003-08-05T00:00:00"/>
    <n v="2004"/>
    <x v="1"/>
    <x v="1"/>
    <m/>
    <n v="79760"/>
    <n v="20"/>
    <n v="1983"/>
    <s v="GMC"/>
    <s v="Truck"/>
    <n v="850"/>
    <n v="150"/>
    <n v="7.7537058152793619E-3"/>
    <n v="35.633007981755988"/>
    <n v="185.63300798175598"/>
    <n v="664.36699201824399"/>
  </r>
  <r>
    <s v="2B5WB31W9GK577491"/>
    <s v="S"/>
    <n v="54498"/>
    <n v="1833"/>
    <d v="2003-08-05T00:00:00"/>
    <n v="2004"/>
    <x v="2"/>
    <x v="8"/>
    <m/>
    <n v="152406"/>
    <n v="17"/>
    <n v="1986"/>
    <s v="Dodge"/>
    <s v="Van  "/>
    <n v="850"/>
    <n v="150"/>
    <n v="7.7537058152793619E-3"/>
    <n v="35.633007981755988"/>
    <n v="185.63300798175598"/>
    <n v="664.36699201824399"/>
  </r>
  <r>
    <s v="2b5wb35"/>
    <s v="S"/>
    <n v="142568"/>
    <n v="1833"/>
    <d v="2003-08-05T00:00:00"/>
    <n v="2004"/>
    <x v="1"/>
    <x v="1"/>
    <m/>
    <n v="67041"/>
    <n v="13"/>
    <n v="1990"/>
    <s v="Dodge"/>
    <s v="Van"/>
    <n v="850"/>
    <n v="150"/>
    <n v="7.7537058152793619E-3"/>
    <n v="35.633007981755988"/>
    <n v="185.63300798175598"/>
    <n v="664.36699201824399"/>
  </r>
  <r>
    <s v="NOT PROVIDED"/>
    <s v="S"/>
    <n v="112236"/>
    <n v="1833"/>
    <d v="2003-08-05T00:00:00"/>
    <n v="2004"/>
    <x v="7"/>
    <x v="19"/>
    <m/>
    <n v="130013"/>
    <n v="8"/>
    <n v="1995"/>
    <s v="Chevrolet"/>
    <s v="Corsica"/>
    <n v="850"/>
    <n v="150"/>
    <n v="7.7537058152793619E-3"/>
    <n v="35.633007981755988"/>
    <n v="185.63300798175598"/>
    <n v="664.36699201824399"/>
  </r>
  <r>
    <s v="1G1LT5343PY230345"/>
    <s v="S"/>
    <s v="260142M"/>
    <n v="1954"/>
    <d v="2004-05-11T00:00:00"/>
    <n v="2004"/>
    <x v="2"/>
    <x v="3"/>
    <n v="32"/>
    <n v="99338"/>
    <n v="10"/>
    <n v="1993"/>
    <s v="Chevrolet"/>
    <s v="Corsica"/>
    <n v="850"/>
    <n v="150"/>
    <n v="0.10354854782298316"/>
    <n v="15.356249642148404"/>
    <n v="165.35624964214841"/>
    <n v="684.64375035785156"/>
  </r>
  <r>
    <s v="1FALP52UXSG241330"/>
    <s v="S"/>
    <s v="RRC1501"/>
    <n v="1999"/>
    <d v="2004-06-22T00:00:00"/>
    <n v="2004"/>
    <x v="0"/>
    <x v="10"/>
    <n v="428"/>
    <n v="136102"/>
    <n v="8"/>
    <n v="1995"/>
    <s v="Ford"/>
    <s v="Taurus"/>
    <n v="875"/>
    <n v="150"/>
    <n v="1.2276394247632409E-2"/>
    <n v="32.627709575587517"/>
    <n v="182.62770957558752"/>
    <n v="692.37229042441254"/>
  </r>
  <r>
    <s v="1J4FJ28S4SL603960"/>
    <s v="S"/>
    <n v="15924"/>
    <n v="1856"/>
    <d v="2003-09-23T00:00:00"/>
    <n v="2004"/>
    <x v="4"/>
    <x v="11"/>
    <m/>
    <n v="112432"/>
    <n v="8"/>
    <n v="1995"/>
    <s v="Jeep"/>
    <s v="Cherokee"/>
    <n v="900"/>
    <n v="150"/>
    <n v="5.1724137931034482E-2"/>
    <n v="50.522586206896548"/>
    <n v="200.52258620689656"/>
    <n v="699.47741379310344"/>
  </r>
  <r>
    <s v="SF85HUF95266"/>
    <s v="S"/>
    <n v="113118"/>
    <n v="1764"/>
    <d v="2003-07-24T00:00:00"/>
    <n v="2004"/>
    <x v="1"/>
    <x v="1"/>
    <m/>
    <n v="5794"/>
    <n v="34"/>
    <n v="1969"/>
    <s v="Ford"/>
    <s v="Fire Truck"/>
    <n v="865"/>
    <n v="150"/>
    <n v="2.4293992699444551E-2"/>
    <n v="9.7285293764925704"/>
    <n v="159.72852937649256"/>
    <n v="705.27147062350741"/>
  </r>
  <r>
    <s v="1G1LD5549SY300529"/>
    <s v="S"/>
    <n v="984"/>
    <n v="1937"/>
    <d v="2004-03-09T00:00:00"/>
    <n v="2004"/>
    <x v="0"/>
    <x v="0"/>
    <n v="307"/>
    <n v="95739"/>
    <n v="8"/>
    <n v="1995"/>
    <s v="Chevrolet"/>
    <s v="Corsica"/>
    <n v="900"/>
    <n v="150"/>
    <n v="3.870967741935484E-2"/>
    <n v="44.117419354838702"/>
    <n v="194.11741935483872"/>
    <n v="705.88258064516128"/>
  </r>
  <r>
    <s v="3B3AA4635RT314402"/>
    <s v="S"/>
    <n v="98476"/>
    <n v="1978"/>
    <d v="2004-05-04T00:00:00"/>
    <n v="2004"/>
    <x v="15"/>
    <x v="21"/>
    <n v="343"/>
    <n v="86483"/>
    <n v="9"/>
    <n v="1994"/>
    <s v="Dodge"/>
    <s v="Spirit"/>
    <n v="900"/>
    <n v="150"/>
    <n v="2.1101992966002344E-2"/>
    <n v="39.228815943728023"/>
    <n v="189.22881594372802"/>
    <n v="710.77118405627198"/>
  </r>
  <r>
    <s v="UNKNOWN"/>
    <s v="S"/>
    <s v="W008617"/>
    <n v="1978"/>
    <d v="2004-05-04T00:00:00"/>
    <n v="2004"/>
    <x v="1"/>
    <x v="15"/>
    <n v="398"/>
    <n v="121970"/>
    <n v="9"/>
    <n v="1994"/>
    <s v="Oldsmobile"/>
    <s v="Cutlass"/>
    <n v="900"/>
    <n v="150"/>
    <n v="2.1101992966002344E-2"/>
    <n v="39.228815943728023"/>
    <n v="189.22881594372802"/>
    <n v="710.77118405627198"/>
  </r>
  <r>
    <s v="1G1BL5477LRL41113"/>
    <s v="S"/>
    <n v="123977"/>
    <n v="1833"/>
    <d v="2003-08-05T00:00:00"/>
    <n v="2004"/>
    <x v="1"/>
    <x v="1"/>
    <m/>
    <n v="111322"/>
    <n v="13"/>
    <n v="1990"/>
    <s v="Chevrolet"/>
    <s v="Caprice"/>
    <n v="900"/>
    <n v="150"/>
    <n v="8.2098061573546172E-3"/>
    <n v="37.72906727480045"/>
    <n v="187.72906727480046"/>
    <n v="712.2709327251996"/>
  </r>
  <r>
    <s v="2FALP71WXSX153564"/>
    <s v="S"/>
    <n v="16005"/>
    <n v="1981"/>
    <d v="2004-06-11T00:00:00"/>
    <n v="2004"/>
    <x v="4"/>
    <x v="11"/>
    <n v="3"/>
    <n v="163536"/>
    <n v="8"/>
    <n v="1995"/>
    <s v="Ford"/>
    <s v="Crown Victoria"/>
    <n v="900"/>
    <n v="150"/>
    <n v="1.3437849944008958E-2"/>
    <n v="37.134423292273233"/>
    <n v="187.13442329227323"/>
    <n v="712.86557670772675"/>
  </r>
  <r>
    <s v="3B3AA46K8RT308956"/>
    <s v="S"/>
    <s v="RRC1492"/>
    <n v="1999"/>
    <d v="2004-06-22T00:00:00"/>
    <n v="2004"/>
    <x v="0"/>
    <x v="10"/>
    <n v="391"/>
    <n v="146332"/>
    <n v="9"/>
    <n v="1994"/>
    <s v="Dodge"/>
    <s v="Spirit"/>
    <n v="900"/>
    <n v="150"/>
    <n v="1.2627148368993335E-2"/>
    <n v="33.559929849175731"/>
    <n v="183.55992984917572"/>
    <n v="716.44007015082434"/>
  </r>
  <r>
    <s v="2B5WB35Z4TK184836"/>
    <s v="S"/>
    <n v="113784"/>
    <n v="1954"/>
    <d v="2004-05-11T00:00:00"/>
    <n v="2004"/>
    <x v="2"/>
    <x v="8"/>
    <n v="34"/>
    <n v="68340"/>
    <n v="7"/>
    <n v="1996"/>
    <s v="Dodge"/>
    <s v="B351"/>
    <n v="918"/>
    <n v="150"/>
    <n v="0.11183243164882181"/>
    <n v="16.584749613520277"/>
    <n v="166.58474961352027"/>
    <n v="751.41525038647978"/>
  </r>
  <r>
    <s v="2B5WB31W5GK577004"/>
    <s v="S"/>
    <n v="54497"/>
    <n v="1978"/>
    <d v="2004-05-04T00:00:00"/>
    <n v="2004"/>
    <x v="2"/>
    <x v="8"/>
    <n v="391"/>
    <n v="113394"/>
    <n v="17"/>
    <n v="1986"/>
    <s v="Dodge"/>
    <s v="Van"/>
    <n v="950"/>
    <n v="150"/>
    <n v="2.2274325908558032E-2"/>
    <n v="41.40819460726847"/>
    <n v="191.40819460726846"/>
    <n v="758.59180539273154"/>
  </r>
  <r>
    <s v="2FACP71W4PX191797"/>
    <s v="S"/>
    <s v="MCP362"/>
    <n v="1978"/>
    <d v="2004-05-04T00:00:00"/>
    <n v="2004"/>
    <x v="4"/>
    <x v="17"/>
    <n v="374"/>
    <n v="140592"/>
    <n v="10"/>
    <n v="1993"/>
    <s v="Ford"/>
    <s v="Crown Victoria"/>
    <n v="950"/>
    <n v="150"/>
    <n v="2.2274325908558032E-2"/>
    <n v="41.40819460726847"/>
    <n v="191.40819460726846"/>
    <n v="758.59180539273154"/>
  </r>
  <r>
    <s v="1P3AA46K6RF216818"/>
    <s v="S"/>
    <n v="132050"/>
    <n v="1833"/>
    <d v="2003-08-05T00:00:00"/>
    <n v="2004"/>
    <x v="2"/>
    <x v="3"/>
    <m/>
    <n v="114518"/>
    <n v="9"/>
    <n v="1994"/>
    <s v="Plymouth"/>
    <s v="Acclaim"/>
    <n v="950"/>
    <n v="150"/>
    <n v="8.6659064994298752E-3"/>
    <n v="39.825126567844926"/>
    <n v="189.82512656784493"/>
    <n v="760.1748734321551"/>
  </r>
  <r>
    <s v="1FALP5244SG241324"/>
    <s v="S"/>
    <s v="CO 09651"/>
    <n v="1981"/>
    <d v="2004-06-11T00:00:00"/>
    <n v="2004"/>
    <x v="0"/>
    <x v="21"/>
    <n v="29"/>
    <n v="156797"/>
    <n v="8"/>
    <n v="1995"/>
    <s v="Ford"/>
    <s v="Taurus"/>
    <n v="950"/>
    <n v="150"/>
    <n v="1.4184397163120567E-2"/>
    <n v="39.197446808510641"/>
    <n v="189.19744680851065"/>
    <n v="760.80255319148932"/>
  </r>
  <r>
    <s v="1GTDC14H3GS524479"/>
    <s v="S"/>
    <n v="13159"/>
    <n v="1981"/>
    <d v="2004-06-11T00:00:00"/>
    <n v="2004"/>
    <x v="4"/>
    <x v="11"/>
    <n v="22"/>
    <n v="101934"/>
    <n v="17"/>
    <n v="1986"/>
    <s v="GMC"/>
    <s v="Pickup"/>
    <n v="950"/>
    <n v="150"/>
    <n v="1.4184397163120567E-2"/>
    <n v="39.197446808510641"/>
    <n v="189.19744680851065"/>
    <n v="760.80255319148932"/>
  </r>
  <r>
    <s v="2FALP71W8TX140913"/>
    <s v="S"/>
    <n v="141481"/>
    <n v="1981"/>
    <d v="2004-06-11T00:00:00"/>
    <n v="2004"/>
    <x v="2"/>
    <x v="8"/>
    <n v="43"/>
    <n v="174594"/>
    <n v="7"/>
    <n v="1996"/>
    <s v="Ford"/>
    <s v="Crown Victoria"/>
    <n v="950"/>
    <n v="150"/>
    <n v="1.4184397163120567E-2"/>
    <n v="39.197446808510641"/>
    <n v="189.19744680851065"/>
    <n v="760.80255319148932"/>
  </r>
  <r>
    <s v="1B6WD34W0DS474916"/>
    <s v="S"/>
    <n v="142297"/>
    <n v="1999"/>
    <d v="2004-06-22T00:00:00"/>
    <n v="2004"/>
    <x v="1"/>
    <x v="1"/>
    <n v="376"/>
    <n v="73001"/>
    <n v="20"/>
    <n v="1983"/>
    <s v="Dodge"/>
    <s v="350 Box Truck"/>
    <n v="950"/>
    <n v="150"/>
    <n v="1.3328656611715188E-2"/>
    <n v="35.42437039635216"/>
    <n v="185.42437039635217"/>
    <n v="764.57562960364783"/>
  </r>
  <r>
    <s v="1FDNF60H5GVA37907"/>
    <s v="S"/>
    <n v="561238"/>
    <n v="1890"/>
    <d v="2004-01-08T00:00:00"/>
    <n v="2004"/>
    <x v="2"/>
    <x v="18"/>
    <m/>
    <n v="208276"/>
    <n v="17"/>
    <n v="1986"/>
    <s v="Ford"/>
    <s v="F600"/>
    <n v="1010"/>
    <n v="150"/>
    <n v="0.19444765315159215"/>
    <n v="72.178968849871012"/>
    <n v="222.17896884987101"/>
    <n v="787.82103115012899"/>
  </r>
  <r>
    <s v="1G1LD5542SY268491"/>
    <s v="S"/>
    <n v="17309"/>
    <n v="1856"/>
    <d v="2003-09-23T00:00:00"/>
    <n v="2004"/>
    <x v="3"/>
    <x v="32"/>
    <m/>
    <n v="103126"/>
    <n v="8"/>
    <n v="1995"/>
    <s v="Chevrolet"/>
    <s v="Corsica"/>
    <n v="1000"/>
    <n v="150"/>
    <n v="5.7471264367816091E-2"/>
    <n v="56.13620689655172"/>
    <n v="206.13620689655173"/>
    <n v="793.8637931034483"/>
  </r>
  <r>
    <s v="2B4FK2531LR689993"/>
    <s v="S"/>
    <s v="W007102"/>
    <n v="1978"/>
    <d v="2004-05-04T00:00:00"/>
    <n v="2004"/>
    <x v="1"/>
    <x v="15"/>
    <n v="399"/>
    <n v="164420"/>
    <n v="13"/>
    <n v="1990"/>
    <s v="Dodge"/>
    <s v="Caravan"/>
    <n v="1000"/>
    <n v="150"/>
    <n v="2.3446658851113716E-2"/>
    <n v="43.587573270808917"/>
    <n v="193.58757327080892"/>
    <n v="806.41242672919111"/>
  </r>
  <r>
    <s v="unknown"/>
    <s v="S"/>
    <n v="120309"/>
    <n v="1978"/>
    <d v="2004-05-04T00:00:00"/>
    <n v="2004"/>
    <x v="7"/>
    <x v="19"/>
    <n v="401"/>
    <n v="93154"/>
    <n v="5"/>
    <n v="1998"/>
    <s v="Ford"/>
    <s v="Taurus"/>
    <n v="1000"/>
    <n v="150"/>
    <n v="2.3446658851113716E-2"/>
    <n v="43.587573270808917"/>
    <n v="193.58757327080892"/>
    <n v="806.41242672919111"/>
  </r>
  <r>
    <s v="NOT PROVIDED"/>
    <s v="S"/>
    <n v="116569"/>
    <n v="1833"/>
    <d v="2003-08-05T00:00:00"/>
    <n v="2004"/>
    <x v="7"/>
    <x v="19"/>
    <m/>
    <n v="126811"/>
    <n v="6"/>
    <n v="1997"/>
    <s v="Ford"/>
    <s v="Taurus"/>
    <n v="1000"/>
    <n v="150"/>
    <n v="9.1220068415051314E-3"/>
    <n v="41.921185860889395"/>
    <n v="191.92118586088941"/>
    <n v="808.07881413911059"/>
  </r>
  <r>
    <s v="1FALP5215SG169944"/>
    <s v="S"/>
    <n v="13581"/>
    <n v="1981"/>
    <d v="2004-06-11T00:00:00"/>
    <n v="2004"/>
    <x v="5"/>
    <x v="42"/>
    <n v="32"/>
    <n v="137661"/>
    <n v="8"/>
    <n v="1995"/>
    <s v="Ford"/>
    <s v="Taurus"/>
    <n v="1000"/>
    <n v="150"/>
    <n v="1.4930944382232176E-2"/>
    <n v="41.260470324748042"/>
    <n v="191.26047032474804"/>
    <n v="808.73952967525202"/>
  </r>
  <r>
    <s v="1GCEG25H3J7147613"/>
    <s v="S"/>
    <n v="8258"/>
    <n v="1981"/>
    <d v="2004-06-11T00:00:00"/>
    <n v="2004"/>
    <x v="5"/>
    <x v="21"/>
    <n v="72"/>
    <n v="80438"/>
    <n v="15"/>
    <n v="1988"/>
    <s v="Chevrolet"/>
    <s v="Cargo Van"/>
    <n v="1000"/>
    <n v="150"/>
    <n v="1.4930944382232176E-2"/>
    <n v="41.260470324748042"/>
    <n v="191.26047032474804"/>
    <n v="808.73952967525202"/>
  </r>
  <r>
    <s v="1JCML7715HT092263"/>
    <s v="S"/>
    <n v="5700"/>
    <n v="1981"/>
    <d v="2004-06-11T00:00:00"/>
    <n v="2004"/>
    <x v="5"/>
    <x v="43"/>
    <n v="70"/>
    <n v="133924"/>
    <n v="16"/>
    <n v="1987"/>
    <s v="Jeep"/>
    <s v="Cherokee"/>
    <n v="1000"/>
    <n v="150"/>
    <n v="1.4930944382232176E-2"/>
    <n v="41.260470324748042"/>
    <n v="191.26047032474804"/>
    <n v="808.73952967525202"/>
  </r>
  <r>
    <s v="1P3AA4630RF243344"/>
    <s v="S"/>
    <n v="239639"/>
    <n v="1981"/>
    <d v="2004-06-11T00:00:00"/>
    <n v="2004"/>
    <x v="1"/>
    <x v="1"/>
    <n v="57"/>
    <n v="97020"/>
    <n v="9"/>
    <n v="1994"/>
    <s v="Plymouth"/>
    <s v="Acclaim"/>
    <n v="1000"/>
    <n v="150"/>
    <n v="1.4930944382232176E-2"/>
    <n v="41.260470324748042"/>
    <n v="191.26047032474804"/>
    <n v="808.73952967525202"/>
  </r>
  <r>
    <s v="1G1BL52P7RR188301"/>
    <s v="S"/>
    <n v="135521"/>
    <n v="1762"/>
    <d v="2003-07-31T00:00:00"/>
    <n v="2004"/>
    <x v="1"/>
    <x v="36"/>
    <m/>
    <n v="132880"/>
    <n v="9"/>
    <n v="1994"/>
    <s v="Chevrolet"/>
    <s v="Caprice"/>
    <n v="1075"/>
    <n v="150"/>
    <n v="0.36281041384012042"/>
    <n v="108.66897515339286"/>
    <n v="258.66897515339286"/>
    <n v="816.33102484660708"/>
  </r>
  <r>
    <s v="1B7GD14A1ES319251"/>
    <s v="S"/>
    <n v="27155"/>
    <n v="1915"/>
    <d v="2004-01-13T00:00:00"/>
    <n v="2004"/>
    <x v="7"/>
    <x v="19"/>
    <n v="304"/>
    <n v="64658"/>
    <n v="19"/>
    <n v="1984"/>
    <s v="Dodge"/>
    <s v="Truck"/>
    <n v="1000"/>
    <n v="150"/>
    <n v="2.9940119760479042E-2"/>
    <n v="31.370359281437125"/>
    <n v="181.37035928143712"/>
    <n v="818.62964071856288"/>
  </r>
  <r>
    <s v="unknown"/>
    <s v="S"/>
    <n v="109682"/>
    <n v="1915"/>
    <d v="2004-01-13T00:00:00"/>
    <n v="2004"/>
    <x v="7"/>
    <x v="25"/>
    <n v="307"/>
    <n v="134312"/>
    <n v="10"/>
    <n v="1993"/>
    <s v="Dodge"/>
    <s v="Caravan"/>
    <n v="1000"/>
    <n v="150"/>
    <n v="2.9940119760479042E-2"/>
    <n v="31.370359281437125"/>
    <n v="181.37035928143712"/>
    <n v="818.62964071856288"/>
  </r>
  <r>
    <s v="unknown"/>
    <s v="S"/>
    <s v="N34877"/>
    <n v="1941"/>
    <d v="2004-03-16T00:00:00"/>
    <n v="2004"/>
    <x v="0"/>
    <x v="2"/>
    <n v="10"/>
    <n v="105067"/>
    <n v="9"/>
    <n v="1994"/>
    <s v="Oldsmobile"/>
    <s v="Cutlass"/>
    <n v="1055"/>
    <n v="150"/>
    <n v="0.17854694938574772"/>
    <n v="66.722994985453923"/>
    <n v="216.72299498545391"/>
    <n v="838.27700501454615"/>
  </r>
  <r>
    <s v="1GBL7D1B0CV119209"/>
    <s v="S"/>
    <n v="123056"/>
    <n v="1764"/>
    <d v="2003-07-24T00:00:00"/>
    <n v="2004"/>
    <x v="1"/>
    <x v="1"/>
    <m/>
    <n v="123771"/>
    <n v="21"/>
    <n v="1982"/>
    <s v="Chevrolet"/>
    <s v="Dumptruck"/>
    <n v="1010"/>
    <n v="150"/>
    <n v="2.8366396099929476E-2"/>
    <n v="11.359323318216758"/>
    <n v="161.35932331821675"/>
    <n v="848.64067668178325"/>
  </r>
  <r>
    <s v="1fmda31uaszb80245"/>
    <s v="S"/>
    <n v="1082"/>
    <d v="2004-05-01T00:00:00"/>
    <d v="2004-05-01T00:00:00"/>
    <n v="2004"/>
    <x v="6"/>
    <x v="13"/>
    <m/>
    <n v="122565"/>
    <n v="8"/>
    <n v="1995"/>
    <s v="Ford"/>
    <s v="Aerostar"/>
    <n v="1000"/>
    <n v="150"/>
    <m/>
    <m/>
    <n v="150"/>
    <n v="850"/>
  </r>
  <r>
    <s v="1gcdm15z7pb215313"/>
    <s v="S"/>
    <n v="89466"/>
    <n v="1978"/>
    <d v="2004-05-04T00:00:00"/>
    <n v="2004"/>
    <x v="2"/>
    <x v="37"/>
    <n v="394"/>
    <n v="112149"/>
    <n v="10"/>
    <n v="1993"/>
    <s v="Chevrolet"/>
    <s v="Van"/>
    <n v="1050"/>
    <n v="150"/>
    <n v="2.4618991793669401E-2"/>
    <n v="45.766951934349358"/>
    <n v="195.76695193434935"/>
    <n v="854.23304806565068"/>
  </r>
  <r>
    <s v="2B5WB35Z5LK771238"/>
    <s v="S"/>
    <n v="78835"/>
    <n v="1978"/>
    <d v="2004-05-04T00:00:00"/>
    <n v="2004"/>
    <x v="2"/>
    <x v="8"/>
    <n v="392"/>
    <n v="83698"/>
    <n v="13"/>
    <n v="1990"/>
    <s v="Dodge"/>
    <s v="Van"/>
    <n v="1050"/>
    <n v="150"/>
    <n v="2.4618991793669401E-2"/>
    <n v="45.766951934349358"/>
    <n v="195.76695193434935"/>
    <n v="854.23304806565068"/>
  </r>
  <r>
    <s v="1FALP52U2SG262916"/>
    <s v="S"/>
    <n v="15606"/>
    <n v="1833"/>
    <d v="2003-08-05T00:00:00"/>
    <n v="2004"/>
    <x v="3"/>
    <x v="16"/>
    <m/>
    <n v="92998"/>
    <n v="8"/>
    <n v="1995"/>
    <s v="Ford"/>
    <s v="Taurus"/>
    <n v="1050"/>
    <n v="150"/>
    <n v="9.5781071835803876E-3"/>
    <n v="44.017245153933864"/>
    <n v="194.01724515393386"/>
    <n v="855.9827548460662"/>
  </r>
  <r>
    <s v="2FALP71W8TX141141"/>
    <s v="S"/>
    <n v="170455"/>
    <n v="1833"/>
    <d v="2003-08-05T00:00:00"/>
    <n v="2004"/>
    <x v="1"/>
    <x v="1"/>
    <m/>
    <n v="172629"/>
    <n v="7"/>
    <n v="1996"/>
    <s v="Ford"/>
    <s v="Crown Victoria"/>
    <n v="1050"/>
    <n v="150"/>
    <n v="9.5781071835803876E-3"/>
    <n v="44.017245153933864"/>
    <n v="194.01724515393386"/>
    <n v="855.9827548460662"/>
  </r>
  <r>
    <s v="1FALP52U4SG241338"/>
    <s v="S"/>
    <s v="CO 09653"/>
    <n v="1981"/>
    <d v="2004-06-11T00:00:00"/>
    <n v="2004"/>
    <x v="0"/>
    <x v="21"/>
    <n v="40"/>
    <n v="163438"/>
    <n v="8"/>
    <n v="1995"/>
    <s v="Ford"/>
    <s v="Taurus"/>
    <n v="1050"/>
    <n v="150"/>
    <n v="1.5677491601343786E-2"/>
    <n v="43.323493840985442"/>
    <n v="193.32349384098544"/>
    <n v="856.67650615901459"/>
  </r>
  <r>
    <s v="1GNDM15Z3NB197719"/>
    <s v="S"/>
    <n v="102317"/>
    <n v="1978"/>
    <d v="2004-05-04T00:00:00"/>
    <n v="2004"/>
    <x v="7"/>
    <x v="33"/>
    <n v="390"/>
    <n v="78989"/>
    <n v="11"/>
    <n v="1992"/>
    <s v="Chevrolet"/>
    <s v="Astro Van"/>
    <n v="1100"/>
    <n v="150"/>
    <n v="2.5791324736225089E-2"/>
    <n v="47.946330597889805"/>
    <n v="197.94633059788981"/>
    <n v="902.05366940211024"/>
  </r>
  <r>
    <s v="1FALP52U9SG241318"/>
    <s v="S"/>
    <n v="137492"/>
    <n v="1833"/>
    <d v="2003-08-05T00:00:00"/>
    <n v="2004"/>
    <x v="1"/>
    <x v="36"/>
    <m/>
    <n v="129825"/>
    <n v="8"/>
    <n v="1995"/>
    <s v="Ford"/>
    <s v="Taurus"/>
    <n v="1100"/>
    <n v="150"/>
    <n v="1.0034207525655644E-2"/>
    <n v="46.113304446978333"/>
    <n v="196.11330444697833"/>
    <n v="903.8866955530217"/>
  </r>
  <r>
    <s v="1FALP52U8SG311164"/>
    <s v="S"/>
    <n v="17636"/>
    <n v="1981"/>
    <d v="2004-06-11T00:00:00"/>
    <n v="2004"/>
    <x v="3"/>
    <x v="16"/>
    <n v="56"/>
    <n v="158125"/>
    <n v="8"/>
    <n v="1995"/>
    <s v="Ford"/>
    <s v="Taurus"/>
    <n v="1100"/>
    <n v="150"/>
    <n v="1.6424038820455393E-2"/>
    <n v="45.386517357222843"/>
    <n v="195.38651735722283"/>
    <n v="904.61348264277717"/>
  </r>
  <r>
    <s v="1FALP52U6SG262918"/>
    <s v="S"/>
    <n v="10755"/>
    <n v="1999"/>
    <d v="2004-06-22T00:00:00"/>
    <n v="2004"/>
    <x v="13"/>
    <x v="44"/>
    <n v="424"/>
    <n v="99358"/>
    <n v="8"/>
    <n v="1995"/>
    <s v="Ford"/>
    <s v="Taurus"/>
    <n v="1100"/>
    <n v="150"/>
    <n v="1.5433181339880744E-2"/>
    <n v="41.017692037881453"/>
    <n v="191.01769203788146"/>
    <n v="908.98230796211851"/>
  </r>
  <r>
    <s v="1GCFC24H6FJ185039"/>
    <s v="S"/>
    <n v="109091"/>
    <n v="1915"/>
    <d v="2004-01-13T00:00:00"/>
    <n v="2004"/>
    <x v="7"/>
    <x v="19"/>
    <n v="298"/>
    <n v="86490"/>
    <n v="18"/>
    <n v="1985"/>
    <s v="Chevrolet"/>
    <s v="Truck"/>
    <n v="1100"/>
    <n v="150"/>
    <n v="3.2934131736526949E-2"/>
    <n v="34.507395209580842"/>
    <n v="184.50739520958084"/>
    <n v="915.49260479041914"/>
  </r>
  <r>
    <n v="311303"/>
    <s v="S"/>
    <n v="25511"/>
    <n v="1954"/>
    <d v="2004-05-11T00:00:00"/>
    <n v="2004"/>
    <x v="1"/>
    <x v="1"/>
    <n v="31"/>
    <n v="14088"/>
    <n v="41"/>
    <n v="1962"/>
    <s v="Ford"/>
    <s v="Truck"/>
    <n v="1111.1099999999999"/>
    <n v="150"/>
    <n v="0.13535744349599388"/>
    <n v="20.073508870455893"/>
    <n v="170.0735088704559"/>
    <n v="941.03649112954395"/>
  </r>
  <r>
    <s v="1G1BL51H1JR198787"/>
    <s v="S"/>
    <n v="6417"/>
    <n v="1937"/>
    <d v="2004-03-09T00:00:00"/>
    <n v="2004"/>
    <x v="1"/>
    <x v="15"/>
    <n v="290"/>
    <n v="130567"/>
    <n v="15"/>
    <n v="1988"/>
    <s v="Chevrolet"/>
    <s v="unknown"/>
    <n v="1150"/>
    <n v="150"/>
    <n v="4.9462365591397849E-2"/>
    <n v="56.372258064516117"/>
    <n v="206.37225806451613"/>
    <n v="943.62774193548387"/>
  </r>
  <r>
    <s v="2B4GP2431VR278555"/>
    <s v="S"/>
    <n v="18930"/>
    <d v="2004-06-01T00:00:00"/>
    <d v="2004-06-01T00:00:00"/>
    <n v="2004"/>
    <x v="4"/>
    <x v="11"/>
    <m/>
    <n v="108311"/>
    <n v="6"/>
    <n v="1997"/>
    <s v="Dodge"/>
    <s v="Caravan"/>
    <n v="1100"/>
    <n v="150"/>
    <m/>
    <m/>
    <n v="150"/>
    <n v="950"/>
  </r>
  <r>
    <s v="1P3XA4633PF630235"/>
    <s v="S"/>
    <n v="17507"/>
    <n v="1981"/>
    <d v="2004-06-11T00:00:00"/>
    <n v="2004"/>
    <x v="5"/>
    <x v="42"/>
    <n v="71"/>
    <n v="89486"/>
    <n v="10"/>
    <n v="1993"/>
    <s v="Plymouth"/>
    <s v="Acclaim"/>
    <n v="1150"/>
    <n v="150"/>
    <n v="1.7170586039567004E-2"/>
    <n v="47.449540873460251"/>
    <n v="197.44954087346025"/>
    <n v="952.55045912653975"/>
  </r>
  <r>
    <s v="1FTCR10U0PPB71036"/>
    <s v="S"/>
    <n v="15004"/>
    <n v="1915"/>
    <d v="2004-01-13T00:00:00"/>
    <n v="2004"/>
    <x v="3"/>
    <x v="32"/>
    <n v="293"/>
    <n v="131153"/>
    <n v="10"/>
    <n v="1993"/>
    <s v="Ford"/>
    <s v="Ranger"/>
    <n v="1150"/>
    <n v="150"/>
    <n v="3.4431137724550899E-2"/>
    <n v="36.075913173652694"/>
    <n v="186.07591317365268"/>
    <n v="963.92408682634732"/>
  </r>
  <r>
    <s v="1falp5229tg266803"/>
    <s v="S"/>
    <n v="16350"/>
    <n v="1915"/>
    <d v="2004-01-13T00:00:00"/>
    <n v="2004"/>
    <x v="3"/>
    <x v="32"/>
    <n v="292"/>
    <n v="131487"/>
    <n v="7"/>
    <n v="1996"/>
    <s v="Ford"/>
    <s v="Taurus"/>
    <n v="1200"/>
    <n v="150"/>
    <n v="3.5928143712574849E-2"/>
    <n v="37.644431137724546"/>
    <n v="187.64443113772455"/>
    <n v="1012.3555688622755"/>
  </r>
  <r>
    <s v="1G1JC844XR7360557"/>
    <s v="S"/>
    <s v="NOT PROVIDED"/>
    <n v="1856"/>
    <d v="2003-09-23T00:00:00"/>
    <n v="2004"/>
    <x v="15"/>
    <x v="40"/>
    <m/>
    <n v="116637"/>
    <n v="9"/>
    <n v="1994"/>
    <s v="Chevrolet"/>
    <s v="Cavalier"/>
    <n v="1250"/>
    <n v="150"/>
    <n v="7.183908045977011E-2"/>
    <n v="70.170258620689651"/>
    <n v="220.17025862068965"/>
    <n v="1029.8297413793102"/>
  </r>
  <r>
    <s v="1G3AJ85MXR6418765"/>
    <s v="S"/>
    <n v="17635"/>
    <n v="1937"/>
    <d v="2004-03-09T00:00:00"/>
    <n v="2004"/>
    <x v="3"/>
    <x v="16"/>
    <n v="306"/>
    <n v="112458"/>
    <n v="9"/>
    <n v="1994"/>
    <s v="Oldsmobile"/>
    <s v="Cutlass"/>
    <n v="1250"/>
    <n v="150"/>
    <n v="5.3763440860215055E-2"/>
    <n v="61.274193548387089"/>
    <n v="211.27419354838707"/>
    <n v="1038.7258064516129"/>
  </r>
  <r>
    <s v="NOT PROVIDED"/>
    <s v="S"/>
    <n v="6610"/>
    <n v="1833"/>
    <d v="2003-08-05T00:00:00"/>
    <n v="2004"/>
    <x v="16"/>
    <x v="45"/>
    <m/>
    <n v="156350"/>
    <n v="8"/>
    <n v="1995"/>
    <s v="Ford"/>
    <s v="Crown Victoria"/>
    <n v="1250"/>
    <n v="150"/>
    <n v="1.1402508551881414E-2"/>
    <n v="52.40148232611174"/>
    <n v="202.40148232611173"/>
    <n v="1047.5985176738882"/>
  </r>
  <r>
    <s v="1FALP57U1VA313368"/>
    <s v="S"/>
    <s v="017354"/>
    <s v="1999"/>
    <d v="2004-06-22T00:00:00"/>
    <n v="2004"/>
    <x v="5"/>
    <x v="42"/>
    <s v="372"/>
    <n v="141288"/>
    <n v="6"/>
    <n v="1997"/>
    <s v="Ford"/>
    <s v="Taurus"/>
    <n v="1250"/>
    <n v="150"/>
    <n v="1.7537706068046298E-2"/>
    <n v="46.611013679410732"/>
    <n v="196.61101367941075"/>
    <n v="1053.3889863205893"/>
  </r>
  <r>
    <s v="1B3XA4634LF858112"/>
    <s v="S"/>
    <n v="29953"/>
    <n v="1915"/>
    <d v="2004-01-13T00:00:00"/>
    <n v="2004"/>
    <x v="7"/>
    <x v="19"/>
    <n v="322"/>
    <n v="86577"/>
    <n v="13"/>
    <n v="1990"/>
    <s v="Dodge"/>
    <s v="Spirit"/>
    <n v="1250"/>
    <n v="150"/>
    <n v="3.7425149700598799E-2"/>
    <n v="39.212949101796404"/>
    <n v="189.2129491017964"/>
    <n v="1060.7870508982037"/>
  </r>
  <r>
    <s v="1FALP5229TG235583"/>
    <s v="S"/>
    <n v="157"/>
    <n v="1937"/>
    <d v="2004-03-09T00:00:00"/>
    <n v="2004"/>
    <x v="3"/>
    <x v="39"/>
    <n v="296"/>
    <n v="202575"/>
    <n v="7"/>
    <n v="1996"/>
    <s v="Ford"/>
    <s v="Taurus"/>
    <n v="1300"/>
    <n v="150"/>
    <n v="5.5913978494623658E-2"/>
    <n v="63.725161290322575"/>
    <n v="213.72516129032257"/>
    <n v="1086.2748387096774"/>
  </r>
  <r>
    <s v="2B5WB35ZXLK754712"/>
    <s v="S"/>
    <n v="14108"/>
    <n v="1937"/>
    <d v="2004-03-09T00:00:00"/>
    <n v="2004"/>
    <x v="1"/>
    <x v="15"/>
    <n v="289"/>
    <n v="63331"/>
    <n v="13"/>
    <n v="1990"/>
    <s v="Dodge"/>
    <s v="Van"/>
    <n v="1300"/>
    <n v="150"/>
    <n v="5.5913978494623658E-2"/>
    <n v="63.725161290322575"/>
    <n v="213.72516129032257"/>
    <n v="1086.2748387096774"/>
  </r>
  <r>
    <s v="2FAL71W5TX120845"/>
    <s v="S"/>
    <n v="239675"/>
    <n v="1833"/>
    <d v="2003-08-05T00:00:00"/>
    <n v="2004"/>
    <x v="1"/>
    <x v="1"/>
    <m/>
    <n v="137839"/>
    <n v="7"/>
    <n v="1996"/>
    <s v="Ford"/>
    <s v="Crown Victoria"/>
    <n v="1300"/>
    <n v="150"/>
    <n v="1.185860889395667E-2"/>
    <n v="54.497541619156209"/>
    <n v="204.49754161915621"/>
    <n v="1095.5024583808438"/>
  </r>
  <r>
    <s v="2falp71wxsx172180"/>
    <s v="S"/>
    <n v="142420"/>
    <n v="1833"/>
    <d v="2003-08-05T00:00:00"/>
    <n v="2004"/>
    <x v="1"/>
    <x v="36"/>
    <m/>
    <n v="134859"/>
    <n v="8"/>
    <n v="1995"/>
    <s v="Ford"/>
    <s v="Crown Victoria"/>
    <n v="1300"/>
    <n v="150"/>
    <n v="1.185860889395667E-2"/>
    <n v="54.497541619156209"/>
    <n v="204.49754161915621"/>
    <n v="1095.5024583808438"/>
  </r>
  <r>
    <s v="1FALP52U4RG205837"/>
    <s v="S"/>
    <n v="17505"/>
    <n v="1981"/>
    <d v="2004-06-11T00:00:00"/>
    <n v="2004"/>
    <x v="5"/>
    <x v="42"/>
    <n v="65"/>
    <n v="136795"/>
    <n v="9"/>
    <n v="1994"/>
    <s v="Ford"/>
    <s v="Taurus"/>
    <n v="1300"/>
    <n v="150"/>
    <n v="1.941022769690183E-2"/>
    <n v="53.63861142217246"/>
    <n v="203.63861142217246"/>
    <n v="1096.3613885778275"/>
  </r>
  <r>
    <s v="2FALP72W7SX106989"/>
    <s v="S"/>
    <s v="V06989"/>
    <n v="1999"/>
    <d v="2004-06-22T00:00:00"/>
    <n v="2004"/>
    <x v="4"/>
    <x v="20"/>
    <n v="397"/>
    <n v="142047"/>
    <n v="8"/>
    <n v="1995"/>
    <s v="Ford"/>
    <s v="Crown Victoria"/>
    <n v="1300"/>
    <n v="150"/>
    <n v="1.8239214310768151E-2"/>
    <n v="48.475454226587168"/>
    <n v="198.47545422658717"/>
    <n v="1101.5245457734129"/>
  </r>
  <r>
    <s v="1FALP52U2SG311189"/>
    <s v="S"/>
    <n v="9937"/>
    <n v="1915"/>
    <d v="2004-01-13T00:00:00"/>
    <n v="2004"/>
    <x v="0"/>
    <x v="21"/>
    <n v="300"/>
    <n v="139452"/>
    <n v="8"/>
    <n v="1995"/>
    <s v="Ford"/>
    <s v="Taurus"/>
    <n v="1300"/>
    <n v="150"/>
    <n v="3.8922155688622756E-2"/>
    <n v="40.781467065868263"/>
    <n v="190.78146706586827"/>
    <n v="1109.2185329341316"/>
  </r>
  <r>
    <s v="2falp72w7tx141132"/>
    <s v="S"/>
    <n v="170445"/>
    <n v="1864"/>
    <d v="2003-10-29T00:00:00"/>
    <n v="2004"/>
    <x v="1"/>
    <x v="1"/>
    <m/>
    <n v="118484"/>
    <n v="8"/>
    <n v="1995"/>
    <s v="Ford"/>
    <s v="Crown Victoria"/>
    <n v="1375"/>
    <n v="150"/>
    <n v="0.21406908748964684"/>
    <n v="102.02960847931548"/>
    <n v="252.02960847931547"/>
    <n v="1122.9703915206846"/>
  </r>
  <r>
    <s v="1FALP5212RG228992"/>
    <s v="S"/>
    <n v="15310"/>
    <n v="1833"/>
    <d v="2003-08-05T00:00:00"/>
    <n v="2004"/>
    <x v="3"/>
    <x v="16"/>
    <m/>
    <n v="91403"/>
    <n v="9"/>
    <n v="1994"/>
    <s v="Ford"/>
    <s v="Taurus"/>
    <n v="1350"/>
    <n v="150"/>
    <n v="1.2314709236031927E-2"/>
    <n v="56.593600912200678"/>
    <n v="206.59360091220069"/>
    <n v="1143.4063990877994"/>
  </r>
  <r>
    <s v="1g3nl55m6sm349066"/>
    <s v="S"/>
    <s v="260141m"/>
    <n v="1833"/>
    <d v="2003-08-05T00:00:00"/>
    <n v="2004"/>
    <x v="2"/>
    <x v="3"/>
    <m/>
    <n v="122267"/>
    <n v="8"/>
    <n v="1995"/>
    <s v="Oldsmobile"/>
    <s v="Achieva"/>
    <n v="1350"/>
    <n v="150"/>
    <n v="1.2314709236031927E-2"/>
    <n v="56.593600912200678"/>
    <n v="206.59360091220069"/>
    <n v="1143.4063990877994"/>
  </r>
  <r>
    <s v="2FACP71W0PX137154"/>
    <s v="S"/>
    <n v="132046"/>
    <n v="1833"/>
    <d v="2003-08-05T00:00:00"/>
    <n v="2004"/>
    <x v="2"/>
    <x v="6"/>
    <m/>
    <n v="131106"/>
    <n v="10"/>
    <n v="1993"/>
    <s v="Ford"/>
    <s v="Crown Victoria"/>
    <n v="1350"/>
    <n v="150"/>
    <n v="1.2314709236031927E-2"/>
    <n v="56.593600912200678"/>
    <n v="206.59360091220069"/>
    <n v="1143.4063990877994"/>
  </r>
  <r>
    <s v="NOT PROVIDED"/>
    <s v="S"/>
    <n v="234004"/>
    <n v="1833"/>
    <d v="2003-08-05T00:00:00"/>
    <n v="2004"/>
    <x v="1"/>
    <x v="1"/>
    <m/>
    <n v="117454"/>
    <n v="11"/>
    <n v="1992"/>
    <s v="Ford"/>
    <s v="Sedan"/>
    <n v="1350"/>
    <n v="150"/>
    <n v="1.2314709236031927E-2"/>
    <n v="56.593600912200678"/>
    <n v="206.59360091220069"/>
    <n v="1143.4063990877994"/>
  </r>
  <r>
    <s v="1J4FJ28S1TL274880"/>
    <s v="S"/>
    <n v="16307"/>
    <n v="1981"/>
    <d v="2004-06-11T00:00:00"/>
    <n v="2004"/>
    <x v="3"/>
    <x v="4"/>
    <n v="53"/>
    <n v="264380"/>
    <n v="7"/>
    <n v="1996"/>
    <s v="Jeep"/>
    <s v="Cherokee"/>
    <n v="1350"/>
    <n v="150"/>
    <n v="2.0156774916013438E-2"/>
    <n v="55.701634938409853"/>
    <n v="205.70163493840985"/>
    <n v="1144.2983650615902"/>
  </r>
  <r>
    <s v="2FAFLP71W1TX117277"/>
    <s v="S"/>
    <n v="16312"/>
    <d v="2004-06-01T00:00:00"/>
    <d v="2004-06-01T00:00:00"/>
    <n v="2004"/>
    <x v="3"/>
    <x v="4"/>
    <m/>
    <n v="124841"/>
    <n v="7"/>
    <n v="1996"/>
    <s v="Ford"/>
    <s v="Crown Victoria"/>
    <n v="1300"/>
    <n v="150"/>
    <m/>
    <m/>
    <n v="150"/>
    <n v="1150"/>
  </r>
  <r>
    <n v="952411841"/>
    <s v="S"/>
    <n v="229499"/>
    <n v="1758"/>
    <d v="2003-07-22T00:00:00"/>
    <n v="2004"/>
    <x v="1"/>
    <x v="7"/>
    <m/>
    <n v="5940"/>
    <n v="35"/>
    <n v="1968"/>
    <s v="AMC"/>
    <s v="Truck"/>
    <n v="1365.55"/>
    <n v="150"/>
    <n v="0.26307424374944616"/>
    <n v="55.413958703383337"/>
    <n v="205.41395870338334"/>
    <n v="1160.1360412966167"/>
  </r>
  <r>
    <s v="1B7FD04Y9J5776373"/>
    <s v="S"/>
    <n v="3123"/>
    <n v="1937"/>
    <d v="2004-03-09T00:00:00"/>
    <n v="2004"/>
    <x v="4"/>
    <x v="35"/>
    <n v="302"/>
    <n v="195518"/>
    <n v="15"/>
    <n v="1988"/>
    <s v="Dodge"/>
    <s v="Truck"/>
    <n v="1400"/>
    <n v="150"/>
    <n v="6.0215053763440864E-2"/>
    <n v="68.627096774193546"/>
    <n v="218.62709677419355"/>
    <n v="1181.3729032258066"/>
  </r>
  <r>
    <s v="1FALP5222VG263549"/>
    <s v="S"/>
    <n v="936410"/>
    <n v="1978"/>
    <d v="2004-05-04T00:00:00"/>
    <n v="2004"/>
    <x v="9"/>
    <x v="21"/>
    <n v="346"/>
    <n v="126835"/>
    <n v="6"/>
    <n v="1997"/>
    <s v="Ford"/>
    <s v="Taurus"/>
    <n v="1400"/>
    <n v="150"/>
    <n v="3.2825322391559206E-2"/>
    <n v="61.022602579132489"/>
    <n v="211.0226025791325"/>
    <n v="1188.9773974208674"/>
  </r>
  <r>
    <s v="1B3HD46F9TF138228"/>
    <s v="S"/>
    <n v="2830"/>
    <n v="1999"/>
    <d v="2004-06-22T00:00:00"/>
    <n v="2004"/>
    <x v="4"/>
    <x v="35"/>
    <n v="406"/>
    <n v="183364"/>
    <n v="7"/>
    <n v="1996"/>
    <s v="Dodge"/>
    <s v="Intrepid"/>
    <n v="1400"/>
    <n v="150"/>
    <n v="1.9642230796211857E-2"/>
    <n v="52.204335320940032"/>
    <n v="202.20433532094003"/>
    <n v="1197.7956646790599"/>
  </r>
  <r>
    <s v="1FALP52U4SA292745"/>
    <s v="S"/>
    <n v="17298"/>
    <n v="1981"/>
    <d v="2004-06-11T00:00:00"/>
    <n v="2004"/>
    <x v="3"/>
    <x v="29"/>
    <n v="45"/>
    <n v="67917"/>
    <n v="8"/>
    <n v="1995"/>
    <s v="Ford"/>
    <s v="Taurus"/>
    <n v="1450"/>
    <n v="150"/>
    <n v="2.1649869354236656E-2"/>
    <n v="59.827681970884662"/>
    <n v="209.82768197088467"/>
    <n v="1240.1723180291153"/>
  </r>
  <r>
    <s v="1FALP52U7TA268456"/>
    <s v="S"/>
    <n v="907996"/>
    <n v="1999"/>
    <d v="2004-06-22T00:00:00"/>
    <n v="2004"/>
    <x v="9"/>
    <x v="21"/>
    <n v="392"/>
    <n v="125095"/>
    <n v="7"/>
    <n v="1996"/>
    <s v="Ford"/>
    <s v="Taurus"/>
    <n v="1450"/>
    <n v="150"/>
    <n v="2.0343739038933707E-2"/>
    <n v="54.068775868116454"/>
    <n v="204.06877586811646"/>
    <n v="1245.9312241318835"/>
  </r>
  <r>
    <s v="2FALP71W0TX117285"/>
    <s v="S"/>
    <n v="16314"/>
    <n v="1999"/>
    <d v="2004-06-22T00:00:00"/>
    <n v="2004"/>
    <x v="3"/>
    <x v="4"/>
    <n v="427"/>
    <n v="146347"/>
    <n v="7"/>
    <n v="1996"/>
    <s v="Ford"/>
    <s v="Crown Victoria"/>
    <n v="1450"/>
    <n v="150"/>
    <n v="2.0343739038933707E-2"/>
    <n v="54.068775868116454"/>
    <n v="204.06877586811646"/>
    <n v="1245.9312241318835"/>
  </r>
  <r>
    <s v="2falp71w3tx120830"/>
    <s v="S"/>
    <n v="1760"/>
    <d v="2004-05-01T00:00:00"/>
    <d v="2004-05-01T00:00:00"/>
    <n v="2004"/>
    <x v="9"/>
    <x v="22"/>
    <m/>
    <n v="162892"/>
    <n v="7"/>
    <n v="1996"/>
    <s v="Ford"/>
    <s v="Crown Victoria"/>
    <n v="1400"/>
    <n v="150"/>
    <m/>
    <m/>
    <n v="150"/>
    <n v="1250"/>
  </r>
  <r>
    <s v="2B5WB35Z4SK561583"/>
    <s v="S"/>
    <n v="98805"/>
    <n v="1954"/>
    <d v="2004-05-11T00:00:00"/>
    <n v="2004"/>
    <x v="2"/>
    <x v="8"/>
    <n v="33"/>
    <n v="75421"/>
    <n v="8"/>
    <n v="1995"/>
    <s v="Dodge"/>
    <s v="B350"/>
    <n v="1438"/>
    <n v="150"/>
    <n v="0.17517977855229386"/>
    <n v="25.979161159305182"/>
    <n v="175.97916115930519"/>
    <n v="1262.0208388406948"/>
  </r>
  <r>
    <s v="1falp5217sg169945"/>
    <s v="S"/>
    <n v="17376"/>
    <n v="1833"/>
    <d v="2003-08-05T00:00:00"/>
    <n v="2004"/>
    <x v="3"/>
    <x v="29"/>
    <m/>
    <n v="121795"/>
    <n v="8"/>
    <n v="1995"/>
    <s v="Ford"/>
    <s v="Taurus"/>
    <n v="1500"/>
    <n v="150"/>
    <n v="1.3683010262257697E-2"/>
    <n v="62.881778791334092"/>
    <n v="212.88177879133409"/>
    <n v="1287.118221208666"/>
  </r>
  <r>
    <s v="2B3HD46F3VH713635"/>
    <s v="S"/>
    <n v="124984"/>
    <n v="1981"/>
    <d v="2004-06-11T00:00:00"/>
    <n v="2004"/>
    <x v="5"/>
    <x v="42"/>
    <n v="37"/>
    <n v="169466"/>
    <n v="6"/>
    <n v="1997"/>
    <s v="Dodge"/>
    <s v="Intrepid"/>
    <n v="1500"/>
    <n v="150"/>
    <n v="2.2396416573348264E-2"/>
    <n v="61.890705487122062"/>
    <n v="211.89070548712206"/>
    <n v="1288.109294512878"/>
  </r>
  <r>
    <s v="2B5WB35Z3VK569436"/>
    <s v="S"/>
    <n v="123559"/>
    <n v="1764"/>
    <d v="2003-07-24T00:00:00"/>
    <n v="2004"/>
    <x v="2"/>
    <x v="8"/>
    <m/>
    <n v="168221"/>
    <n v="6"/>
    <n v="1997"/>
    <s v="Dodge"/>
    <s v="Van"/>
    <n v="1457"/>
    <n v="150"/>
    <n v="4.0920632789700241E-2"/>
    <n v="16.38666740063546"/>
    <n v="166.38666740063547"/>
    <n v="1290.6133325993646"/>
  </r>
  <r>
    <s v="1G1JC844QR7324868"/>
    <s v="S"/>
    <n v="5925"/>
    <n v="1915"/>
    <d v="2004-01-13T00:00:00"/>
    <n v="2004"/>
    <x v="8"/>
    <x v="46"/>
    <n v="310"/>
    <n v="100620"/>
    <n v="9"/>
    <n v="1994"/>
    <s v="Chevrolet"/>
    <s v="Cavalier"/>
    <n v="1500"/>
    <n v="150"/>
    <n v="4.4910179640718563E-2"/>
    <n v="47.055538922155691"/>
    <n v="197.05553892215568"/>
    <n v="1302.9444610778444"/>
  </r>
  <r>
    <s v="1GCGK24M36S147719"/>
    <s v="S"/>
    <n v="101212"/>
    <n v="1764"/>
    <d v="2003-07-24T00:00:00"/>
    <n v="2004"/>
    <x v="1"/>
    <x v="1"/>
    <m/>
    <n v="41223"/>
    <n v="17"/>
    <n v="1986"/>
    <s v="Chevrolet"/>
    <s v="Truck"/>
    <n v="1501"/>
    <n v="150"/>
    <n v="4.2156396580192219E-2"/>
    <n v="16.881529010537975"/>
    <n v="166.88152901053797"/>
    <n v="1334.1184709894619"/>
  </r>
  <r>
    <s v="1B3EJ46X5WN254556"/>
    <s v="S"/>
    <n v="17362"/>
    <n v="1981"/>
    <d v="2004-06-11T00:00:00"/>
    <n v="2004"/>
    <x v="5"/>
    <x v="42"/>
    <n v="38"/>
    <n v="159808"/>
    <n v="5"/>
    <n v="1998"/>
    <s v="Dodge"/>
    <s v="Stratus"/>
    <n v="1550"/>
    <n v="150"/>
    <n v="2.3142963792459875E-2"/>
    <n v="63.95372900335947"/>
    <n v="213.95372900335946"/>
    <n v="1336.0462709966405"/>
  </r>
  <r>
    <s v="1g3aj85m4s6411378"/>
    <s v="S"/>
    <n v="1080"/>
    <d v="2004-05-01T00:00:00"/>
    <d v="2004-05-01T00:00:00"/>
    <n v="2004"/>
    <x v="6"/>
    <x v="13"/>
    <m/>
    <n v="98003"/>
    <n v="8"/>
    <n v="1995"/>
    <s v="Oldsmobile"/>
    <s v="Cierra"/>
    <n v="1500"/>
    <n v="150"/>
    <m/>
    <m/>
    <n v="150"/>
    <n v="1350"/>
  </r>
  <r>
    <s v="1GNDM1529NB203068"/>
    <s v="S"/>
    <n v="128852"/>
    <n v="97267"/>
    <d v="2003-10-01T00:00:00"/>
    <n v="2004"/>
    <x v="1"/>
    <x v="1"/>
    <m/>
    <n v="64425"/>
    <n v="11"/>
    <n v="1992"/>
    <s v="Chevrolet"/>
    <s v="Astro Van"/>
    <n v="1500"/>
    <n v="150"/>
    <m/>
    <n v="0"/>
    <n v="150"/>
    <n v="1350"/>
  </r>
  <r>
    <s v="ijtne27y6ht142568"/>
    <s v="S"/>
    <n v="831283"/>
    <n v="97297"/>
    <d v="2003-08-22T00:00:00"/>
    <n v="2004"/>
    <x v="1"/>
    <x v="1"/>
    <m/>
    <n v="11574"/>
    <n v="16"/>
    <n v="1987"/>
    <s v="Jeep"/>
    <s v="Truck"/>
    <n v="1500"/>
    <n v="150"/>
    <m/>
    <m/>
    <m/>
    <n v="1350"/>
  </r>
  <r>
    <s v="NOT PROVIDED"/>
    <s v="S"/>
    <n v="1181"/>
    <n v="1856"/>
    <d v="2003-09-23T00:00:00"/>
    <n v="2004"/>
    <x v="0"/>
    <x v="47"/>
    <m/>
    <n v="115048"/>
    <n v="9"/>
    <n v="1994"/>
    <s v="Oldsmobile"/>
    <s v="Cutlass"/>
    <n v="1600"/>
    <n v="150"/>
    <n v="9.1954022988505746E-2"/>
    <n v="89.817931034482754"/>
    <n v="239.81793103448274"/>
    <n v="1360.1820689655174"/>
  </r>
  <r>
    <s v="2B4GP2436TR678964"/>
    <s v="S"/>
    <n v="76792"/>
    <n v="1937"/>
    <d v="2004-03-09T00:00:00"/>
    <n v="2004"/>
    <x v="15"/>
    <x v="48"/>
    <n v="291"/>
    <n v="177753"/>
    <n v="7"/>
    <n v="1996"/>
    <s v="Dodge"/>
    <s v="Caravan"/>
    <n v="1600"/>
    <n v="150"/>
    <n v="6.8817204301075269E-2"/>
    <n v="78.430967741935476"/>
    <n v="228.43096774193549"/>
    <n v="1371.5690322580645"/>
  </r>
  <r>
    <s v="1B3EJ46X8WN308156"/>
    <s v="S"/>
    <n v="20663"/>
    <n v="1833"/>
    <d v="2003-08-05T00:00:00"/>
    <n v="2004"/>
    <x v="13"/>
    <x v="30"/>
    <m/>
    <n v="149622"/>
    <n v="5"/>
    <n v="1998"/>
    <s v="Dodge"/>
    <s v="Stratus"/>
    <n v="1600"/>
    <n v="150"/>
    <n v="1.459521094640821E-2"/>
    <n v="67.073897377423023"/>
    <n v="217.07389737742301"/>
    <n v="1382.926102622577"/>
  </r>
  <r>
    <s v="1GNEV16K1JF161839"/>
    <s v="S"/>
    <n v="112018"/>
    <n v="1833"/>
    <d v="2003-08-05T00:00:00"/>
    <n v="2004"/>
    <x v="7"/>
    <x v="33"/>
    <m/>
    <n v="161558"/>
    <n v="15"/>
    <n v="1988"/>
    <s v="Chevrolet"/>
    <s v="Suburban"/>
    <n v="1600"/>
    <n v="150"/>
    <n v="1.459521094640821E-2"/>
    <n v="67.073897377423023"/>
    <n v="217.07389737742301"/>
    <n v="1382.926102622577"/>
  </r>
  <r>
    <s v="NOT PROVIDED"/>
    <s v="S"/>
    <s v="NOT PROVIDED"/>
    <n v="1833"/>
    <d v="2003-08-05T00:00:00"/>
    <n v="2004"/>
    <x v="7"/>
    <x v="19"/>
    <m/>
    <n v="122148"/>
    <n v="11"/>
    <n v="1992"/>
    <s v="Ford"/>
    <s v="Pickup"/>
    <n v="1600"/>
    <n v="150"/>
    <n v="1.459521094640821E-2"/>
    <n v="67.073897377423023"/>
    <n v="217.07389737742301"/>
    <n v="1382.926102622577"/>
  </r>
  <r>
    <s v="1FALP57U9TA288670"/>
    <s v="S"/>
    <m/>
    <n v="1981"/>
    <d v="2004-06-11T00:00:00"/>
    <n v="2004"/>
    <x v="0"/>
    <x v="9"/>
    <n v="14"/>
    <n v="108038"/>
    <n v="7"/>
    <n v="1996"/>
    <s v="Ford"/>
    <s v="Taurus Wagon"/>
    <n v="1600"/>
    <n v="150"/>
    <n v="2.3889511011571482E-2"/>
    <n v="66.016752519596864"/>
    <n v="216.01675251959688"/>
    <n v="1383.9832474804032"/>
  </r>
  <r>
    <s v="1G1BL5371MR146147"/>
    <s v="S"/>
    <s v="P-555"/>
    <n v="1981"/>
    <d v="2004-06-11T00:00:00"/>
    <n v="2004"/>
    <x v="4"/>
    <x v="49"/>
    <n v="64"/>
    <n v="55930"/>
    <n v="12"/>
    <n v="1991"/>
    <s v="Chevrolet"/>
    <s v="Caprice"/>
    <n v="1600"/>
    <n v="150"/>
    <n v="2.3889511011571482E-2"/>
    <n v="66.016752519596864"/>
    <n v="216.01675251959688"/>
    <n v="1383.9832474804032"/>
  </r>
  <r>
    <s v="1P3EJ46COWN293972"/>
    <s v="S"/>
    <n v="18028"/>
    <n v="1981"/>
    <d v="2004-06-11T00:00:00"/>
    <n v="2004"/>
    <x v="3"/>
    <x v="4"/>
    <n v="54"/>
    <n v="136993"/>
    <n v="5"/>
    <n v="1998"/>
    <s v="Plymouth"/>
    <s v="Breeze"/>
    <n v="1600"/>
    <n v="150"/>
    <n v="2.3889511011571482E-2"/>
    <n v="66.016752519596864"/>
    <n v="216.01675251959688"/>
    <n v="1383.9832474804032"/>
  </r>
  <r>
    <s v="1FMDA41X7SZB57505"/>
    <s v="S"/>
    <s v="V57505"/>
    <n v="1999"/>
    <d v="2004-06-22T00:00:00"/>
    <n v="2004"/>
    <x v="4"/>
    <x v="20"/>
    <n v="396"/>
    <n v="119384"/>
    <n v="8"/>
    <n v="1995"/>
    <s v="Ford"/>
    <s v="Aerostar"/>
    <n v="1600"/>
    <n v="150"/>
    <n v="2.2448263767099262E-2"/>
    <n v="59.66209750964574"/>
    <n v="209.66209750964575"/>
    <n v="1390.3379024903543"/>
  </r>
  <r>
    <s v="1FAFP5224XG239088"/>
    <s v="S"/>
    <s v="FMV90"/>
    <n v="1915"/>
    <d v="2004-01-13T00:00:00"/>
    <n v="2004"/>
    <x v="4"/>
    <x v="26"/>
    <n v="319"/>
    <n v="140392"/>
    <n v="4"/>
    <n v="1999"/>
    <s v="Ford"/>
    <s v="Taurus"/>
    <n v="1600"/>
    <n v="150"/>
    <n v="4.790419161676647E-2"/>
    <n v="50.192574850299401"/>
    <n v="200.19257485029939"/>
    <n v="1399.8074251497005"/>
  </r>
  <r>
    <s v="1FAFP5226XG239092"/>
    <s v="S"/>
    <n v="239605"/>
    <n v="1915"/>
    <d v="2004-01-13T00:00:00"/>
    <n v="2004"/>
    <x v="1"/>
    <x v="1"/>
    <n v="289"/>
    <n v="120868"/>
    <n v="4"/>
    <n v="1999"/>
    <s v="Ford"/>
    <s v="Taurus"/>
    <n v="1600"/>
    <n v="150"/>
    <n v="4.790419161676647E-2"/>
    <n v="50.192574850299401"/>
    <n v="200.19257485029939"/>
    <n v="1399.8074251497005"/>
  </r>
  <r>
    <s v="1GNDM15Z3MB184015"/>
    <s v="S"/>
    <n v="104080"/>
    <n v="1915"/>
    <d v="2004-01-13T00:00:00"/>
    <n v="2004"/>
    <x v="7"/>
    <x v="19"/>
    <n v="323"/>
    <n v="46487"/>
    <n v="12"/>
    <n v="1991"/>
    <s v="Chevrolet"/>
    <s v="Astro Van"/>
    <n v="1600"/>
    <n v="150"/>
    <n v="4.790419161676647E-2"/>
    <n v="50.192574850299401"/>
    <n v="200.19257485029939"/>
    <n v="1399.8074251497005"/>
  </r>
  <r>
    <s v="1B7KD34W4ES356301"/>
    <s v="S"/>
    <n v="12317"/>
    <n v="1890"/>
    <d v="2004-01-08T00:00:00"/>
    <n v="2004"/>
    <x v="4"/>
    <x v="11"/>
    <m/>
    <n v="26209"/>
    <n v="19"/>
    <n v="1984"/>
    <s v="Dodge"/>
    <s v="Pickup"/>
    <n v="1693"/>
    <n v="150"/>
    <n v="0.3259404720649956"/>
    <n v="120.98910323052637"/>
    <n v="270.98910323052638"/>
    <n v="1422.0108967694737"/>
  </r>
  <r>
    <s v="1FALP5225VG231324"/>
    <s v="S"/>
    <s v="CO 10804"/>
    <n v="1981"/>
    <d v="2004-06-11T00:00:00"/>
    <n v="2004"/>
    <x v="0"/>
    <x v="21"/>
    <n v="41"/>
    <n v="166923"/>
    <n v="6"/>
    <n v="1997"/>
    <s v="Ford"/>
    <s v="Taurus"/>
    <n v="1650"/>
    <n v="150"/>
    <n v="2.463605823068309E-2"/>
    <n v="68.079776035834271"/>
    <n v="218.07977603583427"/>
    <n v="1431.9202239641656"/>
  </r>
  <r>
    <s v="1FALP5227TG235646"/>
    <s v="S"/>
    <n v="17598"/>
    <n v="1981"/>
    <d v="2004-06-11T00:00:00"/>
    <n v="2004"/>
    <x v="3"/>
    <x v="4"/>
    <n v="59"/>
    <n v="145368"/>
    <n v="7"/>
    <n v="1996"/>
    <s v="Ford"/>
    <s v="Taurus"/>
    <n v="1650"/>
    <n v="150"/>
    <n v="2.463605823068309E-2"/>
    <n v="68.079776035834271"/>
    <n v="218.07977603583427"/>
    <n v="1431.9202239641656"/>
  </r>
  <r>
    <s v="1FALP5222VG263552"/>
    <s v="S"/>
    <n v="936447"/>
    <n v="1999"/>
    <d v="2004-06-22T00:00:00"/>
    <n v="2004"/>
    <x v="9"/>
    <x v="21"/>
    <n v="404"/>
    <n v="145337"/>
    <n v="6"/>
    <n v="1997"/>
    <s v="Ford"/>
    <s v="Taurus"/>
    <n v="1650"/>
    <n v="150"/>
    <n v="2.3149772009821115E-2"/>
    <n v="61.526538056822169"/>
    <n v="211.52653805682218"/>
    <n v="1438.4734619431779"/>
  </r>
  <r>
    <s v="1fafp5345xg322514"/>
    <s v="S"/>
    <n v="122134"/>
    <d v="2004-05-01T00:00:00"/>
    <d v="2004-05-01T00:00:00"/>
    <n v="2004"/>
    <x v="7"/>
    <x v="19"/>
    <m/>
    <n v="108193"/>
    <n v="4"/>
    <n v="1999"/>
    <s v="Ford"/>
    <s v="Taurus"/>
    <n v="1600"/>
    <n v="150"/>
    <m/>
    <m/>
    <n v="150"/>
    <n v="1450"/>
  </r>
  <r>
    <s v="1FAFP223WG248704"/>
    <s v="S"/>
    <n v="239607"/>
    <n v="1937"/>
    <d v="2004-03-09T00:00:00"/>
    <n v="2004"/>
    <x v="1"/>
    <x v="1"/>
    <n v="292"/>
    <n v="110924"/>
    <n v="5"/>
    <n v="1998"/>
    <s v="Ford"/>
    <s v="Taurus"/>
    <n v="1700"/>
    <n v="150"/>
    <n v="7.3118279569892475E-2"/>
    <n v="83.332903225806447"/>
    <n v="233.33290322580643"/>
    <n v="1466.6670967741936"/>
  </r>
  <r>
    <s v="1FTCR10U3VUB79341"/>
    <s v="S"/>
    <n v="16472"/>
    <n v="1978"/>
    <d v="2004-05-04T00:00:00"/>
    <n v="2004"/>
    <x v="3"/>
    <x v="16"/>
    <n v="372"/>
    <n v="175085"/>
    <n v="6"/>
    <n v="1997"/>
    <s v="Ford"/>
    <s v="Ranger"/>
    <n v="1700"/>
    <n v="150"/>
    <n v="3.9859320046893319E-2"/>
    <n v="74.098874560375151"/>
    <n v="224.09887456037515"/>
    <n v="1475.9011254396248"/>
  </r>
  <r>
    <s v="1FAFP52U9WA171115"/>
    <s v="S"/>
    <n v="16859"/>
    <n v="1981"/>
    <d v="2004-06-11T00:00:00"/>
    <n v="2004"/>
    <x v="3"/>
    <x v="29"/>
    <n v="46"/>
    <n v="142854"/>
    <n v="5"/>
    <n v="1998"/>
    <s v="Ford"/>
    <s v="Taurus"/>
    <n v="1700"/>
    <n v="150"/>
    <n v="2.5382605449794701E-2"/>
    <n v="70.142799552071679"/>
    <n v="220.14279955207166"/>
    <n v="1479.8572004479283"/>
  </r>
  <r>
    <s v="1B7GE16X2M5287633"/>
    <s v="S"/>
    <n v="119903"/>
    <n v="1915"/>
    <d v="2004-01-13T00:00:00"/>
    <n v="2004"/>
    <x v="7"/>
    <x v="19"/>
    <n v="309"/>
    <n v="68096"/>
    <n v="12"/>
    <n v="1991"/>
    <s v="Dodge"/>
    <s v="Truck"/>
    <n v="1700"/>
    <n v="150"/>
    <n v="5.089820359281437E-2"/>
    <n v="53.329610778443111"/>
    <n v="203.32961077844311"/>
    <n v="1496.6703892215569"/>
  </r>
  <r>
    <s v="1FALP5226TG235542"/>
    <s v="S"/>
    <n v="156813"/>
    <n v="1915"/>
    <d v="2004-01-13T00:00:00"/>
    <n v="2004"/>
    <x v="2"/>
    <x v="3"/>
    <n v="290"/>
    <n v="94822"/>
    <n v="7"/>
    <n v="1996"/>
    <s v="Ford"/>
    <s v="Taurus"/>
    <n v="1700"/>
    <n v="150"/>
    <n v="5.089820359281437E-2"/>
    <n v="53.329610778443111"/>
    <n v="203.32961077844311"/>
    <n v="1496.6703892215569"/>
  </r>
  <r>
    <s v="2FALP72W3RX208784"/>
    <s v="S"/>
    <n v="5013"/>
    <n v="1937"/>
    <d v="2004-03-09T00:00:00"/>
    <n v="2004"/>
    <x v="10"/>
    <x v="28"/>
    <n v="308"/>
    <n v="110439"/>
    <n v="9"/>
    <n v="1994"/>
    <s v="Ford"/>
    <s v="Crown Victoria"/>
    <n v="1750"/>
    <n v="150"/>
    <n v="7.5268817204301078E-2"/>
    <n v="85.783870967741919"/>
    <n v="235.7838709677419"/>
    <n v="1514.2161290322581"/>
  </r>
  <r>
    <s v="2fmda514etbc74630"/>
    <s v="S"/>
    <s v="250258m"/>
    <n v="1884"/>
    <d v="2003-11-12T00:00:00"/>
    <n v="2004"/>
    <x v="9"/>
    <x v="50"/>
    <m/>
    <n v="79649"/>
    <n v="7"/>
    <n v="1996"/>
    <s v="Ford"/>
    <s v="Windstar"/>
    <n v="1800"/>
    <n v="150"/>
    <n v="5.3731343283582089E-2"/>
    <n v="134.23862686567165"/>
    <n v="284.23862686567168"/>
    <n v="1515.7613731343283"/>
  </r>
  <r>
    <s v="1B3EJ46X7WN254557"/>
    <s v="S"/>
    <n v="9859"/>
    <n v="1981"/>
    <d v="2004-06-11T00:00:00"/>
    <n v="2004"/>
    <x v="5"/>
    <x v="42"/>
    <n v="31"/>
    <n v="155663"/>
    <n v="5"/>
    <n v="1998"/>
    <s v="Dodge"/>
    <s v="Stratus"/>
    <n v="1750"/>
    <n v="150"/>
    <n v="2.6129152668906308E-2"/>
    <n v="72.205823068309073"/>
    <n v="222.20582306830909"/>
    <n v="1527.7941769316908"/>
  </r>
  <r>
    <s v="1FALP5223VG231323"/>
    <s v="S"/>
    <s v="CO 10805"/>
    <n v="1981"/>
    <d v="2004-06-11T00:00:00"/>
    <n v="2004"/>
    <x v="0"/>
    <x v="21"/>
    <n v="28"/>
    <n v="167587"/>
    <n v="6"/>
    <n v="1997"/>
    <s v="Ford"/>
    <s v="Taurus"/>
    <n v="1750"/>
    <n v="150"/>
    <n v="2.6129152668906308E-2"/>
    <n v="72.205823068309073"/>
    <n v="222.20582306830909"/>
    <n v="1527.7941769316908"/>
  </r>
  <r>
    <s v="9A340862"/>
    <s v="S"/>
    <s v="NONE"/>
    <n v="1941"/>
    <d v="2004-03-16T00:00:00"/>
    <n v="2004"/>
    <x v="1"/>
    <x v="15"/>
    <n v="27"/>
    <s v="unknown"/>
    <e v="#VALUE!"/>
    <s v="Unknown"/>
    <s v="Massey Ferguson"/>
    <s v="Diesel"/>
    <n v="1800"/>
    <n v="150"/>
    <n v="0.30462986625056482"/>
    <n v="113.84018101783607"/>
    <n v="263.84018101783607"/>
    <n v="1536.1598189821639"/>
  </r>
  <r>
    <s v="2FMZA5147WBD4211"/>
    <s v="S"/>
    <s v="unknown"/>
    <n v="1937"/>
    <d v="2004-03-09T00:00:00"/>
    <n v="2004"/>
    <x v="9"/>
    <x v="50"/>
    <n v="298"/>
    <n v="65576"/>
    <n v="5"/>
    <n v="1998"/>
    <s v="Ford"/>
    <s v="Windstar"/>
    <n v="1800"/>
    <n v="150"/>
    <n v="7.7419354838709681E-2"/>
    <n v="88.234838709677405"/>
    <n v="238.2348387096774"/>
    <n v="1561.7651612903226"/>
  </r>
  <r>
    <s v="2FDKF37H1LCB00802"/>
    <s v="S"/>
    <n v="46"/>
    <n v="1978"/>
    <d v="2004-05-04T00:00:00"/>
    <n v="2004"/>
    <x v="14"/>
    <x v="21"/>
    <n v="351"/>
    <n v="144141"/>
    <n v="13"/>
    <n v="1990"/>
    <s v="Ford"/>
    <s v="Truck"/>
    <n v="1800"/>
    <n v="150"/>
    <n v="4.2203985932004688E-2"/>
    <n v="78.457631887456046"/>
    <n v="228.45763188745605"/>
    <n v="1571.542368112544"/>
  </r>
  <r>
    <s v="1ftdf15y8plb04944"/>
    <s v="S"/>
    <n v="115481"/>
    <n v="1833"/>
    <d v="2003-08-05T00:00:00"/>
    <n v="2004"/>
    <x v="7"/>
    <x v="33"/>
    <m/>
    <n v="137243"/>
    <n v="10"/>
    <n v="1993"/>
    <s v="Ford"/>
    <s v="Pickup"/>
    <n v="1800"/>
    <n v="150"/>
    <n v="1.6419612314709234E-2"/>
    <n v="75.458134549600899"/>
    <n v="225.45813454960091"/>
    <n v="1574.5418654503992"/>
  </r>
  <r>
    <s v="1FTCR10UXVUB78882"/>
    <s v="S"/>
    <n v="16473"/>
    <n v="1981"/>
    <d v="2004-06-11T00:00:00"/>
    <n v="2004"/>
    <x v="3"/>
    <x v="16"/>
    <n v="55"/>
    <n v="165776"/>
    <n v="6"/>
    <n v="1997"/>
    <s v="Ford"/>
    <s v="Ranger"/>
    <n v="1800"/>
    <n v="150"/>
    <n v="2.6875699888017916E-2"/>
    <n v="74.268846584546466"/>
    <n v="224.26884658454645"/>
    <n v="1575.7311534154535"/>
  </r>
  <r>
    <s v="1P3EJ46C1VN636822"/>
    <s v="S"/>
    <n v="18029"/>
    <n v="1981"/>
    <d v="2004-06-11T00:00:00"/>
    <n v="2004"/>
    <x v="3"/>
    <x v="4"/>
    <n v="61"/>
    <n v="118477"/>
    <n v="6"/>
    <n v="1997"/>
    <s v="Plymouth"/>
    <s v="Breeze"/>
    <n v="1800"/>
    <n v="150"/>
    <n v="2.6875699888017916E-2"/>
    <n v="74.268846584546466"/>
    <n v="224.26884658454645"/>
    <n v="1575.7311534154535"/>
  </r>
  <r>
    <s v="2FALP71W0VX159250"/>
    <s v="S"/>
    <n v="188228"/>
    <n v="1981"/>
    <d v="2004-06-11T00:00:00"/>
    <n v="2004"/>
    <x v="1"/>
    <x v="1"/>
    <n v="48"/>
    <n v="119277"/>
    <n v="6"/>
    <n v="1997"/>
    <s v="Ford"/>
    <s v="Crown Victoria"/>
    <n v="1800"/>
    <n v="150"/>
    <n v="2.6875699888017916E-2"/>
    <n v="74.268846584546466"/>
    <n v="224.26884658454645"/>
    <n v="1575.7311534154535"/>
  </r>
  <r>
    <s v="NOT PROVIDED"/>
    <s v="S"/>
    <n v="120989"/>
    <n v="1833"/>
    <d v="2003-08-05T00:00:00"/>
    <n v="2004"/>
    <x v="7"/>
    <x v="19"/>
    <m/>
    <n v="50777"/>
    <n v="11"/>
    <n v="1992"/>
    <s v="Dodge"/>
    <s v="250 Van"/>
    <n v="1850"/>
    <n v="150"/>
    <n v="1.6875712656784492E-2"/>
    <n v="77.554193842645375"/>
    <n v="227.55419384264536"/>
    <n v="1622.4458061573546"/>
  </r>
  <r>
    <s v="1FALP574XVG255239"/>
    <s v="S"/>
    <n v="10132"/>
    <n v="1981"/>
    <d v="2004-06-11T00:00:00"/>
    <n v="2004"/>
    <x v="0"/>
    <x v="34"/>
    <n v="42"/>
    <n v="140063"/>
    <n v="6"/>
    <n v="1997"/>
    <s v="Ford"/>
    <s v="Taurus Wagon"/>
    <n v="1850"/>
    <n v="150"/>
    <n v="2.7622247107129527E-2"/>
    <n v="76.331870100783874"/>
    <n v="226.33187010078387"/>
    <n v="1623.6681298992162"/>
  </r>
  <r>
    <s v="1FALP57U9VA239223"/>
    <s v="S"/>
    <n v="7232"/>
    <n v="1937"/>
    <d v="2004-03-09T00:00:00"/>
    <n v="2004"/>
    <x v="10"/>
    <x v="28"/>
    <n v="309"/>
    <n v="129181"/>
    <n v="6"/>
    <n v="1997"/>
    <s v="Ford"/>
    <s v="Taurus Wagon"/>
    <n v="1900"/>
    <n v="150"/>
    <n v="8.1720430107526887E-2"/>
    <n v="93.136774193548376"/>
    <n v="243.13677419354838"/>
    <n v="1656.8632258064517"/>
  </r>
  <r>
    <s v="1FALP5221TG236291"/>
    <s v="S"/>
    <n v="229084"/>
    <n v="1833"/>
    <d v="2003-08-05T00:00:00"/>
    <n v="2004"/>
    <x v="1"/>
    <x v="36"/>
    <m/>
    <n v="135313"/>
    <n v="7"/>
    <n v="1996"/>
    <s v="Ford"/>
    <s v="Taurus"/>
    <n v="1900"/>
    <n v="150"/>
    <n v="1.733181299885975E-2"/>
    <n v="79.650253135689852"/>
    <n v="229.65025313568987"/>
    <n v="1670.3497468643102"/>
  </r>
  <r>
    <s v="1FALP5227VG228408"/>
    <s v="S"/>
    <n v="135791"/>
    <n v="1981"/>
    <d v="2004-06-11T00:00:00"/>
    <n v="2004"/>
    <x v="5"/>
    <x v="42"/>
    <n v="66"/>
    <n v="140214"/>
    <n v="6"/>
    <n v="1997"/>
    <s v="Ford"/>
    <s v="Taurus"/>
    <n v="1900"/>
    <n v="150"/>
    <n v="2.8368794326241134E-2"/>
    <n v="78.394893617021282"/>
    <n v="228.3948936170213"/>
    <n v="1671.6051063829786"/>
  </r>
  <r>
    <s v="1FALP5223VG237235"/>
    <s v="S"/>
    <n v="114765"/>
    <n v="1999"/>
    <d v="2004-06-22T00:00:00"/>
    <n v="2004"/>
    <x v="7"/>
    <x v="19"/>
    <n v="386"/>
    <n v="109544"/>
    <n v="6"/>
    <n v="1997"/>
    <s v="Ford"/>
    <s v="Taurus"/>
    <n v="1900"/>
    <n v="150"/>
    <n v="2.6657313223430377E-2"/>
    <n v="70.848740792704319"/>
    <n v="220.84874079270432"/>
    <n v="1679.1512592072957"/>
  </r>
  <r>
    <s v="1FAFP5229XG239104"/>
    <s v="S"/>
    <n v="239606"/>
    <n v="1915"/>
    <d v="2004-01-13T00:00:00"/>
    <n v="2004"/>
    <x v="1"/>
    <x v="1"/>
    <n v="288"/>
    <n v="121048"/>
    <n v="4"/>
    <n v="1999"/>
    <s v="Ford"/>
    <s v="Taurus"/>
    <n v="1900"/>
    <n v="150"/>
    <n v="5.6886227544910177E-2"/>
    <n v="59.603682634730532"/>
    <n v="209.60368263473055"/>
    <n v="1690.3963173652694"/>
  </r>
  <r>
    <s v="1FALP5222VG221303"/>
    <s v="S"/>
    <n v="17599"/>
    <n v="1981"/>
    <d v="2004-06-11T00:00:00"/>
    <n v="2004"/>
    <x v="3"/>
    <x v="4"/>
    <n v="60"/>
    <n v="128537"/>
    <n v="6"/>
    <n v="1997"/>
    <s v="Ford"/>
    <s v="Taurus"/>
    <n v="1925"/>
    <n v="150"/>
    <n v="2.874206793579694E-2"/>
    <n v="79.426405375139979"/>
    <n v="229.42640537513998"/>
    <n v="1695.5735946248601"/>
  </r>
  <r>
    <s v="1FAFP52U0WG165717"/>
    <s v="S"/>
    <n v="16860"/>
    <n v="1981"/>
    <d v="2004-06-11T00:00:00"/>
    <n v="2004"/>
    <x v="3"/>
    <x v="29"/>
    <n v="44"/>
    <n v="136875"/>
    <n v="5"/>
    <n v="1998"/>
    <s v="Ford"/>
    <s v="Taurus"/>
    <n v="1950"/>
    <n v="150"/>
    <n v="2.9115341545352745E-2"/>
    <n v="80.45791713325869"/>
    <n v="230.45791713325869"/>
    <n v="1719.5420828667413"/>
  </r>
  <r>
    <s v="1FALP5228VG228398"/>
    <s v="S"/>
    <n v="17355"/>
    <n v="1981"/>
    <d v="2004-06-11T00:00:00"/>
    <n v="2004"/>
    <x v="5"/>
    <x v="51"/>
    <n v="69"/>
    <n v="113040"/>
    <n v="6"/>
    <n v="1997"/>
    <s v="Ford"/>
    <s v="Taurus"/>
    <n v="1950"/>
    <n v="150"/>
    <n v="2.9115341545352745E-2"/>
    <n v="80.45791713325869"/>
    <n v="230.45791713325869"/>
    <n v="1719.5420828667413"/>
  </r>
  <r>
    <s v="2B5WB35Z9KK378695"/>
    <s v="S"/>
    <n v="86401"/>
    <n v="1764"/>
    <d v="2003-07-24T00:00:00"/>
    <n v="2004"/>
    <x v="2"/>
    <x v="8"/>
    <m/>
    <n v="61413"/>
    <n v="14"/>
    <n v="1989"/>
    <s v="Dodge"/>
    <s v="Van"/>
    <n v="1893"/>
    <n v="150"/>
    <n v="5.3165928531848018E-2"/>
    <n v="21.290296080578539"/>
    <n v="171.29029608057854"/>
    <n v="1721.7097039194214"/>
  </r>
  <r>
    <s v="1FAFP58U12A231034"/>
    <s v="S"/>
    <n v="31"/>
    <n v="1890"/>
    <d v="2004-01-08T00:00:00"/>
    <n v="2004"/>
    <x v="17"/>
    <x v="13"/>
    <m/>
    <n v="11797"/>
    <n v="1"/>
    <n v="2002"/>
    <s v="Ford"/>
    <s v="Taurus"/>
    <n v="2020.2"/>
    <n v="150"/>
    <n v="0.38893381078895695"/>
    <n v="144.37223056486081"/>
    <n v="294.37223056486084"/>
    <n v="1725.8277694351391"/>
  </r>
  <r>
    <s v="2B5WB35Z8SK561585"/>
    <s v="S"/>
    <n v="97411"/>
    <n v="1764"/>
    <d v="2003-07-24T00:00:00"/>
    <n v="2004"/>
    <x v="2"/>
    <x v="8"/>
    <m/>
    <n v="77330"/>
    <n v="8"/>
    <n v="1995"/>
    <s v="Dodge"/>
    <s v="B350"/>
    <n v="1898"/>
    <n v="150"/>
    <n v="5.3306356235313011E-2"/>
    <n v="21.346530354431096"/>
    <n v="171.34653035443108"/>
    <n v="1726.653469645569"/>
  </r>
  <r>
    <s v="1FAFP5221WG248765"/>
    <s v="S"/>
    <n v="938016"/>
    <n v="1999"/>
    <d v="2004-06-22T00:00:00"/>
    <n v="2004"/>
    <x v="9"/>
    <x v="21"/>
    <n v="394"/>
    <n v="113758"/>
    <n v="5"/>
    <n v="1998"/>
    <s v="Ford"/>
    <s v="Taurus"/>
    <n v="1950"/>
    <n v="150"/>
    <n v="2.7358821466152226E-2"/>
    <n v="72.713181339880748"/>
    <n v="222.71318133988075"/>
    <n v="1727.2868186601193"/>
  </r>
  <r>
    <s v="1G1ND52J9Y6291547"/>
    <s v="S"/>
    <n v="43"/>
    <n v="1978"/>
    <d v="2004-05-04T00:00:00"/>
    <n v="2004"/>
    <x v="11"/>
    <x v="21"/>
    <n v="342"/>
    <n v="117215"/>
    <n v="3"/>
    <n v="2000"/>
    <s v="Chevrolet"/>
    <s v="Malibu"/>
    <n v="2000"/>
    <n v="150"/>
    <n v="4.6893317702227433E-2"/>
    <n v="87.175146541617835"/>
    <n v="237.17514654161783"/>
    <n v="1762.8248534583822"/>
  </r>
  <r>
    <s v="1FALP52U6TA262759"/>
    <s v="S"/>
    <s v="P012786"/>
    <n v="1833"/>
    <d v="2003-08-05T00:00:00"/>
    <n v="2004"/>
    <x v="1"/>
    <x v="36"/>
    <m/>
    <n v="129781"/>
    <n v="7"/>
    <n v="1996"/>
    <s v="Ford"/>
    <s v="Taurus"/>
    <n v="2000"/>
    <n v="150"/>
    <n v="1.8244013683010263E-2"/>
    <n v="83.84237172177879"/>
    <n v="233.84237172177879"/>
    <n v="1766.1576282782212"/>
  </r>
  <r>
    <s v="1g1bl52p7rp135162"/>
    <s v="S"/>
    <n v="174903"/>
    <n v="1833"/>
    <d v="2003-08-05T00:00:00"/>
    <n v="2004"/>
    <x v="1"/>
    <x v="36"/>
    <m/>
    <n v="122011"/>
    <n v="9"/>
    <n v="1994"/>
    <s v="Chevrolet"/>
    <s v="Caprice"/>
    <n v="2000"/>
    <n v="150"/>
    <n v="1.8244013683010263E-2"/>
    <n v="83.84237172177879"/>
    <n v="233.84237172177879"/>
    <n v="1766.1576282782212"/>
  </r>
  <r>
    <s v="1FALP52U5TA268455"/>
    <s v="S"/>
    <n v="907987"/>
    <n v="1999"/>
    <d v="2004-06-22T00:00:00"/>
    <n v="2004"/>
    <x v="9"/>
    <x v="21"/>
    <n v="395"/>
    <n v="118944"/>
    <n v="7"/>
    <n v="1996"/>
    <s v="Ford"/>
    <s v="Taurus"/>
    <n v="2000"/>
    <n v="150"/>
    <n v="2.8060329708874079E-2"/>
    <n v="74.577621887057177"/>
    <n v="224.57762188705718"/>
    <n v="1775.4223781129429"/>
  </r>
  <r>
    <s v="1falp5220tg235813"/>
    <s v="S"/>
    <n v="229083"/>
    <n v="1884"/>
    <d v="2003-11-12T00:00:00"/>
    <n v="2004"/>
    <x v="1"/>
    <x v="7"/>
    <m/>
    <n v="119242"/>
    <n v="7"/>
    <n v="1996"/>
    <s v="Ford"/>
    <s v="Taurus"/>
    <n v="2100"/>
    <n v="150"/>
    <n v="6.2686567164179099E-2"/>
    <n v="156.61173134328357"/>
    <n v="306.61173134328357"/>
    <n v="1793.3882686567165"/>
  </r>
  <r>
    <s v="NOT PROVIDED"/>
    <s v="S"/>
    <n v="122105"/>
    <n v="1833"/>
    <d v="2003-08-05T00:00:00"/>
    <n v="2004"/>
    <x v="7"/>
    <x v="19"/>
    <m/>
    <n v="132207"/>
    <n v="2"/>
    <n v="2001"/>
    <s v="Ford"/>
    <s v="Taurus"/>
    <n v="2050"/>
    <n v="150"/>
    <n v="1.8700114025085517E-2"/>
    <n v="85.938431014823252"/>
    <n v="235.93843101482327"/>
    <n v="1814.0615689851768"/>
  </r>
  <r>
    <s v="1J4FJ68S1WL100805"/>
    <s v="S"/>
    <n v="16636"/>
    <n v="1954"/>
    <d v="2004-05-11T00:00:00"/>
    <n v="2004"/>
    <x v="3"/>
    <x v="4"/>
    <n v="29"/>
    <n v="201345"/>
    <n v="5"/>
    <n v="1998"/>
    <s v="Jeep"/>
    <s v="Cherokee"/>
    <n v="2001.5"/>
    <n v="150"/>
    <n v="0.24382637466788329"/>
    <n v="36.159451363247094"/>
    <n v="186.15945136324709"/>
    <n v="1815.3405486367528"/>
  </r>
  <r>
    <s v="1FAFP5229WG237013"/>
    <s v="S"/>
    <n v="120311"/>
    <n v="1999"/>
    <d v="2004-06-22T00:00:00"/>
    <n v="2004"/>
    <x v="7"/>
    <x v="19"/>
    <n v="385"/>
    <n v="107282"/>
    <n v="5"/>
    <n v="1998"/>
    <s v="Ford"/>
    <s v="Taurus"/>
    <n v="2050"/>
    <n v="150"/>
    <n v="2.8761837951595932E-2"/>
    <n v="76.442062434233605"/>
    <n v="226.44206243423361"/>
    <n v="1823.5579375657665"/>
  </r>
  <r>
    <s v="1j4fj2856tl194166"/>
    <s v="S"/>
    <n v="732773"/>
    <n v="97247"/>
    <d v="2003-07-23T00:00:00"/>
    <n v="2004"/>
    <x v="1"/>
    <x v="36"/>
    <m/>
    <n v="128991"/>
    <n v="7"/>
    <n v="1996"/>
    <s v="Jeep"/>
    <s v="Cherokee"/>
    <n v="1999.99"/>
    <n v="150"/>
    <m/>
    <m/>
    <m/>
    <n v="1849.99"/>
  </r>
  <r>
    <s v="1G1ND52J3Y6291821"/>
    <s v="S"/>
    <n v="45"/>
    <n v="1978"/>
    <d v="2004-05-04T00:00:00"/>
    <n v="2004"/>
    <x v="11"/>
    <x v="21"/>
    <n v="341"/>
    <n v="112280"/>
    <n v="3"/>
    <n v="2000"/>
    <s v="Chevrolet"/>
    <s v="Malibu"/>
    <n v="2100"/>
    <n v="150"/>
    <n v="4.9237983587338802E-2"/>
    <n v="91.533903868698715"/>
    <n v="241.5339038686987"/>
    <n v="1858.4660961313014"/>
  </r>
  <r>
    <s v="1fmda31xxrza39405"/>
    <s v="S"/>
    <s v="NOT PROVIDED"/>
    <n v="1833"/>
    <d v="2003-08-05T00:00:00"/>
    <n v="2004"/>
    <x v="11"/>
    <x v="21"/>
    <m/>
    <n v="108204"/>
    <n v="9"/>
    <n v="1994"/>
    <s v="Ford"/>
    <s v="Aerostar"/>
    <n v="2100"/>
    <n v="150"/>
    <n v="1.9156214367160775E-2"/>
    <n v="88.034490307867728"/>
    <n v="238.03449030786771"/>
    <n v="1861.9655096921324"/>
  </r>
  <r>
    <s v="2B4GP2433WR833958"/>
    <s v="S"/>
    <n v="937473"/>
    <n v="1999"/>
    <d v="2004-06-22T00:00:00"/>
    <n v="2004"/>
    <x v="9"/>
    <x v="21"/>
    <n v="384"/>
    <n v="130153"/>
    <n v="5"/>
    <n v="1998"/>
    <s v="Dodge"/>
    <s v="Caravan"/>
    <n v="2100"/>
    <n v="150"/>
    <n v="2.9463346194317782E-2"/>
    <n v="78.306502981410034"/>
    <n v="228.30650298141003"/>
    <n v="1871.6934970185901"/>
  </r>
  <r>
    <s v="2B4GP2431WR833960"/>
    <s v="S"/>
    <n v="937491"/>
    <n v="1999"/>
    <d v="2004-06-22T00:00:00"/>
    <n v="2004"/>
    <x v="9"/>
    <x v="21"/>
    <n v="387"/>
    <n v="133865"/>
    <n v="5"/>
    <n v="1998"/>
    <s v="Dodge"/>
    <s v="Caravan"/>
    <n v="2125"/>
    <n v="150"/>
    <n v="2.9814100315678708E-2"/>
    <n v="79.238723254998249"/>
    <n v="229.23872325499826"/>
    <n v="1895.7612767450019"/>
  </r>
  <r>
    <s v="2B4GP2431WR833960"/>
    <s v="S"/>
    <n v="937491"/>
    <n v="1999"/>
    <d v="2004-06-22T00:00:00"/>
    <n v="2004"/>
    <x v="9"/>
    <x v="21"/>
    <n v="387"/>
    <n v="133865"/>
    <n v="5"/>
    <n v="1998"/>
    <s v="Dodge"/>
    <s v="Caravan"/>
    <n v="2125"/>
    <n v="150"/>
    <n v="2.9814100315678708E-2"/>
    <n v="79.238723254998249"/>
    <n v="229.23872325499826"/>
    <n v="1895.7612767450019"/>
  </r>
  <r>
    <n v="197169"/>
    <s v="S"/>
    <n v="219574"/>
    <n v="1833"/>
    <d v="2003-08-05T00:00:00"/>
    <n v="2004"/>
    <x v="1"/>
    <x v="41"/>
    <m/>
    <n v="165066"/>
    <n v="4"/>
    <n v="1999"/>
    <s v="Ford"/>
    <s v="Sedan"/>
    <n v="2200"/>
    <n v="150"/>
    <n v="2.0068415051311288E-2"/>
    <n v="92.226608893956666"/>
    <n v="242.22660889395667"/>
    <n v="1957.7733911060434"/>
  </r>
  <r>
    <s v="2B4GP2431TR814384"/>
    <s v="S"/>
    <s v="MVH3254"/>
    <n v="1833"/>
    <d v="2003-08-05T00:00:00"/>
    <n v="2004"/>
    <x v="4"/>
    <x v="52"/>
    <m/>
    <n v="102161"/>
    <n v="7"/>
    <n v="1996"/>
    <s v="Dodge"/>
    <s v="Caravan"/>
    <n v="2200"/>
    <n v="150"/>
    <n v="2.0068415051311288E-2"/>
    <n v="92.226608893956666"/>
    <n v="242.22660889395667"/>
    <n v="1957.7733911060434"/>
  </r>
  <r>
    <s v="2B4GP2435WR833959"/>
    <s v="S"/>
    <n v="937482"/>
    <n v="1999"/>
    <d v="2004-06-22T00:00:00"/>
    <n v="2004"/>
    <x v="9"/>
    <x v="21"/>
    <n v="403"/>
    <n v="140673"/>
    <n v="5"/>
    <n v="1998"/>
    <s v="Dodge"/>
    <s v="Caravan"/>
    <n v="2250"/>
    <n v="150"/>
    <n v="3.1567870922483338E-2"/>
    <n v="83.89982462293932"/>
    <n v="233.89982462293932"/>
    <n v="2016.1001753770606"/>
  </r>
  <r>
    <s v="2FALP71WOTX141067"/>
    <s v="S"/>
    <n v="6515"/>
    <n v="1978"/>
    <d v="2004-05-04T00:00:00"/>
    <n v="2004"/>
    <x v="8"/>
    <x v="21"/>
    <n v="386"/>
    <n v="135763"/>
    <n v="7"/>
    <n v="1996"/>
    <s v="Ford"/>
    <s v="Crown Victoria"/>
    <n v="2300"/>
    <n v="150"/>
    <n v="5.3927315357561546E-2"/>
    <n v="100.2514185228605"/>
    <n v="250.25141852286049"/>
    <n v="2049.7485814771394"/>
  </r>
  <r>
    <s v="unknown"/>
    <s v="S"/>
    <n v="114757"/>
    <n v="1978"/>
    <d v="2004-05-04T00:00:00"/>
    <n v="2004"/>
    <x v="7"/>
    <x v="19"/>
    <n v="385"/>
    <n v="108319"/>
    <n v="6"/>
    <n v="1997"/>
    <s v="Ford"/>
    <s v="Taurus"/>
    <n v="2300"/>
    <n v="150"/>
    <n v="5.3927315357561546E-2"/>
    <n v="100.2514185228605"/>
    <n v="250.25141852286049"/>
    <n v="2049.7485814771394"/>
  </r>
  <r>
    <s v="2B5WB35Z5RK178939"/>
    <s v="S"/>
    <n v="93467"/>
    <d v="2004-05-19T00:00:00"/>
    <d v="2004-03-30T00:00:00"/>
    <n v="2004"/>
    <x v="2"/>
    <x v="8"/>
    <m/>
    <n v="75766"/>
    <n v="9"/>
    <n v="1994"/>
    <s v="Dodge"/>
    <s v="Van"/>
    <n v="2200"/>
    <n v="150"/>
    <m/>
    <m/>
    <m/>
    <n v="2050"/>
  </r>
  <r>
    <n v="197165"/>
    <s v="S"/>
    <n v="219571"/>
    <n v="1833"/>
    <d v="2003-08-05T00:00:00"/>
    <n v="2004"/>
    <x v="1"/>
    <x v="41"/>
    <m/>
    <n v="163098"/>
    <n v="4"/>
    <n v="1999"/>
    <s v="Ford"/>
    <s v="Sedan"/>
    <n v="2300"/>
    <n v="150"/>
    <n v="2.09806157354618E-2"/>
    <n v="96.41872748004559"/>
    <n v="246.41872748004559"/>
    <n v="2053.5812725199544"/>
  </r>
  <r>
    <n v="225047"/>
    <s v="S"/>
    <n v="222015"/>
    <n v="1833"/>
    <d v="2003-08-05T00:00:00"/>
    <n v="2004"/>
    <x v="1"/>
    <x v="41"/>
    <m/>
    <n v="138695"/>
    <n v="4"/>
    <n v="1999"/>
    <s v="Ford"/>
    <s v="Sedan"/>
    <n v="2300"/>
    <n v="150"/>
    <n v="2.09806157354618E-2"/>
    <n v="96.41872748004559"/>
    <n v="246.41872748004559"/>
    <n v="2053.5812725199544"/>
  </r>
  <r>
    <n v="225050"/>
    <s v="S"/>
    <n v="222011"/>
    <n v="1833"/>
    <d v="2003-08-05T00:00:00"/>
    <n v="2004"/>
    <x v="1"/>
    <x v="41"/>
    <m/>
    <n v="144517"/>
    <n v="4"/>
    <n v="1999"/>
    <s v="Ford"/>
    <s v="Sedan"/>
    <n v="2300"/>
    <n v="150"/>
    <n v="2.09806157354618E-2"/>
    <n v="96.41872748004559"/>
    <n v="246.41872748004559"/>
    <n v="2053.5812725199544"/>
  </r>
  <r>
    <s v="1FDNK74P9KVA33310"/>
    <s v="S"/>
    <n v="195118"/>
    <n v="1833"/>
    <d v="2003-08-05T00:00:00"/>
    <n v="2004"/>
    <x v="1"/>
    <x v="1"/>
    <m/>
    <n v="158343"/>
    <n v="14"/>
    <n v="1989"/>
    <s v="Ford"/>
    <s v="Truck"/>
    <n v="2300"/>
    <n v="150"/>
    <n v="2.09806157354618E-2"/>
    <n v="96.41872748004559"/>
    <n v="246.41872748004559"/>
    <n v="2053.5812725199544"/>
  </r>
  <r>
    <s v="NOT PROVIDED"/>
    <s v="S"/>
    <n v="114756"/>
    <n v="1833"/>
    <d v="2003-08-05T00:00:00"/>
    <n v="2004"/>
    <x v="7"/>
    <x v="19"/>
    <m/>
    <n v="125194"/>
    <n v="6"/>
    <n v="1997"/>
    <s v="Ford"/>
    <s v="Taurus"/>
    <n v="2300"/>
    <n v="150"/>
    <n v="2.09806157354618E-2"/>
    <n v="96.41872748004559"/>
    <n v="246.41872748004559"/>
    <n v="2053.5812725199544"/>
  </r>
  <r>
    <s v="1B3ES47C8WD675699"/>
    <s v="S"/>
    <n v="1109"/>
    <n v="1981"/>
    <d v="2004-06-11T00:00:00"/>
    <n v="2004"/>
    <x v="0"/>
    <x v="2"/>
    <n v="49"/>
    <n v="107543"/>
    <n v="5"/>
    <n v="1998"/>
    <s v="Dodge"/>
    <s v="Neon"/>
    <n v="2300"/>
    <n v="150"/>
    <n v="3.4341172079134008E-2"/>
    <n v="94.899081746920501"/>
    <n v="244.8990817469205"/>
    <n v="2055.1009182530797"/>
  </r>
  <r>
    <s v="1FDKE30G2PHB02254"/>
    <s v="S"/>
    <n v="221"/>
    <n v="1981"/>
    <d v="2004-06-11T00:00:00"/>
    <n v="2004"/>
    <x v="4"/>
    <x v="52"/>
    <n v="21"/>
    <n v="95647"/>
    <n v="10"/>
    <n v="1993"/>
    <s v="Ford"/>
    <s v="E350"/>
    <n v="2300"/>
    <n v="150"/>
    <n v="3.4341172079134008E-2"/>
    <n v="94.899081746920501"/>
    <n v="244.8990817469205"/>
    <n v="2055.1009182530797"/>
  </r>
  <r>
    <s v="2B4GP2438WR818971"/>
    <s v="S"/>
    <n v="937311"/>
    <n v="1999"/>
    <d v="2004-06-22T00:00:00"/>
    <n v="2004"/>
    <x v="9"/>
    <x v="21"/>
    <n v="383"/>
    <n v="126719"/>
    <n v="5"/>
    <n v="1998"/>
    <s v="Dodge"/>
    <s v="Caravan"/>
    <n v="2300"/>
    <n v="150"/>
    <n v="3.2269379165205191E-2"/>
    <n v="85.764265170115749"/>
    <n v="235.76426517011575"/>
    <n v="2064.2357348298842"/>
  </r>
  <r>
    <s v="2P4GP24G2XR432677"/>
    <s v="S"/>
    <n v="938391"/>
    <n v="1999"/>
    <d v="2004-06-22T00:00:00"/>
    <n v="2004"/>
    <x v="9"/>
    <x v="21"/>
    <n v="402"/>
    <n v="137621"/>
    <n v="4"/>
    <n v="1999"/>
    <s v="Plymouth"/>
    <s v="Voyager"/>
    <n v="2300"/>
    <n v="150"/>
    <n v="3.2269379165205191E-2"/>
    <n v="85.764265170115749"/>
    <n v="235.76426517011575"/>
    <n v="2064.2357348298842"/>
  </r>
  <r>
    <s v="1FAFP5223XG253371"/>
    <s v="S"/>
    <n v="938677"/>
    <n v="1999"/>
    <d v="2004-06-22T00:00:00"/>
    <n v="2004"/>
    <x v="9"/>
    <x v="21"/>
    <n v="389"/>
    <n v="116692"/>
    <n v="4"/>
    <n v="1999"/>
    <s v="Ford"/>
    <s v="Taurus"/>
    <n v="2350"/>
    <n v="150"/>
    <n v="3.2970887407927044E-2"/>
    <n v="87.628705717292192"/>
    <n v="237.62870571729218"/>
    <n v="2112.3712942827078"/>
  </r>
  <r>
    <s v="2P4GP24G4XR432678"/>
    <s v="S"/>
    <n v="938409"/>
    <n v="1999"/>
    <d v="2004-06-22T00:00:00"/>
    <n v="2004"/>
    <x v="9"/>
    <x v="21"/>
    <n v="388"/>
    <n v="138041"/>
    <n v="4"/>
    <n v="1999"/>
    <s v="Plymouth"/>
    <s v="Voyager"/>
    <n v="2350"/>
    <n v="150"/>
    <n v="3.2970887407927044E-2"/>
    <n v="87.628705717292192"/>
    <n v="237.62870571729218"/>
    <n v="2112.3712942827078"/>
  </r>
  <r>
    <s v="1FAFP5228XG111839"/>
    <s v="S"/>
    <n v="16969"/>
    <n v="1937"/>
    <d v="2004-03-09T00:00:00"/>
    <n v="2004"/>
    <x v="3"/>
    <x v="23"/>
    <n v="305"/>
    <n v="130160"/>
    <n v="4"/>
    <n v="1999"/>
    <s v="Ford"/>
    <s v="Taurus"/>
    <n v="2400"/>
    <n v="150"/>
    <n v="0.1032258064516129"/>
    <n v="117.64645161290321"/>
    <n v="267.64645161290321"/>
    <n v="2132.3535483870969"/>
  </r>
  <r>
    <s v="1FAFP5229XG239118"/>
    <s v="S"/>
    <n v="42"/>
    <n v="1978"/>
    <d v="2004-05-04T00:00:00"/>
    <n v="2004"/>
    <x v="11"/>
    <x v="21"/>
    <n v="376"/>
    <n v="108465"/>
    <n v="4"/>
    <n v="1999"/>
    <s v="Ford"/>
    <s v="Taurus"/>
    <n v="2400"/>
    <n v="150"/>
    <n v="5.6271981242672922E-2"/>
    <n v="104.6101758499414"/>
    <n v="254.61017584994141"/>
    <n v="2145.3898241500588"/>
  </r>
  <r>
    <s v="NOT PROVIDED"/>
    <s v="S"/>
    <n v="114760"/>
    <n v="1833"/>
    <d v="2003-08-05T00:00:00"/>
    <n v="2004"/>
    <x v="7"/>
    <x v="19"/>
    <m/>
    <n v="124736"/>
    <n v="6"/>
    <n v="1997"/>
    <s v="Ford"/>
    <s v="Taurus"/>
    <n v="2400"/>
    <n v="150"/>
    <n v="2.1892816419612316E-2"/>
    <n v="100.61084606613454"/>
    <n v="250.61084606613454"/>
    <n v="2149.3891539338656"/>
  </r>
  <r>
    <s v="NOT PROVIDED"/>
    <s v="S"/>
    <n v="122104"/>
    <n v="1833"/>
    <d v="2003-08-05T00:00:00"/>
    <n v="2004"/>
    <x v="7"/>
    <x v="19"/>
    <m/>
    <n v="131337"/>
    <n v="3"/>
    <n v="2000"/>
    <s v="Ford"/>
    <s v="Taurus"/>
    <n v="2400"/>
    <n v="150"/>
    <n v="2.1892816419612316E-2"/>
    <n v="100.61084606613454"/>
    <n v="250.61084606613454"/>
    <n v="2149.3891539338656"/>
  </r>
  <r>
    <s v="2b5wb35z0vk579664"/>
    <s v="S"/>
    <n v="125396"/>
    <d v="2004-05-01T00:00:00"/>
    <d v="2004-05-01T00:00:00"/>
    <n v="2004"/>
    <x v="2"/>
    <x v="8"/>
    <m/>
    <n v="36955"/>
    <n v="6"/>
    <n v="1997"/>
    <s v="Dodge"/>
    <s v="Van"/>
    <n v="2300"/>
    <n v="150"/>
    <m/>
    <m/>
    <n v="150"/>
    <n v="2150"/>
  </r>
  <r>
    <s v="1B3AA46K6RF290239"/>
    <s v="S"/>
    <n v="20854"/>
    <n v="1999"/>
    <d v="2004-06-22T00:00:00"/>
    <n v="2004"/>
    <x v="13"/>
    <x v="53"/>
    <n v="425"/>
    <n v="79391"/>
    <n v="9"/>
    <n v="1994"/>
    <s v="Dodge"/>
    <s v="Spirit"/>
    <n v="2400"/>
    <n v="150"/>
    <n v="3.3672395650648897E-2"/>
    <n v="89.493146264468621"/>
    <n v="239.49314626446863"/>
    <n v="2160.5068537355314"/>
  </r>
  <r>
    <s v="1FTCR11U6RUC71662"/>
    <s v="S"/>
    <n v="15283"/>
    <n v="1915"/>
    <d v="2004-01-13T00:00:00"/>
    <n v="2004"/>
    <x v="3"/>
    <x v="32"/>
    <n v="294"/>
    <n v="134428"/>
    <n v="9"/>
    <n v="1994"/>
    <s v="Ford"/>
    <s v="Ranger"/>
    <n v="2400"/>
    <n v="150"/>
    <n v="7.1856287425149698E-2"/>
    <n v="75.288862275449091"/>
    <n v="225.28886227544911"/>
    <n v="2174.711137724551"/>
  </r>
  <r>
    <s v="1B3EJ46X0WN254559"/>
    <s v="S"/>
    <n v="2856"/>
    <n v="1937"/>
    <d v="2004-03-09T00:00:00"/>
    <n v="2004"/>
    <x v="4"/>
    <x v="35"/>
    <n v="301"/>
    <n v="118192"/>
    <n v="5"/>
    <n v="1998"/>
    <s v="Dodge"/>
    <s v="Stratus"/>
    <n v="2500"/>
    <n v="150"/>
    <n v="0.10752688172043011"/>
    <n v="122.54838709677418"/>
    <n v="272.54838709677415"/>
    <n v="2227.4516129032259"/>
  </r>
  <r>
    <s v="NOT PROVIDED"/>
    <s v="S"/>
    <n v="120986"/>
    <n v="1833"/>
    <d v="2003-08-05T00:00:00"/>
    <n v="2004"/>
    <x v="7"/>
    <x v="19"/>
    <m/>
    <n v="96387"/>
    <n v="11"/>
    <n v="1992"/>
    <s v="Dodge"/>
    <s v="Pickup"/>
    <n v="2500"/>
    <n v="150"/>
    <n v="2.2805017103762829E-2"/>
    <n v="104.80296465222348"/>
    <n v="254.80296465222347"/>
    <n v="2245.1970353477764"/>
  </r>
  <r>
    <s v="NOT PROVIDED"/>
    <s v="S"/>
    <n v="120305"/>
    <n v="1833"/>
    <d v="2003-08-05T00:00:00"/>
    <n v="2004"/>
    <x v="7"/>
    <x v="19"/>
    <m/>
    <n v="120470"/>
    <n v="5"/>
    <n v="1998"/>
    <s v="Ford"/>
    <s v="Taurus"/>
    <n v="2500"/>
    <n v="150"/>
    <n v="2.2805017103762829E-2"/>
    <n v="104.80296465222348"/>
    <n v="254.80296465222347"/>
    <n v="2245.1970353477764"/>
  </r>
  <r>
    <s v="2FTZA5448YBB22887"/>
    <s v="S"/>
    <s v="250320M"/>
    <n v="1981"/>
    <d v="2004-06-11T00:00:00"/>
    <n v="2004"/>
    <x v="9"/>
    <x v="50"/>
    <n v="36"/>
    <n v="92771"/>
    <n v="3"/>
    <n v="2000"/>
    <s v="Ford"/>
    <s v="Windstar"/>
    <n v="2500"/>
    <n v="150"/>
    <n v="3.7327360955580438E-2"/>
    <n v="103.1511758118701"/>
    <n v="253.1511758118701"/>
    <n v="2246.84882418813"/>
  </r>
  <r>
    <s v="3n1ab41d2wl063624"/>
    <s v="S"/>
    <n v="11201"/>
    <n v="1884"/>
    <d v="2003-11-12T00:00:00"/>
    <n v="2004"/>
    <x v="12"/>
    <x v="13"/>
    <m/>
    <n v="121836"/>
    <n v="5"/>
    <n v="1998"/>
    <s v="Nissan"/>
    <s v="Sentra"/>
    <n v="2650"/>
    <n v="150"/>
    <n v="7.9104477611940296E-2"/>
    <n v="197.62908955223878"/>
    <n v="347.62908955223878"/>
    <n v="2302.3709104477612"/>
  </r>
  <r>
    <s v="2B5WB35Z9TK166154"/>
    <s v="S"/>
    <n v="110203"/>
    <n v="1764"/>
    <d v="2003-07-24T00:00:00"/>
    <n v="2004"/>
    <x v="2"/>
    <x v="8"/>
    <m/>
    <n v="79964"/>
    <n v="7"/>
    <n v="1996"/>
    <s v="Dodge"/>
    <s v="B350"/>
    <n v="2516"/>
    <n v="150"/>
    <n v="7.0663220383586689E-2"/>
    <n v="28.29708660260729"/>
    <n v="178.29708660260729"/>
    <n v="2337.7029133973929"/>
  </r>
  <r>
    <s v="2FAF27P71W8XX197163"/>
    <s v="S"/>
    <n v="219576"/>
    <n v="1833"/>
    <d v="2003-08-05T00:00:00"/>
    <n v="2004"/>
    <x v="1"/>
    <x v="1"/>
    <m/>
    <n v="219576"/>
    <n v="4"/>
    <n v="1999"/>
    <s v="Ford"/>
    <s v="Crown Victoria"/>
    <n v="2600"/>
    <n v="150"/>
    <n v="2.3717217787913341E-2"/>
    <n v="108.99508323831242"/>
    <n v="258.99508323831242"/>
    <n v="2341.0049167616876"/>
  </r>
  <r>
    <s v="NOT PROVIDED"/>
    <s v="S"/>
    <n v="116570"/>
    <n v="1833"/>
    <d v="2003-08-05T00:00:00"/>
    <n v="2004"/>
    <x v="7"/>
    <x v="19"/>
    <m/>
    <n v="115020"/>
    <n v="6"/>
    <n v="1997"/>
    <s v="Ford"/>
    <s v="Taurus"/>
    <n v="2600"/>
    <n v="150"/>
    <n v="2.3717217787913341E-2"/>
    <n v="108.99508323831242"/>
    <n v="258.99508323831242"/>
    <n v="2341.0049167616876"/>
  </r>
  <r>
    <s v="NOT PROVIDED"/>
    <s v="S"/>
    <n v="122102"/>
    <n v="1833"/>
    <d v="2003-08-05T00:00:00"/>
    <n v="2004"/>
    <x v="7"/>
    <x v="19"/>
    <m/>
    <n v="106482"/>
    <n v="4"/>
    <n v="1999"/>
    <s v="Ford"/>
    <s v="Taurus"/>
    <n v="2600"/>
    <n v="150"/>
    <n v="2.3717217787913341E-2"/>
    <n v="108.99508323831242"/>
    <n v="258.99508323831242"/>
    <n v="2341.0049167616876"/>
  </r>
  <r>
    <s v="2FAFP71W6XX108206"/>
    <s v="S"/>
    <s v="FMV77"/>
    <n v="97433"/>
    <d v="2003-12-01T00:00:00"/>
    <n v="2004"/>
    <x v="4"/>
    <x v="26"/>
    <m/>
    <n v="123882"/>
    <n v="4"/>
    <n v="1999"/>
    <s v="Ford"/>
    <s v="Crown Victoria"/>
    <n v="2500"/>
    <n v="150"/>
    <m/>
    <n v="0"/>
    <n v="150"/>
    <n v="2350"/>
  </r>
  <r>
    <s v="1FAFP5229XG253374"/>
    <s v="S"/>
    <n v="938702"/>
    <n v="1999"/>
    <d v="2004-06-22T00:00:00"/>
    <n v="2004"/>
    <x v="9"/>
    <x v="21"/>
    <n v="393"/>
    <n v="107512"/>
    <n v="4"/>
    <n v="1999"/>
    <s v="Ford"/>
    <s v="Taurus"/>
    <n v="2600"/>
    <n v="150"/>
    <n v="3.6478428621536302E-2"/>
    <n v="96.950908453174335"/>
    <n v="246.95090845317435"/>
    <n v="2353.0490915468258"/>
  </r>
  <r>
    <s v="1FAFP53S4XA315720"/>
    <s v="S"/>
    <n v="21444"/>
    <n v="1999"/>
    <d v="2004-06-22T00:00:00"/>
    <n v="2004"/>
    <x v="13"/>
    <x v="30"/>
    <n v="422"/>
    <n v="122310"/>
    <n v="4"/>
    <n v="1999"/>
    <s v="Ford"/>
    <s v="Taurus"/>
    <n v="2600"/>
    <n v="150"/>
    <n v="3.6478428621536302E-2"/>
    <n v="96.950908453174335"/>
    <n v="246.95090845317435"/>
    <n v="2353.0490915468258"/>
  </r>
  <r>
    <s v="unknown"/>
    <s v="S"/>
    <n v="122133"/>
    <n v="1978"/>
    <d v="2004-05-04T00:00:00"/>
    <n v="2004"/>
    <x v="7"/>
    <x v="19"/>
    <n v="397"/>
    <n v="107587"/>
    <n v="4"/>
    <n v="1999"/>
    <s v="Ford"/>
    <s v="Taurus"/>
    <n v="2650"/>
    <n v="150"/>
    <n v="6.2133645955451351E-2"/>
    <n v="115.50706916764364"/>
    <n v="265.50706916764364"/>
    <n v="2384.4929308323563"/>
  </r>
  <r>
    <s v="1GND52J7Y6291126"/>
    <s v="S"/>
    <n v="44"/>
    <n v="1978"/>
    <d v="2004-05-04T00:00:00"/>
    <n v="2004"/>
    <x v="11"/>
    <x v="21"/>
    <n v="377"/>
    <n v="108862"/>
    <n v="3"/>
    <n v="2000"/>
    <s v="Chevrolet"/>
    <s v="Malibu"/>
    <n v="2700"/>
    <n v="150"/>
    <n v="6.3305978898007029E-2"/>
    <n v="117.68644783118405"/>
    <n v="267.68644783118407"/>
    <n v="2432.3135521688159"/>
  </r>
  <r>
    <s v="NOT PROVIDED"/>
    <s v="S"/>
    <n v="120310"/>
    <n v="1833"/>
    <d v="2003-08-05T00:00:00"/>
    <n v="2004"/>
    <x v="7"/>
    <x v="19"/>
    <m/>
    <n v="137298"/>
    <n v="5"/>
    <n v="1998"/>
    <s v="Ford"/>
    <s v="Taurus"/>
    <n v="2700"/>
    <n v="150"/>
    <n v="2.4629418472063853E-2"/>
    <n v="113.18720182440136"/>
    <n v="263.18720182440137"/>
    <n v="2436.8127981755988"/>
  </r>
  <r>
    <s v="1B3ES46CX1D172797"/>
    <s v="S"/>
    <n v="21879"/>
    <n v="1999"/>
    <d v="2004-06-22T00:00:00"/>
    <n v="2004"/>
    <x v="13"/>
    <x v="30"/>
    <n v="421"/>
    <n v="115148"/>
    <n v="2"/>
    <n v="2001"/>
    <s v="Dodge"/>
    <s v="Neon"/>
    <n v="2700"/>
    <n v="150"/>
    <n v="3.7881445106980008E-2"/>
    <n v="100.67978954752719"/>
    <n v="250.67978954752721"/>
    <n v="2449.3202104524726"/>
  </r>
  <r>
    <s v="1G1BL52P9RR191068"/>
    <s v="S"/>
    <n v="134764"/>
    <n v="1981"/>
    <d v="2004-06-11T00:00:00"/>
    <n v="2004"/>
    <x v="1"/>
    <x v="1"/>
    <n v="47"/>
    <n v="109213"/>
    <n v="9"/>
    <n v="1994"/>
    <s v="Chevrolet"/>
    <s v="Caprice"/>
    <n v="2750"/>
    <n v="150"/>
    <n v="4.1060097051138486E-2"/>
    <n v="113.46629339305711"/>
    <n v="263.46629339305713"/>
    <n v="2486.5337066069428"/>
  </r>
  <r>
    <n v="197162"/>
    <s v="S"/>
    <n v="219572"/>
    <n v="1833"/>
    <d v="2003-08-05T00:00:00"/>
    <n v="2004"/>
    <x v="1"/>
    <x v="41"/>
    <m/>
    <n v="151785"/>
    <n v="4"/>
    <n v="1999"/>
    <s v="Ford"/>
    <s v="Sedan"/>
    <n v="2800"/>
    <n v="150"/>
    <n v="2.5541619156214366E-2"/>
    <n v="117.37932041049029"/>
    <n v="267.37932041049032"/>
    <n v="2532.6206795895096"/>
  </r>
  <r>
    <n v="197170"/>
    <s v="S"/>
    <n v="219580"/>
    <n v="1833"/>
    <d v="2003-08-05T00:00:00"/>
    <n v="2004"/>
    <x v="1"/>
    <x v="41"/>
    <m/>
    <n v="153604"/>
    <n v="4"/>
    <n v="1999"/>
    <s v="Ford"/>
    <s v="Sedan"/>
    <n v="2800"/>
    <n v="150"/>
    <n v="2.5541619156214366E-2"/>
    <n v="117.37932041049029"/>
    <n v="267.37932041049032"/>
    <n v="2532.6206795895096"/>
  </r>
  <r>
    <s v="2fafp71w7w141441"/>
    <s v="S"/>
    <n v="197181"/>
    <n v="1833"/>
    <d v="2003-08-05T00:00:00"/>
    <n v="2004"/>
    <x v="1"/>
    <x v="1"/>
    <m/>
    <n v="136127"/>
    <n v="5"/>
    <n v="1998"/>
    <s v="Ford"/>
    <s v="Crown Victoria"/>
    <n v="2800"/>
    <n v="150"/>
    <n v="2.5541619156214366E-2"/>
    <n v="117.37932041049029"/>
    <n v="267.37932041049032"/>
    <n v="2532.6206795895096"/>
  </r>
  <r>
    <s v="2B4GP2431WR833957"/>
    <s v="S"/>
    <n v="124485"/>
    <n v="1999"/>
    <d v="2004-06-22T00:00:00"/>
    <n v="2004"/>
    <x v="7"/>
    <x v="19"/>
    <n v="418"/>
    <n v="102446"/>
    <n v="5"/>
    <n v="1998"/>
    <s v="Dodge"/>
    <s v="Caravan"/>
    <n v="2800"/>
    <n v="150"/>
    <n v="3.9284461592423714E-2"/>
    <n v="104.40867064188006"/>
    <n v="254.40867064188006"/>
    <n v="2545.5913293581198"/>
  </r>
  <r>
    <s v="2FTHF25H7RCA70919"/>
    <s v="S"/>
    <n v="789515"/>
    <d v="2004-05-19T00:00:00"/>
    <d v="2004-04-06T00:00:00"/>
    <n v="2004"/>
    <x v="9"/>
    <x v="21"/>
    <m/>
    <n v="89049"/>
    <n v="9"/>
    <n v="1994"/>
    <s v="Ford"/>
    <s v="Pickup"/>
    <n v="2700"/>
    <n v="150"/>
    <m/>
    <m/>
    <m/>
    <n v="2550"/>
  </r>
  <r>
    <s v="1FALP5225TG266796"/>
    <s v="S"/>
    <n v="114377"/>
    <n v="1915"/>
    <d v="2004-01-13T00:00:00"/>
    <n v="2004"/>
    <x v="7"/>
    <x v="25"/>
    <n v="306"/>
    <n v="98691"/>
    <n v="7"/>
    <n v="1996"/>
    <s v="Ford"/>
    <s v="Taurus"/>
    <n v="2800"/>
    <n v="150"/>
    <n v="8.3832335329341312E-2"/>
    <n v="87.837005988023947"/>
    <n v="237.83700598802395"/>
    <n v="2562.162994011976"/>
  </r>
  <r>
    <s v="1jff28sxxl598630"/>
    <s v="S"/>
    <n v="220447"/>
    <n v="1856"/>
    <d v="2003-09-23T00:00:00"/>
    <n v="2004"/>
    <x v="1"/>
    <x v="1"/>
    <m/>
    <n v="109497"/>
    <n v="4"/>
    <n v="1999"/>
    <s v="Jeep"/>
    <s v="Cherokee"/>
    <n v="2900"/>
    <n v="150"/>
    <n v="0.16666666666666666"/>
    <n v="162.79499999999999"/>
    <n v="312.79500000000002"/>
    <n v="2587.2049999999999"/>
  </r>
  <r>
    <s v="2fmza5146wbc21625"/>
    <s v="S"/>
    <s v="250247m"/>
    <n v="1884"/>
    <d v="2003-11-12T00:00:00"/>
    <n v="2004"/>
    <x v="9"/>
    <x v="50"/>
    <m/>
    <n v="85368"/>
    <n v="5"/>
    <n v="1998"/>
    <s v="Ford"/>
    <s v="Windstar"/>
    <n v="3000"/>
    <n v="150"/>
    <n v="8.9552238805970144E-2"/>
    <n v="223.73104477611938"/>
    <n v="373.73104477611935"/>
    <n v="2626.2689552238808"/>
  </r>
  <r>
    <s v="2FALP71W0VX113420"/>
    <s v="S"/>
    <n v="3309"/>
    <n v="1833"/>
    <d v="2003-08-05T00:00:00"/>
    <n v="2004"/>
    <x v="8"/>
    <x v="54"/>
    <m/>
    <n v="93055"/>
    <n v="6"/>
    <n v="1997"/>
    <s v="Ford"/>
    <s v="Crown Victoria"/>
    <n v="2900"/>
    <n v="150"/>
    <n v="2.6453819840364882E-2"/>
    <n v="121.57143899657925"/>
    <n v="271.57143899657922"/>
    <n v="2628.4285610034208"/>
  </r>
  <r>
    <s v="1GCEC14Z4RZ226918"/>
    <s v="S"/>
    <n v="15311"/>
    <n v="1978"/>
    <d v="2004-05-04T00:00:00"/>
    <n v="2004"/>
    <x v="3"/>
    <x v="29"/>
    <n v="381"/>
    <n v="84867"/>
    <n v="9"/>
    <n v="1994"/>
    <s v="Chevrolet"/>
    <s v="Pickup"/>
    <n v="2950"/>
    <n v="150"/>
    <n v="6.9167643610785465E-2"/>
    <n v="128.58334114888629"/>
    <n v="278.58334114888629"/>
    <n v="2671.4166588511139"/>
  </r>
  <r>
    <s v="2fmza5147wbc01609"/>
    <s v="S"/>
    <s v="250233m"/>
    <n v="1884"/>
    <d v="2003-11-12T00:00:00"/>
    <n v="2004"/>
    <x v="9"/>
    <x v="50"/>
    <m/>
    <n v="72233"/>
    <n v="5"/>
    <n v="1998"/>
    <s v="Ford"/>
    <s v="Windstar"/>
    <n v="3100"/>
    <n v="150"/>
    <n v="9.2537313432835819E-2"/>
    <n v="231.1887462686567"/>
    <n v="381.1887462686567"/>
    <n v="2718.8112537313432"/>
  </r>
  <r>
    <n v="197167"/>
    <s v="S"/>
    <n v="219579"/>
    <n v="1833"/>
    <d v="2003-08-05T00:00:00"/>
    <n v="2004"/>
    <x v="1"/>
    <x v="41"/>
    <m/>
    <n v="153500"/>
    <n v="4"/>
    <n v="1999"/>
    <s v="Ford"/>
    <s v="Sedan"/>
    <n v="3000"/>
    <n v="150"/>
    <n v="2.7366020524515394E-2"/>
    <n v="125.76355758266818"/>
    <n v="275.76355758266817"/>
    <n v="2724.236442417332"/>
  </r>
  <r>
    <s v="2FAFP71W21X120733"/>
    <s v="S"/>
    <s v="333"/>
    <s v="1999"/>
    <d v="2004-06-22T00:00:00"/>
    <n v="2004"/>
    <x v="4"/>
    <x v="17"/>
    <s v="374"/>
    <n v="106215"/>
    <n v="2"/>
    <n v="2001"/>
    <s v="Ford"/>
    <s v="Crown Victoria"/>
    <n v="3000"/>
    <n v="150"/>
    <n v="4.2090494563311119E-2"/>
    <n v="111.86643283058577"/>
    <n v="261.86643283058578"/>
    <n v="2738.1335671694142"/>
  </r>
  <r>
    <s v="2FTZA544EYBC27515"/>
    <s v="S"/>
    <s v="250323M"/>
    <n v="1884"/>
    <d v="2003-11-12T00:00:00"/>
    <n v="2004"/>
    <x v="9"/>
    <x v="50"/>
    <m/>
    <n v="83952"/>
    <n v="3"/>
    <n v="2000"/>
    <s v="Ford"/>
    <s v="Windstar"/>
    <n v="3200"/>
    <n v="150"/>
    <n v="9.5522388059701493E-2"/>
    <n v="238.64644776119403"/>
    <n v="388.64644776119405"/>
    <n v="2811.3535522388061"/>
  </r>
  <r>
    <s v="unknown"/>
    <s v="S"/>
    <n v="112243"/>
    <n v="1978"/>
    <d v="2004-05-04T00:00:00"/>
    <n v="2004"/>
    <x v="7"/>
    <x v="19"/>
    <n v="389"/>
    <n v="125256"/>
    <n v="8"/>
    <n v="1995"/>
    <s v="Ford"/>
    <s v="Pickup"/>
    <n v="3100"/>
    <n v="150"/>
    <n v="7.2684642438452518E-2"/>
    <n v="135.12147713950762"/>
    <n v="285.12147713950765"/>
    <n v="2814.8785228604925"/>
  </r>
  <r>
    <s v="1B3EJ46XXWN308157"/>
    <s v="S"/>
    <n v="20746"/>
    <n v="1833"/>
    <d v="2003-08-05T00:00:00"/>
    <n v="2004"/>
    <x v="13"/>
    <x v="30"/>
    <m/>
    <n v="126216"/>
    <n v="5"/>
    <n v="1998"/>
    <s v="Dodge"/>
    <m/>
    <n v="3100"/>
    <n v="150"/>
    <n v="2.8278221208665907E-2"/>
    <n v="129.95567616875712"/>
    <n v="279.95567616875712"/>
    <n v="2820.0443238312428"/>
  </r>
  <r>
    <s v="1B4GP44G3YB740843"/>
    <s v="S"/>
    <n v="939177"/>
    <n v="1999"/>
    <d v="2004-06-22T00:00:00"/>
    <n v="2004"/>
    <x v="9"/>
    <x v="21"/>
    <n v="381"/>
    <n v="109264"/>
    <n v="3"/>
    <n v="2000"/>
    <s v="Dodge"/>
    <s v="Caravan"/>
    <n v="3350"/>
    <n v="150"/>
    <n v="4.7001052262364083E-2"/>
    <n v="124.91751666082078"/>
    <n v="274.91751666082075"/>
    <n v="3075.0824833391794"/>
  </r>
  <r>
    <s v="2ftza5447ybc27517"/>
    <s v="S"/>
    <s v="250325M"/>
    <n v="1884"/>
    <d v="2003-11-12T00:00:00"/>
    <n v="2004"/>
    <x v="9"/>
    <x v="50"/>
    <m/>
    <n v="79793"/>
    <n v="3"/>
    <n v="2000"/>
    <s v="Ford"/>
    <s v="Windstar"/>
    <n v="3500"/>
    <n v="150"/>
    <n v="0.1044776119402985"/>
    <n v="261.01955223880594"/>
    <n v="411.01955223880594"/>
    <n v="3088.9804477611942"/>
  </r>
  <r>
    <s v="2B5WB35Z0SK561581"/>
    <s v="S"/>
    <n v="97413"/>
    <n v="1833"/>
    <d v="2003-08-05T00:00:00"/>
    <n v="2004"/>
    <x v="2"/>
    <x v="8"/>
    <m/>
    <n v="81346"/>
    <n v="8"/>
    <n v="1995"/>
    <s v="Dodge"/>
    <s v="B350"/>
    <n v="3400"/>
    <n v="150"/>
    <n v="3.1014823261117448E-2"/>
    <n v="142.53203192702395"/>
    <n v="292.53203192702392"/>
    <n v="3107.467968072976"/>
  </r>
  <r>
    <s v="2B52B35Z6VK567986"/>
    <s v="S"/>
    <n v="123219"/>
    <n v="1833"/>
    <d v="2003-08-05T00:00:00"/>
    <n v="2004"/>
    <x v="2"/>
    <x v="8"/>
    <m/>
    <n v="108017"/>
    <n v="6"/>
    <n v="1997"/>
    <s v="Dodge"/>
    <s v="Van"/>
    <n v="3500"/>
    <n v="150"/>
    <n v="3.192702394526796E-2"/>
    <n v="146.72415051311287"/>
    <n v="296.72415051311287"/>
    <n v="3203.2758494868872"/>
  </r>
  <r>
    <s v="2FTRF17Z1YCA40673"/>
    <s v="S"/>
    <n v="17438"/>
    <n v="1999"/>
    <d v="2004-06-22T00:00:00"/>
    <n v="2004"/>
    <x v="3"/>
    <x v="29"/>
    <n v="400"/>
    <n v="123421"/>
    <n v="3"/>
    <n v="2000"/>
    <s v="Ford"/>
    <s v="F150"/>
    <n v="3500"/>
    <n v="150"/>
    <n v="4.9105576990529635E-2"/>
    <n v="130.51083830235007"/>
    <n v="280.51083830235007"/>
    <n v="3219.4891616976502"/>
  </r>
  <r>
    <s v="2FAFP71WXXX225657"/>
    <s v="S"/>
    <s v="FMV97"/>
    <n v="1915"/>
    <d v="2004-01-13T00:00:00"/>
    <n v="2004"/>
    <x v="4"/>
    <x v="26"/>
    <n v="318"/>
    <n v="100448"/>
    <n v="4"/>
    <n v="1999"/>
    <s v="Ford"/>
    <s v="Taurus"/>
    <n v="3500"/>
    <n v="150"/>
    <n v="0.10479041916167664"/>
    <n v="109.79625748502993"/>
    <n v="259.79625748502991"/>
    <n v="3240.2037425149701"/>
  </r>
  <r>
    <s v="2b7kb31z2rk179221"/>
    <s v="S"/>
    <n v="4903"/>
    <n v="1856"/>
    <d v="2003-09-23T00:00:00"/>
    <n v="2004"/>
    <x v="4"/>
    <x v="55"/>
    <m/>
    <n v="62783"/>
    <n v="9"/>
    <n v="1994"/>
    <s v="Dodge"/>
    <s v="Maxivan"/>
    <n v="3600"/>
    <n v="150"/>
    <n v="0.20689655172413793"/>
    <n v="202.09034482758619"/>
    <n v="352.09034482758619"/>
    <n v="3247.9096551724137"/>
  </r>
  <r>
    <s v="1B4GP44G1YB740842"/>
    <s v="S"/>
    <n v="939168"/>
    <n v="1999"/>
    <d v="2004-06-22T00:00:00"/>
    <n v="2004"/>
    <x v="9"/>
    <x v="21"/>
    <n v="390"/>
    <n v="109323"/>
    <n v="3"/>
    <n v="2000"/>
    <s v="Dodge"/>
    <s v="Caravan"/>
    <n v="3550"/>
    <n v="150"/>
    <n v="4.9807085233251489E-2"/>
    <n v="132.3752788495265"/>
    <n v="282.37527884952647"/>
    <n v="3267.6247211504733"/>
  </r>
  <r>
    <s v="2b5wb35z5xk539146"/>
    <s v="S"/>
    <n v="140023"/>
    <n v="1764"/>
    <d v="2003-07-24T00:00:00"/>
    <n v="2004"/>
    <x v="2"/>
    <x v="8"/>
    <m/>
    <n v="110440"/>
    <n v="4"/>
    <n v="1999"/>
    <s v="Dodge"/>
    <s v="Van"/>
    <n v="3461"/>
    <n v="150"/>
    <n v="9.7204056338471206E-2"/>
    <n v="38.925364360740794"/>
    <n v="188.92536436074079"/>
    <n v="3272.0746356392592"/>
  </r>
  <r>
    <s v="1FAFP522XG209678"/>
    <s v="S"/>
    <n v="21227"/>
    <d v="2004-04-13T00:00:00"/>
    <d v="2004-03-30T00:00:00"/>
    <n v="2004"/>
    <x v="13"/>
    <x v="56"/>
    <m/>
    <m/>
    <n v="4"/>
    <n v="1999"/>
    <s v="Ford"/>
    <s v="Taurus"/>
    <n v="3500"/>
    <n v="150"/>
    <m/>
    <m/>
    <m/>
    <n v="3350"/>
  </r>
  <r>
    <s v="2FAFP71W1XX142795"/>
    <s v="S"/>
    <n v="5406"/>
    <d v="2004-04-13T00:00:00"/>
    <d v="2004-03-23T00:00:00"/>
    <n v="2004"/>
    <x v="8"/>
    <x v="21"/>
    <m/>
    <n v="103295"/>
    <n v="4"/>
    <n v="1999"/>
    <s v="Ford"/>
    <s v="Crown Victoria"/>
    <n v="3500"/>
    <n v="150"/>
    <m/>
    <m/>
    <m/>
    <n v="3350"/>
  </r>
  <r>
    <s v="in4ab41d0wc752916"/>
    <s v="S"/>
    <n v="72571"/>
    <n v="97271"/>
    <d v="2003-09-04T00:00:00"/>
    <n v="2004"/>
    <x v="12"/>
    <x v="13"/>
    <m/>
    <n v="129257"/>
    <n v="5"/>
    <n v="1998"/>
    <s v="Nissan"/>
    <s v="Sentra"/>
    <n v="3500"/>
    <n v="150"/>
    <m/>
    <m/>
    <m/>
    <n v="3350"/>
  </r>
  <r>
    <s v="2B52B35Z3RK178938"/>
    <s v="S"/>
    <n v="93466"/>
    <n v="1833"/>
    <d v="2003-08-05T00:00:00"/>
    <n v="2004"/>
    <x v="2"/>
    <x v="8"/>
    <m/>
    <n v="71967"/>
    <n v="9"/>
    <n v="1994"/>
    <s v="Dodge"/>
    <s v="Van"/>
    <n v="3800"/>
    <n v="150"/>
    <n v="3.4663625997719501E-2"/>
    <n v="159.3005062713797"/>
    <n v="309.30050627137973"/>
    <n v="3490.6994937286204"/>
  </r>
  <r>
    <s v="1gbgc34j3fj184285"/>
    <s v="S"/>
    <n v="115683"/>
    <n v="1764"/>
    <d v="2003-07-24T00:00:00"/>
    <n v="2004"/>
    <x v="1"/>
    <x v="1"/>
    <m/>
    <n v="3417"/>
    <n v="18"/>
    <n v="1985"/>
    <s v="Chevrolet"/>
    <s v="unknown"/>
    <n v="3777.77"/>
    <n v="150"/>
    <n v="0.10610071306379265"/>
    <n v="42.488030546395763"/>
    <n v="192.48803054639575"/>
    <n v="3585.2819694536042"/>
  </r>
  <r>
    <s v="2B5WB35Z2TK184835"/>
    <s v="S"/>
    <n v="180519"/>
    <n v="1856"/>
    <d v="2003-09-23T00:00:00"/>
    <n v="2004"/>
    <x v="1"/>
    <x v="1"/>
    <m/>
    <n v="26203"/>
    <n v="7"/>
    <n v="1996"/>
    <s v="Dodge"/>
    <s v="Van"/>
    <n v="4000"/>
    <n v="150"/>
    <n v="0.22988505747126436"/>
    <n v="224.54482758620688"/>
    <n v="374.54482758620691"/>
    <n v="3625.4551724137932"/>
  </r>
  <r>
    <s v="2FTZA5440YBB22883"/>
    <s v="S"/>
    <s v="250315M"/>
    <n v="1915"/>
    <d v="2004-01-13T00:00:00"/>
    <n v="2004"/>
    <x v="9"/>
    <x v="50"/>
    <n v="291"/>
    <n v="82156"/>
    <n v="3"/>
    <n v="2000"/>
    <s v="Ford"/>
    <s v="Windstar"/>
    <n v="4500"/>
    <n v="150"/>
    <n v="0.1347305389221557"/>
    <n v="141.16661676646706"/>
    <n v="291.16661676646709"/>
    <n v="4208.8333832335329"/>
  </r>
  <r>
    <s v="1fafp53u6yg125448"/>
    <s v="S"/>
    <n v="21543"/>
    <d v="2004-04-13T00:00:00"/>
    <d v="2004-03-30T00:00:00"/>
    <n v="2004"/>
    <x v="13"/>
    <x v="56"/>
    <m/>
    <m/>
    <n v="3"/>
    <n v="2000"/>
    <s v="Ford"/>
    <s v="Taurus"/>
    <n v="5000"/>
    <n v="150"/>
    <m/>
    <m/>
    <m/>
    <n v="4850"/>
  </r>
  <r>
    <s v="2fafp71w01x120732"/>
    <s v="S"/>
    <n v="332"/>
    <d v="2004-06-01T00:00:00"/>
    <d v="2004-06-01T00:00:00"/>
    <n v="2004"/>
    <x v="4"/>
    <x v="17"/>
    <m/>
    <n v="108894"/>
    <n v="2"/>
    <n v="2001"/>
    <s v="Ford"/>
    <s v="Crown Victoria"/>
    <n v="5000"/>
    <n v="150"/>
    <m/>
    <m/>
    <n v="150"/>
    <n v="4850"/>
  </r>
  <r>
    <s v="1FTZF18W1WKC26260"/>
    <s v="S"/>
    <n v="16990"/>
    <n v="1981"/>
    <d v="2004-06-11T00:00:00"/>
    <n v="2004"/>
    <x v="3"/>
    <x v="29"/>
    <n v="23"/>
    <n v="149378"/>
    <n v="5"/>
    <n v="1998"/>
    <s v="Ford"/>
    <s v="Pickup"/>
    <n v="5600"/>
    <n v="150"/>
    <n v="8.361328854050018E-2"/>
    <n v="231.05863381858902"/>
    <n v="381.05863381858899"/>
    <n v="5218.9413661814106"/>
  </r>
  <r>
    <s v="1b7hf13y01j231856"/>
    <s v="S"/>
    <n v="8635"/>
    <n v="1884"/>
    <d v="2003-11-12T00:00:00"/>
    <n v="2004"/>
    <x v="8"/>
    <x v="46"/>
    <m/>
    <n v="47805"/>
    <n v="2"/>
    <n v="2001"/>
    <s v="Dodge"/>
    <s v="Ram"/>
    <n v="14150"/>
    <n v="150"/>
    <n v="0.42238805970149251"/>
    <n v="1055.2647611940297"/>
    <n v="1205.2647611940297"/>
    <n v="12944.73523880597"/>
  </r>
  <r>
    <s v="1G1AW81W7JK6250705"/>
    <s v="S"/>
    <n v="16113"/>
    <n v="1856"/>
    <d v="2003-09-23T00:00:00"/>
    <n v="2004"/>
    <x v="3"/>
    <x v="32"/>
    <m/>
    <n v="175750"/>
    <n v="14"/>
    <n v="1989"/>
    <s v="Chevrolet"/>
    <s v="Celebrity"/>
    <n v="125"/>
    <n v="0"/>
    <m/>
    <m/>
    <m/>
    <m/>
  </r>
  <r>
    <s v="2facp76f1lx149915"/>
    <s v="S"/>
    <n v="2001609"/>
    <n v="1833"/>
    <d v="2003-08-05T00:00:00"/>
    <n v="2004"/>
    <x v="18"/>
    <x v="13"/>
    <m/>
    <n v="106408"/>
    <n v="13"/>
    <n v="1990"/>
    <s v="Ford"/>
    <s v="Crown Victoria"/>
    <n v="1100"/>
    <n v="150"/>
    <n v="1.0034207525655644E-2"/>
    <m/>
    <m/>
    <m/>
  </r>
  <r>
    <s v="CREDIT AUTHORIZATION"/>
    <s v="CA"/>
    <s v="CREDIT AUTHORIZATION"/>
    <s v="CREDIT AUTHORIZATION"/>
    <d v="2004-06-14T00:00:00"/>
    <n v="2004"/>
    <x v="8"/>
    <x v="21"/>
    <s v="CREDIT AUTHORIZATION"/>
    <s v="CREDIT AUTHORIZATION"/>
    <e v="#VALUE!"/>
    <s v="n/a"/>
    <s v="n/a"/>
    <s v="n/a"/>
    <m/>
    <m/>
    <m/>
    <m/>
    <m/>
    <n v="-1702.78"/>
  </r>
  <r>
    <s v="CREDIT AUTHORIZATION"/>
    <s v="CA"/>
    <s v="CREDIT AUTHORIZATION"/>
    <s v="CREDIT AUTHORIZATION"/>
    <d v="2004-11-23T00:00:00"/>
    <n v="2005"/>
    <x v="11"/>
    <x v="21"/>
    <s v="CREDIT AUTHORIZATION"/>
    <s v="CREDIT AUTHORIZATION"/>
    <e v="#VALUE!"/>
    <s v="n/a"/>
    <s v="n/a"/>
    <s v="n/a"/>
    <m/>
    <m/>
    <m/>
    <m/>
    <m/>
    <n v="-10620.56"/>
  </r>
  <r>
    <s v="CREDIT AUTHORIZATION"/>
    <s v="CA"/>
    <s v="CREDIT AUTHORIZATION"/>
    <s v="CREDIT AUTHORIZATION"/>
    <d v="2004-11-29T00:00:00"/>
    <n v="2005"/>
    <x v="1"/>
    <x v="36"/>
    <s v="CREDIT AUTHORIZATION"/>
    <s v="CREDIT AUTHORIZATION"/>
    <e v="#VALUE!"/>
    <s v="n/a"/>
    <s v="n/a"/>
    <s v="n/a"/>
    <m/>
    <m/>
    <m/>
    <m/>
    <m/>
    <n v="-7500"/>
  </r>
  <r>
    <s v="CREDIT AUTHORIZATION"/>
    <s v="CA"/>
    <s v="CREDIT AUTHORIZATION"/>
    <s v="CREDIT AUTHORIZATION"/>
    <d v="2004-11-29T00:00:00"/>
    <n v="2005"/>
    <x v="7"/>
    <x v="19"/>
    <s v="CREDIT AUTHORIZATION"/>
    <s v="CREDIT AUTHORIZATION"/>
    <e v="#VALUE!"/>
    <s v="n/a"/>
    <s v="n/a"/>
    <s v="n/a"/>
    <m/>
    <m/>
    <m/>
    <m/>
    <m/>
    <n v="-5325.46"/>
  </r>
  <r>
    <s v="CREDIT AUTHORIZATION"/>
    <s v="CA"/>
    <s v="CREDIT AUTHORIZATION"/>
    <s v="CREDIT AUTHORIZATION"/>
    <d v="2004-12-15T00:00:00"/>
    <n v="2005"/>
    <x v="9"/>
    <x v="50"/>
    <s v="CREDIT AUTHORIZATION"/>
    <s v="CREDIT AUTHORIZATION"/>
    <n v="2004"/>
    <m/>
    <m/>
    <m/>
    <m/>
    <m/>
    <m/>
    <m/>
    <m/>
    <n v="-1466"/>
  </r>
  <r>
    <s v="TRANSFER REVERSAL"/>
    <s v="A"/>
    <m/>
    <n v="2027"/>
    <d v="2004-06-17T00:00:00"/>
    <n v="2005"/>
    <x v="4"/>
    <x v="49"/>
    <s v="TRANSFER REVERSAL"/>
    <s v="TRANSFER REVERSAL"/>
    <e v="#VALUE!"/>
    <s v="n/a"/>
    <s v="n/a"/>
    <s v="n/a"/>
    <s v="TRANSFER REVERSAL"/>
    <s v="TRANSFER REVERSAL"/>
    <s v="TRANSFER REVERSAL"/>
    <s v="TRANSFER REVERSAL"/>
    <s v="TRANSFER REVERSAL"/>
    <n v="-1189.82"/>
  </r>
  <r>
    <s v="CREDIT AUTHORIZATION"/>
    <s v="CA"/>
    <s v="CREDIT AUTHORIZATION"/>
    <s v="CREDIT AUTHORIZATION"/>
    <d v="2004-12-16T00:00:00"/>
    <n v="2005"/>
    <x v="4"/>
    <x v="17"/>
    <s v="CREDIT AUTHORIZATION"/>
    <s v="CREDIT AUTHORIZATION"/>
    <n v="2004"/>
    <m/>
    <m/>
    <m/>
    <m/>
    <m/>
    <m/>
    <m/>
    <m/>
    <n v="-1000"/>
  </r>
  <r>
    <s v="COST ALLOCATION PLAN FY05"/>
    <s v="CAP"/>
    <m/>
    <m/>
    <m/>
    <n v="2005"/>
    <x v="1"/>
    <x v="1"/>
    <m/>
    <m/>
    <n v="2004"/>
    <m/>
    <m/>
    <m/>
    <m/>
    <m/>
    <m/>
    <m/>
    <m/>
    <n v="-772.01473940115295"/>
  </r>
  <r>
    <s v="COST ALLOCATION PLAN FY05"/>
    <s v="CAP"/>
    <m/>
    <m/>
    <m/>
    <n v="2005"/>
    <x v="7"/>
    <x v="19"/>
    <m/>
    <m/>
    <n v="2004"/>
    <m/>
    <m/>
    <m/>
    <m/>
    <m/>
    <m/>
    <m/>
    <m/>
    <n v="-588.68395265425397"/>
  </r>
  <r>
    <s v="COST ALLOCATION PLAN FY05"/>
    <s v="CAP"/>
    <m/>
    <m/>
    <m/>
    <n v="2005"/>
    <x v="9"/>
    <x v="21"/>
    <m/>
    <m/>
    <n v="2004"/>
    <m/>
    <m/>
    <m/>
    <m/>
    <m/>
    <m/>
    <m/>
    <m/>
    <n v="-444.34317580152799"/>
  </r>
  <r>
    <s v="COST ALLOCATION PLAN FY05"/>
    <s v="CAP"/>
    <m/>
    <m/>
    <m/>
    <n v="2005"/>
    <x v="2"/>
    <x v="8"/>
    <m/>
    <m/>
    <n v="2004"/>
    <m/>
    <m/>
    <m/>
    <m/>
    <m/>
    <m/>
    <m/>
    <m/>
    <n v="-428.31285893694297"/>
  </r>
  <r>
    <s v="COST ALLOCATION PLAN FY05"/>
    <s v="CAP"/>
    <m/>
    <m/>
    <m/>
    <n v="2005"/>
    <x v="9"/>
    <x v="50"/>
    <m/>
    <m/>
    <n v="2004"/>
    <m/>
    <m/>
    <m/>
    <m/>
    <m/>
    <m/>
    <m/>
    <m/>
    <n v="-264.90777869441399"/>
  </r>
  <r>
    <s v="COST ALLOCATION PLAN FY05"/>
    <s v="CAP"/>
    <m/>
    <m/>
    <m/>
    <n v="2005"/>
    <x v="3"/>
    <x v="29"/>
    <m/>
    <m/>
    <n v="2004"/>
    <m/>
    <m/>
    <m/>
    <m/>
    <m/>
    <m/>
    <m/>
    <m/>
    <n v="-225.284820342686"/>
  </r>
  <r>
    <s v="COST ALLOCATION PLAN FY05"/>
    <s v="CAP"/>
    <m/>
    <m/>
    <m/>
    <n v="2005"/>
    <x v="1"/>
    <x v="41"/>
    <m/>
    <m/>
    <n v="2004"/>
    <m/>
    <m/>
    <m/>
    <m/>
    <m/>
    <m/>
    <m/>
    <m/>
    <n v="-209.435637001994"/>
  </r>
  <r>
    <s v="COST ALLOCATION PLAN FY05"/>
    <s v="CAP"/>
    <m/>
    <m/>
    <m/>
    <n v="2005"/>
    <x v="8"/>
    <x v="46"/>
    <m/>
    <m/>
    <n v="2004"/>
    <m/>
    <m/>
    <m/>
    <m/>
    <m/>
    <m/>
    <m/>
    <m/>
    <n v="-177.171228058444"/>
  </r>
  <r>
    <s v="COST ALLOCATION PLAN FY05"/>
    <s v="CAP"/>
    <m/>
    <m/>
    <m/>
    <n v="2005"/>
    <x v="3"/>
    <x v="4"/>
    <m/>
    <m/>
    <n v="2004"/>
    <m/>
    <m/>
    <m/>
    <m/>
    <m/>
    <m/>
    <m/>
    <m/>
    <n v="-174.07497688438701"/>
  </r>
  <r>
    <s v="COST ALLOCATION PLAN FY05"/>
    <s v="CAP"/>
    <m/>
    <m/>
    <m/>
    <n v="2005"/>
    <x v="1"/>
    <x v="36"/>
    <m/>
    <m/>
    <n v="2004"/>
    <m/>
    <m/>
    <m/>
    <m/>
    <m/>
    <m/>
    <m/>
    <m/>
    <n v="-138.692693952365"/>
  </r>
  <r>
    <s v="COST ALLOCATION PLAN FY05"/>
    <s v="CAP"/>
    <m/>
    <m/>
    <m/>
    <n v="2005"/>
    <x v="11"/>
    <x v="21"/>
    <m/>
    <m/>
    <n v="2004"/>
    <m/>
    <m/>
    <m/>
    <m/>
    <m/>
    <m/>
    <m/>
    <m/>
    <n v="-136.98222744454799"/>
  </r>
  <r>
    <s v="COST ALLOCATION PLAN FY05"/>
    <s v="CAP"/>
    <m/>
    <m/>
    <m/>
    <n v="2005"/>
    <x v="5"/>
    <x v="42"/>
    <m/>
    <m/>
    <n v="2004"/>
    <m/>
    <m/>
    <m/>
    <m/>
    <m/>
    <m/>
    <m/>
    <m/>
    <n v="-129.057635774202"/>
  </r>
  <r>
    <s v="COST ALLOCATION PLAN FY05"/>
    <s v="CAP"/>
    <m/>
    <m/>
    <m/>
    <n v="2005"/>
    <x v="1"/>
    <x v="15"/>
    <m/>
    <m/>
    <n v="2004"/>
    <m/>
    <m/>
    <m/>
    <m/>
    <m/>
    <m/>
    <m/>
    <m/>
    <n v="-116.466704902999"/>
  </r>
  <r>
    <s v="COST ALLOCATION PLAN FY05"/>
    <s v="CAP"/>
    <m/>
    <m/>
    <m/>
    <n v="2005"/>
    <x v="13"/>
    <x v="30"/>
    <m/>
    <m/>
    <n v="2004"/>
    <m/>
    <m/>
    <m/>
    <m/>
    <m/>
    <m/>
    <m/>
    <m/>
    <n v="-113.20845243351"/>
  </r>
  <r>
    <s v="COST ALLOCATION PLAN FY05"/>
    <s v="CAP"/>
    <m/>
    <m/>
    <m/>
    <n v="2005"/>
    <x v="3"/>
    <x v="32"/>
    <m/>
    <m/>
    <n v="2004"/>
    <m/>
    <m/>
    <m/>
    <m/>
    <m/>
    <m/>
    <m/>
    <m/>
    <n v="-109.088230807193"/>
  </r>
  <r>
    <s v="COST ALLOCATION PLAN FY05"/>
    <s v="CAP"/>
    <m/>
    <m/>
    <m/>
    <n v="2005"/>
    <x v="4"/>
    <x v="17"/>
    <m/>
    <m/>
    <n v="2004"/>
    <m/>
    <m/>
    <m/>
    <m/>
    <m/>
    <m/>
    <m/>
    <m/>
    <n v="-108.68011433617001"/>
  </r>
  <r>
    <s v="COST ALLOCATION PLAN FY05"/>
    <s v="CAP"/>
    <m/>
    <m/>
    <m/>
    <n v="2005"/>
    <x v="13"/>
    <x v="56"/>
    <m/>
    <m/>
    <n v="2004"/>
    <m/>
    <m/>
    <m/>
    <m/>
    <m/>
    <m/>
    <m/>
    <m/>
    <n v="-96.227184568483807"/>
  </r>
  <r>
    <s v="COST ALLOCATION PLAN FY05"/>
    <s v="CAP"/>
    <m/>
    <m/>
    <m/>
    <n v="2005"/>
    <x v="3"/>
    <x v="16"/>
    <m/>
    <m/>
    <n v="2004"/>
    <m/>
    <m/>
    <m/>
    <m/>
    <m/>
    <m/>
    <m/>
    <m/>
    <n v="-95.740388223019707"/>
  </r>
  <r>
    <s v="COST ALLOCATION PLAN FY05"/>
    <s v="CAP"/>
    <m/>
    <m/>
    <m/>
    <n v="2005"/>
    <x v="4"/>
    <x v="35"/>
    <m/>
    <m/>
    <n v="2004"/>
    <m/>
    <m/>
    <m/>
    <m/>
    <m/>
    <m/>
    <m/>
    <m/>
    <n v="-89.717698553557"/>
  </r>
  <r>
    <s v="COST ALLOCATION PLAN FY05"/>
    <s v="CAP"/>
    <m/>
    <m/>
    <m/>
    <n v="2005"/>
    <x v="4"/>
    <x v="26"/>
    <m/>
    <m/>
    <n v="2004"/>
    <m/>
    <m/>
    <m/>
    <m/>
    <m/>
    <m/>
    <m/>
    <m/>
    <n v="-86.038423849467904"/>
  </r>
  <r>
    <s v="COST ALLOCATION PLAN FY05"/>
    <s v="CAP"/>
    <m/>
    <m/>
    <m/>
    <n v="2005"/>
    <x v="4"/>
    <x v="11"/>
    <m/>
    <m/>
    <n v="2004"/>
    <m/>
    <m/>
    <m/>
    <m/>
    <m/>
    <m/>
    <m/>
    <m/>
    <n v="-85.110114539513106"/>
  </r>
  <r>
    <s v="COST ALLOCATION PLAN FY05"/>
    <s v="CAP"/>
    <m/>
    <m/>
    <m/>
    <n v="2005"/>
    <x v="0"/>
    <x v="21"/>
    <m/>
    <m/>
    <n v="2004"/>
    <m/>
    <m/>
    <m/>
    <m/>
    <m/>
    <m/>
    <m/>
    <m/>
    <n v="-75.849663130452001"/>
  </r>
  <r>
    <s v="COST ALLOCATION PLAN FY05"/>
    <s v="CAP"/>
    <m/>
    <m/>
    <m/>
    <n v="2005"/>
    <x v="8"/>
    <x v="21"/>
    <m/>
    <m/>
    <n v="2004"/>
    <m/>
    <m/>
    <m/>
    <m/>
    <m/>
    <m/>
    <m/>
    <m/>
    <n v="-73.585494081781803"/>
  </r>
  <r>
    <s v="COST ALLOCATION PLAN FY05"/>
    <s v="CAP"/>
    <m/>
    <m/>
    <m/>
    <n v="2005"/>
    <x v="12"/>
    <x v="13"/>
    <m/>
    <m/>
    <n v="2004"/>
    <m/>
    <m/>
    <m/>
    <m/>
    <m/>
    <m/>
    <m/>
    <m/>
    <n v="-69.623198246608894"/>
  </r>
  <r>
    <s v="COST ALLOCATION PLAN FY05"/>
    <s v="CAP"/>
    <m/>
    <m/>
    <m/>
    <n v="2005"/>
    <x v="2"/>
    <x v="3"/>
    <m/>
    <m/>
    <n v="2004"/>
    <m/>
    <m/>
    <m/>
    <m/>
    <m/>
    <m/>
    <m/>
    <m/>
    <n v="-59.015566253589"/>
  </r>
  <r>
    <s v="COST ALLOCATION PLAN FY05"/>
    <s v="CAP"/>
    <m/>
    <m/>
    <m/>
    <n v="2005"/>
    <x v="1"/>
    <x v="7"/>
    <m/>
    <m/>
    <n v="2004"/>
    <m/>
    <m/>
    <m/>
    <m/>
    <m/>
    <m/>
    <m/>
    <m/>
    <n v="-52.124794170866103"/>
  </r>
  <r>
    <s v="COST ALLOCATION PLAN FY05"/>
    <s v="CAP"/>
    <m/>
    <m/>
    <m/>
    <n v="2005"/>
    <x v="7"/>
    <x v="33"/>
    <m/>
    <m/>
    <n v="2004"/>
    <m/>
    <m/>
    <m/>
    <m/>
    <m/>
    <m/>
    <m/>
    <m/>
    <n v="-51.919660455056501"/>
  </r>
  <r>
    <s v="COST ALLOCATION PLAN FY05"/>
    <s v="CAP"/>
    <m/>
    <m/>
    <m/>
    <n v="2005"/>
    <x v="4"/>
    <x v="52"/>
    <m/>
    <m/>
    <n v="2004"/>
    <m/>
    <m/>
    <m/>
    <m/>
    <m/>
    <m/>
    <m/>
    <m/>
    <n v="-50.9438035950797"/>
  </r>
  <r>
    <s v="COST ALLOCATION PLAN FY05"/>
    <s v="CAP"/>
    <m/>
    <m/>
    <m/>
    <n v="2005"/>
    <x v="7"/>
    <x v="25"/>
    <m/>
    <m/>
    <n v="2004"/>
    <m/>
    <m/>
    <m/>
    <m/>
    <m/>
    <m/>
    <m/>
    <m/>
    <n v="-43.019211924734002"/>
  </r>
  <r>
    <s v="COST ALLOCATION PLAN FY05"/>
    <s v="CAP"/>
    <m/>
    <m/>
    <m/>
    <n v="2005"/>
    <x v="10"/>
    <x v="28"/>
    <m/>
    <m/>
    <n v="2004"/>
    <m/>
    <m/>
    <m/>
    <m/>
    <m/>
    <m/>
    <m/>
    <m/>
    <n v="-41.321085138231297"/>
  </r>
  <r>
    <s v="COST ALLOCATION PLAN FY05"/>
    <s v="CAP"/>
    <m/>
    <m/>
    <m/>
    <n v="2005"/>
    <x v="4"/>
    <x v="55"/>
    <m/>
    <m/>
    <n v="2004"/>
    <m/>
    <m/>
    <m/>
    <m/>
    <m/>
    <m/>
    <m/>
    <m/>
    <n v="-40.755042876063698"/>
  </r>
  <r>
    <s v="COST ALLOCATION PLAN FY05"/>
    <s v="CAP"/>
    <m/>
    <m/>
    <m/>
    <n v="2005"/>
    <x v="0"/>
    <x v="2"/>
    <m/>
    <m/>
    <n v="2004"/>
    <m/>
    <m/>
    <m/>
    <m/>
    <m/>
    <m/>
    <m/>
    <m/>
    <n v="-33.113472336801799"/>
  </r>
  <r>
    <s v="COST ALLOCATION PLAN FY05"/>
    <s v="CAP"/>
    <m/>
    <m/>
    <m/>
    <n v="2005"/>
    <x v="4"/>
    <x v="20"/>
    <m/>
    <m/>
    <n v="2004"/>
    <m/>
    <m/>
    <m/>
    <m/>
    <m/>
    <m/>
    <m/>
    <m/>
    <n v="-32.830451205717999"/>
  </r>
  <r>
    <s v="COST ALLOCATION PLAN FY05"/>
    <s v="CAP"/>
    <m/>
    <m/>
    <m/>
    <n v="2005"/>
    <x v="8"/>
    <x v="54"/>
    <m/>
    <m/>
    <n v="2004"/>
    <m/>
    <m/>
    <m/>
    <m/>
    <m/>
    <m/>
    <m/>
    <m/>
    <n v="-32.830451205717999"/>
  </r>
  <r>
    <s v="COST ALLOCATION PLAN FY05"/>
    <s v="CAP"/>
    <m/>
    <m/>
    <m/>
    <n v="2005"/>
    <x v="0"/>
    <x v="10"/>
    <m/>
    <m/>
    <n v="2004"/>
    <m/>
    <m/>
    <m/>
    <m/>
    <m/>
    <m/>
    <m/>
    <m/>
    <n v="-30.000239894880298"/>
  </r>
  <r>
    <s v="COST ALLOCATION PLAN FY05"/>
    <s v="CAP"/>
    <m/>
    <m/>
    <m/>
    <n v="2005"/>
    <x v="6"/>
    <x v="13"/>
    <m/>
    <m/>
    <n v="2004"/>
    <m/>
    <m/>
    <m/>
    <m/>
    <m/>
    <m/>
    <m/>
    <m/>
    <n v="-28.302113108377601"/>
  </r>
  <r>
    <s v="COST ALLOCATION PLAN FY05"/>
    <s v="CAP"/>
    <m/>
    <m/>
    <m/>
    <n v="2005"/>
    <x v="0"/>
    <x v="0"/>
    <m/>
    <m/>
    <n v="2004"/>
    <m/>
    <m/>
    <m/>
    <m/>
    <m/>
    <m/>
    <m/>
    <m/>
    <n v="-28.045922380520601"/>
  </r>
  <r>
    <s v="COST ALLOCATION PLAN FY05"/>
    <s v="CAP"/>
    <m/>
    <m/>
    <m/>
    <n v="2005"/>
    <x v="13"/>
    <x v="53"/>
    <m/>
    <m/>
    <n v="2004"/>
    <m/>
    <m/>
    <m/>
    <m/>
    <m/>
    <m/>
    <m/>
    <m/>
    <n v="-27.170028584042502"/>
  </r>
  <r>
    <s v="COST ALLOCATION PLAN FY05"/>
    <s v="CAP"/>
    <m/>
    <m/>
    <m/>
    <n v="2005"/>
    <x v="3"/>
    <x v="23"/>
    <m/>
    <m/>
    <n v="2004"/>
    <m/>
    <m/>
    <m/>
    <m/>
    <m/>
    <m/>
    <m/>
    <m/>
    <n v="-27.170028584042502"/>
  </r>
  <r>
    <s v="COST ALLOCATION PLAN FY05"/>
    <s v="CAP"/>
    <m/>
    <m/>
    <m/>
    <n v="2005"/>
    <x v="2"/>
    <x v="37"/>
    <m/>
    <m/>
    <n v="2004"/>
    <m/>
    <m/>
    <m/>
    <m/>
    <m/>
    <m/>
    <m/>
    <m/>
    <n v="-26.037944059707399"/>
  </r>
  <r>
    <s v="COST ALLOCATION PLAN FY05"/>
    <s v="CAP"/>
    <m/>
    <m/>
    <m/>
    <n v="2005"/>
    <x v="2"/>
    <x v="6"/>
    <m/>
    <m/>
    <n v="2004"/>
    <m/>
    <m/>
    <m/>
    <m/>
    <m/>
    <m/>
    <m/>
    <m/>
    <n v="-25.788885464353701"/>
  </r>
  <r>
    <s v="COST ALLOCATION PLAN FY05"/>
    <s v="CAP"/>
    <m/>
    <m/>
    <m/>
    <n v="2005"/>
    <x v="0"/>
    <x v="0"/>
    <m/>
    <m/>
    <n v="2004"/>
    <m/>
    <m/>
    <m/>
    <m/>
    <m/>
    <m/>
    <m/>
    <m/>
    <n v="-25.640355974760901"/>
  </r>
  <r>
    <s v="COST ALLOCATION PLAN FY05"/>
    <s v="CAP"/>
    <m/>
    <m/>
    <m/>
    <n v="2005"/>
    <x v="0"/>
    <x v="34"/>
    <m/>
    <m/>
    <n v="2004"/>
    <m/>
    <m/>
    <m/>
    <m/>
    <m/>
    <m/>
    <m/>
    <m/>
    <n v="-25.597676388193499"/>
  </r>
  <r>
    <s v="COST ALLOCATION PLAN FY05"/>
    <s v="CAP"/>
    <m/>
    <m/>
    <m/>
    <n v="2005"/>
    <x v="14"/>
    <x v="21"/>
    <m/>
    <m/>
    <n v="2004"/>
    <m/>
    <m/>
    <m/>
    <m/>
    <m/>
    <m/>
    <m/>
    <m/>
    <n v="-24.339817273204702"/>
  </r>
  <r>
    <s v="COST ALLOCATION PLAN FY05"/>
    <s v="CAP"/>
    <m/>
    <m/>
    <m/>
    <n v="2005"/>
    <x v="15"/>
    <x v="40"/>
    <m/>
    <m/>
    <n v="2004"/>
    <m/>
    <m/>
    <m/>
    <m/>
    <m/>
    <m/>
    <m/>
    <m/>
    <n v="-23.207732748869599"/>
  </r>
  <r>
    <s v="COST ALLOCATION PLAN FY05"/>
    <s v="CAP"/>
    <m/>
    <m/>
    <m/>
    <n v="2005"/>
    <x v="3"/>
    <x v="39"/>
    <m/>
    <m/>
    <n v="2004"/>
    <m/>
    <m/>
    <m/>
    <m/>
    <m/>
    <m/>
    <m/>
    <m/>
    <n v="-23.207732748869599"/>
  </r>
  <r>
    <s v="COST ALLOCATION PLAN FY05"/>
    <s v="CAP"/>
    <m/>
    <m/>
    <m/>
    <n v="2005"/>
    <x v="17"/>
    <x v="13"/>
    <m/>
    <m/>
    <n v="2004"/>
    <m/>
    <m/>
    <m/>
    <m/>
    <m/>
    <m/>
    <m/>
    <m/>
    <n v="-22.870371560617802"/>
  </r>
  <r>
    <s v="COST ALLOCATION PLAN FY05"/>
    <s v="CAP"/>
    <m/>
    <m/>
    <m/>
    <n v="2005"/>
    <x v="3"/>
    <x v="14"/>
    <m/>
    <m/>
    <n v="2004"/>
    <m/>
    <m/>
    <m/>
    <m/>
    <m/>
    <m/>
    <m/>
    <m/>
    <n v="-22.700106048157799"/>
  </r>
  <r>
    <s v="COST ALLOCATION PLAN FY05"/>
    <s v="CAP"/>
    <m/>
    <m/>
    <m/>
    <n v="2005"/>
    <x v="5"/>
    <x v="51"/>
    <m/>
    <m/>
    <n v="2004"/>
    <m/>
    <m/>
    <m/>
    <m/>
    <m/>
    <m/>
    <m/>
    <m/>
    <n v="-22.0756482245345"/>
  </r>
  <r>
    <s v="COST ALLOCATION PLAN FY05"/>
    <s v="CAP"/>
    <m/>
    <m/>
    <m/>
    <n v="2005"/>
    <x v="15"/>
    <x v="21"/>
    <m/>
    <m/>
    <n v="2004"/>
    <m/>
    <m/>
    <m/>
    <m/>
    <m/>
    <m/>
    <m/>
    <m/>
    <n v="-19.2454369136968"/>
  </r>
  <r>
    <s v="COST ALLOCATION PLAN FY05"/>
    <s v="CAP"/>
    <m/>
    <m/>
    <m/>
    <n v="2005"/>
    <x v="4"/>
    <x v="49"/>
    <m/>
    <m/>
    <n v="2004"/>
    <m/>
    <m/>
    <m/>
    <m/>
    <m/>
    <m/>
    <m/>
    <m/>
    <n v="-18.113352389361701"/>
  </r>
  <r>
    <s v="COST ALLOCATION PLAN FY05"/>
    <s v="CAP"/>
    <m/>
    <m/>
    <m/>
    <n v="2005"/>
    <x v="0"/>
    <x v="47"/>
    <m/>
    <m/>
    <n v="2004"/>
    <m/>
    <m/>
    <m/>
    <m/>
    <m/>
    <m/>
    <m/>
    <m/>
    <n v="-18.113352389361701"/>
  </r>
  <r>
    <s v="COST ALLOCATION PLAN FY05"/>
    <s v="CAP"/>
    <m/>
    <m/>
    <m/>
    <n v="2005"/>
    <x v="0"/>
    <x v="9"/>
    <m/>
    <m/>
    <n v="2004"/>
    <m/>
    <m/>
    <m/>
    <m/>
    <m/>
    <m/>
    <m/>
    <m/>
    <n v="-18.113352389361701"/>
  </r>
  <r>
    <s v="COST ALLOCATION PLAN FY05"/>
    <s v="CAP"/>
    <m/>
    <m/>
    <m/>
    <n v="2005"/>
    <x v="15"/>
    <x v="48"/>
    <m/>
    <m/>
    <n v="2004"/>
    <m/>
    <m/>
    <m/>
    <m/>
    <m/>
    <m/>
    <m/>
    <m/>
    <n v="-18.113352389361701"/>
  </r>
  <r>
    <s v="COST ALLOCATION PLAN FY05"/>
    <s v="CAP"/>
    <m/>
    <m/>
    <m/>
    <n v="2005"/>
    <x v="9"/>
    <x v="22"/>
    <m/>
    <m/>
    <n v="2004"/>
    <m/>
    <m/>
    <m/>
    <m/>
    <m/>
    <m/>
    <m/>
    <m/>
    <n v="-15.8491833406915"/>
  </r>
  <r>
    <s v="COST ALLOCATION PLAN FY05"/>
    <s v="CAP"/>
    <m/>
    <m/>
    <m/>
    <n v="2005"/>
    <x v="16"/>
    <x v="45"/>
    <m/>
    <m/>
    <n v="2004"/>
    <m/>
    <m/>
    <m/>
    <m/>
    <m/>
    <m/>
    <m/>
    <m/>
    <n v="-14.1510565541888"/>
  </r>
  <r>
    <s v="COST ALLOCATION PLAN FY05"/>
    <s v="CAP"/>
    <m/>
    <m/>
    <m/>
    <n v="2005"/>
    <x v="18"/>
    <x v="13"/>
    <m/>
    <m/>
    <n v="2004"/>
    <m/>
    <m/>
    <m/>
    <m/>
    <m/>
    <m/>
    <m/>
    <m/>
    <n v="-12.452929767686101"/>
  </r>
  <r>
    <s v="COST ALLOCATION PLAN FY05"/>
    <s v="CAP"/>
    <m/>
    <m/>
    <m/>
    <n v="2005"/>
    <x v="13"/>
    <x v="44"/>
    <m/>
    <m/>
    <n v="2004"/>
    <m/>
    <m/>
    <m/>
    <m/>
    <m/>
    <m/>
    <m/>
    <m/>
    <n v="-12.452929767686101"/>
  </r>
  <r>
    <s v="COST ALLOCATION PLAN FY05"/>
    <s v="CAP"/>
    <m/>
    <m/>
    <m/>
    <n v="2005"/>
    <x v="0"/>
    <x v="2"/>
    <m/>
    <m/>
    <n v="2004"/>
    <m/>
    <m/>
    <m/>
    <m/>
    <m/>
    <m/>
    <m/>
    <m/>
    <n v="-11.9434917317353"/>
  </r>
  <r>
    <s v="COST ALLOCATION PLAN FY05"/>
    <s v="CAP"/>
    <m/>
    <m/>
    <m/>
    <n v="2005"/>
    <x v="2"/>
    <x v="18"/>
    <m/>
    <m/>
    <n v="2004"/>
    <m/>
    <m/>
    <m/>
    <m/>
    <m/>
    <m/>
    <m/>
    <m/>
    <n v="-11.4340536957846"/>
  </r>
  <r>
    <s v="COST ALLOCATION PLAN FY05"/>
    <s v="CAP"/>
    <m/>
    <m/>
    <m/>
    <n v="2005"/>
    <x v="0"/>
    <x v="0"/>
    <m/>
    <m/>
    <n v="2004"/>
    <m/>
    <m/>
    <m/>
    <m/>
    <m/>
    <m/>
    <m/>
    <m/>
    <n v="-11.388770314811101"/>
  </r>
  <r>
    <s v="COST ALLOCATION PLAN FY05"/>
    <s v="CAP"/>
    <m/>
    <m/>
    <m/>
    <n v="2005"/>
    <x v="5"/>
    <x v="21"/>
    <m/>
    <m/>
    <n v="2004"/>
    <m/>
    <m/>
    <m/>
    <m/>
    <m/>
    <m/>
    <m/>
    <m/>
    <n v="-11.320845243351"/>
  </r>
  <r>
    <s v="COST ALLOCATION PLAN FY05"/>
    <s v="CAP"/>
    <m/>
    <m/>
    <m/>
    <n v="2005"/>
    <x v="5"/>
    <x v="43"/>
    <m/>
    <m/>
    <n v="2004"/>
    <m/>
    <m/>
    <m/>
    <m/>
    <m/>
    <m/>
    <m/>
    <m/>
    <n v="-11.320845243351"/>
  </r>
  <r>
    <s v="COST ALLOCATION PLAN FY05"/>
    <s v="CAP"/>
    <m/>
    <m/>
    <m/>
    <n v="2005"/>
    <x v="0"/>
    <x v="31"/>
    <m/>
    <m/>
    <n v="2004"/>
    <m/>
    <m/>
    <m/>
    <m/>
    <m/>
    <m/>
    <m/>
    <m/>
    <n v="-10.4944235405864"/>
  </r>
  <r>
    <s v="COST ALLOCATION PLAN FY05"/>
    <s v="CAP"/>
    <m/>
    <m/>
    <m/>
    <n v="2005"/>
    <x v="0"/>
    <x v="0"/>
    <m/>
    <m/>
    <n v="2004"/>
    <m/>
    <m/>
    <m/>
    <m/>
    <m/>
    <m/>
    <m/>
    <m/>
    <n v="-10.1887607190159"/>
  </r>
  <r>
    <s v="COST ALLOCATION PLAN FY05"/>
    <s v="CAP"/>
    <m/>
    <m/>
    <m/>
    <n v="2005"/>
    <x v="15"/>
    <x v="38"/>
    <m/>
    <m/>
    <n v="2004"/>
    <m/>
    <m/>
    <m/>
    <m/>
    <m/>
    <m/>
    <m/>
    <m/>
    <n v="-7.3585494081781802"/>
  </r>
  <r>
    <s v="1GNEG25H5M7129903"/>
    <s v="S"/>
    <n v="33260"/>
    <n v="2040"/>
    <d v="2004-10-28T00:00:00"/>
    <n v="2005"/>
    <x v="0"/>
    <x v="0"/>
    <n v="19"/>
    <n v="164348"/>
    <n v="13"/>
    <n v="1991"/>
    <s v="Chevrolet"/>
    <s v="G1500"/>
    <n v="150.5"/>
    <n v="150"/>
    <n v="2.7480553628163464E-2"/>
    <n v="7.1710504692692556"/>
    <n v="157.17105046926926"/>
    <n v="-6.6710504692692609"/>
  </r>
  <r>
    <s v="COST ALLOCATION PLAN FY05"/>
    <s v="CAP"/>
    <m/>
    <m/>
    <m/>
    <n v="2005"/>
    <x v="0"/>
    <x v="0"/>
    <m/>
    <m/>
    <n v="2004"/>
    <m/>
    <m/>
    <m/>
    <m/>
    <m/>
    <m/>
    <m/>
    <m/>
    <n v="-5.9434437527592996"/>
  </r>
  <r>
    <s v="COST ALLOCATION PLAN FY05"/>
    <s v="CAP"/>
    <m/>
    <m/>
    <m/>
    <n v="2005"/>
    <x v="0"/>
    <x v="0"/>
    <m/>
    <m/>
    <n v="2004"/>
    <m/>
    <m/>
    <m/>
    <m/>
    <m/>
    <m/>
    <m/>
    <m/>
    <n v="-5.77363107410903"/>
  </r>
  <r>
    <s v="COST ALLOCATION PLAN FY05"/>
    <s v="CAP"/>
    <m/>
    <m/>
    <m/>
    <n v="2005"/>
    <x v="4"/>
    <x v="27"/>
    <m/>
    <m/>
    <n v="2004"/>
    <m/>
    <m/>
    <m/>
    <m/>
    <m/>
    <m/>
    <m/>
    <m/>
    <n v="-4.5283380973404199"/>
  </r>
  <r>
    <s v="COST ALLOCATION PLAN FY05"/>
    <s v="CAP"/>
    <m/>
    <m/>
    <m/>
    <n v="2005"/>
    <x v="0"/>
    <x v="2"/>
    <m/>
    <m/>
    <n v="2004"/>
    <m/>
    <m/>
    <m/>
    <m/>
    <m/>
    <m/>
    <m/>
    <m/>
    <n v="-2.9686652481639402"/>
  </r>
  <r>
    <s v="COST ALLOCATION PLAN FY05"/>
    <s v="CAP"/>
    <m/>
    <m/>
    <m/>
    <n v="2005"/>
    <x v="0"/>
    <x v="0"/>
    <m/>
    <m/>
    <n v="2004"/>
    <m/>
    <m/>
    <m/>
    <m/>
    <m/>
    <m/>
    <m/>
    <m/>
    <n v="-2.8302113108377598"/>
  </r>
  <r>
    <s v="COST ALLOCATION PLAN FY05"/>
    <s v="CAP"/>
    <m/>
    <m/>
    <m/>
    <n v="2005"/>
    <x v="0"/>
    <x v="2"/>
    <m/>
    <m/>
    <n v="2004"/>
    <m/>
    <m/>
    <m/>
    <m/>
    <m/>
    <m/>
    <m/>
    <m/>
    <n v="-2.2754898939135599"/>
  </r>
  <r>
    <s v="1FBSS31L2WHB68430"/>
    <s v="S"/>
    <n v="201036"/>
    <n v="2183"/>
    <d v="2005-04-06T00:00:00"/>
    <n v="2005"/>
    <x v="1"/>
    <x v="1"/>
    <n v="16"/>
    <n v="154564"/>
    <n v="6"/>
    <n v="1998"/>
    <s v="Ford"/>
    <s v="Van"/>
    <n v="111.99"/>
    <n v="111.99"/>
    <m/>
    <n v="0"/>
    <n v="111.99"/>
    <n v="0"/>
  </r>
  <r>
    <s v="1FMCA11U0KZB97666"/>
    <s v="S"/>
    <n v="51218"/>
    <n v="2008"/>
    <d v="2004-08-19T00:00:00"/>
    <n v="2005"/>
    <x v="0"/>
    <x v="2"/>
    <n v="5"/>
    <n v="169621"/>
    <n v="15"/>
    <n v="1989"/>
    <s v="Ford"/>
    <s v="Aerostar"/>
    <n v="75.599999999999994"/>
    <n v="75.599999999999994"/>
    <n v="4.7221725991562543E-3"/>
    <m/>
    <n v="75.599999999999994"/>
    <n v="0"/>
  </r>
  <r>
    <s v="1FTDE14F4FH802435"/>
    <s v="S"/>
    <n v="52780"/>
    <n v="2008"/>
    <d v="2004-08-19T00:00:00"/>
    <n v="2005"/>
    <x v="0"/>
    <x v="2"/>
    <n v="25"/>
    <n v="128860"/>
    <n v="19"/>
    <n v="1985"/>
    <s v="Ford"/>
    <s v="E150"/>
    <n v="76"/>
    <n v="76"/>
    <n v="4.7471576393634304E-3"/>
    <m/>
    <n v="76"/>
    <n v="0"/>
  </r>
  <r>
    <s v="1G1AW81R0J6195801"/>
    <s v="S"/>
    <n v="93913"/>
    <n v="2183"/>
    <d v="2005-04-06T00:00:00"/>
    <n v="2005"/>
    <x v="0"/>
    <x v="2"/>
    <n v="3"/>
    <n v="100478"/>
    <n v="16"/>
    <n v="1988"/>
    <s v="Chevrolet"/>
    <s v="Station Wagon"/>
    <n v="126"/>
    <n v="126"/>
    <m/>
    <n v="0"/>
    <n v="126"/>
    <n v="0"/>
  </r>
  <r>
    <s v="1G1AW81R2J6202568"/>
    <s v="S"/>
    <n v="50996"/>
    <n v="2008"/>
    <d v="2004-08-19T00:00:00"/>
    <n v="2005"/>
    <x v="0"/>
    <x v="2"/>
    <n v="7"/>
    <n v="111114"/>
    <n v="16"/>
    <n v="1988"/>
    <s v="Chevrolet"/>
    <s v="Celebrity"/>
    <n v="105"/>
    <n v="105"/>
    <n v="6.5585730543836866E-3"/>
    <m/>
    <n v="105"/>
    <n v="0"/>
  </r>
  <r>
    <s v="1G1BL5178KR197080"/>
    <s v="S"/>
    <n v="51219"/>
    <n v="2008"/>
    <d v="2004-08-19T00:00:00"/>
    <n v="2005"/>
    <x v="0"/>
    <x v="2"/>
    <n v="27"/>
    <n v="211997"/>
    <n v="15"/>
    <n v="1989"/>
    <s v="Chevrolet"/>
    <s v="Caprice"/>
    <n v="95"/>
    <n v="95"/>
    <n v="5.9339470492042884E-3"/>
    <m/>
    <n v="95"/>
    <n v="0"/>
  </r>
  <r>
    <s v="1G1BL5374MR146160"/>
    <s v="S"/>
    <n v="54729"/>
    <n v="2008"/>
    <d v="2004-08-19T00:00:00"/>
    <n v="2005"/>
    <x v="0"/>
    <x v="2"/>
    <n v="6"/>
    <n v="183191"/>
    <n v="13"/>
    <n v="1991"/>
    <s v="Chevrolet"/>
    <s v="Caprice"/>
    <n v="55"/>
    <n v="55"/>
    <n v="3.4354430284866933E-3"/>
    <m/>
    <n v="55"/>
    <n v="0"/>
  </r>
  <r>
    <s v="1G8DM15Z8GB179674"/>
    <s v="S"/>
    <n v="101128"/>
    <n v="2006"/>
    <d v="2004-08-12T00:00:00"/>
    <n v="2005"/>
    <x v="1"/>
    <x v="1"/>
    <n v="2"/>
    <n v="37698"/>
    <n v="18"/>
    <n v="1986"/>
    <s v="Chevrolet"/>
    <s v="Astro Van"/>
    <n v="50"/>
    <n v="50"/>
    <m/>
    <n v="0"/>
    <n v="50"/>
    <n v="0"/>
  </r>
  <r>
    <s v="1GCCS14B6F2204131"/>
    <s v="S"/>
    <n v="32766"/>
    <n v="2040"/>
    <d v="2004-10-28T00:00:00"/>
    <n v="2005"/>
    <x v="0"/>
    <x v="0"/>
    <n v="23"/>
    <n v="144303"/>
    <n v="19"/>
    <n v="1985"/>
    <s v="Chevrolet"/>
    <s v="S10"/>
    <n v="126.55"/>
    <n v="126.55"/>
    <m/>
    <n v="0"/>
    <n v="126.55"/>
    <n v="0"/>
  </r>
  <r>
    <s v="1GNDM15Z5NB206632"/>
    <s v="S"/>
    <n v="129047"/>
    <n v="2006"/>
    <d v="2004-08-12T00:00:00"/>
    <n v="2005"/>
    <x v="1"/>
    <x v="36"/>
    <n v="13"/>
    <n v="192210"/>
    <n v="12"/>
    <n v="1992"/>
    <s v="Chevrolet"/>
    <s v="Minivan"/>
    <n v="50"/>
    <n v="50"/>
    <m/>
    <n v="0"/>
    <n v="50"/>
    <n v="0"/>
  </r>
  <r>
    <s v="2B4GH253XPR259808"/>
    <s v="S"/>
    <n v="1524"/>
    <n v="2031"/>
    <d v="2004-08-24T00:00:00"/>
    <n v="2005"/>
    <x v="0"/>
    <x v="0"/>
    <n v="12"/>
    <n v="109688"/>
    <n v="11"/>
    <n v="1993"/>
    <s v="Dodge"/>
    <s v="Caravan"/>
    <n v="100"/>
    <n v="100"/>
    <n v="0"/>
    <n v="0"/>
    <n v="100"/>
    <n v="0"/>
  </r>
  <r>
    <s v="2B4GP2435vVR402648"/>
    <s v="S"/>
    <n v="26141"/>
    <n v="2031"/>
    <d v="2004-08-24T00:00:00"/>
    <n v="2005"/>
    <x v="0"/>
    <x v="2"/>
    <n v="33"/>
    <n v="221463"/>
    <n v="7"/>
    <n v="1997"/>
    <s v="Dodge"/>
    <s v="Caravan"/>
    <n v="126"/>
    <n v="126"/>
    <n v="0"/>
    <n v="0"/>
    <n v="126"/>
    <n v="0"/>
  </r>
  <r>
    <s v="2B5WB35Z0KK358108"/>
    <s v="S"/>
    <n v="49783"/>
    <n v="2008"/>
    <d v="2004-08-19T00:00:00"/>
    <n v="2005"/>
    <x v="0"/>
    <x v="2"/>
    <n v="11"/>
    <n v="124089"/>
    <n v="15"/>
    <n v="1989"/>
    <s v="Dodge"/>
    <s v="Van"/>
    <n v="76"/>
    <n v="76"/>
    <n v="4.7471576393634304E-3"/>
    <m/>
    <n v="76"/>
    <n v="0"/>
  </r>
  <r>
    <s v="2B5WB35Z0SK561600"/>
    <s v="S"/>
    <n v="142278"/>
    <n v="2006"/>
    <d v="2004-08-12T00:00:00"/>
    <n v="2005"/>
    <x v="1"/>
    <x v="1"/>
    <n v="14"/>
    <n v="125870"/>
    <n v="9"/>
    <n v="1995"/>
    <s v="Dodge"/>
    <s v="Van"/>
    <n v="30.1"/>
    <n v="30.1"/>
    <m/>
    <n v="0"/>
    <n v="30.1"/>
    <n v="0"/>
  </r>
  <r>
    <s v="2B5WB35Z4KK361190"/>
    <s v="S"/>
    <n v="121371"/>
    <n v="2031"/>
    <d v="2004-08-24T00:00:00"/>
    <n v="2005"/>
    <x v="1"/>
    <x v="1"/>
    <n v="24"/>
    <n v="131285"/>
    <n v="15"/>
    <n v="1989"/>
    <s v="Dodge"/>
    <s v="Ram 350"/>
    <n v="50"/>
    <n v="50"/>
    <n v="0"/>
    <n v="0"/>
    <n v="50"/>
    <n v="0"/>
  </r>
  <r>
    <s v="2B5WB35ZXMK437952"/>
    <s v="S"/>
    <n v="867"/>
    <n v="2031"/>
    <d v="2004-08-24T00:00:00"/>
    <n v="2005"/>
    <x v="0"/>
    <x v="0"/>
    <n v="13"/>
    <n v="143869"/>
    <n v="13"/>
    <n v="1991"/>
    <s v="Dodge"/>
    <s v="Van"/>
    <n v="125"/>
    <n v="125"/>
    <n v="0"/>
    <n v="0"/>
    <n v="125"/>
    <n v="0"/>
  </r>
  <r>
    <s v="2FACP72W2NX235369"/>
    <s v="S"/>
    <n v="99990"/>
    <n v="2031"/>
    <d v="2004-08-24T00:00:00"/>
    <n v="2005"/>
    <x v="0"/>
    <x v="0"/>
    <n v="11"/>
    <n v="138989"/>
    <n v="12"/>
    <n v="1992"/>
    <s v="Ford"/>
    <s v="Crown Victoria"/>
    <n v="50"/>
    <n v="50"/>
    <n v="0"/>
    <n v="0"/>
    <n v="50"/>
    <n v="0"/>
  </r>
  <r>
    <s v="2FAFP71W1WX141435"/>
    <s v="S"/>
    <n v="197180"/>
    <n v="2008"/>
    <d v="2004-08-19T00:00:00"/>
    <n v="2005"/>
    <x v="0"/>
    <x v="2"/>
    <n v="31"/>
    <n v="188876"/>
    <n v="6"/>
    <n v="1998"/>
    <s v="Ford"/>
    <s v="Crown Victoria"/>
    <n v="100"/>
    <n v="100"/>
    <n v="6.2462600517939875E-3"/>
    <m/>
    <n v="100"/>
    <n v="0"/>
  </r>
  <r>
    <s v="2GAGG35M3F4150230"/>
    <s v="S"/>
    <n v="54377"/>
    <n v="2008"/>
    <d v="2004-08-19T00:00:00"/>
    <n v="2005"/>
    <x v="0"/>
    <x v="2"/>
    <n v="29"/>
    <n v="68279"/>
    <n v="19"/>
    <n v="1985"/>
    <s v="Chevrolet"/>
    <s v="G10"/>
    <n v="150"/>
    <n v="150"/>
    <n v="9.3693900776909821E-3"/>
    <m/>
    <n v="150"/>
    <n v="0"/>
  </r>
  <r>
    <s v="2GCEG25HXP4150562"/>
    <s v="S"/>
    <s v="H12160"/>
    <n v="2006"/>
    <d v="2004-08-12T00:00:00"/>
    <n v="2005"/>
    <x v="0"/>
    <x v="0"/>
    <n v="7"/>
    <n v="179714"/>
    <n v="11"/>
    <n v="1993"/>
    <s v="Chevrolet"/>
    <s v="Van"/>
    <n v="115"/>
    <n v="115"/>
    <m/>
    <n v="0"/>
    <n v="115"/>
    <n v="0"/>
  </r>
  <r>
    <s v="2B4FK2535LR748320"/>
    <s v="S"/>
    <s v="S3132"/>
    <n v="2031"/>
    <d v="2004-08-24T00:00:00"/>
    <n v="2005"/>
    <x v="0"/>
    <x v="0"/>
    <n v="41"/>
    <n v="154334"/>
    <n v="14"/>
    <n v="1990"/>
    <s v="Dodge"/>
    <s v="Caravan"/>
    <n v="165"/>
    <n v="150"/>
    <n v="9.5434803858342361E-3"/>
    <n v="6.1100224474226534"/>
    <n v="156.11002244742266"/>
    <n v="8.889977552577335"/>
  </r>
  <r>
    <s v="1B3ES47C8VD247680"/>
    <s v="S"/>
    <n v="2933"/>
    <n v="2031"/>
    <d v="2004-08-24T00:00:00"/>
    <n v="2005"/>
    <x v="0"/>
    <x v="31"/>
    <n v="39"/>
    <n v="83760"/>
    <n v="7"/>
    <n v="1997"/>
    <s v="Dodge"/>
    <s v="Neon"/>
    <n v="168"/>
    <n v="150"/>
    <n v="9.7169982110312213E-3"/>
    <n v="6.2211137646485186"/>
    <n v="156.22111376464852"/>
    <n v="11.778886235351479"/>
  </r>
  <r>
    <s v="1G1LD5548SY283903"/>
    <s v="S"/>
    <s v="C009805"/>
    <n v="2040"/>
    <d v="2004-10-28T00:00:00"/>
    <n v="2005"/>
    <x v="0"/>
    <x v="57"/>
    <n v="10"/>
    <n v="145350"/>
    <n v="9"/>
    <n v="1995"/>
    <s v="Chevrolet"/>
    <s v="Corsica"/>
    <n v="175"/>
    <n v="150"/>
    <n v="3.1954132125771466E-2"/>
    <n v="8.3384307782200633"/>
    <n v="158.33843077822007"/>
    <n v="16.661569221779928"/>
  </r>
  <r>
    <s v="S1GNCT18W6N0152155"/>
    <s v="S"/>
    <n v="199178"/>
    <n v="2031"/>
    <d v="2004-08-24T00:00:00"/>
    <n v="2005"/>
    <x v="1"/>
    <x v="1"/>
    <n v="1"/>
    <n v="301442"/>
    <n v="12"/>
    <n v="1992"/>
    <s v="Chevrolet"/>
    <s v="Blazer"/>
    <n v="175"/>
    <n v="150"/>
    <n v="1.0121873136490857E-2"/>
    <n v="6.4803268381755412"/>
    <n v="156.48032683817553"/>
    <n v="18.519673161824471"/>
  </r>
  <r>
    <s v="S2B5WB35Z4VK555707"/>
    <s v="S"/>
    <n v="185078"/>
    <n v="2183"/>
    <d v="2005-04-06T00:00:00"/>
    <n v="2005"/>
    <x v="1"/>
    <x v="1"/>
    <n v="17"/>
    <s v="UNKNOWN"/>
    <n v="7"/>
    <n v="1997"/>
    <s v="Dodge"/>
    <s v="15 Pass Van"/>
    <n v="178.88"/>
    <n v="150"/>
    <n v="2.4431517859947637E-2"/>
    <n v="9.7430450073685186"/>
    <n v="159.74304500736852"/>
    <n v="19.136954992631473"/>
  </r>
  <r>
    <s v="1GNDM15Z3NB186879"/>
    <s v="S"/>
    <n v="37785"/>
    <n v="2006"/>
    <d v="2004-08-12T00:00:00"/>
    <n v="2005"/>
    <x v="0"/>
    <x v="0"/>
    <n v="27"/>
    <n v="104044"/>
    <n v="12"/>
    <n v="1992"/>
    <s v="Chevrolet"/>
    <s v="Astro Van"/>
    <n v="180"/>
    <n v="150"/>
    <n v="1.5605046672093757E-2"/>
    <n v="7.7808323211726682"/>
    <n v="157.78083232117268"/>
    <n v="22.219167678827318"/>
  </r>
  <r>
    <s v="1FACP36X9NK176111"/>
    <s v="S"/>
    <s v="P 3221"/>
    <s v="2114"/>
    <s v="2/16/2005"/>
    <n v="2005"/>
    <x v="0"/>
    <x v="0"/>
    <s v="2"/>
    <n v="129789"/>
    <n v="12"/>
    <n v="1992"/>
    <s v="Ford"/>
    <s v="Tempo"/>
    <n v="186"/>
    <n v="150"/>
    <n v="1.8555540923946227E-2"/>
    <n v="10.321519638945089"/>
    <n v="160.32151963894509"/>
    <n v="25.678480361054909"/>
  </r>
  <r>
    <s v="1G1BL5474LR141019"/>
    <s v="S"/>
    <n v="123979"/>
    <n v="2006"/>
    <d v="2004-08-12T00:00:00"/>
    <n v="2005"/>
    <x v="1"/>
    <x v="1"/>
    <n v="16"/>
    <n v="111316"/>
    <n v="14"/>
    <n v="1990"/>
    <s v="Chevrolet"/>
    <s v="Caprice"/>
    <n v="188"/>
    <n v="150"/>
    <n v="1.629860430196459E-2"/>
    <n v="8.1266470910025639"/>
    <n v="158.12664709100255"/>
    <n v="29.873352908997447"/>
  </r>
  <r>
    <s v="S1JCWB7716GT135566"/>
    <s v="S"/>
    <n v="101211"/>
    <n v="2006"/>
    <d v="2004-08-12T00:00:00"/>
    <n v="2005"/>
    <x v="1"/>
    <x v="1"/>
    <n v="22"/>
    <n v="125612"/>
    <n v="18"/>
    <n v="1986"/>
    <s v="Jeep"/>
    <s v="Cherokee"/>
    <n v="188"/>
    <n v="150"/>
    <n v="1.629860430196459E-2"/>
    <n v="8.1266470910025639"/>
    <n v="158.12664709100255"/>
    <n v="29.873352908997447"/>
  </r>
  <r>
    <s v="1FDEE14L1VHA62867"/>
    <s v="S"/>
    <s v="UNKNOWN"/>
    <n v="2144"/>
    <d v="2005-05-05T00:00:00"/>
    <n v="2005"/>
    <x v="15"/>
    <x v="40"/>
    <n v="306"/>
    <n v="106889"/>
    <n v="7"/>
    <n v="1997"/>
    <s v="Ford"/>
    <s v="E150"/>
    <n v="200"/>
    <n v="150"/>
    <n v="4.6269519953730477E-3"/>
    <n v="9.5966223250433771"/>
    <n v="159.59662232504337"/>
    <n v="40.40337767495663"/>
  </r>
  <r>
    <s v="2FALP71WXTX120808"/>
    <s v="S"/>
    <n v="103836"/>
    <n v="2040"/>
    <d v="2004-10-28T00:00:00"/>
    <n v="2005"/>
    <x v="15"/>
    <x v="21"/>
    <n v="8"/>
    <n v="82321"/>
    <n v="8"/>
    <n v="1996"/>
    <s v="Ford"/>
    <s v="Crown Victoria"/>
    <n v="200"/>
    <n v="150"/>
    <n v="3.6519008143738818E-2"/>
    <n v="9.5296351751086448"/>
    <n v="159.52963517510864"/>
    <n v="40.470364824891362"/>
  </r>
  <r>
    <s v="1FBSS31L4WHB68445"/>
    <s v="S"/>
    <n v="202802"/>
    <n v="2114"/>
    <d v="2005-02-16T00:00:00"/>
    <n v="2005"/>
    <x v="1"/>
    <x v="1"/>
    <n v="19"/>
    <n v="126934"/>
    <n v="6"/>
    <n v="1998"/>
    <s v="Ford"/>
    <s v="15 Pass Van"/>
    <n v="202.99"/>
    <n v="150"/>
    <n v="2.0250479850278735E-2"/>
    <n v="11.264329416717546"/>
    <n v="161.26432941671754"/>
    <n v="41.725670583282465"/>
  </r>
  <r>
    <s v="2FALP71W6TX117145"/>
    <s v="S"/>
    <n v="172058"/>
    <n v="2114"/>
    <d v="2005-02-16T00:00:00"/>
    <n v="2005"/>
    <x v="1"/>
    <x v="1"/>
    <n v="20"/>
    <n v="143573"/>
    <n v="8"/>
    <n v="1996"/>
    <s v="Ford"/>
    <s v="Crown Victoria"/>
    <n v="202.99"/>
    <n v="150"/>
    <n v="2.0250479850278735E-2"/>
    <n v="11.264329416717546"/>
    <n v="161.26432941671754"/>
    <n v="41.725670583282465"/>
  </r>
  <r>
    <s v="1FMCA11U6KZB55101"/>
    <s v="S"/>
    <n v="53661"/>
    <n v="2008"/>
    <d v="2004-08-19T00:00:00"/>
    <n v="2005"/>
    <x v="0"/>
    <x v="2"/>
    <n v="12"/>
    <n v="71767"/>
    <n v="15"/>
    <n v="1989"/>
    <s v="Ford"/>
    <s v="Aerostar"/>
    <n v="200"/>
    <n v="150"/>
    <n v="1.2492520103587975E-2"/>
    <n v="5.9329476475960012"/>
    <n v="155.932947647596"/>
    <n v="44.067052352404005"/>
  </r>
  <r>
    <s v="2FACP72W6NX235312"/>
    <s v="S"/>
    <n v="53912"/>
    <n v="2008"/>
    <d v="2004-08-19T00:00:00"/>
    <n v="2005"/>
    <x v="0"/>
    <x v="2"/>
    <n v="20"/>
    <n v="129547"/>
    <n v="12"/>
    <n v="1992"/>
    <s v="Ford"/>
    <s v="Crown Victoria"/>
    <n v="200"/>
    <n v="150"/>
    <n v="1.2492520103587975E-2"/>
    <n v="5.9329476475960012"/>
    <n v="155.932947647596"/>
    <n v="44.067052352404005"/>
  </r>
  <r>
    <s v="1B7GD14T6FS613315"/>
    <s v="S"/>
    <n v="32658"/>
    <n v="2040"/>
    <d v="2004-10-28T00:00:00"/>
    <n v="2005"/>
    <x v="0"/>
    <x v="0"/>
    <n v="22"/>
    <n v="113575"/>
    <n v="19"/>
    <n v="1985"/>
    <s v="Dodge"/>
    <s v="Pickup"/>
    <n v="204"/>
    <n v="150"/>
    <n v="3.7249388306613597E-2"/>
    <n v="9.7202278786108174"/>
    <n v="159.72022787861081"/>
    <n v="44.279772121389186"/>
  </r>
  <r>
    <s v="2FACP72W7NX192194"/>
    <s v="S"/>
    <n v="52473"/>
    <n v="2008"/>
    <d v="2004-08-19T00:00:00"/>
    <n v="2005"/>
    <x v="0"/>
    <x v="2"/>
    <n v="13"/>
    <n v="195982"/>
    <n v="12"/>
    <n v="1992"/>
    <s v="Ford"/>
    <s v="Crown Victoria"/>
    <n v="201.13"/>
    <n v="150"/>
    <n v="1.2563102842173247E-2"/>
    <n v="5.9664688018049192"/>
    <n v="155.96646880180492"/>
    <n v="45.163531198195074"/>
  </r>
  <r>
    <s v="2FACP71W3PX191712"/>
    <s v="S"/>
    <n v="54457"/>
    <n v="2008"/>
    <d v="2004-08-19T00:00:00"/>
    <n v="2005"/>
    <x v="0"/>
    <x v="2"/>
    <n v="14"/>
    <n v="152793"/>
    <n v="11"/>
    <n v="1993"/>
    <s v="Ford"/>
    <s v="Crown Victoria"/>
    <n v="206.13"/>
    <n v="150"/>
    <n v="1.2875415844762947E-2"/>
    <n v="6.1147924929948188"/>
    <n v="156.11479249299481"/>
    <n v="50.015207507005186"/>
  </r>
  <r>
    <s v="2FALP71W9TX141147"/>
    <s v="S"/>
    <n v="170430"/>
    <n v="2006"/>
    <d v="2004-08-12T00:00:00"/>
    <n v="2005"/>
    <x v="1"/>
    <x v="1"/>
    <n v="15"/>
    <n v="249416"/>
    <n v="8"/>
    <n v="1996"/>
    <s v="Ford"/>
    <s v="Crown Victoria"/>
    <n v="210.13"/>
    <n v="150"/>
    <n v="1.8217158095594783E-2"/>
    <n v="9.0832571980445156"/>
    <n v="159.08325719804452"/>
    <n v="51.046742801955475"/>
  </r>
  <r>
    <s v="2FACP72W3NX235302"/>
    <s v="S"/>
    <n v="52970"/>
    <n v="2008"/>
    <d v="2004-08-19T00:00:00"/>
    <n v="2005"/>
    <x v="0"/>
    <x v="2"/>
    <n v="8"/>
    <n v="210662"/>
    <n v="12"/>
    <n v="1992"/>
    <s v="Ford"/>
    <s v="Crown Victoria"/>
    <n v="208.13"/>
    <n v="150"/>
    <n v="1.3000341045798827E-2"/>
    <n v="6.1741219694707787"/>
    <n v="156.17412196947078"/>
    <n v="51.95587803052922"/>
  </r>
  <r>
    <s v="1FMDA31U1SZB19171"/>
    <s v="S"/>
    <n v="25809"/>
    <n v="2093"/>
    <d v="2004-12-16T00:00:00"/>
    <n v="2005"/>
    <x v="0"/>
    <x v="2"/>
    <n v="4"/>
    <n v="212576"/>
    <n v="9"/>
    <n v="1995"/>
    <s v="Ford"/>
    <s v="Aerostar"/>
    <n v="210"/>
    <n v="150"/>
    <n v="9.9845049991465623E-3"/>
    <n v="6.3922797905536122"/>
    <n v="156.3922797905536"/>
    <n v="53.607720209446398"/>
  </r>
  <r>
    <s v="2FALP71WXSX172051"/>
    <s v="S"/>
    <n v="189604"/>
    <n v="2031"/>
    <d v="2004-08-24T00:00:00"/>
    <n v="2005"/>
    <x v="1"/>
    <x v="36"/>
    <n v="23"/>
    <n v="114492"/>
    <n v="9"/>
    <n v="1995"/>
    <s v="Ford"/>
    <s v="Crown Victoria"/>
    <n v="212.13"/>
    <n v="150"/>
    <n v="1.2269445419678887E-2"/>
    <n v="7.8552670410410146"/>
    <n v="157.855267041041"/>
    <n v="54.274732958958992"/>
  </r>
  <r>
    <s v="1GBHG31Y3SF145056"/>
    <s v="S"/>
    <n v="100232"/>
    <n v="2093"/>
    <d v="2004-12-16T00:00:00"/>
    <n v="2005"/>
    <x v="15"/>
    <x v="58"/>
    <n v="6"/>
    <n v="106385"/>
    <n v="9"/>
    <n v="1995"/>
    <s v="Chevrolet"/>
    <s v="Bus"/>
    <n v="212.02"/>
    <n v="150"/>
    <n v="1.0080546428185972E-2"/>
    <n v="6.4537674342532236"/>
    <n v="156.45376743425322"/>
    <n v="55.566232565746787"/>
  </r>
  <r>
    <s v="2FACP71W0PX172857"/>
    <s v="S"/>
    <n v="122488"/>
    <n v="2031"/>
    <d v="2004-08-24T00:00:00"/>
    <n v="2005"/>
    <x v="2"/>
    <x v="8"/>
    <n v="44"/>
    <n v="182922"/>
    <n v="11"/>
    <n v="1993"/>
    <s v="Ford"/>
    <s v="Crown Victoria"/>
    <n v="215.13"/>
    <n v="150"/>
    <n v="1.2442963244875873E-2"/>
    <n v="7.9663583582668798"/>
    <n v="157.96635835826689"/>
    <n v="57.163641641733108"/>
  </r>
  <r>
    <s v="1B3ES47CXVD247678"/>
    <s v="S"/>
    <n v="122430"/>
    <n v="2031"/>
    <d v="2004-08-24T00:00:00"/>
    <n v="2005"/>
    <x v="2"/>
    <x v="8"/>
    <n v="35"/>
    <n v="98450"/>
    <n v="7"/>
    <n v="1997"/>
    <s v="Dodge"/>
    <s v="Neon"/>
    <n v="226"/>
    <n v="150"/>
    <n v="1.307167616483962E-2"/>
    <n v="8.3688792310152706"/>
    <n v="158.36887923101528"/>
    <n v="67.631120768984715"/>
  </r>
  <r>
    <s v="1B3AA46V3RF219204"/>
    <s v="S"/>
    <n v="219598"/>
    <n v="2008"/>
    <d v="2004-08-19T00:00:00"/>
    <n v="2005"/>
    <x v="1"/>
    <x v="7"/>
    <n v="3"/>
    <n v="128475"/>
    <n v="10"/>
    <n v="1994"/>
    <s v="Dodge"/>
    <s v="Spirit"/>
    <n v="225"/>
    <n v="150"/>
    <n v="1.4054085116536472E-2"/>
    <n v="6.6745661035455015"/>
    <n v="156.67456610354549"/>
    <n v="68.325433896454513"/>
  </r>
  <r>
    <s v="2B4GP2437TR814387"/>
    <s v="S"/>
    <s v="H11114"/>
    <n v="2006"/>
    <d v="2004-08-12T00:00:00"/>
    <n v="2005"/>
    <x v="0"/>
    <x v="0"/>
    <n v="10"/>
    <n v="179477"/>
    <n v="8"/>
    <n v="1996"/>
    <s v="Dodge"/>
    <s v="Caravan"/>
    <n v="231.11"/>
    <n v="150"/>
    <n v="2.0036012979931045E-2"/>
    <n v="9.9901564319234186"/>
    <n v="159.99015643192342"/>
    <n v="71.11984356807659"/>
  </r>
  <r>
    <s v="1B3ES47C3VD263950"/>
    <s v="S"/>
    <n v="123179"/>
    <n v="2031"/>
    <d v="2004-08-24T00:00:00"/>
    <n v="2005"/>
    <x v="2"/>
    <x v="8"/>
    <n v="38"/>
    <n v="99798"/>
    <n v="7"/>
    <n v="1997"/>
    <s v="Dodge"/>
    <s v="Neon"/>
    <n v="230"/>
    <n v="150"/>
    <n v="1.3303033265102267E-2"/>
    <n v="8.5170009873164254"/>
    <n v="158.51700098731644"/>
    <n v="71.482999012683564"/>
  </r>
  <r>
    <s v="2FAFP71W5WX141437"/>
    <s v="S"/>
    <n v="197178"/>
    <n v="2040"/>
    <d v="2004-10-28T00:00:00"/>
    <n v="2005"/>
    <x v="1"/>
    <x v="1"/>
    <n v="18"/>
    <n v="130816"/>
    <n v="6"/>
    <n v="1998"/>
    <s v="Ford"/>
    <s v="Crown Victoria"/>
    <n v="235.1"/>
    <n v="150"/>
    <n v="4.2928094072964981E-2"/>
    <n v="11.202086148340211"/>
    <n v="161.20208614834021"/>
    <n v="73.89791385165978"/>
  </r>
  <r>
    <s v="1G1AW51R3K6251102"/>
    <s v="S"/>
    <n v="26"/>
    <n v="2190"/>
    <d v="2005-05-24T00:00:00"/>
    <n v="2005"/>
    <x v="2"/>
    <x v="18"/>
    <n v="8"/>
    <n v="113394"/>
    <n v="15"/>
    <n v="1989"/>
    <s v="Chevrolet"/>
    <s v="Sedan"/>
    <n v="102"/>
    <n v="20.399999999999999"/>
    <n v="3.7669011993517977E-3"/>
    <n v="2.1406169445556458"/>
    <n v="22.540616944555644"/>
    <n v="79.459383055444363"/>
  </r>
  <r>
    <s v="1GCEC14H1GS178159"/>
    <s v="S"/>
    <n v="32798"/>
    <n v="2040"/>
    <d v="2004-10-28T00:00:00"/>
    <n v="2005"/>
    <x v="0"/>
    <x v="0"/>
    <n v="21"/>
    <n v="120265"/>
    <n v="18"/>
    <n v="1986"/>
    <s v="Chevrolet"/>
    <s v="C1500"/>
    <n v="250"/>
    <n v="150"/>
    <n v="4.5648760179673523E-2"/>
    <n v="11.912043968885806"/>
    <n v="161.9120439688858"/>
    <n v="88.087956031114203"/>
  </r>
  <r>
    <s v="1B4FK443XKX671229"/>
    <s v="S"/>
    <n v="51220"/>
    <n v="2008"/>
    <d v="2004-08-19T00:00:00"/>
    <n v="2005"/>
    <x v="0"/>
    <x v="2"/>
    <n v="16"/>
    <n v="141137"/>
    <n v="15"/>
    <n v="1989"/>
    <s v="Dodge"/>
    <s v="Caravan"/>
    <n v="250"/>
    <n v="150"/>
    <n v="1.561565012948497E-2"/>
    <n v="7.4161845594950018"/>
    <n v="157.41618455949501"/>
    <n v="92.583815440504992"/>
  </r>
  <r>
    <s v="B3AA46K5RF290104"/>
    <s v="S"/>
    <n v="223497"/>
    <n v="2031"/>
    <d v="2004-08-24T00:00:00"/>
    <n v="2005"/>
    <x v="1"/>
    <x v="1"/>
    <n v="3"/>
    <n v="252684"/>
    <n v="10"/>
    <n v="1994"/>
    <s v="Dodge"/>
    <s v="Spirit"/>
    <n v="255"/>
    <n v="150"/>
    <n v="1.4749015141743819E-2"/>
    <n v="9.4427619641986453"/>
    <n v="159.44276196419864"/>
    <n v="95.557238035801362"/>
  </r>
  <r>
    <s v="1GBHG31Y6SF144256"/>
    <s v="S"/>
    <n v="150127"/>
    <n v="2190"/>
    <d v="2005-05-24T00:00:00"/>
    <n v="2005"/>
    <x v="15"/>
    <x v="58"/>
    <n v="4"/>
    <n v="79195"/>
    <n v="9"/>
    <n v="1995"/>
    <s v="Chevrolet"/>
    <s v="Bus"/>
    <n v="250.99"/>
    <n v="150"/>
    <n v="9.2691620786794875E-3"/>
    <n v="5.2673867344511924"/>
    <n v="155.26738673445118"/>
    <n v="95.72261326554883"/>
  </r>
  <r>
    <s v="1GCCT14R1G2153200"/>
    <s v="S"/>
    <n v="101526"/>
    <n v="2031"/>
    <d v="2004-08-24T00:00:00"/>
    <n v="2005"/>
    <x v="1"/>
    <x v="1"/>
    <n v="26"/>
    <n v="93144"/>
    <e v="#VALUE!"/>
    <s v="Unknown"/>
    <s v="Chevrolet"/>
    <s v="S10"/>
    <n v="258"/>
    <n v="150"/>
    <n v="1.4922532966940804E-2"/>
    <n v="9.5538532814245105"/>
    <n v="159.55385328142452"/>
    <n v="98.446146718575477"/>
  </r>
  <r>
    <s v="1GNDM15Z9LB186401"/>
    <s v="S"/>
    <s v="P0229"/>
    <n v="2031"/>
    <d v="2004-08-24T00:00:00"/>
    <n v="2005"/>
    <x v="0"/>
    <x v="0"/>
    <n v="42"/>
    <n v="137285"/>
    <n v="14"/>
    <n v="1990"/>
    <s v="Chevrolet"/>
    <s v="Astro Van"/>
    <n v="263"/>
    <n v="150"/>
    <n v="1.5211729342269114E-2"/>
    <n v="9.7390054768009549"/>
    <n v="159.73900547680097"/>
    <n v="103.26099452319903"/>
  </r>
  <r>
    <s v="2FALP71W5TX141131"/>
    <s v="S"/>
    <n v="170443"/>
    <n v="2031"/>
    <d v="2004-08-24T00:00:00"/>
    <n v="2005"/>
    <x v="1"/>
    <x v="1"/>
    <n v="25"/>
    <n v="206941"/>
    <n v="8"/>
    <n v="1996"/>
    <s v="Ford"/>
    <s v="Crown Victoria"/>
    <n v="265.13"/>
    <n v="150"/>
    <n v="1.5334926998158974E-2"/>
    <n v="9.8178803120313205"/>
    <n v="159.81788031203132"/>
    <n v="105.31211968796867"/>
  </r>
  <r>
    <s v="1G1JC84G8L7185808"/>
    <s v="S"/>
    <n v="16411"/>
    <n v="2031"/>
    <d v="2004-08-24T00:00:00"/>
    <n v="2005"/>
    <x v="3"/>
    <x v="32"/>
    <n v="45"/>
    <n v="112683"/>
    <n v="14"/>
    <n v="1990"/>
    <s v="Chevrolet"/>
    <s v="Cavalier"/>
    <n v="267.13"/>
    <n v="150"/>
    <n v="1.54506055482903E-2"/>
    <n v="9.8919411901818979"/>
    <n v="159.89194119018191"/>
    <n v="107.23805880981809"/>
  </r>
  <r>
    <s v="1GTBS14R8H8523958"/>
    <s v="S"/>
    <n v="32765"/>
    <n v="2040"/>
    <d v="2004-10-28T00:00:00"/>
    <n v="2005"/>
    <x v="0"/>
    <x v="0"/>
    <n v="20"/>
    <n v="161064"/>
    <n v="17"/>
    <n v="1987"/>
    <s v="GMC"/>
    <s v="S15"/>
    <n v="275"/>
    <n v="150"/>
    <n v="5.0213636197640875E-2"/>
    <n v="13.103248365774386"/>
    <n v="163.10324836577439"/>
    <n v="111.89675163422561"/>
  </r>
  <r>
    <s v="1GCDM15Z0PB162132"/>
    <s v="S"/>
    <n v="38046"/>
    <n v="2006"/>
    <d v="2004-08-12T00:00:00"/>
    <n v="2005"/>
    <x v="0"/>
    <x v="0"/>
    <n v="24"/>
    <n v="74607"/>
    <n v="11"/>
    <n v="1993"/>
    <s v="Chevrolet"/>
    <s v="Astro Van"/>
    <n v="276"/>
    <n v="150"/>
    <n v="2.3927738230543758E-2"/>
    <n v="11.930609559131424"/>
    <n v="161.93060955913143"/>
    <n v="114.06939044086857"/>
  </r>
  <r>
    <s v="1P3AA46K3RF225413"/>
    <s v="S"/>
    <n v="217453"/>
    <n v="2031"/>
    <d v="2004-08-24T00:00:00"/>
    <n v="2005"/>
    <x v="1"/>
    <x v="7"/>
    <n v="32"/>
    <n v="86803"/>
    <n v="10"/>
    <n v="1994"/>
    <s v="Plymouth"/>
    <s v="Acclaim"/>
    <n v="278"/>
    <n v="150"/>
    <n v="1.6079318468254045E-2"/>
    <n v="10.294462062930288"/>
    <n v="160.29446206293028"/>
    <n v="117.70553793706972"/>
  </r>
  <r>
    <s v="1GCCT19Z7P0194256"/>
    <s v="S"/>
    <n v="15002"/>
    <n v="2183"/>
    <d v="2005-04-06T00:00:00"/>
    <n v="2005"/>
    <x v="3"/>
    <x v="32"/>
    <n v="7"/>
    <n v="237659"/>
    <n v="11"/>
    <n v="1993"/>
    <s v="Chevrolet"/>
    <s v="Pickup"/>
    <n v="293"/>
    <n v="150"/>
    <n v="4.0018083256734442E-2"/>
    <n v="15.958811421953129"/>
    <n v="165.95881142195313"/>
    <n v="127.04118857804687"/>
  </r>
  <r>
    <s v="2B5WB35Z9NK157991"/>
    <s v="S"/>
    <n v="128882"/>
    <n v="2183"/>
    <d v="2005-04-06T00:00:00"/>
    <n v="2005"/>
    <x v="1"/>
    <x v="1"/>
    <n v="2"/>
    <n v="152060"/>
    <n v="12"/>
    <n v="1992"/>
    <s v="Dodge"/>
    <s v="Van"/>
    <n v="300"/>
    <n v="150"/>
    <n v="4.0974146679250284E-2"/>
    <n v="16.340079954218222"/>
    <n v="166.34007995421823"/>
    <n v="133.65992004578177"/>
  </r>
  <r>
    <s v="2FALP71W1VX145079"/>
    <s v="S"/>
    <n v="183563"/>
    <n v="2031"/>
    <d v="2004-08-24T00:00:00"/>
    <n v="2005"/>
    <x v="1"/>
    <x v="1"/>
    <n v="2"/>
    <n v="165831"/>
    <n v="7"/>
    <n v="1997"/>
    <s v="Ford"/>
    <s v="Crown Victoria"/>
    <n v="295"/>
    <n v="150"/>
    <n v="1.7062586144370302E-2"/>
    <n v="10.923979527210198"/>
    <n v="160.92397952721021"/>
    <n v="134.07602047278979"/>
  </r>
  <r>
    <s v="2FALP71W2TX141152"/>
    <s v="S"/>
    <n v="170433"/>
    <n v="2031"/>
    <d v="2004-08-24T00:00:00"/>
    <n v="2005"/>
    <x v="1"/>
    <x v="1"/>
    <n v="31"/>
    <n v="204848"/>
    <n v="8"/>
    <n v="1996"/>
    <s v="Ford"/>
    <s v="Crown Victoria"/>
    <n v="295.13"/>
    <n v="150"/>
    <n v="1.7070105250128836E-2"/>
    <n v="10.928793484289985"/>
    <n v="160.92879348429"/>
    <n v="134.20120651571"/>
  </r>
  <r>
    <s v="1FALP52U8SA289346"/>
    <s v="S"/>
    <n v="239930"/>
    <n v="2006"/>
    <d v="2004-08-12T00:00:00"/>
    <n v="2005"/>
    <x v="1"/>
    <x v="1"/>
    <n v="21"/>
    <n v="71719"/>
    <n v="9"/>
    <n v="1995"/>
    <s v="Ford"/>
    <s v="Taurus"/>
    <n v="299"/>
    <n v="150"/>
    <n v="2.5921716416422404E-2"/>
    <n v="12.924827022392375"/>
    <n v="162.92482702239238"/>
    <n v="136.07517297760762"/>
  </r>
  <r>
    <s v="1G1BL5376MR145835"/>
    <s v="S"/>
    <n v="135499"/>
    <n v="2006"/>
    <d v="2004-08-12T00:00:00"/>
    <n v="2005"/>
    <x v="1"/>
    <x v="1"/>
    <n v="20"/>
    <n v="157438"/>
    <n v="13"/>
    <n v="1991"/>
    <s v="Chevrolet"/>
    <s v="Caprice"/>
    <n v="299"/>
    <n v="150"/>
    <n v="2.5921716416422404E-2"/>
    <n v="12.924827022392375"/>
    <n v="162.92482702239238"/>
    <n v="136.07517297760762"/>
  </r>
  <r>
    <s v="S2B5WB35Z0RK176144"/>
    <s v="S"/>
    <n v="134945"/>
    <n v="2183"/>
    <d v="2005-04-06T00:00:00"/>
    <n v="2005"/>
    <x v="1"/>
    <x v="1"/>
    <n v="18"/>
    <s v="UNKNOWN"/>
    <n v="10"/>
    <n v="1994"/>
    <s v="Dodge"/>
    <s v="15 Pass Van"/>
    <n v="303"/>
    <n v="150"/>
    <n v="4.138388814604279E-2"/>
    <n v="16.503480753760403"/>
    <n v="166.50348075376041"/>
    <n v="136.49651924623959"/>
  </r>
  <r>
    <s v="1B3XP28D8PN648097"/>
    <s v="S"/>
    <n v="93919"/>
    <n v="2031"/>
    <d v="2004-08-24T00:00:00"/>
    <n v="2005"/>
    <x v="0"/>
    <x v="2"/>
    <n v="8"/>
    <n v="121065"/>
    <n v="11"/>
    <n v="1993"/>
    <s v="Dodge"/>
    <s v="Shadow"/>
    <n v="300"/>
    <n v="150"/>
    <n v="1.735178251969861E-2"/>
    <n v="11.109131722586641"/>
    <n v="161.10913172258665"/>
    <n v="138.89086827741335"/>
  </r>
  <r>
    <s v="1FALP52U6SA230778"/>
    <s v="S"/>
    <n v="218290"/>
    <n v="2031"/>
    <d v="2004-08-24T00:00:00"/>
    <n v="2005"/>
    <x v="1"/>
    <x v="1"/>
    <n v="6"/>
    <n v="185347"/>
    <n v="9"/>
    <n v="1995"/>
    <s v="Ford"/>
    <s v="Taurus"/>
    <n v="300"/>
    <n v="150"/>
    <n v="1.735178251969861E-2"/>
    <n v="11.109131722586641"/>
    <n v="161.10913172258665"/>
    <n v="138.89086827741335"/>
  </r>
  <r>
    <s v="1G2JB54H7R7596048"/>
    <s v="S"/>
    <n v="93958"/>
    <n v="2031"/>
    <d v="2004-08-24T00:00:00"/>
    <n v="2005"/>
    <x v="0"/>
    <x v="2"/>
    <n v="9"/>
    <n v="91638"/>
    <n v="10"/>
    <n v="1994"/>
    <s v="Pontiac"/>
    <s v="Sunbird"/>
    <n v="300"/>
    <n v="150"/>
    <n v="1.735178251969861E-2"/>
    <n v="11.109131722586641"/>
    <n v="161.10913172258665"/>
    <n v="138.89086827741335"/>
  </r>
  <r>
    <s v="1P3XA46K7NF249122"/>
    <s v="S"/>
    <n v="93928"/>
    <n v="2031"/>
    <d v="2004-08-24T00:00:00"/>
    <n v="2005"/>
    <x v="0"/>
    <x v="2"/>
    <n v="10"/>
    <n v="150246"/>
    <n v="12"/>
    <n v="1992"/>
    <s v="Plymouth"/>
    <s v="Acclaim"/>
    <n v="300"/>
    <n v="150"/>
    <n v="1.735178251969861E-2"/>
    <n v="11.109131722586641"/>
    <n v="161.10913172258665"/>
    <n v="138.89086827741335"/>
  </r>
  <r>
    <s v="2B4GH2538PR335025"/>
    <s v="S"/>
    <n v="93911"/>
    <n v="2031"/>
    <d v="2004-08-24T00:00:00"/>
    <n v="2005"/>
    <x v="0"/>
    <x v="2"/>
    <n v="7"/>
    <n v="115556"/>
    <n v="11"/>
    <n v="1993"/>
    <s v="Dodge"/>
    <s v="Caravan"/>
    <n v="300"/>
    <n v="150"/>
    <n v="1.735178251969861E-2"/>
    <n v="11.109131722586641"/>
    <n v="161.10913172258665"/>
    <n v="138.89086827741335"/>
  </r>
  <r>
    <s v="1FTHF25H8GKA83056"/>
    <s v="S"/>
    <n v="101210"/>
    <n v="2031"/>
    <d v="2004-08-24T00:00:00"/>
    <n v="2005"/>
    <x v="1"/>
    <x v="1"/>
    <n v="29"/>
    <n v="57550"/>
    <n v="18"/>
    <n v="1986"/>
    <s v="Ford"/>
    <s v="Pickup"/>
    <n v="301"/>
    <n v="150"/>
    <n v="1.7409621794764272E-2"/>
    <n v="11.14616216166193"/>
    <n v="161.14616216166192"/>
    <n v="139.85383783833808"/>
  </r>
  <r>
    <s v="1GTBS14R6G2510627"/>
    <s v="S"/>
    <n v="47178"/>
    <n v="2008"/>
    <d v="2004-08-19T00:00:00"/>
    <n v="2005"/>
    <x v="0"/>
    <x v="2"/>
    <n v="23"/>
    <n v="36334"/>
    <n v="18"/>
    <n v="1986"/>
    <s v="GMC"/>
    <s v="s15"/>
    <n v="300"/>
    <n v="150"/>
    <n v="1.8738780155381964E-2"/>
    <n v="8.8994214713940032"/>
    <n v="158.89942147139399"/>
    <n v="141.10057852860601"/>
  </r>
  <r>
    <s v="1FMDA41X1TZB44010"/>
    <s v="S"/>
    <s v="PP3078"/>
    <n v="2114"/>
    <d v="2005-02-16T00:00:00"/>
    <n v="2005"/>
    <x v="0"/>
    <x v="0"/>
    <n v="3"/>
    <n v="131975"/>
    <n v="8"/>
    <n v="1996"/>
    <s v="Ford"/>
    <s v="Aerostar"/>
    <n v="310.11"/>
    <n v="150"/>
    <n v="3.0936875246908413E-2"/>
    <n v="17.208636856092806"/>
    <n v="167.2086368560928"/>
    <n v="142.90136314390722"/>
  </r>
  <r>
    <s v="1GDM9K1C5JV600492"/>
    <s v="S"/>
    <m/>
    <n v="2183"/>
    <d v="2005-04-06T00:00:00"/>
    <n v="2005"/>
    <x v="1"/>
    <x v="1"/>
    <n v="13"/>
    <n v="260098"/>
    <n v="16"/>
    <n v="1988"/>
    <s v="GMC"/>
    <s v="Road Tractor"/>
    <n v="310"/>
    <n v="150"/>
    <n v="4.2339951568558624E-2"/>
    <n v="16.884749286025496"/>
    <n v="166.88474928602551"/>
    <n v="143.11525071397449"/>
  </r>
  <r>
    <s v="1G1BN47HXFX113329"/>
    <s v="S"/>
    <s v="UNKNOWN"/>
    <n v="2190"/>
    <d v="2005-05-24T00:00:00"/>
    <n v="2005"/>
    <x v="1"/>
    <x v="1"/>
    <n v="7"/>
    <n v="87698"/>
    <n v="19"/>
    <n v="1985"/>
    <s v="Chevrolet"/>
    <s v="Caprice"/>
    <n v="300"/>
    <n v="150"/>
    <n v="1.107912117456411E-2"/>
    <n v="6.2959321898695473"/>
    <n v="156.29593218986955"/>
    <n v="143.70406781013045"/>
  </r>
  <r>
    <s v="1g1jc5114hk141663"/>
    <s v="S"/>
    <n v="1"/>
    <n v="2190"/>
    <d v="2005-05-24T00:00:00"/>
    <n v="2005"/>
    <x v="1"/>
    <x v="1"/>
    <n v="6"/>
    <n v="173093"/>
    <n v="17"/>
    <n v="1987"/>
    <s v="Chevrolet"/>
    <s v="Cavalier"/>
    <n v="300"/>
    <n v="150"/>
    <n v="1.107912117456411E-2"/>
    <n v="6.2959321898695473"/>
    <n v="156.29593218986955"/>
    <n v="143.70406781013045"/>
  </r>
  <r>
    <s v="2FALP71W6VX145076"/>
    <s v="S"/>
    <n v="183554"/>
    <n v="2031"/>
    <d v="2004-08-24T00:00:00"/>
    <n v="2005"/>
    <x v="1"/>
    <x v="1"/>
    <n v="4"/>
    <n v="206593"/>
    <n v="7"/>
    <n v="1997"/>
    <s v="Ford"/>
    <s v="Crown Victoria"/>
    <n v="312.13"/>
    <n v="150"/>
    <n v="1.8053372926245089E-2"/>
    <n v="11.558310948569893"/>
    <n v="161.5583109485699"/>
    <n v="150.5716890514301"/>
  </r>
  <r>
    <s v="2B5WB35Z9KK361539"/>
    <s v="S"/>
    <n v="240568"/>
    <n v="2114"/>
    <d v="2005-02-16T00:00:00"/>
    <n v="2005"/>
    <x v="1"/>
    <x v="1"/>
    <n v="15"/>
    <n v="132661"/>
    <n v="15"/>
    <n v="1989"/>
    <s v="Dodge"/>
    <s v="Ram 350"/>
    <n v="322"/>
    <n v="150"/>
    <n v="3.212303321242304E-2"/>
    <n v="17.868437224410314"/>
    <n v="167.86843722441031"/>
    <n v="154.13156277558969"/>
  </r>
  <r>
    <s v="1GTBS14R8J2538579"/>
    <s v="S"/>
    <n v="53931"/>
    <n v="2008"/>
    <d v="2004-08-19T00:00:00"/>
    <n v="2005"/>
    <x v="0"/>
    <x v="2"/>
    <n v="21"/>
    <n v="150177"/>
    <n v="16"/>
    <n v="1988"/>
    <s v="GMC"/>
    <s v="S15"/>
    <n v="315"/>
    <n v="150"/>
    <n v="1.967571916315106E-2"/>
    <n v="9.3443925449637018"/>
    <n v="159.34439254496371"/>
    <n v="155.65560745503629"/>
  </r>
  <r>
    <s v="1GCEC14Z6RZ227195"/>
    <s v="S"/>
    <n v="15275"/>
    <n v="2006"/>
    <d v="2004-08-12T00:00:00"/>
    <n v="2005"/>
    <x v="3"/>
    <x v="29"/>
    <n v="3"/>
    <n v="113475"/>
    <n v="10"/>
    <n v="1994"/>
    <s v="Chevrolet"/>
    <s v="C1500"/>
    <n v="321.31"/>
    <n v="150"/>
    <n v="2.7855875256724692E-2"/>
    <n v="13.889217961755499"/>
    <n v="163.88921796175549"/>
    <n v="157.42078203824451"/>
  </r>
  <r>
    <s v="2FAPP36X3MB141140"/>
    <s v="S"/>
    <s v="AA 02505"/>
    <n v="2114"/>
    <d v="2005-02-16T00:00:00"/>
    <n v="2005"/>
    <x v="0"/>
    <x v="0"/>
    <n v="6"/>
    <n v="75182"/>
    <n v="13"/>
    <n v="1991"/>
    <s v="Ford"/>
    <s v="Tempo"/>
    <n v="326"/>
    <n v="150"/>
    <n v="3.2522077103260591E-2"/>
    <n v="18.090405388688705"/>
    <n v="168.09040538868871"/>
    <n v="157.90959461131129"/>
  </r>
  <r>
    <s v="3b3xa46k2pt634095"/>
    <s v="S"/>
    <n v="17646"/>
    <n v="2239"/>
    <d v="2005-06-28T00:00:00"/>
    <n v="2005"/>
    <x v="3"/>
    <x v="16"/>
    <n v="379"/>
    <n v="133989"/>
    <n v="11"/>
    <n v="1993"/>
    <s v="Dodge"/>
    <s v="Spirit"/>
    <n v="350"/>
    <n v="150"/>
    <n v="1.7369727047146403E-2"/>
    <n v="35.436501240694795"/>
    <n v="185.43650124069478"/>
    <n v="164.56349875930522"/>
  </r>
  <r>
    <s v="2B4HB21T8HK250899"/>
    <s v="S"/>
    <s v="H10253"/>
    <n v="2006"/>
    <d v="2004-08-12T00:00:00"/>
    <n v="2005"/>
    <x v="0"/>
    <x v="0"/>
    <n v="9"/>
    <n v="161284"/>
    <n v="17"/>
    <n v="1987"/>
    <s v="Dodge"/>
    <s v="Van"/>
    <n v="333"/>
    <n v="150"/>
    <n v="2.8869336343373447E-2"/>
    <n v="14.394539794169434"/>
    <n v="164.39453979416945"/>
    <n v="168.60546020583055"/>
  </r>
  <r>
    <s v="2FALP71W7VX145071"/>
    <s v="S"/>
    <n v="183559"/>
    <n v="2031"/>
    <d v="2004-08-24T00:00:00"/>
    <n v="2005"/>
    <x v="1"/>
    <x v="1"/>
    <n v="5"/>
    <n v="199295"/>
    <n v="7"/>
    <n v="1997"/>
    <s v="Ford"/>
    <s v="Crown Victoria"/>
    <n v="333.13"/>
    <n v="150"/>
    <n v="1.9267997702623992E-2"/>
    <n v="12.335950169150959"/>
    <n v="162.33595016915095"/>
    <n v="170.79404983084905"/>
  </r>
  <r>
    <s v="2B4JB35Y5KK387528"/>
    <s v="S"/>
    <n v="55503"/>
    <n v="2008"/>
    <d v="2004-08-19T00:00:00"/>
    <n v="2005"/>
    <x v="0"/>
    <x v="2"/>
    <n v="22"/>
    <n v="93067"/>
    <n v="15"/>
    <n v="1989"/>
    <s v="Dodge"/>
    <s v="Ram 350"/>
    <n v="333"/>
    <n v="150"/>
    <n v="2.0800045972473979E-2"/>
    <n v="9.8783578332473425"/>
    <n v="159.87835783324735"/>
    <n v="173.12164216675265"/>
  </r>
  <r>
    <s v="1G1JC8447P7239465"/>
    <s v="S"/>
    <s v="AA02371"/>
    <n v="2031"/>
    <d v="2004-08-24T00:00:00"/>
    <n v="2005"/>
    <x v="0"/>
    <x v="0"/>
    <n v="40"/>
    <n v="138266"/>
    <n v="11"/>
    <n v="1993"/>
    <s v="Chevrolet"/>
    <s v="Cavalier"/>
    <n v="338"/>
    <n v="150"/>
    <n v="1.9549674972193766E-2"/>
    <n v="12.516288407447615"/>
    <n v="162.5162884074476"/>
    <n v="175.4837115925524"/>
  </r>
  <r>
    <s v="1G1BL5178KR194678"/>
    <s v="S"/>
    <s v="P-0165"/>
    <n v="2027"/>
    <d v="2004-08-17T00:00:00"/>
    <n v="2005"/>
    <x v="4"/>
    <x v="49"/>
    <n v="333"/>
    <n v="52692"/>
    <n v="15"/>
    <n v="1989"/>
    <s v="Chevrolet"/>
    <s v="Impala"/>
    <n v="350"/>
    <n v="150"/>
    <n v="8.0183276059564712E-3"/>
    <n v="20.295910652920959"/>
    <n v="170.29591065292095"/>
    <n v="179.70408934707905"/>
  </r>
  <r>
    <s v="1FALP521XSG162987"/>
    <s v="S"/>
    <n v="16857"/>
    <n v="2114"/>
    <d v="2005-02-16T00:00:00"/>
    <n v="2005"/>
    <x v="3"/>
    <x v="32"/>
    <n v="7"/>
    <n v="196263"/>
    <n v="9"/>
    <n v="1995"/>
    <s v="Ford"/>
    <s v="Taurus"/>
    <n v="350"/>
    <n v="150"/>
    <n v="3.4916340448285912E-2"/>
    <n v="19.42221437435904"/>
    <n v="169.42221437435904"/>
    <n v="180.57778562564096"/>
  </r>
  <r>
    <s v="1GCEG25H9PF340637"/>
    <s v="S"/>
    <m/>
    <n v="2040"/>
    <d v="2004-10-28T00:00:00"/>
    <n v="2005"/>
    <x v="2"/>
    <x v="8"/>
    <n v="15"/>
    <n v="110590"/>
    <n v="11"/>
    <n v="1993"/>
    <s v="Chevrolet"/>
    <s v="Van"/>
    <n v="350"/>
    <n v="150"/>
    <n v="6.3908264251542932E-2"/>
    <n v="16.676861556440127"/>
    <n v="166.67686155644012"/>
    <n v="183.32313844355988"/>
  </r>
  <r>
    <s v="1G3AJ84N7P6444165"/>
    <s v="S"/>
    <n v="25486"/>
    <n v="2183"/>
    <d v="2005-04-06T00:00:00"/>
    <n v="2005"/>
    <x v="0"/>
    <x v="2"/>
    <n v="14"/>
    <n v="159343"/>
    <n v="11"/>
    <n v="1993"/>
    <s v="Oldsmobile"/>
    <s v="Cutlass"/>
    <n v="357"/>
    <n v="150"/>
    <n v="4.8759234548307842E-2"/>
    <n v="19.444695145519685"/>
    <n v="169.44469514551969"/>
    <n v="187.55530485448031"/>
  </r>
  <r>
    <s v="2FALP71W3TX141077"/>
    <s v="S"/>
    <n v="218405"/>
    <n v="2031"/>
    <d v="2004-08-24T00:00:00"/>
    <n v="2005"/>
    <x v="1"/>
    <x v="36"/>
    <n v="19"/>
    <n v="159405"/>
    <n v="8"/>
    <n v="1996"/>
    <s v="Ford"/>
    <s v="Crown Victoria"/>
    <n v="350.99"/>
    <n v="150"/>
    <n v="2.0301007155296719E-2"/>
    <n v="12.997313811035619"/>
    <n v="162.99731381103561"/>
    <n v="187.9926861889644"/>
  </r>
  <r>
    <s v="7H821545"/>
    <s v="S"/>
    <s v="C-008930"/>
    <n v="2008"/>
    <d v="2004-08-19T00:00:00"/>
    <n v="2005"/>
    <x v="1"/>
    <x v="15"/>
    <n v="4"/>
    <m/>
    <n v="26"/>
    <n v="1978"/>
    <s v="Dodge"/>
    <s v="Semi Trailer"/>
    <n v="354"/>
    <n v="150"/>
    <n v="2.2111760583350716E-2"/>
    <n v="10.501317336244922"/>
    <n v="160.50131733624491"/>
    <n v="193.49868266375509"/>
  </r>
  <r>
    <s v="1G3AJ85M1R6419254"/>
    <s v="S"/>
    <s v="H12138"/>
    <n v="2006"/>
    <d v="2004-08-12T00:00:00"/>
    <n v="2005"/>
    <x v="0"/>
    <x v="0"/>
    <n v="5"/>
    <n v="167221"/>
    <n v="10"/>
    <n v="1994"/>
    <s v="Oldsmobile"/>
    <s v="Cutlass"/>
    <n v="361.27"/>
    <n v="150"/>
    <n v="3.1320195617929501E-2"/>
    <n v="15.61656273705583"/>
    <n v="165.61656273705583"/>
    <n v="195.65343726294415"/>
  </r>
  <r>
    <s v="2FAFP71W6WX140295"/>
    <s v="S"/>
    <n v="197175"/>
    <n v="2006"/>
    <d v="2004-08-12T00:00:00"/>
    <n v="2005"/>
    <x v="1"/>
    <x v="1"/>
    <n v="1"/>
    <n v="161026"/>
    <n v="6"/>
    <n v="1998"/>
    <s v="Ford"/>
    <s v="Crown Victoria"/>
    <n v="365.13"/>
    <n v="150"/>
    <n v="3.1654837174342185E-2"/>
    <n v="15.783418363498757"/>
    <n v="165.78341836349875"/>
    <n v="199.34658163650124"/>
  </r>
  <r>
    <s v="unknown"/>
    <s v="S"/>
    <n v="11450"/>
    <n v="2190"/>
    <d v="2005-05-24T00:00:00"/>
    <n v="2005"/>
    <x v="0"/>
    <x v="0"/>
    <n v="13"/>
    <n v="72506"/>
    <n v="16"/>
    <n v="1988"/>
    <s v="Chevrolet"/>
    <n v="2500"/>
    <n v="360"/>
    <n v="150"/>
    <n v="1.3294945409476932E-2"/>
    <n v="7.5551186278434557"/>
    <n v="157.55511862784346"/>
    <n v="202.44488137215654"/>
  </r>
  <r>
    <s v="1FALP5220TG243250"/>
    <s v="S"/>
    <n v="2934"/>
    <n v="2114"/>
    <d v="2005-02-16T00:00:00"/>
    <n v="2005"/>
    <x v="0"/>
    <x v="0"/>
    <n v="8"/>
    <n v="124493"/>
    <n v="8"/>
    <n v="1996"/>
    <s v="Ford"/>
    <s v="Taurus"/>
    <n v="377.77"/>
    <n v="150"/>
    <n v="3.7686702660425619E-2"/>
    <n v="20.963228354861752"/>
    <n v="170.96322835486174"/>
    <n v="206.80677164513824"/>
  </r>
  <r>
    <s v="D23JNAS157918"/>
    <s v="S"/>
    <n v="117544"/>
    <n v="2144"/>
    <d v="2005-05-05T00:00:00"/>
    <n v="2005"/>
    <x v="1"/>
    <x v="1"/>
    <n v="314"/>
    <n v="42133"/>
    <n v="24"/>
    <n v="1980"/>
    <s v="Dodge"/>
    <s v="Truck"/>
    <n v="375"/>
    <n v="150"/>
    <n v="8.6755349913244656E-3"/>
    <n v="17.993666859456336"/>
    <n v="167.99366685945634"/>
    <n v="207.00633314054366"/>
  </r>
  <r>
    <s v="S1GBL7D1F0GV112544"/>
    <s v="S"/>
    <n v="184647"/>
    <n v="2183"/>
    <d v="2005-04-06T00:00:00"/>
    <n v="2005"/>
    <x v="1"/>
    <x v="1"/>
    <n v="20"/>
    <n v="136943"/>
    <n v="18"/>
    <n v="1986"/>
    <s v="Chevrolet"/>
    <s v="Dump Truck"/>
    <n v="386.19"/>
    <n v="150"/>
    <n v="5.2746019020198889E-2"/>
    <n v="21.034584925065115"/>
    <n v="171.0345849250651"/>
    <n v="215.15541507493489"/>
  </r>
  <r>
    <s v="unknown"/>
    <s v="S"/>
    <n v="128108"/>
    <n v="2183"/>
    <d v="2005-04-06T00:00:00"/>
    <n v="2005"/>
    <x v="1"/>
    <x v="1"/>
    <n v="19"/>
    <n v="148120"/>
    <n v="10"/>
    <n v="1994"/>
    <s v="Dodge"/>
    <s v="15 Pass Van"/>
    <n v="393"/>
    <n v="150"/>
    <n v="5.3676132149817875E-2"/>
    <n v="21.405504740025872"/>
    <n v="171.40550474002586"/>
    <n v="221.59449525997414"/>
  </r>
  <r>
    <s v="2FALP71W7VKX142512"/>
    <s v="S"/>
    <n v="182532"/>
    <n v="2183"/>
    <d v="2005-04-06T00:00:00"/>
    <n v="2005"/>
    <x v="1"/>
    <x v="1"/>
    <n v="5"/>
    <n v="82170"/>
    <n v="7"/>
    <n v="1997"/>
    <s v="Ford"/>
    <s v="Crown Victoria"/>
    <n v="401.01"/>
    <n v="150"/>
    <n v="5.4770141866153851E-2"/>
    <n v="21.841784874803494"/>
    <n v="171.84178487480349"/>
    <n v="229.1682151251965"/>
  </r>
  <r>
    <s v="1G3AJ85M6S6414749"/>
    <s v="S"/>
    <n v="98896"/>
    <n v="2173"/>
    <d v="2005-03-29T00:00:00"/>
    <n v="2005"/>
    <x v="2"/>
    <x v="18"/>
    <n v="337"/>
    <n v="110825"/>
    <n v="9"/>
    <n v="1995"/>
    <s v="Oldsmobile"/>
    <s v="Cierra"/>
    <n v="400"/>
    <n v="150"/>
    <n v="1.335559265442404E-2"/>
    <n v="19.466844741235391"/>
    <n v="169.46684474123538"/>
    <n v="230.53315525876462"/>
  </r>
  <r>
    <s v="CCT339Z159937"/>
    <s v="S"/>
    <n v="119515"/>
    <n v="2144"/>
    <d v="2005-05-05T00:00:00"/>
    <n v="2005"/>
    <x v="1"/>
    <x v="1"/>
    <n v="304"/>
    <n v="85885"/>
    <n v="25"/>
    <n v="1979"/>
    <s v="Chevrolet"/>
    <s v="Truck"/>
    <n v="400"/>
    <n v="150"/>
    <n v="9.2539039907460954E-3"/>
    <n v="19.193244650086754"/>
    <n v="169.19324465008674"/>
    <n v="230.80675534991326"/>
  </r>
  <r>
    <s v="2FALP71W4VX134478"/>
    <s v="S"/>
    <n v="182508"/>
    <n v="2093"/>
    <d v="2004-12-16T00:00:00"/>
    <n v="2005"/>
    <x v="1"/>
    <x v="1"/>
    <n v="8"/>
    <n v="161026"/>
    <n v="7"/>
    <n v="1997"/>
    <s v="Ford"/>
    <s v="Crown Victoria"/>
    <n v="395.01"/>
    <n v="150"/>
    <n v="1.8780853903394682E-2"/>
    <n v="12.023878286031344"/>
    <n v="162.02387828603133"/>
    <n v="232.98612171396866"/>
  </r>
  <r>
    <s v="1FNDNB70HXKUA27755"/>
    <s v="S"/>
    <n v="141426"/>
    <n v="2008"/>
    <d v="2004-08-19T00:00:00"/>
    <n v="2005"/>
    <x v="1"/>
    <x v="1"/>
    <n v="1"/>
    <n v="1007469"/>
    <n v="15"/>
    <n v="1989"/>
    <s v="Ford"/>
    <s v="Bus"/>
    <n v="400.13"/>
    <n v="150"/>
    <n v="2.4993160345243282E-2"/>
    <n v="11.869751711162939"/>
    <n v="161.86975171116293"/>
    <n v="238.26024828883706"/>
  </r>
  <r>
    <s v="2FACP71WXPX137114"/>
    <s v="S"/>
    <n v="55340"/>
    <n v="2008"/>
    <d v="2004-08-19T00:00:00"/>
    <n v="2005"/>
    <x v="0"/>
    <x v="2"/>
    <n v="17"/>
    <n v="213072"/>
    <n v="11"/>
    <n v="1993"/>
    <s v="Ford"/>
    <s v="Crown Victoria"/>
    <n v="411"/>
    <n v="150"/>
    <n v="2.5672128812873288E-2"/>
    <n v="12.192207415809783"/>
    <n v="162.19220741580978"/>
    <n v="248.80779258419022"/>
  </r>
  <r>
    <s v="1JTCM26N3FT119683"/>
    <s v="S"/>
    <s v="G004704"/>
    <n v="2183"/>
    <d v="2005-04-06T00:00:00"/>
    <n v="2005"/>
    <x v="0"/>
    <x v="2"/>
    <n v="4"/>
    <n v="96704"/>
    <n v="19"/>
    <n v="1985"/>
    <s v="Jeep"/>
    <s v="Truck"/>
    <n v="425.01"/>
    <n v="150"/>
    <n v="5.8048073600493875E-2"/>
    <n v="23.148991271140954"/>
    <n v="173.14899127114094"/>
    <n v="251.86100872885905"/>
  </r>
  <r>
    <s v="3B3AA46K6RT288917"/>
    <s v="S"/>
    <n v="91459"/>
    <n v="2093"/>
    <d v="2004-12-16T00:00:00"/>
    <n v="2005"/>
    <x v="2"/>
    <x v="59"/>
    <n v="24"/>
    <n v="135261"/>
    <n v="10"/>
    <n v="1994"/>
    <s v="Dodge"/>
    <s v="Spirit"/>
    <n v="425"/>
    <n v="150"/>
    <n v="2.0206736307796614E-2"/>
    <n v="12.936756718977549"/>
    <n v="162.93675671897756"/>
    <n v="262.06324328102244"/>
  </r>
  <r>
    <s v="1G1JC8445N7318808"/>
    <s v="S"/>
    <n v="55504"/>
    <n v="2008"/>
    <d v="2004-08-19T00:00:00"/>
    <n v="2005"/>
    <x v="0"/>
    <x v="2"/>
    <n v="28"/>
    <n v="172071"/>
    <n v="12"/>
    <n v="1992"/>
    <s v="Chevrolet"/>
    <s v="Cavalier"/>
    <n v="426.27"/>
    <n v="150"/>
    <n v="2.6625932722782231E-2"/>
    <n v="12.645187968703738"/>
    <n v="162.64518796870374"/>
    <n v="263.62481203129624"/>
  </r>
  <r>
    <s v="1G1LT54G7LE199704"/>
    <s v="S"/>
    <s v="AA 02541"/>
    <n v="2114"/>
    <d v="2005-02-16T00:00:00"/>
    <n v="2005"/>
    <x v="0"/>
    <x v="0"/>
    <n v="5"/>
    <n v="72613"/>
    <n v="14"/>
    <n v="1990"/>
    <s v="Chevrolet"/>
    <s v="Corsica"/>
    <n v="438"/>
    <n v="150"/>
    <n v="4.3695306046712082E-2"/>
    <n v="24.305513988483597"/>
    <n v="174.3055139884836"/>
    <n v="263.6944860115164"/>
  </r>
  <r>
    <s v="1FALP52U3SG241332"/>
    <s v="S"/>
    <m/>
    <n v="2093"/>
    <d v="2004-12-16T00:00:00"/>
    <n v="2005"/>
    <x v="2"/>
    <x v="3"/>
    <n v="14"/>
    <n v="140305"/>
    <n v="9"/>
    <n v="1995"/>
    <s v="Ford"/>
    <s v="Taurus"/>
    <n v="427"/>
    <n v="150"/>
    <n v="2.0301826831598011E-2"/>
    <n v="12.997635574125679"/>
    <n v="162.99763557412567"/>
    <n v="264.00236442587436"/>
  </r>
  <r>
    <s v="1FALP52U4SG262920"/>
    <s v="S"/>
    <s v="CO09654"/>
    <n v="2084"/>
    <d v="2004-10-26T00:00:00"/>
    <n v="2005"/>
    <x v="0"/>
    <x v="21"/>
    <n v="377"/>
    <n v="154848"/>
    <n v="9"/>
    <n v="1995"/>
    <s v="Ford"/>
    <s v="Taurus"/>
    <n v="450"/>
    <n v="150"/>
    <n v="1.3254786450662739E-2"/>
    <n v="30.566465390279824"/>
    <n v="180.56646539027983"/>
    <n v="269.43353460972014"/>
  </r>
  <r>
    <s v="2FALP71W4TX120920"/>
    <s v="S"/>
    <n v="204379"/>
    <n v="2114"/>
    <d v="2005-02-16T00:00:00"/>
    <n v="2005"/>
    <x v="1"/>
    <x v="1"/>
    <n v="12"/>
    <n v="178193"/>
    <n v="8"/>
    <n v="1996"/>
    <s v="Ford"/>
    <s v="Crown Victoria"/>
    <n v="450.5"/>
    <n v="150"/>
    <n v="4.4942318205579437E-2"/>
    <n v="24.999164501853564"/>
    <n v="174.99916450185356"/>
    <n v="275.50083549814644"/>
  </r>
  <r>
    <s v="1G1BL5473LR128133"/>
    <s v="S"/>
    <n v="131421"/>
    <n v="2190"/>
    <d v="2005-05-24T00:00:00"/>
    <n v="2005"/>
    <x v="1"/>
    <x v="1"/>
    <n v="11"/>
    <n v="132357"/>
    <n v="14"/>
    <n v="1990"/>
    <s v="Chevrolet"/>
    <s v="Caprice"/>
    <n v="456"/>
    <n v="150"/>
    <n v="1.6840264185337447E-2"/>
    <n v="9.5698169286017105"/>
    <n v="159.56981692860171"/>
    <n v="296.43018307139829"/>
  </r>
  <r>
    <s v="2B4GP2435TR814422"/>
    <s v="S"/>
    <s v="EO1332"/>
    <n v="2114"/>
    <d v="2005-02-16T00:00:00"/>
    <n v="2005"/>
    <x v="0"/>
    <x v="2"/>
    <n v="11"/>
    <n v="139190"/>
    <n v="8"/>
    <n v="1996"/>
    <s v="Dodge"/>
    <s v="Van"/>
    <n v="477.77"/>
    <n v="150"/>
    <n v="4.7662799931364457E-2"/>
    <n v="26.512432461821479"/>
    <n v="176.51243246182148"/>
    <n v="301.25756753817848"/>
  </r>
  <r>
    <s v="1g1lt54g5ly218040"/>
    <s v="S"/>
    <s v="unknown"/>
    <n v="2009"/>
    <d v="2004-07-23T00:00:00"/>
    <n v="2005"/>
    <x v="2"/>
    <x v="6"/>
    <n v="65"/>
    <n v="145515"/>
    <n v="14"/>
    <n v="1990"/>
    <s v="Chevrolet"/>
    <s v="Corsica"/>
    <n v="475"/>
    <n v="150"/>
    <n v="6.4145847400405133E-3"/>
    <n v="22.602366644159353"/>
    <n v="172.60236664415936"/>
    <n v="302.39763335584064"/>
  </r>
  <r>
    <s v="1GTBS14R2G2510673"/>
    <s v="S"/>
    <n v="47179"/>
    <n v="2008"/>
    <d v="2004-08-19T00:00:00"/>
    <n v="2005"/>
    <x v="0"/>
    <x v="2"/>
    <n v="24"/>
    <n v="33065"/>
    <n v="18"/>
    <n v="1986"/>
    <s v="GMC"/>
    <s v="s15"/>
    <n v="471.23"/>
    <n v="150"/>
    <n v="2.9434251242068808E-2"/>
    <n v="13.978914599883318"/>
    <n v="163.97891459988332"/>
    <n v="307.25108540011672"/>
  </r>
  <r>
    <s v="2falp1wxtx120825"/>
    <s v="S"/>
    <n v="204380"/>
    <s v="2110"/>
    <s v="12/14/2004"/>
    <n v="2005"/>
    <x v="1"/>
    <x v="1"/>
    <n v="337"/>
    <n v="154956"/>
    <n v="8"/>
    <n v="1996"/>
    <s v="Ford"/>
    <s v="Crown Victoria"/>
    <n v="500"/>
    <n v="150"/>
    <n v="1.3477088948787063E-2"/>
    <n v="41.595552560646901"/>
    <n v="191.59555256064689"/>
    <n v="308.40444743935313"/>
  </r>
  <r>
    <s v="1G1BL5170KR161304"/>
    <s v="S"/>
    <s v="P-0643"/>
    <n v="2027"/>
    <d v="2004-08-17T00:00:00"/>
    <n v="2005"/>
    <x v="4"/>
    <x v="49"/>
    <n v="334"/>
    <n v="61131"/>
    <n v="15"/>
    <n v="1989"/>
    <s v="Chevrolet"/>
    <s v="Impala"/>
    <n v="500"/>
    <n v="150"/>
    <n v="1.1454753722794959E-2"/>
    <n v="28.994158075601373"/>
    <n v="178.99415807560138"/>
    <n v="321.00584192439862"/>
  </r>
  <r>
    <s v="1G1BL5173KR196547"/>
    <s v="S"/>
    <s v="P-0023"/>
    <n v="2027"/>
    <d v="2004-08-17T00:00:00"/>
    <n v="2005"/>
    <x v="4"/>
    <x v="49"/>
    <n v="337"/>
    <n v="57778"/>
    <n v="15"/>
    <n v="1989"/>
    <s v="Chevrolet"/>
    <s v="Impala"/>
    <n v="500"/>
    <n v="150"/>
    <n v="1.1454753722794959E-2"/>
    <n v="28.994158075601373"/>
    <n v="178.99415807560138"/>
    <n v="321.00584192439862"/>
  </r>
  <r>
    <s v="1GNEG25H1M7130093"/>
    <s v="S"/>
    <s v="unknown"/>
    <n v="2009"/>
    <d v="2004-07-23T00:00:00"/>
    <n v="2005"/>
    <x v="2"/>
    <x v="60"/>
    <n v="1"/>
    <n v="155751"/>
    <n v="13"/>
    <n v="1991"/>
    <s v="Chevrolet"/>
    <s v="Van"/>
    <n v="500"/>
    <n v="150"/>
    <n v="6.75219446320054E-3"/>
    <n v="23.79196488858879"/>
    <n v="173.79196488858878"/>
    <n v="326.20803511141122"/>
  </r>
  <r>
    <s v="2G1WL54R7M9198975"/>
    <s v="S"/>
    <s v="H11532"/>
    <n v="2006"/>
    <d v="2004-08-12T00:00:00"/>
    <n v="2005"/>
    <x v="0"/>
    <x v="0"/>
    <n v="6"/>
    <n v="155844"/>
    <n v="13"/>
    <n v="1991"/>
    <s v="Chevrolet"/>
    <s v="Lumina"/>
    <n v="500"/>
    <n v="150"/>
    <n v="4.3347351866927099E-2"/>
    <n v="21.613423114368523"/>
    <n v="171.61342311436852"/>
    <n v="328.38657688563148"/>
  </r>
  <r>
    <s v="1FMDA31U7SZA99962"/>
    <s v="S"/>
    <n v="85674"/>
    <n v="2093"/>
    <d v="2004-12-16T00:00:00"/>
    <n v="2005"/>
    <x v="2"/>
    <x v="18"/>
    <n v="23"/>
    <n v="99300"/>
    <n v="9"/>
    <n v="1995"/>
    <s v="Ford"/>
    <s v="Van"/>
    <n v="500"/>
    <n v="150"/>
    <n v="2.3772630950348959E-2"/>
    <n v="15.219713787032411"/>
    <n v="165.21971378703242"/>
    <n v="334.78028621296755"/>
  </r>
  <r>
    <s v="2B4GH2539PR335020"/>
    <s v="S"/>
    <n v="89475"/>
    <n v="2093"/>
    <d v="2004-12-16T00:00:00"/>
    <n v="2005"/>
    <x v="2"/>
    <x v="18"/>
    <n v="22"/>
    <n v="146400"/>
    <n v="11"/>
    <n v="1993"/>
    <s v="Dodge"/>
    <s v="Van"/>
    <n v="500"/>
    <n v="150"/>
    <n v="2.3772630950348959E-2"/>
    <n v="15.219713787032411"/>
    <n v="165.21971378703242"/>
    <n v="334.78028621296755"/>
  </r>
  <r>
    <s v="W58N25942L"/>
    <s v="S"/>
    <s v="None"/>
    <n v="2040"/>
    <d v="2004-10-28T00:00:00"/>
    <n v="2005"/>
    <x v="1"/>
    <x v="1"/>
    <n v="7"/>
    <n v="122884"/>
    <n v="37"/>
    <n v="1967"/>
    <s v="Jeep"/>
    <s v="Truck"/>
    <n v="510"/>
    <n v="150"/>
    <n v="9.3123470766533989E-2"/>
    <n v="24.300569696527042"/>
    <n v="174.30056969652705"/>
    <n v="335.69943030347292"/>
  </r>
  <r>
    <s v="1GCDM15Z0PB162048"/>
    <s v="S"/>
    <n v="38047"/>
    <n v="2006"/>
    <d v="2004-08-12T00:00:00"/>
    <n v="2005"/>
    <x v="0"/>
    <x v="0"/>
    <n v="25"/>
    <n v="65867"/>
    <n v="11"/>
    <n v="1993"/>
    <s v="Chevrolet"/>
    <s v="Astro Van"/>
    <n v="510"/>
    <n v="150"/>
    <n v="4.4214298904265641E-2"/>
    <n v="22.045691576655891"/>
    <n v="172.04569157665588"/>
    <n v="337.95430842334412"/>
  </r>
  <r>
    <s v="2FTDF15Y8PCB09328"/>
    <s v="S"/>
    <n v="14463"/>
    <n v="2031"/>
    <d v="2004-08-24T00:00:00"/>
    <n v="2005"/>
    <x v="3"/>
    <x v="32"/>
    <n v="46"/>
    <n v="181025"/>
    <n v="11"/>
    <n v="1993"/>
    <s v="Ford"/>
    <s v="F150"/>
    <n v="508"/>
    <n v="150"/>
    <n v="2.9382351733356314E-2"/>
    <n v="18.811463050246715"/>
    <n v="168.81146305024672"/>
    <n v="339.18853694975326"/>
  </r>
  <r>
    <s v="2FALP71W6TX141137"/>
    <s v="S"/>
    <n v="170441"/>
    <n v="2031"/>
    <d v="2004-08-24T00:00:00"/>
    <n v="2005"/>
    <x v="1"/>
    <x v="1"/>
    <n v="20"/>
    <n v="120145"/>
    <n v="8"/>
    <n v="1996"/>
    <s v="Ford"/>
    <s v="Crown Victoria"/>
    <n v="510"/>
    <n v="150"/>
    <n v="2.9498030283487638E-2"/>
    <n v="18.885523928397291"/>
    <n v="168.88552392839728"/>
    <n v="341.11447607160272"/>
  </r>
  <r>
    <s v="1FACP36X0NK183836"/>
    <s v="S"/>
    <s v="AA02513"/>
    <n v="2114"/>
    <d v="2005-02-16T00:00:00"/>
    <n v="2005"/>
    <x v="0"/>
    <x v="0"/>
    <n v="4"/>
    <n v="96256"/>
    <n v="12"/>
    <n v="1992"/>
    <s v="Ford"/>
    <s v="Tempo"/>
    <n v="523"/>
    <n v="150"/>
    <n v="5.217498872701009E-2"/>
    <n v="29.022337479399361"/>
    <n v="179.02233747939937"/>
    <n v="343.97766252060063"/>
  </r>
  <r>
    <s v="TCS61TV609907"/>
    <s v="S"/>
    <n v="33067"/>
    <n v="2093"/>
    <d v="2004-12-16T00:00:00"/>
    <n v="2005"/>
    <x v="0"/>
    <x v="2"/>
    <n v="7"/>
    <n v="39861"/>
    <n v="31"/>
    <n v="1973"/>
    <s v="GMC"/>
    <s v="TC7D042"/>
    <n v="516"/>
    <n v="150"/>
    <n v="2.4533355140760126E-2"/>
    <n v="15.706744628217448"/>
    <n v="165.70674462821745"/>
    <n v="350.29325537178255"/>
  </r>
  <r>
    <s v="1G1BL517OKR229343"/>
    <s v="S"/>
    <n v="1487"/>
    <s v="2110"/>
    <s v="12/14/2004"/>
    <n v="2005"/>
    <x v="0"/>
    <x v="10"/>
    <n v="334"/>
    <n v="187347"/>
    <n v="15"/>
    <n v="1989"/>
    <s v="Chevrolet"/>
    <s v="Caprice"/>
    <n v="550"/>
    <n v="150"/>
    <n v="1.4824797843665768E-2"/>
    <n v="45.755107816711586"/>
    <n v="195.75510781671159"/>
    <n v="354.24489218328841"/>
  </r>
  <r>
    <s v="2FACP72WXPX167017"/>
    <s v="S"/>
    <n v="1447"/>
    <s v="2110"/>
    <s v="12/14/2004"/>
    <n v="2005"/>
    <x v="0"/>
    <x v="10"/>
    <n v="313"/>
    <n v="199965"/>
    <n v="11"/>
    <n v="1993"/>
    <s v="Ford"/>
    <s v="Crown Victoria"/>
    <n v="550"/>
    <n v="150"/>
    <n v="1.4824797843665768E-2"/>
    <n v="45.755107816711586"/>
    <n v="195.75510781671159"/>
    <n v="354.24489218328841"/>
  </r>
  <r>
    <s v="T16DA9V556204"/>
    <s v="S"/>
    <n v="20918"/>
    <s v="2110"/>
    <s v="12/14/2004"/>
    <n v="2005"/>
    <x v="1"/>
    <x v="1"/>
    <n v="326"/>
    <n v="131274"/>
    <n v="25"/>
    <n v="1979"/>
    <s v="GMC"/>
    <s v="Box Van Truck"/>
    <n v="550"/>
    <n v="150"/>
    <n v="1.4824797843665768E-2"/>
    <n v="45.755107816711586"/>
    <n v="195.75510781671159"/>
    <n v="354.24489218328841"/>
  </r>
  <r>
    <s v="1FALP5220TG266799"/>
    <s v="S"/>
    <n v="114062"/>
    <n v="2093"/>
    <d v="2004-12-16T00:00:00"/>
    <n v="2005"/>
    <x v="2"/>
    <x v="8"/>
    <n v="16"/>
    <n v="174355"/>
    <n v="8"/>
    <n v="1996"/>
    <s v="Ford"/>
    <s v="Taurus"/>
    <n v="521"/>
    <n v="150"/>
    <n v="2.4771081450263615E-2"/>
    <n v="15.858941766087773"/>
    <n v="165.85894176608778"/>
    <n v="355.14105823391219"/>
  </r>
  <r>
    <s v="2FACP72W7NX192180"/>
    <s v="S"/>
    <s v="P-1485"/>
    <n v="2027"/>
    <d v="2004-08-17T00:00:00"/>
    <n v="2005"/>
    <x v="4"/>
    <x v="49"/>
    <n v="338"/>
    <n v="119925"/>
    <n v="12"/>
    <n v="1992"/>
    <s v="Ford"/>
    <s v="Crown Victoria"/>
    <n v="550"/>
    <n v="150"/>
    <n v="1.2600229095074456E-2"/>
    <n v="31.893573883161512"/>
    <n v="181.89357388316151"/>
    <n v="368.10642611683852"/>
  </r>
  <r>
    <s v="1GBG6P102MV102334"/>
    <s v="S"/>
    <n v="150558"/>
    <n v="2183"/>
    <d v="2005-04-06T00:00:00"/>
    <n v="2005"/>
    <x v="1"/>
    <x v="1"/>
    <n v="6"/>
    <n v="30270"/>
    <n v="13"/>
    <n v="1991"/>
    <s v="Chevrolet"/>
    <s v="Bus"/>
    <n v="551.83000000000004"/>
    <n v="150"/>
    <n v="7.5369211206702286E-2"/>
    <n v="30.056487737120808"/>
    <n v="180.05648773712082"/>
    <n v="371.77351226287919"/>
  </r>
  <r>
    <s v="2FAFP71W2WX141427"/>
    <s v="S"/>
    <n v="197191"/>
    <n v="2093"/>
    <d v="2004-12-16T00:00:00"/>
    <n v="2005"/>
    <x v="1"/>
    <x v="1"/>
    <n v="10"/>
    <n v="276406"/>
    <n v="6"/>
    <n v="1998"/>
    <s v="Ford"/>
    <s v="Crown Victoria"/>
    <n v="556"/>
    <n v="150"/>
    <n v="2.6435165616788041E-2"/>
    <n v="16.92432173118004"/>
    <n v="166.92432173118004"/>
    <n v="389.07567826881996"/>
  </r>
  <r>
    <s v="2FALP71W3SX160100"/>
    <s v="S"/>
    <n v="138374"/>
    <n v="2093"/>
    <d v="2004-12-16T00:00:00"/>
    <n v="2005"/>
    <x v="2"/>
    <x v="8"/>
    <n v="18"/>
    <n v="153109"/>
    <n v="9"/>
    <n v="1995"/>
    <s v="Ford"/>
    <s v="Crown Victoria"/>
    <n v="556"/>
    <n v="150"/>
    <n v="2.6435165616788041E-2"/>
    <n v="16.92432173118004"/>
    <n v="166.92432173118004"/>
    <n v="389.07567826881996"/>
  </r>
  <r>
    <s v="2facp72wxnx214088"/>
    <s v="S"/>
    <n v="18523"/>
    <n v="2239"/>
    <d v="2005-06-28T00:00:00"/>
    <n v="2005"/>
    <x v="3"/>
    <x v="32"/>
    <n v="373"/>
    <n v="139159"/>
    <n v="12"/>
    <n v="1992"/>
    <s v="Ford"/>
    <s v="Crown Victoria"/>
    <n v="600"/>
    <n v="150"/>
    <n v="2.9776674937965261E-2"/>
    <n v="60.748287841191072"/>
    <n v="210.74828784119109"/>
    <n v="389.25171215880891"/>
  </r>
  <r>
    <s v="1FTEE14N8SHB62126"/>
    <s v="S"/>
    <m/>
    <n v="2093"/>
    <d v="2004-12-16T00:00:00"/>
    <n v="2005"/>
    <x v="2"/>
    <x v="18"/>
    <n v="17"/>
    <n v="91382"/>
    <n v="9"/>
    <n v="1995"/>
    <s v="Ford"/>
    <s v="Van"/>
    <n v="557"/>
    <n v="150"/>
    <n v="2.6482710878688739E-2"/>
    <n v="16.954761158754106"/>
    <n v="166.95476115875411"/>
    <n v="390.04523884124592"/>
  </r>
  <r>
    <s v="2B5WB35Z6TK160117"/>
    <s v="S"/>
    <n v="172093"/>
    <n v="2183"/>
    <d v="2005-04-06T00:00:00"/>
    <n v="2005"/>
    <x v="1"/>
    <x v="1"/>
    <n v="22"/>
    <n v="167168"/>
    <n v="8"/>
    <n v="1996"/>
    <s v="Dodge"/>
    <s v="Ram 350"/>
    <n v="577.77"/>
    <n v="150"/>
    <n v="7.8912109089568125E-2"/>
    <n v="31.469359983828873"/>
    <n v="181.46935998382887"/>
    <n v="396.30064001617109"/>
  </r>
  <r>
    <s v="1G1BL52P6RR187978"/>
    <s v="S"/>
    <n v="134760"/>
    <n v="2031"/>
    <d v="2004-08-24T00:00:00"/>
    <n v="2005"/>
    <x v="1"/>
    <x v="1"/>
    <n v="27"/>
    <n v="136817"/>
    <e v="#VALUE!"/>
    <s v="Unknown"/>
    <s v="Chevrolet"/>
    <s v="Caprice"/>
    <n v="568.88"/>
    <n v="150"/>
    <n v="3.2903606799353821E-2"/>
    <n v="21.065876181150298"/>
    <n v="171.06587618115029"/>
    <n v="397.81412381884968"/>
  </r>
  <r>
    <s v="2FAFP71W4WX141428"/>
    <s v="S"/>
    <n v="197192"/>
    <n v="2084"/>
    <d v="2004-10-26T00:00:00"/>
    <n v="2005"/>
    <x v="1"/>
    <x v="36"/>
    <n v="398"/>
    <n v="219090"/>
    <n v="6"/>
    <n v="1998"/>
    <s v="Ford"/>
    <s v="Crown Victoria"/>
    <n v="600"/>
    <n v="150"/>
    <n v="1.7673048600883652E-2"/>
    <n v="40.755287187039769"/>
    <n v="190.75528718703976"/>
    <n v="409.24471281296024"/>
  </r>
  <r>
    <s v="2FALP71W8VX150070"/>
    <s v="S"/>
    <n v="155866"/>
    <n v="2027"/>
    <d v="2004-08-17T00:00:00"/>
    <n v="2005"/>
    <x v="2"/>
    <x v="8"/>
    <n v="342"/>
    <n v="161382"/>
    <n v="7"/>
    <n v="1997"/>
    <s v="Ford"/>
    <s v="Crown Victoria"/>
    <n v="600"/>
    <n v="150"/>
    <n v="1.3745704467353952E-2"/>
    <n v="34.792989690721647"/>
    <n v="184.79298969072164"/>
    <n v="415.20701030927836"/>
  </r>
  <r>
    <s v="1B3HD46FXTF156463"/>
    <s v="S"/>
    <n v="13302"/>
    <n v="2006"/>
    <d v="2004-08-12T00:00:00"/>
    <n v="2005"/>
    <x v="2"/>
    <x v="3"/>
    <n v="23"/>
    <n v="163790"/>
    <n v="8"/>
    <n v="1996"/>
    <s v="Dodge"/>
    <s v="Intrepid"/>
    <n v="600"/>
    <n v="150"/>
    <n v="5.2016822240312517E-2"/>
    <n v="25.936107737242224"/>
    <n v="175.93610773724222"/>
    <n v="424.0638922627578"/>
  </r>
  <r>
    <s v="1B3ES47C5VD263951"/>
    <s v="S"/>
    <n v="123178"/>
    <n v="2031"/>
    <d v="2004-08-24T00:00:00"/>
    <n v="2005"/>
    <x v="2"/>
    <x v="8"/>
    <n v="28"/>
    <n v="86999"/>
    <n v="7"/>
    <n v="1997"/>
    <s v="Dodge"/>
    <s v="Neon"/>
    <n v="600"/>
    <n v="150"/>
    <n v="3.470356503939722E-2"/>
    <n v="22.218263445173282"/>
    <n v="172.21826344517328"/>
    <n v="427.78173655482669"/>
  </r>
  <r>
    <s v="1FAFP5829YA194497"/>
    <s v="S"/>
    <n v="17433"/>
    <n v="2190"/>
    <d v="2005-05-24T00:00:00"/>
    <n v="2005"/>
    <x v="3"/>
    <x v="29"/>
    <n v="9"/>
    <n v="103466"/>
    <n v="4"/>
    <n v="2000"/>
    <s v="Ford"/>
    <s v="Taurus"/>
    <n v="601"/>
    <n v="150"/>
    <n v="2.2195172753043436E-2"/>
    <n v="12.612850820371992"/>
    <n v="162.61285082037199"/>
    <n v="438.38714917962801"/>
  </r>
  <r>
    <s v="2G1AW84T3L2119680"/>
    <s v="S"/>
    <s v="UNKNOWN"/>
    <n v="2173"/>
    <d v="2005-03-29T00:00:00"/>
    <n v="2005"/>
    <x v="7"/>
    <x v="19"/>
    <n v="342"/>
    <n v="143740"/>
    <n v="14"/>
    <n v="1990"/>
    <s v="Chevrolet"/>
    <s v="Station Wagon"/>
    <n v="650"/>
    <n v="150"/>
    <n v="2.1702838063439065E-2"/>
    <n v="31.633622704507513"/>
    <n v="181.6336227045075"/>
    <n v="468.3663772954925"/>
  </r>
  <r>
    <s v="1B7HW24T0ES266745"/>
    <s v="S"/>
    <n v="51748"/>
    <n v="2008"/>
    <d v="2004-08-19T00:00:00"/>
    <n v="2005"/>
    <x v="0"/>
    <x v="2"/>
    <n v="19"/>
    <n v="79874"/>
    <e v="#VALUE!"/>
    <s v="Unknown"/>
    <s v="Dodge"/>
    <s v="D250 Pickup"/>
    <n v="650"/>
    <n v="150"/>
    <n v="4.0600690336660923E-2"/>
    <n v="19.282079854687005"/>
    <n v="169.282079854687"/>
    <n v="480.71792014531297"/>
  </r>
  <r>
    <s v="2B4GP2437WR718098"/>
    <s v="S"/>
    <s v="260507M"/>
    <n v="2183"/>
    <d v="2005-04-06T00:00:00"/>
    <n v="2005"/>
    <x v="2"/>
    <x v="8"/>
    <n v="21"/>
    <n v="103677"/>
    <n v="6"/>
    <n v="1998"/>
    <s v="Dodge"/>
    <s v="Van"/>
    <n v="678"/>
    <n v="150"/>
    <n v="9.2601571495105645E-2"/>
    <n v="36.928580696533182"/>
    <n v="186.92858069653317"/>
    <n v="491.07141930346683"/>
  </r>
  <r>
    <s v="2B5WB35Z7RK582552"/>
    <s v="S"/>
    <s v="W008132"/>
    <s v="2110"/>
    <s v="12/14/2004"/>
    <n v="2005"/>
    <x v="1"/>
    <x v="15"/>
    <n v="332"/>
    <n v="188320"/>
    <n v="10"/>
    <n v="1994"/>
    <s v="Dodge"/>
    <s v="Van"/>
    <n v="700"/>
    <n v="150"/>
    <n v="1.8867924528301886E-2"/>
    <n v="58.233773584905656"/>
    <n v="208.23377358490566"/>
    <n v="491.76622641509437"/>
  </r>
  <r>
    <s v="F60HVHJ0479"/>
    <s v="S"/>
    <n v="128587"/>
    <s v="2110"/>
    <s v="12/14/2004"/>
    <n v="2005"/>
    <x v="1"/>
    <x v="1"/>
    <n v="325"/>
    <n v="100395"/>
    <n v="24"/>
    <n v="1980"/>
    <s v="Ford"/>
    <s v="F700"/>
    <n v="700"/>
    <n v="150"/>
    <n v="1.8867924528301886E-2"/>
    <n v="58.233773584905656"/>
    <n v="208.23377358490566"/>
    <n v="491.76622641509437"/>
  </r>
  <r>
    <s v="1G1LD5545SY267416"/>
    <s v="S"/>
    <n v="1723"/>
    <n v="2009"/>
    <d v="2004-07-23T00:00:00"/>
    <n v="2005"/>
    <x v="9"/>
    <x v="22"/>
    <n v="10"/>
    <n v="109268"/>
    <n v="9"/>
    <n v="1995"/>
    <s v="Chevrolet"/>
    <s v="Corsica"/>
    <n v="675"/>
    <n v="150"/>
    <n v="9.1154625253207291E-3"/>
    <n v="32.119152599594869"/>
    <n v="182.11915259959488"/>
    <n v="492.88084740040512"/>
  </r>
  <r>
    <s v="1FALP52U7SG262913"/>
    <s v="S"/>
    <n v="15600"/>
    <n v="2114"/>
    <d v="2005-02-16T00:00:00"/>
    <n v="2005"/>
    <x v="3"/>
    <x v="32"/>
    <n v="18"/>
    <n v="101279"/>
    <n v="9"/>
    <n v="1995"/>
    <s v="Ford"/>
    <s v="Taurus"/>
    <n v="695.5"/>
    <n v="150"/>
    <n v="6.9383756519379572E-2"/>
    <n v="38.594714563904887"/>
    <n v="188.59471456390489"/>
    <n v="506.90528543609514"/>
  </r>
  <r>
    <s v="2B5WB35Z1VK555714"/>
    <s v="S"/>
    <n v="122491"/>
    <n v="2190"/>
    <d v="2005-05-24T00:00:00"/>
    <n v="2005"/>
    <x v="2"/>
    <x v="8"/>
    <n v="5"/>
    <n v="35338"/>
    <n v="7"/>
    <n v="1997"/>
    <s v="Dodge"/>
    <s v="B350"/>
    <n v="677"/>
    <n v="150"/>
    <n v="2.5001883450599678E-2"/>
    <n v="14.207820308472279"/>
    <n v="164.20782030847226"/>
    <n v="512.79217969152774"/>
  </r>
  <r>
    <s v="3G1JC5244TS879680"/>
    <s v="S"/>
    <n v="2875"/>
    <n v="2114"/>
    <d v="2005-02-16T00:00:00"/>
    <n v="2005"/>
    <x v="0"/>
    <x v="0"/>
    <n v="9"/>
    <n v="132493"/>
    <n v="8"/>
    <n v="1996"/>
    <s v="Chevrolet"/>
    <s v="Cavalier"/>
    <n v="703.33"/>
    <n v="150"/>
    <n v="7.0164884935694088E-2"/>
    <n v="39.029217245479835"/>
    <n v="189.02921724547983"/>
    <n v="514.30078275452024"/>
  </r>
  <r>
    <s v="1FAFP5527YG24924"/>
    <s v="S"/>
    <s v="unknown"/>
    <n v="2049"/>
    <d v="2004-12-13T00:00:00"/>
    <n v="2005"/>
    <x v="9"/>
    <x v="50"/>
    <m/>
    <n v="43672"/>
    <n v="4"/>
    <n v="2000"/>
    <s v="Ford"/>
    <s v="Taurus"/>
    <n v="665"/>
    <n v="150"/>
    <m/>
    <m/>
    <n v="150"/>
    <n v="515"/>
  </r>
  <r>
    <s v="2FALP71W0TX120915"/>
    <s v="S"/>
    <n v="138160"/>
    <n v="2009"/>
    <d v="2004-07-23T00:00:00"/>
    <n v="2005"/>
    <x v="2"/>
    <x v="8"/>
    <n v="64"/>
    <n v="165299"/>
    <n v="8"/>
    <n v="1996"/>
    <s v="Ford"/>
    <s v="Crown Victoria"/>
    <n v="700"/>
    <n v="150"/>
    <n v="9.4530722484807567E-3"/>
    <n v="33.30875084402431"/>
    <n v="183.3087508440243"/>
    <n v="516.6912491559757"/>
  </r>
  <r>
    <s v="2FALP71W1VX113409"/>
    <s v="S"/>
    <n v="1761"/>
    <n v="2009"/>
    <d v="2004-07-23T00:00:00"/>
    <n v="2005"/>
    <x v="9"/>
    <x v="22"/>
    <n v="33"/>
    <n v="148802"/>
    <n v="7"/>
    <n v="1997"/>
    <s v="Ford"/>
    <s v="Crown Victoria"/>
    <n v="700"/>
    <n v="150"/>
    <n v="9.4530722484807567E-3"/>
    <n v="33.30875084402431"/>
    <n v="183.3087508440243"/>
    <n v="516.6912491559757"/>
  </r>
  <r>
    <s v="2FAPP36X7MB164954"/>
    <s v="S"/>
    <s v="S0211"/>
    <n v="2114"/>
    <d v="2005-02-16T00:00:00"/>
    <n v="2005"/>
    <x v="0"/>
    <x v="0"/>
    <n v="10"/>
    <n v="62710"/>
    <n v="13"/>
    <n v="1991"/>
    <s v="Ford"/>
    <s v="Tempo"/>
    <n v="725"/>
    <n v="150"/>
    <n v="7.2326705214306522E-2"/>
    <n v="40.231729775458"/>
    <n v="190.23172977545801"/>
    <n v="534.76827022454199"/>
  </r>
  <r>
    <s v="1B3AA46V9RF219188"/>
    <s v="S"/>
    <n v="1675"/>
    <s v="2110"/>
    <s v="12/14/2004"/>
    <n v="2005"/>
    <x v="0"/>
    <x v="10"/>
    <n v="333"/>
    <n v="84206"/>
    <n v="10"/>
    <n v="1994"/>
    <s v="Dodge"/>
    <s v="Spirit"/>
    <n v="750"/>
    <n v="150"/>
    <n v="2.0215633423180591E-2"/>
    <n v="62.393328840970341"/>
    <n v="212.39332884097036"/>
    <n v="537.6066711590297"/>
  </r>
  <r>
    <s v="1FALP52U75G241320"/>
    <s v="S"/>
    <n v="12413"/>
    <s v="2110"/>
    <s v="12/14/2004"/>
    <n v="2005"/>
    <x v="1"/>
    <x v="36"/>
    <n v="338"/>
    <n v="128227"/>
    <n v="9"/>
    <n v="1995"/>
    <s v="Ford"/>
    <s v="Taurus"/>
    <n v="750"/>
    <n v="150"/>
    <n v="2.0215633423180591E-2"/>
    <n v="62.393328840970341"/>
    <n v="212.39332884097036"/>
    <n v="537.6066711590297"/>
  </r>
  <r>
    <s v="2B5WB35Z2RK581759"/>
    <s v="S"/>
    <s v="W008149"/>
    <s v="2110"/>
    <s v="12/14/2004"/>
    <n v="2005"/>
    <x v="1"/>
    <x v="15"/>
    <n v="322"/>
    <n v="166595"/>
    <n v="10"/>
    <n v="1994"/>
    <s v="Dodge"/>
    <s v="Van"/>
    <n v="750"/>
    <n v="150"/>
    <n v="2.0215633423180591E-2"/>
    <n v="62.393328840970341"/>
    <n v="212.39332884097036"/>
    <n v="537.6066711590297"/>
  </r>
  <r>
    <s v="2FAFP71W8WX122347"/>
    <s v="S"/>
    <n v="239588"/>
    <n v="2093"/>
    <d v="2004-12-16T00:00:00"/>
    <n v="2005"/>
    <x v="1"/>
    <x v="1"/>
    <n v="28"/>
    <n v="128356"/>
    <n v="6"/>
    <n v="1998"/>
    <s v="Ford"/>
    <s v="Crown Victoria"/>
    <n v="710"/>
    <n v="150"/>
    <n v="3.3757135949495518E-2"/>
    <n v="21.61199357758602"/>
    <n v="171.61199357758602"/>
    <n v="538.38800642241404"/>
  </r>
  <r>
    <s v="2B5WB35Z9RK176143"/>
    <s v="S"/>
    <m/>
    <n v="2027"/>
    <d v="2004-08-17T00:00:00"/>
    <n v="2005"/>
    <x v="1"/>
    <x v="1"/>
    <n v="340"/>
    <n v="148352"/>
    <n v="10"/>
    <n v="1994"/>
    <s v="Dodge"/>
    <n v="3500"/>
    <n v="750"/>
    <n v="150"/>
    <n v="1.7182130584192441E-2"/>
    <n v="43.491237113402065"/>
    <n v="193.49123711340206"/>
    <n v="556.50876288659788"/>
  </r>
  <r>
    <s v="2FALP71WXTX141156"/>
    <s v="S"/>
    <n v="170434"/>
    <n v="2006"/>
    <d v="2004-08-12T00:00:00"/>
    <n v="2005"/>
    <x v="1"/>
    <x v="36"/>
    <n v="12"/>
    <n v="171822"/>
    <n v="8"/>
    <n v="1996"/>
    <s v="Ford"/>
    <s v="Crown Victoria"/>
    <n v="752"/>
    <n v="150"/>
    <n v="6.519441720785836E-2"/>
    <n v="32.506588364010256"/>
    <n v="182.50658836401027"/>
    <n v="569.49341163598979"/>
  </r>
  <r>
    <s v="1GCEP22K9J3335303"/>
    <s v="S"/>
    <n v="54379"/>
    <n v="2008"/>
    <d v="2004-08-19T00:00:00"/>
    <n v="2005"/>
    <x v="0"/>
    <x v="2"/>
    <n v="9"/>
    <n v="61510"/>
    <e v="#VALUE!"/>
    <s v="Unknown"/>
    <s v="Chevrolet"/>
    <s v="C30 Van"/>
    <n v="753.28"/>
    <n v="150"/>
    <n v="4.7051827718153749E-2"/>
    <n v="22.34585401990558"/>
    <n v="172.34585401990557"/>
    <n v="580.9341459800944"/>
  </r>
  <r>
    <s v="1FMDA11U1NZB71974"/>
    <s v="S"/>
    <s v="unknown"/>
    <s v="2110"/>
    <s v="12/14/2004"/>
    <n v="2005"/>
    <x v="5"/>
    <x v="51"/>
    <n v="344"/>
    <n v="122823"/>
    <n v="12"/>
    <n v="1992"/>
    <s v="Ford"/>
    <s v="Aerostar"/>
    <n v="800"/>
    <n v="150"/>
    <n v="2.15633423180593E-2"/>
    <n v="66.552884097035047"/>
    <n v="216.55288409703505"/>
    <n v="583.44711590296492"/>
  </r>
  <r>
    <s v="1FMCA11U4RZB30658"/>
    <s v="S"/>
    <s v="H11802"/>
    <n v="2006"/>
    <d v="2004-08-12T00:00:00"/>
    <n v="2005"/>
    <x v="0"/>
    <x v="0"/>
    <n v="8"/>
    <n v="124744"/>
    <n v="10"/>
    <n v="1994"/>
    <s v="Ford"/>
    <s v="Aerostar"/>
    <n v="777"/>
    <n v="150"/>
    <n v="6.7361784801204708E-2"/>
    <n v="33.587259519728683"/>
    <n v="183.58725951972869"/>
    <n v="593.41274048027128"/>
  </r>
  <r>
    <s v="1FALP52U5SG262909"/>
    <s v="S"/>
    <n v="1749"/>
    <n v="2027"/>
    <d v="2004-08-17T00:00:00"/>
    <n v="2005"/>
    <x v="4"/>
    <x v="27"/>
    <n v="354"/>
    <n v="185921"/>
    <n v="9"/>
    <n v="1995"/>
    <s v="Ford"/>
    <s v="Taurus"/>
    <n v="800"/>
    <n v="150"/>
    <n v="1.8327605956471937E-2"/>
    <n v="46.390652920962204"/>
    <n v="196.3906529209622"/>
    <n v="603.60934707903778"/>
  </r>
  <r>
    <s v="1FTDE14N1KHA26707"/>
    <s v="S"/>
    <n v="123963"/>
    <n v="2027"/>
    <d v="2004-08-17T00:00:00"/>
    <n v="2005"/>
    <x v="1"/>
    <x v="1"/>
    <n v="341"/>
    <n v="57458"/>
    <n v="15"/>
    <n v="1989"/>
    <s v="Ford"/>
    <s v="van"/>
    <n v="800"/>
    <n v="150"/>
    <n v="1.8327605956471937E-2"/>
    <n v="46.390652920962204"/>
    <n v="196.3906529209622"/>
    <n v="603.60934707903778"/>
  </r>
  <r>
    <s v="1FTHF25H8GPB36034"/>
    <s v="S"/>
    <n v="193604"/>
    <n v="2027"/>
    <d v="2004-08-17T00:00:00"/>
    <n v="2005"/>
    <x v="1"/>
    <x v="1"/>
    <n v="335"/>
    <n v="191189"/>
    <n v="18"/>
    <n v="1986"/>
    <s v="Ford"/>
    <s v="Pickup"/>
    <n v="800"/>
    <n v="150"/>
    <n v="1.8327605956471937E-2"/>
    <n v="46.390652920962204"/>
    <n v="196.3906529209622"/>
    <n v="603.60934707903778"/>
  </r>
  <r>
    <s v="1FMDA31U2SZA91185"/>
    <s v="S"/>
    <n v="4878"/>
    <n v="2031"/>
    <d v="2004-08-24T00:00:00"/>
    <n v="2005"/>
    <x v="0"/>
    <x v="2"/>
    <n v="15"/>
    <n v="83106"/>
    <n v="9"/>
    <n v="1995"/>
    <s v="Ford"/>
    <s v="Aerostar"/>
    <n v="786"/>
    <n v="150"/>
    <n v="4.5461670201610356E-2"/>
    <n v="29.105925113176998"/>
    <n v="179.10592511317699"/>
    <n v="606.89407488682298"/>
  </r>
  <r>
    <s v="1falp522xtg239058"/>
    <s v="S"/>
    <s v="arc2837"/>
    <n v="2173"/>
    <d v="2005-03-29T00:00:00"/>
    <n v="2005"/>
    <x v="0"/>
    <x v="24"/>
    <n v="349"/>
    <n v="84260"/>
    <n v="8"/>
    <n v="1996"/>
    <s v="Ford"/>
    <s v="Taurus"/>
    <n v="800"/>
    <n v="150"/>
    <n v="2.6711185308848081E-2"/>
    <n v="38.933689482470783"/>
    <n v="188.93368948247078"/>
    <n v="611.06631051752925"/>
  </r>
  <r>
    <s v="2FALP71W7SX155241"/>
    <s v="S"/>
    <n v="1709"/>
    <n v="2009"/>
    <d v="2004-07-23T00:00:00"/>
    <n v="2005"/>
    <x v="9"/>
    <x v="22"/>
    <n v="8"/>
    <n v="153005"/>
    <n v="9"/>
    <n v="1995"/>
    <s v="Ford"/>
    <s v="Crown Victoria"/>
    <n v="800"/>
    <n v="150"/>
    <n v="1.0803511141120865E-2"/>
    <n v="38.067143821742071"/>
    <n v="188.06714382174206"/>
    <n v="611.93285617825791"/>
  </r>
  <r>
    <s v="2GDHG31MXD4520325"/>
    <s v="S"/>
    <n v="53859"/>
    <n v="2008"/>
    <d v="2004-08-19T00:00:00"/>
    <n v="2005"/>
    <x v="0"/>
    <x v="2"/>
    <n v="26"/>
    <n v="68590"/>
    <n v="21"/>
    <n v="1983"/>
    <s v="GMC"/>
    <s v="G3500"/>
    <n v="785.91"/>
    <n v="150"/>
    <n v="4.9089982373054127E-2"/>
    <n v="23.313814428610865"/>
    <n v="173.31381442861087"/>
    <n v="612.59618557138913"/>
  </r>
  <r>
    <s v="2FALP71WXSX172275"/>
    <s v="S"/>
    <n v="142251"/>
    <n v="2031"/>
    <d v="2004-08-24T00:00:00"/>
    <n v="2005"/>
    <x v="1"/>
    <x v="1"/>
    <n v="21"/>
    <n v="127919"/>
    <n v="9"/>
    <n v="1995"/>
    <s v="Ford"/>
    <s v="Crown Victoria"/>
    <n v="801"/>
    <n v="150"/>
    <n v="4.6329259327595289E-2"/>
    <n v="29.661381699306332"/>
    <n v="179.66138169930633"/>
    <n v="621.33861830069372"/>
  </r>
  <r>
    <s v="1GBG6D1F3CV126611"/>
    <s v="S"/>
    <n v="44562"/>
    <n v="2008"/>
    <d v="2004-08-19T00:00:00"/>
    <n v="2005"/>
    <x v="0"/>
    <x v="2"/>
    <n v="30"/>
    <n v="279244"/>
    <n v="22"/>
    <n v="1982"/>
    <s v="Chevrolet"/>
    <s v="Box Truck"/>
    <n v="800"/>
    <n v="150"/>
    <n v="4.99700804143519E-2"/>
    <n v="23.731790590384005"/>
    <n v="173.73179059038401"/>
    <n v="626.26820940961602"/>
  </r>
  <r>
    <s v="2FALP71W0TX141117"/>
    <s v="S"/>
    <n v="208768"/>
    <n v="2093"/>
    <d v="2004-12-16T00:00:00"/>
    <n v="2005"/>
    <x v="1"/>
    <x v="1"/>
    <n v="27"/>
    <n v="120909"/>
    <n v="8"/>
    <n v="1996"/>
    <s v="Ford"/>
    <s v="Crown Victoria"/>
    <n v="801.5"/>
    <n v="150"/>
    <n v="3.8107527413409378E-2"/>
    <n v="24.397201200612955"/>
    <n v="174.39720120061295"/>
    <n v="627.10279879938707"/>
  </r>
  <r>
    <s v="unknown"/>
    <s v="S"/>
    <n v="192579"/>
    <n v="2190"/>
    <d v="2005-05-24T00:00:00"/>
    <n v="2005"/>
    <x v="1"/>
    <x v="1"/>
    <n v="1"/>
    <n v="137380"/>
    <n v="8"/>
    <n v="1996"/>
    <s v="Ford"/>
    <s v="Sedan"/>
    <n v="795.99"/>
    <n v="150"/>
    <n v="2.9396232212470955E-2"/>
    <n v="16.704996879380868"/>
    <n v="166.70499687938087"/>
    <n v="629.28500312061919"/>
  </r>
  <r>
    <s v="2B5WB35ZXRK573084"/>
    <s v="S"/>
    <n v="459"/>
    <n v="2183"/>
    <d v="2005-04-06T00:00:00"/>
    <n v="2005"/>
    <x v="4"/>
    <x v="52"/>
    <n v="1"/>
    <n v="73153"/>
    <n v="10"/>
    <n v="1994"/>
    <s v="Dodge"/>
    <s v="Van"/>
    <n v="826"/>
    <n v="150"/>
    <n v="0.11281548385686911"/>
    <n v="44.989686807280833"/>
    <n v="194.98968680728083"/>
    <n v="631.0103131927192"/>
  </r>
  <r>
    <s v="2FALP71W4VX113713"/>
    <s v="S"/>
    <n v="136391"/>
    <n v="2093"/>
    <d v="2004-12-16T00:00:00"/>
    <n v="2005"/>
    <x v="2"/>
    <x v="8"/>
    <n v="13"/>
    <n v="111718"/>
    <n v="7"/>
    <n v="1997"/>
    <s v="Ford"/>
    <s v="Crown Victoria"/>
    <n v="827.07"/>
    <n v="150"/>
    <n v="3.9323259760210227E-2"/>
    <n v="25.175537363681794"/>
    <n v="175.1755373636818"/>
    <n v="651.89446263631828"/>
  </r>
  <r>
    <s v="1G1AW51W6K6216317"/>
    <s v="S"/>
    <n v="122312"/>
    <n v="2009"/>
    <d v="2004-07-23T00:00:00"/>
    <n v="2005"/>
    <x v="1"/>
    <x v="1"/>
    <n v="56"/>
    <n v="105681"/>
    <n v="15"/>
    <n v="1989"/>
    <s v="Chevrolet"/>
    <s v="Caprice"/>
    <n v="850"/>
    <n v="150"/>
    <n v="1.1478730587440918E-2"/>
    <n v="40.446340310600945"/>
    <n v="190.44634031060093"/>
    <n v="659.55365968939907"/>
  </r>
  <r>
    <s v="1FALP52U2TA262757"/>
    <s v="S"/>
    <n v="12785"/>
    <s v="2110"/>
    <s v="12/14/2004"/>
    <n v="2005"/>
    <x v="1"/>
    <x v="36"/>
    <n v="339"/>
    <n v="111448"/>
    <n v="8"/>
    <n v="1996"/>
    <s v="Ford"/>
    <s v="Taurus"/>
    <n v="900"/>
    <n v="150"/>
    <n v="2.4258760107816711E-2"/>
    <n v="74.871994609164418"/>
    <n v="224.8719946091644"/>
    <n v="675.1280053908356"/>
  </r>
  <r>
    <s v="2FALP71W5VX113400"/>
    <s v="S"/>
    <n v="155868"/>
    <s v="2110"/>
    <s v="12/14/2004"/>
    <n v="2005"/>
    <x v="2"/>
    <x v="8"/>
    <n v="320"/>
    <n v="169168"/>
    <n v="7"/>
    <n v="1997"/>
    <s v="Ford"/>
    <s v="Crown Victoria"/>
    <n v="900"/>
    <n v="150"/>
    <n v="2.4258760107816711E-2"/>
    <n v="74.871994609164418"/>
    <n v="224.8719946091644"/>
    <n v="675.1280053908356"/>
  </r>
  <r>
    <s v="1GDG6D1BXGV532613"/>
    <s v="S"/>
    <n v="102553"/>
    <n v="2114"/>
    <d v="2005-02-16T00:00:00"/>
    <n v="2005"/>
    <x v="1"/>
    <x v="1"/>
    <n v="13"/>
    <n v="94853"/>
    <n v="18"/>
    <n v="1986"/>
    <s v="GMC"/>
    <s v="unknown"/>
    <n v="875"/>
    <n v="150"/>
    <n v="8.7290851120714774E-2"/>
    <n v="48.555535935897595"/>
    <n v="198.55553593589758"/>
    <n v="676.44446406410248"/>
  </r>
  <r>
    <s v="2FALP71W1SX172181"/>
    <s v="S"/>
    <n v="142247"/>
    <n v="2008"/>
    <d v="2004-08-19T00:00:00"/>
    <n v="2005"/>
    <x v="0"/>
    <x v="2"/>
    <n v="32"/>
    <n v="158438"/>
    <n v="9"/>
    <n v="1995"/>
    <s v="Ford"/>
    <s v="Crown Victoria"/>
    <n v="854"/>
    <n v="150"/>
    <n v="5.3343060842320655E-2"/>
    <n v="25.333686455234925"/>
    <n v="175.33368645523493"/>
    <n v="678.6663135447651"/>
  </r>
  <r>
    <s v="1FALP52U3TA297274"/>
    <s v="S"/>
    <m/>
    <n v="2084"/>
    <d v="2004-10-26T00:00:00"/>
    <n v="2005"/>
    <x v="2"/>
    <x v="61"/>
    <n v="380"/>
    <n v="139721"/>
    <n v="8"/>
    <n v="1996"/>
    <s v="Ford"/>
    <s v="Taurus"/>
    <n v="900"/>
    <n v="150"/>
    <n v="2.6509572901325478E-2"/>
    <n v="61.132930780559647"/>
    <n v="211.13293078055966"/>
    <n v="688.86706921944028"/>
  </r>
  <r>
    <s v="1HVBAZRM4NH462905"/>
    <s v="S"/>
    <n v="237093"/>
    <n v="2006"/>
    <d v="2004-08-12T00:00:00"/>
    <n v="2005"/>
    <x v="1"/>
    <x v="1"/>
    <n v="19"/>
    <n v="105615"/>
    <n v="12"/>
    <n v="1992"/>
    <s v="International"/>
    <s v="Bus"/>
    <n v="877.78"/>
    <n v="150"/>
    <n v="7.609887704350253E-2"/>
    <n v="37.943661082660796"/>
    <n v="187.94366108266081"/>
    <n v="689.83633891733916"/>
  </r>
  <r>
    <s v="2FALP72W6SX106563"/>
    <s v="S"/>
    <m/>
    <n v="2027"/>
    <d v="2004-08-17T00:00:00"/>
    <n v="2005"/>
    <x v="14"/>
    <x v="21"/>
    <n v="313"/>
    <n v="157989"/>
    <n v="9"/>
    <n v="1995"/>
    <s v="Ford"/>
    <s v="Crown Victoria"/>
    <n v="900"/>
    <n v="150"/>
    <n v="2.0618556701030927E-2"/>
    <n v="52.189484536082475"/>
    <n v="202.18948453608249"/>
    <n v="697.81051546391745"/>
  </r>
  <r>
    <s v="2FALP71W6TX141123"/>
    <s v="S"/>
    <n v="2826"/>
    <n v="2239"/>
    <d v="2005-06-28T00:00:00"/>
    <n v="2005"/>
    <x v="4"/>
    <x v="35"/>
    <n v="388"/>
    <n v="191871"/>
    <n v="8"/>
    <n v="1996"/>
    <s v="Ford"/>
    <s v="Crown Victoria"/>
    <n v="950"/>
    <n v="150"/>
    <n v="4.7146401985111663E-2"/>
    <n v="96.184789081885867"/>
    <n v="246.18478908188587"/>
    <n v="703.81521091811419"/>
  </r>
  <r>
    <s v="2FALP71W1TX141143"/>
    <s v="S"/>
    <n v="170452"/>
    <n v="2190"/>
    <d v="2005-05-24T00:00:00"/>
    <n v="2005"/>
    <x v="1"/>
    <x v="1"/>
    <n v="18"/>
    <n v="95071"/>
    <n v="8"/>
    <n v="1996"/>
    <s v="Ford"/>
    <s v="Crown Victoria"/>
    <n v="875.99"/>
    <n v="150"/>
    <n v="3.235066452568805E-2"/>
    <n v="18.383912130012746"/>
    <n v="168.38391213001273"/>
    <n v="707.60608786998728"/>
  </r>
  <r>
    <s v="1G1JC8448R7324785"/>
    <s v="S"/>
    <n v="1493"/>
    <s v="2110"/>
    <s v="12/14/2004"/>
    <n v="2005"/>
    <x v="0"/>
    <x v="10"/>
    <n v="314"/>
    <n v="157709"/>
    <n v="10"/>
    <n v="1994"/>
    <s v="Chevrolet"/>
    <s v="Cavalier"/>
    <n v="950"/>
    <n v="150"/>
    <n v="2.5606469002695417E-2"/>
    <n v="79.03154986522911"/>
    <n v="229.03154986522912"/>
    <n v="720.96845013477082"/>
  </r>
  <r>
    <s v="1GCDC14N7GF360720"/>
    <s v="S"/>
    <n v="10609"/>
    <n v="2093"/>
    <d v="2004-12-16T00:00:00"/>
    <n v="2005"/>
    <x v="3"/>
    <x v="14"/>
    <n v="9"/>
    <n v="42189"/>
    <n v="18"/>
    <n v="1986"/>
    <s v="Chevrolet"/>
    <s v="Pickup"/>
    <n v="911.99"/>
    <n v="150"/>
    <n v="4.3360803400817494E-2"/>
    <n v="27.760453553271375"/>
    <n v="177.76045355327136"/>
    <n v="734.22954644672859"/>
  </r>
  <r>
    <s v="1G1LD5546SY268977"/>
    <s v="S"/>
    <n v="15688"/>
    <n v="2239"/>
    <d v="2005-06-28T00:00:00"/>
    <n v="2005"/>
    <x v="3"/>
    <x v="20"/>
    <n v="380"/>
    <n v="125995"/>
    <n v="9"/>
    <n v="1995"/>
    <s v="Chevrolet"/>
    <s v="Corsica"/>
    <n v="1000"/>
    <n v="150"/>
    <n v="4.9627791563275438E-2"/>
    <n v="101.24714640198512"/>
    <n v="251.24714640198511"/>
    <n v="748.75285359801489"/>
  </r>
  <r>
    <s v="1J4FJ28SXNL235398"/>
    <s v="S"/>
    <n v="128844"/>
    <n v="97892"/>
    <d v="2004-11-30T00:00:00"/>
    <n v="2005"/>
    <x v="1"/>
    <x v="36"/>
    <m/>
    <n v="132329"/>
    <n v="12"/>
    <n v="1992"/>
    <s v="Jeep"/>
    <s v="Cherokee"/>
    <n v="900"/>
    <n v="150"/>
    <m/>
    <m/>
    <n v="150"/>
    <n v="750"/>
  </r>
  <r>
    <s v="2FACP71WPX191745"/>
    <s v="S"/>
    <n v="180836"/>
    <n v="2031"/>
    <d v="2004-08-24T00:00:00"/>
    <n v="2005"/>
    <x v="1"/>
    <x v="1"/>
    <n v="36"/>
    <n v="136649"/>
    <n v="11"/>
    <n v="1993"/>
    <s v="Ford"/>
    <s v="Crown Victoria"/>
    <n v="937.51"/>
    <n v="150"/>
    <n v="5.4224898766808811E-2"/>
    <n v="34.716406937474005"/>
    <n v="184.71640693747401"/>
    <n v="752.79359306252604"/>
  </r>
  <r>
    <s v="1G1BL52P2RR190778"/>
    <s v="S"/>
    <n v="19488"/>
    <n v="2009"/>
    <d v="2004-07-23T00:00:00"/>
    <n v="2005"/>
    <x v="4"/>
    <x v="11"/>
    <n v="52"/>
    <n v="158768"/>
    <n v="10"/>
    <n v="1994"/>
    <s v="Chevrolet"/>
    <s v="Caprice"/>
    <n v="950"/>
    <n v="150"/>
    <n v="1.2829169480081027E-2"/>
    <n v="45.204733288318707"/>
    <n v="195.20473328831872"/>
    <n v="754.79526671168128"/>
  </r>
  <r>
    <s v="1G1JC8447R7348575"/>
    <s v="S"/>
    <n v="4703"/>
    <n v="2031"/>
    <d v="2004-08-24T00:00:00"/>
    <n v="2005"/>
    <x v="0"/>
    <x v="2"/>
    <n v="17"/>
    <n v="87785"/>
    <n v="10"/>
    <n v="1994"/>
    <s v="Chevrolet"/>
    <s v="Cavalier"/>
    <n v="951"/>
    <n v="150"/>
    <n v="5.5005150587444596E-2"/>
    <n v="35.215947560599652"/>
    <n v="185.21594756059966"/>
    <n v="765.78405243940028"/>
  </r>
  <r>
    <s v="2B7HB21Y6RK153054"/>
    <s v="S"/>
    <n v="6758"/>
    <s v="2110"/>
    <s v="12/14/2004"/>
    <n v="2005"/>
    <x v="8"/>
    <x v="21"/>
    <n v="335"/>
    <n v="157768"/>
    <n v="10"/>
    <n v="1994"/>
    <s v="Dodge"/>
    <s v="Van"/>
    <n v="1000"/>
    <n v="150"/>
    <n v="2.6954177897574125E-2"/>
    <n v="83.191105121293802"/>
    <n v="233.19110512129379"/>
    <n v="766.80889487870627"/>
  </r>
  <r>
    <s v="1G8ED18J5FF213071"/>
    <s v="S"/>
    <n v="239168"/>
    <n v="2211"/>
    <d v="2005-05-17T00:00:00"/>
    <n v="2005"/>
    <x v="1"/>
    <x v="1"/>
    <n v="673"/>
    <n v="83375"/>
    <n v="19"/>
    <n v="1985"/>
    <s v="Chevrolet"/>
    <s v="Blazer"/>
    <n v="1000"/>
    <n v="150"/>
    <n v="3.2000000000000001E-2"/>
    <n v="72.659840000000003"/>
    <n v="222.65984"/>
    <n v="777.34015999999997"/>
  </r>
  <r>
    <s v="1HTAA17E0DHB12965"/>
    <s v="S"/>
    <n v="53528"/>
    <n v="2008"/>
    <d v="2004-08-19T00:00:00"/>
    <n v="2005"/>
    <x v="0"/>
    <x v="2"/>
    <n v="15"/>
    <n v="126069"/>
    <n v="21"/>
    <n v="1983"/>
    <s v="International"/>
    <m/>
    <n v="960"/>
    <n v="150"/>
    <n v="5.9964096497222279E-2"/>
    <n v="28.478148708460804"/>
    <n v="178.47814870846079"/>
    <n v="781.52185129153918"/>
  </r>
  <r>
    <s v="1FALP52U1SG241345"/>
    <s v="S"/>
    <n v="1729"/>
    <n v="2027"/>
    <d v="2004-08-17T00:00:00"/>
    <n v="2005"/>
    <x v="4"/>
    <x v="27"/>
    <n v="353"/>
    <n v="167273"/>
    <n v="9"/>
    <n v="1995"/>
    <s v="Ford"/>
    <s v="Taurus"/>
    <n v="1000"/>
    <n v="150"/>
    <n v="2.2909507445589918E-2"/>
    <n v="57.988316151202746"/>
    <n v="207.98831615120275"/>
    <n v="792.01168384879725"/>
  </r>
  <r>
    <s v="1FALP5221VG2221096"/>
    <s v="S"/>
    <n v="2836"/>
    <n v="2173"/>
    <d v="2005-03-29T00:00:00"/>
    <n v="2005"/>
    <x v="0"/>
    <x v="24"/>
    <n v="361"/>
    <n v="114059"/>
    <n v="7"/>
    <n v="1997"/>
    <s v="Ford"/>
    <s v="Taurus"/>
    <n v="1000"/>
    <n v="150"/>
    <n v="3.3388981636060099E-2"/>
    <n v="48.667111853088478"/>
    <n v="198.66711185308847"/>
    <n v="801.3328881469115"/>
  </r>
  <r>
    <s v="1FAFP522XWG248750"/>
    <s v="S"/>
    <n v="155864"/>
    <n v="2144"/>
    <d v="2005-05-05T00:00:00"/>
    <n v="2005"/>
    <x v="2"/>
    <x v="8"/>
    <n v="292"/>
    <n v="125935"/>
    <n v="6"/>
    <n v="1998"/>
    <s v="Ford"/>
    <s v="Taurus"/>
    <n v="1000"/>
    <n v="150"/>
    <n v="2.3134759976865239E-2"/>
    <n v="47.983111625216893"/>
    <n v="197.98311162521691"/>
    <n v="802.01688837478309"/>
  </r>
  <r>
    <s v="1G3NL52T6TM313391"/>
    <s v="S"/>
    <n v="24127"/>
    <n v="2009"/>
    <d v="2004-07-23T00:00:00"/>
    <n v="2005"/>
    <x v="5"/>
    <x v="42"/>
    <n v="15"/>
    <n v="107279"/>
    <n v="8"/>
    <n v="1996"/>
    <s v="Oldsmobile"/>
    <s v="Achieva"/>
    <n v="1000"/>
    <n v="150"/>
    <n v="1.350438892640108E-2"/>
    <n v="47.58392977717758"/>
    <n v="197.58392977717759"/>
    <n v="802.41607022282244"/>
  </r>
  <r>
    <s v="2FALP71WXVX172040"/>
    <s v="S"/>
    <n v="155865"/>
    <n v="2009"/>
    <d v="2004-07-23T00:00:00"/>
    <n v="2005"/>
    <x v="2"/>
    <x v="8"/>
    <n v="62"/>
    <n v="162175"/>
    <n v="7"/>
    <n v="1997"/>
    <s v="Ford"/>
    <s v="Crown Victoria"/>
    <n v="1000"/>
    <n v="150"/>
    <n v="1.350438892640108E-2"/>
    <n v="47.58392977717758"/>
    <n v="197.58392977717759"/>
    <n v="802.41607022282244"/>
  </r>
  <r>
    <s v="2B5WB35Z7RK176142"/>
    <s v="S"/>
    <s v="134938"/>
    <s v="2040"/>
    <d v="2004-10-28T00:00:00"/>
    <n v="2005"/>
    <x v="1"/>
    <x v="1"/>
    <s v="6"/>
    <n v="69811"/>
    <n v="10"/>
    <n v="1994"/>
    <s v="Dodge"/>
    <s v="Van"/>
    <n v="1001"/>
    <n v="150"/>
    <n v="0.1827776357594128"/>
    <n v="47.695824051418768"/>
    <n v="197.69582405141875"/>
    <n v="803.30417594858125"/>
  </r>
  <r>
    <s v="2B5WB35Z7NK157990"/>
    <s v="S"/>
    <s v="21269"/>
    <s v="2084"/>
    <d v="2004-10-26T00:00:00"/>
    <n v="2005"/>
    <x v="4"/>
    <x v="11"/>
    <s v="370"/>
    <n v="127575"/>
    <n v="12"/>
    <n v="1992"/>
    <s v="Dodge"/>
    <s v="Van"/>
    <n v="1050"/>
    <n v="150"/>
    <n v="3.0927835051546393E-2"/>
    <n v="71.3217525773196"/>
    <n v="221.32175257731961"/>
    <n v="828.67824742268044"/>
  </r>
  <r>
    <s v="1GAGG35K5RF177751"/>
    <s v="S"/>
    <n v="227209"/>
    <n v="2239"/>
    <d v="2005-06-28T00:00:00"/>
    <n v="2005"/>
    <x v="1"/>
    <x v="7"/>
    <n v="393"/>
    <n v="95106"/>
    <n v="10"/>
    <n v="1994"/>
    <s v="Chevrolet"/>
    <s v="Van"/>
    <n v="1100"/>
    <n v="150"/>
    <n v="5.4590570719602979E-2"/>
    <n v="111.37186104218364"/>
    <n v="261.37186104218364"/>
    <n v="838.62813895781642"/>
  </r>
  <r>
    <s v="2FALP71W8TX141303"/>
    <s v="S"/>
    <n v="18048"/>
    <n v="38169"/>
    <d v="2004-07-01T00:00:00"/>
    <n v="2005"/>
    <x v="4"/>
    <x v="11"/>
    <m/>
    <n v="157014"/>
    <n v="8"/>
    <n v="1996"/>
    <s v="Ford"/>
    <s v="Crown Victoria"/>
    <n v="1000"/>
    <n v="150"/>
    <m/>
    <m/>
    <n v="150"/>
    <n v="850"/>
  </r>
  <r>
    <s v="1G1BL5476LR128062"/>
    <s v="S"/>
    <n v="170299"/>
    <n v="2009"/>
    <d v="2004-07-23T00:00:00"/>
    <n v="2005"/>
    <x v="1"/>
    <x v="36"/>
    <n v="60"/>
    <n v="120136"/>
    <n v="14"/>
    <n v="1990"/>
    <s v="Chevrolet"/>
    <s v="Caprice"/>
    <n v="1050"/>
    <n v="150"/>
    <n v="1.4179608372721135E-2"/>
    <n v="49.963126266036468"/>
    <n v="199.96312626603645"/>
    <n v="850.0368737339636"/>
  </r>
  <r>
    <s v="NOT SUPPLIED ON SS1"/>
    <s v="S"/>
    <s v="CO09809"/>
    <n v="2211"/>
    <d v="2005-05-17T00:00:00"/>
    <n v="2005"/>
    <x v="0"/>
    <x v="57"/>
    <n v="671"/>
    <n v="124943"/>
    <n v="9"/>
    <n v="1995"/>
    <s v="Chevrolet"/>
    <s v="Corsica"/>
    <n v="1100"/>
    <n v="150"/>
    <n v="3.5200000000000002E-2"/>
    <n v="79.925824000000006"/>
    <n v="229.92582400000001"/>
    <n v="870.07417599999997"/>
  </r>
  <r>
    <s v="S2FALP71WXVY134470"/>
    <s v="S"/>
    <n v="182504"/>
    <n v="2239"/>
    <d v="2005-06-28T00:00:00"/>
    <n v="2005"/>
    <x v="1"/>
    <x v="1"/>
    <n v="371"/>
    <n v="164908"/>
    <n v="7"/>
    <n v="1997"/>
    <s v="Ford"/>
    <s v="Crown Victoria"/>
    <n v="1150"/>
    <n v="150"/>
    <n v="5.7071960297766747E-2"/>
    <n v="116.43421836228288"/>
    <n v="266.43421836228288"/>
    <n v="883.56578163771712"/>
  </r>
  <r>
    <s v="2B4GP44R6TR739813"/>
    <s v="S"/>
    <n v="172533"/>
    <n v="2009"/>
    <d v="2004-07-23T00:00:00"/>
    <n v="2005"/>
    <x v="1"/>
    <x v="1"/>
    <n v="35"/>
    <n v="221998"/>
    <n v="8"/>
    <n v="1996"/>
    <s v="Dodge"/>
    <s v="Caravan"/>
    <n v="1100"/>
    <n v="150"/>
    <n v="1.4854827819041188E-2"/>
    <n v="52.342322754895342"/>
    <n v="202.34232275489535"/>
    <n v="897.65767724510465"/>
  </r>
  <r>
    <s v="2B5WB35Z0SK568224"/>
    <s v="S"/>
    <n v="100164"/>
    <n v="2009"/>
    <d v="2004-07-23T00:00:00"/>
    <n v="2005"/>
    <x v="2"/>
    <x v="8"/>
    <n v="39"/>
    <n v="33435"/>
    <n v="9"/>
    <n v="1995"/>
    <s v="Dodge"/>
    <s v="B350"/>
    <n v="1100"/>
    <n v="150"/>
    <n v="1.4854827819041188E-2"/>
    <n v="52.342322754895342"/>
    <n v="202.34232275489535"/>
    <n v="897.65767724510465"/>
  </r>
  <r>
    <s v="2B5WB35Z8TK184838"/>
    <s v="S"/>
    <n v="23199"/>
    <n v="2009"/>
    <d v="2004-07-23T00:00:00"/>
    <n v="2005"/>
    <x v="2"/>
    <x v="8"/>
    <n v="38"/>
    <n v="23199"/>
    <n v="8"/>
    <n v="1996"/>
    <s v="Dodge"/>
    <s v="B352"/>
    <n v="1100"/>
    <n v="150"/>
    <n v="1.4854827819041188E-2"/>
    <n v="52.342322754895342"/>
    <n v="202.34232275489535"/>
    <n v="897.65767724510465"/>
  </r>
  <r>
    <s v="2falp71w7sx172055"/>
    <s v="S"/>
    <n v="144118"/>
    <n v="2009"/>
    <d v="2004-07-23T00:00:00"/>
    <n v="2005"/>
    <x v="2"/>
    <x v="8"/>
    <n v="63"/>
    <n v="161663"/>
    <n v="9"/>
    <n v="1995"/>
    <s v="Ford"/>
    <s v="Crown Victoria"/>
    <n v="1100"/>
    <n v="150"/>
    <n v="1.4854827819041188E-2"/>
    <n v="52.342322754895342"/>
    <n v="202.34232275489535"/>
    <n v="897.65767724510465"/>
  </r>
  <r>
    <s v="1GBHG31Y2SF146019"/>
    <s v="S"/>
    <n v="100233"/>
    <n v="2031"/>
    <d v="2004-08-24T00:00:00"/>
    <n v="2005"/>
    <x v="15"/>
    <x v="58"/>
    <n v="34"/>
    <n v="77730"/>
    <n v="9"/>
    <n v="1995"/>
    <s v="Chevrolet"/>
    <s v="Bus"/>
    <n v="1110"/>
    <n v="150"/>
    <n v="6.4201595322884858E-2"/>
    <n v="41.103787373570576"/>
    <n v="191.10378737357058"/>
    <n v="918.89621262642936"/>
  </r>
  <r>
    <s v="2FAFP71W0WX141443"/>
    <s v="S"/>
    <n v="231274"/>
    <n v="2008"/>
    <d v="2004-08-19T00:00:00"/>
    <n v="2005"/>
    <x v="0"/>
    <x v="2"/>
    <n v="34"/>
    <n v="125429"/>
    <n v="6"/>
    <n v="1998"/>
    <s v="Ford"/>
    <s v="Crown Victoria"/>
    <n v="1105.3699999999999"/>
    <n v="150"/>
    <n v="6.9044284734515196E-2"/>
    <n v="32.790511706115957"/>
    <n v="182.79051170611595"/>
    <n v="922.57948829388397"/>
  </r>
  <r>
    <s v="1FDKF37L7GKB64123"/>
    <s v="S"/>
    <n v="5195"/>
    <n v="2144"/>
    <d v="2005-05-05T00:00:00"/>
    <n v="2005"/>
    <x v="1"/>
    <x v="15"/>
    <n v="303"/>
    <n v="95136"/>
    <n v="18"/>
    <n v="1986"/>
    <s v="Ford"/>
    <s v="Box Truck"/>
    <n v="1150"/>
    <n v="150"/>
    <n v="2.6604973973395025E-2"/>
    <n v="55.18057836899942"/>
    <n v="205.18057836899942"/>
    <n v="944.81942163100052"/>
  </r>
  <r>
    <s v="1JF4J28S8RL234160"/>
    <s v="S"/>
    <m/>
    <n v="97892"/>
    <d v="2004-11-30T00:00:00"/>
    <n v="2005"/>
    <x v="5"/>
    <x v="43"/>
    <m/>
    <n v="146635"/>
    <n v="10"/>
    <n v="1994"/>
    <s v="Jeep"/>
    <s v="Cherokee"/>
    <n v="1100"/>
    <n v="150"/>
    <m/>
    <m/>
    <n v="150"/>
    <n v="950"/>
  </r>
  <r>
    <s v="1FALP5221VG231322"/>
    <s v="S"/>
    <s v="CO10802"/>
    <n v="2211"/>
    <d v="2005-05-17T00:00:00"/>
    <n v="2005"/>
    <x v="0"/>
    <x v="21"/>
    <n v="656"/>
    <n v="156936"/>
    <n v="7"/>
    <n v="1997"/>
    <s v="Ford"/>
    <s v="Taurus"/>
    <n v="1200"/>
    <n v="150"/>
    <n v="3.8399999999999997E-2"/>
    <n v="87.191807999999995"/>
    <n v="237.19180799999998"/>
    <n v="962.80819199999996"/>
  </r>
  <r>
    <s v="1FALP522TG236148"/>
    <s v="S"/>
    <s v="unknown"/>
    <n v="2009"/>
    <d v="2004-07-23T00:00:00"/>
    <n v="2005"/>
    <x v="2"/>
    <x v="3"/>
    <n v="34"/>
    <n v="148984"/>
    <n v="8"/>
    <n v="1996"/>
    <s v="Ford"/>
    <s v="Taurus"/>
    <n v="1200"/>
    <n v="150"/>
    <n v="1.6205266711681297E-2"/>
    <n v="57.100715732613104"/>
    <n v="207.10071573261311"/>
    <n v="992.89928426738686"/>
  </r>
  <r>
    <s v="1B3EJ46X9WN292842"/>
    <s v="S"/>
    <m/>
    <s v="2114"/>
    <s v="2/16/2005"/>
    <n v="2005"/>
    <x v="1"/>
    <x v="36"/>
    <s v="1"/>
    <n v="122715"/>
    <n v="6"/>
    <n v="1998"/>
    <s v="Dodge"/>
    <s v="Stratus"/>
    <n v="1232"/>
    <n v="150"/>
    <n v="0.1229055183779664"/>
    <n v="68.366194597743814"/>
    <n v="218.3661945977438"/>
    <n v="1013.6338054022563"/>
  </r>
  <r>
    <s v="1B3EJ46X5WN275228"/>
    <s v="S"/>
    <n v="38921"/>
    <n v="2006"/>
    <d v="2004-08-12T00:00:00"/>
    <n v="2005"/>
    <x v="0"/>
    <x v="0"/>
    <n v="26"/>
    <n v="51334"/>
    <n v="6"/>
    <n v="1998"/>
    <s v="Dodge"/>
    <s v="Stratus"/>
    <n v="1235"/>
    <n v="150"/>
    <n v="0.10706795911130994"/>
    <n v="53.385155092490251"/>
    <n v="203.38515509249027"/>
    <n v="1031.6148449075097"/>
  </r>
  <r>
    <s v="1B3HD46F8TF166165"/>
    <s v="S"/>
    <n v="161247"/>
    <n v="2093"/>
    <d v="2004-12-16T00:00:00"/>
    <n v="2005"/>
    <x v="2"/>
    <x v="8"/>
    <n v="15"/>
    <n v="120403"/>
    <n v="8"/>
    <n v="1996"/>
    <s v="Dodge"/>
    <s v="Intrepid"/>
    <n v="1219"/>
    <n v="150"/>
    <n v="5.795767425695076E-2"/>
    <n v="37.10566221278502"/>
    <n v="187.10566221278503"/>
    <n v="1031.8943377872149"/>
  </r>
  <r>
    <s v="2B5WB35Z3VK571137"/>
    <s v="S"/>
    <n v="124974"/>
    <n v="2031"/>
    <d v="2004-08-24T00:00:00"/>
    <n v="2005"/>
    <x v="2"/>
    <x v="8"/>
    <n v="37"/>
    <n v="86875"/>
    <n v="7"/>
    <n v="1997"/>
    <s v="Dodge"/>
    <s v="Van"/>
    <n v="1235"/>
    <n v="150"/>
    <n v="7.1431504706092608E-2"/>
    <n v="45.732592257981672"/>
    <n v="195.73259225798168"/>
    <n v="1039.2674077420183"/>
  </r>
  <r>
    <s v="2B5WB35Z2SK568225"/>
    <s v="S"/>
    <n v="100165"/>
    <n v="2009"/>
    <d v="2004-07-23T00:00:00"/>
    <n v="2005"/>
    <x v="2"/>
    <x v="8"/>
    <n v="57"/>
    <n v="41441"/>
    <n v="9"/>
    <n v="1995"/>
    <s v="Dodge"/>
    <s v="Van"/>
    <n v="1250"/>
    <n v="150"/>
    <n v="1.6880486158001352E-2"/>
    <n v="59.479912221471984"/>
    <n v="209.47991222147198"/>
    <n v="1040.520087778528"/>
  </r>
  <r>
    <s v="2B5WB35ZXRK156239"/>
    <s v="S"/>
    <n v="139154"/>
    <n v="2009"/>
    <d v="2004-07-23T00:00:00"/>
    <n v="2005"/>
    <x v="2"/>
    <x v="8"/>
    <n v="40"/>
    <n v="61889"/>
    <n v="10"/>
    <n v="1994"/>
    <s v="Dodge"/>
    <s v="B352"/>
    <n v="1250"/>
    <n v="150"/>
    <n v="1.6880486158001352E-2"/>
    <n v="59.479912221471984"/>
    <n v="209.47991222147198"/>
    <n v="1040.520087778528"/>
  </r>
  <r>
    <s v="1GDHG31Y0RF531774"/>
    <s v="S"/>
    <n v="99000"/>
    <n v="2093"/>
    <d v="2004-12-16T00:00:00"/>
    <n v="2005"/>
    <x v="15"/>
    <x v="58"/>
    <n v="21"/>
    <n v="102032"/>
    <n v="10"/>
    <n v="1994"/>
    <s v="GMC"/>
    <s v="Bus"/>
    <n v="1231"/>
    <n v="150"/>
    <n v="5.8528217399759136E-2"/>
    <n v="37.470935343673794"/>
    <n v="187.4709353436738"/>
    <n v="1043.5290646563262"/>
  </r>
  <r>
    <s v="1FALP5228VG263555"/>
    <s v="S"/>
    <n v="936474"/>
    <n v="97879"/>
    <d v="2004-11-16T00:00:00"/>
    <n v="2005"/>
    <x v="9"/>
    <x v="62"/>
    <m/>
    <n v="105484"/>
    <n v="7"/>
    <n v="1997"/>
    <s v="Ford"/>
    <s v="Taurus"/>
    <n v="1200"/>
    <n v="150"/>
    <m/>
    <m/>
    <n v="150"/>
    <n v="1050"/>
  </r>
  <r>
    <s v="2B4GP2433VR448608"/>
    <s v="S"/>
    <n v="8021"/>
    <n v="38588"/>
    <d v="2005-06-22T00:00:00"/>
    <n v="2005"/>
    <x v="10"/>
    <x v="28"/>
    <s v="N/A"/>
    <n v="100851"/>
    <n v="7"/>
    <n v="1997"/>
    <s v="Dodge"/>
    <s v="Caravan"/>
    <n v="1200"/>
    <n v="150"/>
    <m/>
    <m/>
    <m/>
    <n v="1050"/>
  </r>
  <r>
    <s v="2FAFP71W3XX197166"/>
    <s v="S"/>
    <n v="219578"/>
    <n v="2006"/>
    <d v="2004-08-12T00:00:00"/>
    <n v="2005"/>
    <x v="1"/>
    <x v="1"/>
    <n v="17"/>
    <n v="173631"/>
    <n v="5"/>
    <n v="1999"/>
    <s v="Ford"/>
    <s v="Crown Victoria"/>
    <n v="1256"/>
    <n v="150"/>
    <n v="0.10888854788972087"/>
    <n v="54.292918863293721"/>
    <n v="204.29291886329372"/>
    <n v="1051.7070811367062"/>
  </r>
  <r>
    <s v="2B5WB35Z0RK172045"/>
    <s v="S"/>
    <n v="92535"/>
    <n v="2031"/>
    <d v="2004-08-24T00:00:00"/>
    <n v="2005"/>
    <x v="2"/>
    <x v="8"/>
    <n v="43"/>
    <n v="57941"/>
    <n v="10"/>
    <n v="1994"/>
    <s v="Dodge"/>
    <s v="B353"/>
    <n v="1250"/>
    <n v="150"/>
    <n v="7.2299093832077541E-2"/>
    <n v="46.288048844111003"/>
    <n v="196.28804884411102"/>
    <n v="1053.711951155889"/>
  </r>
  <r>
    <s v="2B5WB35Z3LK764742"/>
    <s v="S"/>
    <n v="20342"/>
    <n v="2173"/>
    <d v="2005-03-29T00:00:00"/>
    <n v="2005"/>
    <x v="13"/>
    <x v="63"/>
    <n v="354"/>
    <n v="44211"/>
    <n v="14"/>
    <n v="1990"/>
    <s v="Dodge"/>
    <s v="Maxivan"/>
    <n v="1300"/>
    <n v="150"/>
    <n v="4.340567612687813E-2"/>
    <n v="63.267245409015025"/>
    <n v="213.26724540901503"/>
    <n v="1086.732754590985"/>
  </r>
  <r>
    <s v="1G2HX53L0N1308034"/>
    <s v="S"/>
    <n v="97903"/>
    <n v="2144"/>
    <d v="2005-05-05T00:00:00"/>
    <n v="2005"/>
    <x v="15"/>
    <x v="21"/>
    <n v="309"/>
    <n v="169241"/>
    <n v="12"/>
    <n v="1992"/>
    <s v="Pontiac"/>
    <s v="Bonneville"/>
    <n v="1300"/>
    <n v="150"/>
    <n v="3.007518796992481E-2"/>
    <n v="62.378045112781955"/>
    <n v="212.37804511278196"/>
    <n v="1087.621954887218"/>
  </r>
  <r>
    <s v="2FALP71W2VX155460"/>
    <s v="S"/>
    <n v="143677"/>
    <s v="2110"/>
    <s v="12/14/2004"/>
    <n v="2005"/>
    <x v="2"/>
    <x v="8"/>
    <n v="319"/>
    <n v="129281"/>
    <n v="7"/>
    <n v="1997"/>
    <s v="Ford"/>
    <s v="Crown Victoria"/>
    <n v="1350"/>
    <n v="150"/>
    <n v="3.638814016172507E-2"/>
    <n v="112.30799191374663"/>
    <n v="262.3079919137466"/>
    <n v="1087.6920080862533"/>
  </r>
  <r>
    <s v="1FALP52U4TG225156"/>
    <s v="S"/>
    <s v="unknown"/>
    <n v="2009"/>
    <d v="2004-07-23T00:00:00"/>
    <n v="2005"/>
    <x v="2"/>
    <x v="6"/>
    <n v="31"/>
    <n v="166752"/>
    <n v="8"/>
    <n v="1996"/>
    <s v="Ford"/>
    <s v="Taurus"/>
    <n v="1300"/>
    <n v="150"/>
    <n v="1.7555705604321403E-2"/>
    <n v="61.859108710330858"/>
    <n v="211.85910871033087"/>
    <n v="1088.1408912896691"/>
  </r>
  <r>
    <s v="2B5WB35Z4SK568226"/>
    <s v="S"/>
    <n v="143670"/>
    <n v="2009"/>
    <d v="2004-07-23T00:00:00"/>
    <n v="2005"/>
    <x v="2"/>
    <x v="8"/>
    <n v="58"/>
    <n v="51863"/>
    <n v="9"/>
    <n v="1995"/>
    <s v="Dodge"/>
    <s v="Van"/>
    <n v="1300"/>
    <n v="150"/>
    <n v="1.7555705604321403E-2"/>
    <n v="61.859108710330858"/>
    <n v="211.85910871033087"/>
    <n v="1088.1408912896691"/>
  </r>
  <r>
    <s v="2B5WB35ZXRK581752"/>
    <s v="S"/>
    <n v="137755"/>
    <n v="2009"/>
    <d v="2004-07-23T00:00:00"/>
    <n v="2005"/>
    <x v="2"/>
    <x v="8"/>
    <n v="29"/>
    <n v="53092"/>
    <n v="10"/>
    <n v="1994"/>
    <s v="Dodge"/>
    <s v="Van"/>
    <n v="1300"/>
    <n v="150"/>
    <n v="1.7555705604321403E-2"/>
    <n v="61.859108710330858"/>
    <n v="211.85910871033087"/>
    <n v="1088.1408912896691"/>
  </r>
  <r>
    <s v="2B4GP2431WR718100"/>
    <s v="S"/>
    <n v="157881"/>
    <n v="2093"/>
    <d v="2004-12-16T00:00:00"/>
    <n v="2005"/>
    <x v="2"/>
    <x v="8"/>
    <n v="25"/>
    <n v="108900"/>
    <n v="6"/>
    <n v="1998"/>
    <s v="Dodge"/>
    <s v="Van"/>
    <n v="1293"/>
    <n v="150"/>
    <n v="6.1476023637602406E-2"/>
    <n v="39.358179853265817"/>
    <n v="189.35817985326582"/>
    <n v="1103.6418201467341"/>
  </r>
  <r>
    <s v="1FAFP5224WG248775"/>
    <s v="S"/>
    <n v="135118"/>
    <n v="2239"/>
    <d v="2005-06-28T00:00:00"/>
    <n v="2005"/>
    <x v="2"/>
    <x v="18"/>
    <n v="375"/>
    <n v="152037"/>
    <n v="6"/>
    <n v="1998"/>
    <s v="Ford"/>
    <s v="Taurus"/>
    <n v="1400"/>
    <n v="150"/>
    <n v="6.9478908188585611E-2"/>
    <n v="141.74600496277918"/>
    <n v="291.74600496277918"/>
    <n v="1108.2539950372209"/>
  </r>
  <r>
    <s v="1FALP5223VG267724"/>
    <s v="S"/>
    <n v="19051"/>
    <n v="2239"/>
    <d v="2005-06-28T00:00:00"/>
    <n v="2005"/>
    <x v="4"/>
    <x v="11"/>
    <n v="385"/>
    <n v="100859"/>
    <n v="7"/>
    <n v="1997"/>
    <s v="Ford"/>
    <s v="Taurus"/>
    <n v="1400"/>
    <n v="150"/>
    <n v="6.9478908188585611E-2"/>
    <n v="141.74600496277918"/>
    <n v="291.74600496277918"/>
    <n v="1108.2539950372209"/>
  </r>
  <r>
    <s v="1GNDM19W4TB166685"/>
    <s v="S"/>
    <s v="UNKNOWN"/>
    <n v="2239"/>
    <d v="2005-06-28T00:00:00"/>
    <n v="2005"/>
    <x v="2"/>
    <x v="18"/>
    <n v="370"/>
    <n v="105122"/>
    <n v="8"/>
    <n v="1996"/>
    <s v="Chevrolet"/>
    <s v="Astro Van"/>
    <n v="1400"/>
    <n v="150"/>
    <n v="6.9478908188585611E-2"/>
    <n v="141.74600496277918"/>
    <n v="291.74600496277918"/>
    <n v="1108.2539950372209"/>
  </r>
  <r>
    <s v="1GCCS14Z0SK262615"/>
    <s v="S"/>
    <n v="16069"/>
    <n v="2183"/>
    <d v="2005-04-06T00:00:00"/>
    <n v="2005"/>
    <x v="3"/>
    <x v="32"/>
    <n v="8"/>
    <n v="158000"/>
    <n v="9"/>
    <n v="1995"/>
    <s v="Chevrolet"/>
    <s v="S10"/>
    <n v="1341"/>
    <n v="150"/>
    <n v="0.18315443565624878"/>
    <n v="73.04015739535545"/>
    <n v="223.04015739535544"/>
    <n v="1117.9598426046446"/>
  </r>
  <r>
    <s v="1GCCS14Z5P0154963"/>
    <s v="S"/>
    <n v="2206"/>
    <n v="2031"/>
    <d v="2004-08-24T00:00:00"/>
    <n v="2005"/>
    <x v="0"/>
    <x v="2"/>
    <n v="16"/>
    <n v="32992"/>
    <n v="11"/>
    <n v="1993"/>
    <s v="Chevrolet"/>
    <s v="Pickup"/>
    <n v="1329"/>
    <n v="150"/>
    <n v="7.6868396562264837E-2"/>
    <n v="49.213453531058818"/>
    <n v="199.2134535310588"/>
    <n v="1129.7865464689412"/>
  </r>
  <r>
    <s v="1FALP5223TG235403"/>
    <s v="S"/>
    <n v="229082"/>
    <n v="2009"/>
    <d v="2004-07-23T00:00:00"/>
    <n v="2005"/>
    <x v="1"/>
    <x v="36"/>
    <n v="36"/>
    <n v="132987"/>
    <n v="8"/>
    <n v="1996"/>
    <s v="Ford"/>
    <s v="Taurus"/>
    <n v="1350"/>
    <n v="150"/>
    <n v="1.8230925050641458E-2"/>
    <n v="64.238305199189739"/>
    <n v="214.23830519918974"/>
    <n v="1135.7616948008103"/>
  </r>
  <r>
    <s v="1FALP5228TG235932"/>
    <s v="S"/>
    <n v="157533"/>
    <s v="2110"/>
    <s v="12/14/2004"/>
    <n v="2005"/>
    <x v="2"/>
    <x v="3"/>
    <n v="316"/>
    <n v="122881"/>
    <n v="8"/>
    <n v="1996"/>
    <s v="Ford"/>
    <s v="Taurus"/>
    <n v="1450"/>
    <n v="150"/>
    <n v="3.9083557951482481E-2"/>
    <n v="120.627102425876"/>
    <n v="270.62710242587599"/>
    <n v="1179.372897574124"/>
  </r>
  <r>
    <s v="1G1LD55455SY300169"/>
    <s v="S"/>
    <n v="35"/>
    <s v="2110"/>
    <s v="12/14/2004"/>
    <n v="2005"/>
    <x v="1"/>
    <x v="36"/>
    <n v="340"/>
    <n v="111403"/>
    <n v="9"/>
    <n v="1995"/>
    <s v="Chevrolet"/>
    <s v="Corsica"/>
    <n v="1450"/>
    <n v="150"/>
    <n v="3.9083557951482481E-2"/>
    <n v="120.627102425876"/>
    <n v="270.62710242587599"/>
    <n v="1179.372897574124"/>
  </r>
  <r>
    <s v="1G2IB54H0R7596487"/>
    <s v="S"/>
    <n v="10827"/>
    <n v="2173"/>
    <d v="2005-03-29T00:00:00"/>
    <n v="2005"/>
    <x v="0"/>
    <x v="24"/>
    <n v="357"/>
    <n v="111935"/>
    <n v="10"/>
    <n v="1994"/>
    <s v="Pontiac"/>
    <s v="Sunbird"/>
    <n v="1400"/>
    <n v="150"/>
    <n v="4.6744574290484141E-2"/>
    <n v="68.133956594323877"/>
    <n v="218.13395659432388"/>
    <n v="1181.866043405676"/>
  </r>
  <r>
    <s v="2B4GP2434VR416668"/>
    <s v="S"/>
    <n v="102331"/>
    <n v="2173"/>
    <d v="2005-03-29T00:00:00"/>
    <n v="2005"/>
    <x v="15"/>
    <x v="21"/>
    <n v="340"/>
    <n v="140392"/>
    <n v="7"/>
    <n v="1997"/>
    <s v="Dodge"/>
    <s v="Grand Caravan"/>
    <n v="1400"/>
    <n v="150"/>
    <n v="4.6744574290484141E-2"/>
    <n v="68.133956594323877"/>
    <n v="218.13395659432388"/>
    <n v="1181.866043405676"/>
  </r>
  <r>
    <s v="2B5WB35Z2SK561579"/>
    <s v="S"/>
    <n v="98511"/>
    <n v="2009"/>
    <d v="2004-07-23T00:00:00"/>
    <n v="2005"/>
    <x v="2"/>
    <x v="8"/>
    <n v="30"/>
    <n v="41010"/>
    <n v="9"/>
    <n v="1995"/>
    <s v="Dodge"/>
    <s v="B350"/>
    <n v="1400"/>
    <n v="150"/>
    <n v="1.8906144496961513E-2"/>
    <n v="66.61750168804862"/>
    <n v="216.61750168804861"/>
    <n v="1183.3824983119514"/>
  </r>
  <r>
    <s v="1FALP52U3YS280040"/>
    <s v="S"/>
    <n v="1890"/>
    <n v="2027"/>
    <d v="2004-08-17T00:00:00"/>
    <n v="2005"/>
    <x v="4"/>
    <x v="27"/>
    <n v="355"/>
    <n v="194611"/>
    <n v="8"/>
    <n v="1996"/>
    <s v="Ford"/>
    <s v="Taurus"/>
    <n v="1450"/>
    <n v="150"/>
    <n v="3.3218785796105384E-2"/>
    <n v="84.083058419243983"/>
    <n v="234.08305841924397"/>
    <n v="1215.916941580756"/>
  </r>
  <r>
    <s v="1FALP522XVG228404"/>
    <s v="S"/>
    <s v="unknown"/>
    <s v="2110"/>
    <s v="12/14/2004"/>
    <n v="2005"/>
    <x v="2"/>
    <x v="3"/>
    <n v="321"/>
    <n v="159675"/>
    <n v="7"/>
    <n v="1997"/>
    <s v="Ford"/>
    <s v="Taurus"/>
    <n v="1500"/>
    <n v="150"/>
    <n v="4.0431266846361183E-2"/>
    <n v="124.78665768194068"/>
    <n v="274.78665768194071"/>
    <n v="1225.2133423180594"/>
  </r>
  <r>
    <s v="1FALP521XSG182432"/>
    <s v="S"/>
    <n v="17363"/>
    <n v="2009"/>
    <d v="2004-07-23T00:00:00"/>
    <n v="2005"/>
    <x v="5"/>
    <x v="42"/>
    <n v="23"/>
    <n v="147014"/>
    <n v="9"/>
    <n v="1995"/>
    <s v="Ford"/>
    <s v="Taurus"/>
    <n v="1450"/>
    <n v="150"/>
    <n v="1.9581363943281565E-2"/>
    <n v="68.996698176907486"/>
    <n v="218.9966981769075"/>
    <n v="1231.0033018230924"/>
  </r>
  <r>
    <s v="2B5WB35Z9SK561577"/>
    <s v="S"/>
    <n v="98794"/>
    <n v="2009"/>
    <d v="2004-07-23T00:00:00"/>
    <n v="2005"/>
    <x v="2"/>
    <x v="8"/>
    <n v="37"/>
    <n v="62788"/>
    <n v="9"/>
    <n v="1995"/>
    <s v="Dodge"/>
    <s v="B350"/>
    <n v="1450"/>
    <n v="150"/>
    <n v="1.9581363943281565E-2"/>
    <n v="68.996698176907486"/>
    <n v="218.9966981769075"/>
    <n v="1231.0033018230924"/>
  </r>
  <r>
    <s v="2B5WB35Z6SK561584"/>
    <s v="S"/>
    <n v="97410"/>
    <n v="2093"/>
    <d v="2004-12-16T00:00:00"/>
    <n v="2005"/>
    <x v="2"/>
    <x v="8"/>
    <n v="11"/>
    <n v="86422"/>
    <n v="9"/>
    <n v="1995"/>
    <s v="Dodge"/>
    <s v="B350"/>
    <n v="1426"/>
    <n v="150"/>
    <n v="6.7799543470395227E-2"/>
    <n v="43.40662372061643"/>
    <n v="193.40662372061644"/>
    <n v="1232.5933762793836"/>
  </r>
  <r>
    <s v="1FALP52U25Z262760"/>
    <s v="S"/>
    <n v="12788"/>
    <s v="2110"/>
    <s v="12/14/2004"/>
    <n v="2005"/>
    <x v="1"/>
    <x v="36"/>
    <n v="342"/>
    <n v="132443"/>
    <n v="8"/>
    <n v="1996"/>
    <s v="Ford"/>
    <s v="Taurus"/>
    <n v="1550"/>
    <n v="150"/>
    <n v="4.1778975741239892E-2"/>
    <n v="128.94621293800537"/>
    <n v="278.94621293800537"/>
    <n v="1271.0537870619946"/>
  </r>
  <r>
    <s v="1FTHF25H3RNB08639"/>
    <s v="S"/>
    <n v="20104"/>
    <n v="2009"/>
    <d v="2004-07-23T00:00:00"/>
    <n v="2005"/>
    <x v="5"/>
    <x v="21"/>
    <n v="2"/>
    <n v="136198"/>
    <n v="10"/>
    <n v="1994"/>
    <s v="Ford"/>
    <s v="F250"/>
    <n v="1500"/>
    <n v="150"/>
    <n v="2.025658338960162E-2"/>
    <n v="71.375894665766381"/>
    <n v="221.3758946657664"/>
    <n v="1278.6241053342337"/>
  </r>
  <r>
    <s v="1G1LD55M2TY110248"/>
    <s v="S"/>
    <n v="24130"/>
    <n v="2009"/>
    <d v="2004-07-23T00:00:00"/>
    <n v="2005"/>
    <x v="5"/>
    <x v="64"/>
    <n v="14"/>
    <n v="111367"/>
    <n v="8"/>
    <n v="1996"/>
    <s v="Chevrolet"/>
    <s v="Corsica"/>
    <n v="1500"/>
    <n v="150"/>
    <n v="2.025658338960162E-2"/>
    <n v="71.375894665766381"/>
    <n v="221.3758946657664"/>
    <n v="1278.6241053342337"/>
  </r>
  <r>
    <s v="2FALP71W3VX134472"/>
    <s v="S"/>
    <n v="182502"/>
    <n v="2239"/>
    <d v="2005-06-28T00:00:00"/>
    <n v="2005"/>
    <x v="1"/>
    <x v="1"/>
    <n v="372"/>
    <n v="149699"/>
    <n v="7"/>
    <n v="1997"/>
    <s v="Ford"/>
    <s v="Crown Victoria"/>
    <n v="1600"/>
    <n v="150"/>
    <n v="7.9404466501240695E-2"/>
    <n v="161.99543424317619"/>
    <n v="311.99543424317619"/>
    <n v="1288.0045657568239"/>
  </r>
  <r>
    <s v="1BE3J46X3VN727921"/>
    <s v="S"/>
    <n v="229180"/>
    <s v="2110"/>
    <s v="12/14/2004"/>
    <n v="2005"/>
    <x v="1"/>
    <x v="7"/>
    <n v="343"/>
    <n v="72100"/>
    <n v="7"/>
    <n v="1997"/>
    <s v="Dodge"/>
    <s v="Stratus"/>
    <n v="1600"/>
    <n v="150"/>
    <n v="4.3126684636118601E-2"/>
    <n v="133.10576819407009"/>
    <n v="283.10576819407009"/>
    <n v="1316.8942318059298"/>
  </r>
  <r>
    <s v="1FMCA11U8RZB51903"/>
    <s v="S"/>
    <s v="unknown"/>
    <n v="2009"/>
    <d v="2004-07-23T00:00:00"/>
    <n v="2005"/>
    <x v="11"/>
    <x v="21"/>
    <n v="18"/>
    <n v="82140"/>
    <n v="10"/>
    <n v="1994"/>
    <s v="Ford"/>
    <s v="Aerostar"/>
    <n v="1550"/>
    <n v="150"/>
    <n v="2.0931802835921675E-2"/>
    <n v="73.755091154625262"/>
    <n v="223.75509115462526"/>
    <n v="1326.2449088453748"/>
  </r>
  <r>
    <s v="1FAFP5224XG111837"/>
    <s v="S"/>
    <s v="CO11922"/>
    <n v="2211"/>
    <d v="2005-05-17T00:00:00"/>
    <n v="2005"/>
    <x v="0"/>
    <x v="21"/>
    <n v="655"/>
    <n v="153676"/>
    <n v="5"/>
    <n v="1999"/>
    <s v="Ford"/>
    <s v="Taurus"/>
    <n v="1600"/>
    <n v="150"/>
    <n v="5.1200000000000002E-2"/>
    <n v="116.25574400000001"/>
    <n v="266.25574399999999"/>
    <n v="1333.744256"/>
  </r>
  <r>
    <s v="1GCG824M8DS113626"/>
    <s v="S"/>
    <n v="18122"/>
    <n v="38491"/>
    <d v="2005-02-28T00:00:00"/>
    <n v="2005"/>
    <x v="1"/>
    <x v="1"/>
    <s v="n/a"/>
    <n v="93752"/>
    <n v="21"/>
    <n v="1983"/>
    <s v="Chevrolet"/>
    <s v="Truck"/>
    <n v="1500"/>
    <n v="150"/>
    <m/>
    <m/>
    <m/>
    <n v="1350"/>
  </r>
  <r>
    <s v="2FALP71W9VX140194"/>
    <s v="S"/>
    <n v="182527"/>
    <s v="2110"/>
    <s v="12/14/2004"/>
    <n v="2005"/>
    <x v="1"/>
    <x v="36"/>
    <n v="341"/>
    <n v="131042"/>
    <n v="7"/>
    <n v="1997"/>
    <s v="Ford"/>
    <s v="Crown Victoria"/>
    <n v="1650"/>
    <n v="150"/>
    <n v="4.4474393530997303E-2"/>
    <n v="137.26532345013476"/>
    <n v="287.26532345013476"/>
    <n v="1362.7346765498653"/>
  </r>
  <r>
    <s v="2B5WB35Z6VK555711"/>
    <s v="S"/>
    <n v="185075"/>
    <n v="2144"/>
    <d v="2005-05-05T00:00:00"/>
    <n v="2005"/>
    <x v="1"/>
    <x v="1"/>
    <n v="316"/>
    <n v="219776"/>
    <n v="7"/>
    <n v="1997"/>
    <s v="Dodge"/>
    <s v="Ram 350"/>
    <n v="1600"/>
    <n v="150"/>
    <n v="3.7015615962984381E-2"/>
    <n v="76.772978600347017"/>
    <n v="226.77297860034702"/>
    <n v="1373.227021399653"/>
  </r>
  <r>
    <s v="1FALP5228VG228384"/>
    <s v="S"/>
    <n v="1966"/>
    <n v="2114"/>
    <d v="2005-02-16T00:00:00"/>
    <n v="2005"/>
    <x v="0"/>
    <x v="0"/>
    <n v="17"/>
    <n v="105765"/>
    <n v="7"/>
    <n v="1997"/>
    <s v="Ford"/>
    <s v="Taurus"/>
    <n v="1626"/>
    <n v="150"/>
    <n v="0.16221134162546541"/>
    <n v="90.230058779165134"/>
    <n v="240.23005877916512"/>
    <n v="1385.7699412208349"/>
  </r>
  <r>
    <s v="2FAFP73W8WX153515"/>
    <s v="S"/>
    <n v="7906"/>
    <n v="2173"/>
    <d v="2005-03-29T00:00:00"/>
    <n v="2005"/>
    <x v="8"/>
    <x v="46"/>
    <n v="343"/>
    <n v="181141"/>
    <n v="6"/>
    <n v="1998"/>
    <s v="Ford"/>
    <s v="Crown Victoria"/>
    <n v="1650"/>
    <n v="150"/>
    <n v="5.5091819699499167E-2"/>
    <n v="80.300734557595987"/>
    <n v="230.300734557596"/>
    <n v="1419.6992654424039"/>
  </r>
  <r>
    <s v="2B5WB35Z2TK166156"/>
    <s v="S"/>
    <n v="114064"/>
    <n v="2093"/>
    <d v="2004-12-16T00:00:00"/>
    <n v="2005"/>
    <x v="2"/>
    <x v="8"/>
    <n v="12"/>
    <n v="67431"/>
    <n v="8"/>
    <n v="1996"/>
    <s v="Dodge"/>
    <s v="B353"/>
    <n v="1626"/>
    <n v="150"/>
    <n v="7.7308595850534817E-2"/>
    <n v="49.494509235429405"/>
    <n v="199.4945092354294"/>
    <n v="1426.5054907645706"/>
  </r>
  <r>
    <s v="1GNEC16K1RJ379293"/>
    <s v="S"/>
    <n v="3120"/>
    <n v="2084"/>
    <d v="2004-10-26T00:00:00"/>
    <n v="2005"/>
    <x v="4"/>
    <x v="35"/>
    <n v="381"/>
    <n v="197778"/>
    <n v="10"/>
    <n v="1994"/>
    <s v="Chevrolet"/>
    <s v="Suburban"/>
    <n v="1700"/>
    <n v="150"/>
    <n v="5.0073637702503684E-2"/>
    <n v="115.47331369661268"/>
    <n v="265.47331369661265"/>
    <n v="1434.5266863033874"/>
  </r>
  <r>
    <n v="160119"/>
    <s v="S"/>
    <n v="172049"/>
    <n v="2173"/>
    <d v="2005-03-29T00:00:00"/>
    <n v="2005"/>
    <x v="1"/>
    <x v="1"/>
    <n v="359"/>
    <n v="166138"/>
    <n v="8"/>
    <n v="1996"/>
    <s v="Dodge"/>
    <s v="15 Pass Van"/>
    <n v="1700"/>
    <n v="150"/>
    <n v="5.6761268781302172E-2"/>
    <n v="82.73409015025041"/>
    <n v="232.73409015025041"/>
    <n v="1467.2659098497495"/>
  </r>
  <r>
    <s v="1FALP52UXSA289347"/>
    <s v="S"/>
    <s v="CO145372"/>
    <n v="2239"/>
    <d v="2005-06-28T00:00:00"/>
    <n v="2005"/>
    <x v="0"/>
    <x v="21"/>
    <n v="381"/>
    <n v="146991"/>
    <n v="9"/>
    <n v="1995"/>
    <s v="Ford"/>
    <s v="Taurus"/>
    <n v="1800"/>
    <n v="150"/>
    <n v="8.9330024813895778E-2"/>
    <n v="182.2448635235732"/>
    <n v="332.2448635235732"/>
    <n v="1467.7551364764267"/>
  </r>
  <r>
    <s v="1G1JC5242T7289976"/>
    <s v="S"/>
    <n v="23994"/>
    <n v="2009"/>
    <d v="2004-07-23T00:00:00"/>
    <n v="2005"/>
    <x v="5"/>
    <x v="43"/>
    <n v="19"/>
    <n v="139954"/>
    <n v="8"/>
    <n v="1996"/>
    <s v="Chevrolet"/>
    <s v="Cavalier"/>
    <n v="1700"/>
    <n v="150"/>
    <n v="2.2957461174881837E-2"/>
    <n v="80.89268062120189"/>
    <n v="230.89268062120189"/>
    <n v="1469.1073193787981"/>
  </r>
  <r>
    <s v="1FAFP5226XG111838"/>
    <s v="S"/>
    <s v="CO11923"/>
    <n v="2239"/>
    <d v="2005-06-28T00:00:00"/>
    <n v="2005"/>
    <x v="0"/>
    <x v="21"/>
    <n v="376"/>
    <n v="152430"/>
    <n v="5"/>
    <n v="1999"/>
    <s v="Ford"/>
    <s v="Taurus"/>
    <n v="1850"/>
    <n v="150"/>
    <n v="9.1811414392059559E-2"/>
    <n v="187.30722084367247"/>
    <n v="337.30722084367244"/>
    <n v="1512.6927791563276"/>
  </r>
  <r>
    <s v="1G3AJ85M3S6413736"/>
    <s v="S"/>
    <s v="15782"/>
    <s v="2084"/>
    <d v="2004-10-26T00:00:00"/>
    <n v="2005"/>
    <x v="3"/>
    <x v="20"/>
    <s v="371"/>
    <n v="108930"/>
    <n v="9"/>
    <n v="1995"/>
    <s v="Oldsmobile"/>
    <s v="Cutlass"/>
    <n v="1800"/>
    <n v="150"/>
    <n v="5.3019145802650956E-2"/>
    <n v="122.26586156111929"/>
    <n v="272.26586156111932"/>
    <n v="1527.7341384388806"/>
  </r>
  <r>
    <s v="2B5WB35Z6SK561598"/>
    <s v="S"/>
    <n v="98894"/>
    <n v="2027"/>
    <d v="2004-08-17T00:00:00"/>
    <n v="2005"/>
    <x v="2"/>
    <x v="8"/>
    <n v="351"/>
    <n v="100373"/>
    <n v="9"/>
    <n v="1995"/>
    <s v="Dodge"/>
    <s v="Van"/>
    <n v="1800"/>
    <n v="150"/>
    <n v="4.1237113402061855E-2"/>
    <n v="104.37896907216495"/>
    <n v="254.37896907216495"/>
    <n v="1545.6210309278351"/>
  </r>
  <r>
    <s v="2FAFP71WXXX197164"/>
    <s v="S"/>
    <n v="154341"/>
    <n v="2006"/>
    <d v="2004-08-12T00:00:00"/>
    <n v="2005"/>
    <x v="1"/>
    <x v="1"/>
    <n v="18"/>
    <n v="154341"/>
    <n v="5"/>
    <n v="1999"/>
    <s v="Ford"/>
    <s v="Crown Victoria"/>
    <n v="1775"/>
    <n v="150"/>
    <n v="0.15388309912759121"/>
    <n v="76.727652056008253"/>
    <n v="226.72765205600825"/>
    <n v="1548.2723479439917"/>
  </r>
  <r>
    <s v="2B4GP2537XR235890"/>
    <s v="S"/>
    <n v="10006"/>
    <n v="38588"/>
    <d v="2005-06-22T00:00:00"/>
    <n v="2005"/>
    <x v="10"/>
    <x v="28"/>
    <s v="n/a"/>
    <n v="102585"/>
    <n v="5"/>
    <n v="1999"/>
    <s v="Dodge"/>
    <s v="Caravan"/>
    <n v="1700"/>
    <n v="150"/>
    <m/>
    <m/>
    <m/>
    <n v="1550"/>
  </r>
  <r>
    <s v="2B3HD46F5VH713636"/>
    <s v="S"/>
    <n v="124983"/>
    <n v="2009"/>
    <d v="2004-07-23T00:00:00"/>
    <n v="2005"/>
    <x v="5"/>
    <x v="42"/>
    <n v="43"/>
    <n v="133852"/>
    <n v="7"/>
    <n v="1997"/>
    <s v="Dodge"/>
    <s v="Intrepid"/>
    <n v="1800"/>
    <n v="150"/>
    <n v="2.4307900067521943E-2"/>
    <n v="85.651073598919652"/>
    <n v="235.65107359891965"/>
    <n v="1564.3489264010805"/>
  </r>
  <r>
    <s v="2B4GP2438W4856832"/>
    <s v="S"/>
    <n v="16442"/>
    <n v="2009"/>
    <d v="2004-07-23T00:00:00"/>
    <n v="2005"/>
    <x v="5"/>
    <x v="42"/>
    <n v="46"/>
    <n v="130413"/>
    <n v="6"/>
    <n v="1998"/>
    <s v="Dodge"/>
    <s v="Caravan"/>
    <n v="1800"/>
    <n v="150"/>
    <n v="2.4307900067521943E-2"/>
    <n v="85.651073598919652"/>
    <n v="235.65107359891965"/>
    <n v="1564.3489264010805"/>
  </r>
  <r>
    <s v="2B5WB35Z8RK581751"/>
    <s v="S"/>
    <n v="89490"/>
    <n v="2009"/>
    <d v="2004-07-23T00:00:00"/>
    <n v="2005"/>
    <x v="2"/>
    <x v="8"/>
    <n v="61"/>
    <n v="76468"/>
    <n v="10"/>
    <n v="1994"/>
    <s v="Dodge"/>
    <s v="Van"/>
    <n v="1800"/>
    <n v="150"/>
    <n v="2.4307900067521943E-2"/>
    <n v="85.651073598919652"/>
    <n v="235.65107359891965"/>
    <n v="1564.3489264010805"/>
  </r>
  <r>
    <s v="1J4FJ28S7VL547646"/>
    <s v="S"/>
    <n v="18985"/>
    <n v="2211"/>
    <d v="2005-05-17T00:00:00"/>
    <n v="2005"/>
    <x v="4"/>
    <x v="11"/>
    <n v="667"/>
    <n v="153872"/>
    <n v="7"/>
    <n v="1997"/>
    <s v="Jeep"/>
    <s v="Cherokee"/>
    <n v="1900"/>
    <n v="150"/>
    <n v="6.08E-2"/>
    <n v="138.053696"/>
    <n v="288.053696"/>
    <n v="1611.9463040000001"/>
  </r>
  <r>
    <s v="1G3NL55M3SM347355"/>
    <s v="S"/>
    <n v="83485"/>
    <n v="2009"/>
    <d v="2004-07-23T00:00:00"/>
    <n v="2005"/>
    <x v="2"/>
    <x v="3"/>
    <n v="32"/>
    <n v="118522"/>
    <n v="9"/>
    <n v="1995"/>
    <s v="Oldsmobile"/>
    <s v="Achieva"/>
    <n v="1850"/>
    <n v="150"/>
    <n v="2.4983119513841998E-2"/>
    <n v="88.030270087778533"/>
    <n v="238.03027008777855"/>
    <n v="1611.9697299122215"/>
  </r>
  <r>
    <s v="1B3HD46FX158228"/>
    <s v="S"/>
    <n v="13723"/>
    <n v="2009"/>
    <d v="2004-07-23T00:00:00"/>
    <n v="2005"/>
    <x v="1"/>
    <x v="36"/>
    <n v="49"/>
    <n v="128629"/>
    <n v="8"/>
    <n v="1996"/>
    <s v="Dodge"/>
    <s v="Intrepid"/>
    <n v="1900"/>
    <n v="150"/>
    <n v="2.5658338960162053E-2"/>
    <n v="90.409466576637413"/>
    <n v="240.40946657663741"/>
    <n v="1659.5905334233626"/>
  </r>
  <r>
    <s v="1falp5225vg228407"/>
    <s v="S"/>
    <n v="135792"/>
    <n v="2009"/>
    <d v="2004-07-23T00:00:00"/>
    <n v="2005"/>
    <x v="5"/>
    <x v="42"/>
    <n v="12"/>
    <n v="142223"/>
    <n v="7"/>
    <n v="1997"/>
    <s v="Ford"/>
    <s v="Taurus"/>
    <n v="1900"/>
    <n v="150"/>
    <n v="2.5658338960162053E-2"/>
    <n v="90.409466576637413"/>
    <n v="240.40946657663741"/>
    <n v="1659.5905334233626"/>
  </r>
  <r>
    <s v="2FAFP71W7XX160301"/>
    <s v="S"/>
    <n v="15873"/>
    <n v="2009"/>
    <d v="2004-07-23T00:00:00"/>
    <n v="2005"/>
    <x v="2"/>
    <x v="8"/>
    <n v="28"/>
    <n v="149518"/>
    <n v="5"/>
    <n v="1999"/>
    <s v="Ford"/>
    <s v="Crown Victoria"/>
    <n v="1900"/>
    <n v="150"/>
    <n v="2.5658338960162053E-2"/>
    <n v="90.409466576637413"/>
    <n v="240.40946657663741"/>
    <n v="1659.5905334233626"/>
  </r>
  <r>
    <s v="1B3HD46FITF156464"/>
    <s v="S"/>
    <n v="13303"/>
    <n v="2084"/>
    <d v="2004-10-26T00:00:00"/>
    <n v="2005"/>
    <x v="1"/>
    <x v="36"/>
    <n v="396"/>
    <n v="152514"/>
    <n v="8"/>
    <n v="1996"/>
    <s v="Dodge"/>
    <s v="Intrepid"/>
    <n v="1950"/>
    <n v="150"/>
    <n v="5.7437407952871868E-2"/>
    <n v="132.45468335787925"/>
    <n v="282.45468335787928"/>
    <n v="1667.5453166421207"/>
  </r>
  <r>
    <s v="1FALP5228VG257125"/>
    <s v="S"/>
    <s v="co10853"/>
    <s v="2110"/>
    <s v="12/14/2004"/>
    <n v="2005"/>
    <x v="0"/>
    <x v="21"/>
    <n v="345"/>
    <n v="152166"/>
    <n v="7"/>
    <n v="1997"/>
    <s v="Ford"/>
    <s v="Taurus"/>
    <n v="2000"/>
    <n v="150"/>
    <n v="5.3908355795148251E-2"/>
    <n v="166.3822102425876"/>
    <n v="316.38221024258758"/>
    <n v="1683.6177897574125"/>
  </r>
  <r>
    <s v="1FBJS31HOPHB23267"/>
    <s v="S"/>
    <n v="134185"/>
    <n v="2211"/>
    <d v="2005-05-17T00:00:00"/>
    <n v="2005"/>
    <x v="1"/>
    <x v="1"/>
    <n v="669"/>
    <n v="148612"/>
    <n v="11"/>
    <n v="1993"/>
    <s v="Ford"/>
    <s v="Van"/>
    <n v="2000"/>
    <n v="150"/>
    <n v="6.4000000000000001E-2"/>
    <n v="145.31968000000001"/>
    <n v="295.31968000000001"/>
    <n v="1704.6803199999999"/>
  </r>
  <r>
    <s v="2FMZA5146WBC21639"/>
    <s v="S"/>
    <m/>
    <n v="2027"/>
    <d v="2004-08-27T00:00:00"/>
    <n v="2005"/>
    <x v="14"/>
    <x v="21"/>
    <n v="329"/>
    <n v="114760"/>
    <n v="6"/>
    <n v="1998"/>
    <s v="Ford"/>
    <s v="Aerostar"/>
    <n v="2000"/>
    <n v="150"/>
    <n v="4.5819014891179836E-2"/>
    <n v="115.97663230240549"/>
    <n v="265.97663230240551"/>
    <n v="1734.0233676975945"/>
  </r>
  <r>
    <s v="2FTZA5444YBC27524"/>
    <s v="S"/>
    <m/>
    <n v="2027"/>
    <d v="2004-08-17T00:00:00"/>
    <n v="2005"/>
    <x v="9"/>
    <x v="50"/>
    <n v="314"/>
    <n v="74642"/>
    <n v="4"/>
    <n v="2000"/>
    <s v="Ford"/>
    <s v="Windstar"/>
    <n v="2000"/>
    <n v="150"/>
    <n v="4.5819014891179836E-2"/>
    <n v="115.97663230240549"/>
    <n v="265.97663230240551"/>
    <n v="1734.0233676975945"/>
  </r>
  <r>
    <s v="2B3HD46F1VH716565"/>
    <s v="S"/>
    <n v="15193"/>
    <n v="2009"/>
    <d v="2004-07-23T00:00:00"/>
    <n v="2005"/>
    <x v="1"/>
    <x v="36"/>
    <n v="59"/>
    <n v="141899"/>
    <n v="7"/>
    <n v="1997"/>
    <s v="Dodge"/>
    <s v="Intrepid"/>
    <n v="2000"/>
    <n v="150"/>
    <n v="2.700877785280216E-2"/>
    <n v="95.167859554355161"/>
    <n v="245.16785955435518"/>
    <n v="1754.8321404456449"/>
  </r>
  <r>
    <s v="1FAFP5221YA186273"/>
    <s v="S"/>
    <s v="FMV113"/>
    <s v="2110"/>
    <s v="12/14/2004"/>
    <n v="2005"/>
    <x v="4"/>
    <x v="26"/>
    <n v="328"/>
    <n v="149947"/>
    <n v="4"/>
    <n v="2000"/>
    <s v="Ford"/>
    <s v="Taurus"/>
    <n v="2100"/>
    <n v="150"/>
    <n v="5.6603773584905662E-2"/>
    <n v="174.70132075471699"/>
    <n v="324.70132075471702"/>
    <n v="1775.298679245283"/>
  </r>
  <r>
    <s v="1FAL5222VG198539"/>
    <s v="S"/>
    <n v="9227"/>
    <n v="2009"/>
    <d v="2004-07-23T00:00:00"/>
    <n v="2005"/>
    <x v="5"/>
    <x v="42"/>
    <n v="21"/>
    <n v="133216"/>
    <n v="8"/>
    <n v="1996"/>
    <s v="Ford"/>
    <s v="Taurus"/>
    <n v="2050"/>
    <n v="150"/>
    <n v="2.7683997299122215E-2"/>
    <n v="97.547056043214056"/>
    <n v="247.54705604321407"/>
    <n v="1802.4529439567859"/>
  </r>
  <r>
    <s v="1FALP522XTG243420"/>
    <s v="S"/>
    <n v="154657"/>
    <n v="2173"/>
    <d v="2005-03-29T00:00:00"/>
    <n v="2005"/>
    <x v="2"/>
    <x v="3"/>
    <n v="346"/>
    <n v="161515"/>
    <n v="8"/>
    <n v="1996"/>
    <s v="Ford"/>
    <s v="Taurus"/>
    <n v="2100"/>
    <n v="150"/>
    <n v="7.0116861435726208E-2"/>
    <n v="102.2009348914858"/>
    <n v="252.20093489148582"/>
    <n v="1847.7990651085142"/>
  </r>
  <r>
    <s v="2B5WB35Z3RK549628"/>
    <s v="S"/>
    <n v="131600"/>
    <n v="2173"/>
    <d v="2005-03-29T00:00:00"/>
    <n v="2005"/>
    <x v="1"/>
    <x v="1"/>
    <n v="341"/>
    <n v="163941"/>
    <n v="10"/>
    <n v="1994"/>
    <s v="Dodge"/>
    <s v="Van"/>
    <n v="2100"/>
    <n v="150"/>
    <n v="7.0116861435726208E-2"/>
    <n v="102.2009348914858"/>
    <n v="252.20093489148582"/>
    <n v="1847.7990651085142"/>
  </r>
  <r>
    <s v="2P4GP2435YR607874"/>
    <s v="S"/>
    <n v="938757"/>
    <n v="38588"/>
    <d v="2005-06-23T00:00:00"/>
    <n v="2005"/>
    <x v="9"/>
    <x v="65"/>
    <s v="n/a"/>
    <n v="105657"/>
    <n v="4"/>
    <n v="2000"/>
    <s v="Plymouth"/>
    <s v="Voyager"/>
    <n v="2000"/>
    <n v="150"/>
    <m/>
    <m/>
    <m/>
    <n v="1850"/>
  </r>
  <r>
    <s v="1FAFP5226WG248759"/>
    <s v="S"/>
    <n v="9226"/>
    <n v="2009"/>
    <d v="2004-07-23T00:00:00"/>
    <n v="2005"/>
    <x v="5"/>
    <x v="42"/>
    <n v="13"/>
    <n v="127485"/>
    <n v="6"/>
    <n v="1998"/>
    <s v="Ford"/>
    <s v="Taurus"/>
    <n v="2100"/>
    <n v="150"/>
    <n v="2.835921674544227E-2"/>
    <n v="99.926252532072937"/>
    <n v="249.92625253207294"/>
    <n v="1850.073747467927"/>
  </r>
  <r>
    <s v="2B5WB35Z8SK568228"/>
    <s v="S"/>
    <s v="98892"/>
    <s v="2040"/>
    <d v="2004-10-28T00:00:00"/>
    <n v="2005"/>
    <x v="2"/>
    <x v="8"/>
    <s v="5"/>
    <n v="69980"/>
    <n v="9"/>
    <n v="1995"/>
    <s v="Dodge"/>
    <s v="B350"/>
    <n v="2126"/>
    <n v="150"/>
    <n v="0.38819705656794368"/>
    <n v="101.3000219114049"/>
    <n v="251.30002191140488"/>
    <n v="1874.6999780885951"/>
  </r>
  <r>
    <s v="2B5WB35Z6SK568230"/>
    <s v="S"/>
    <n v="100595"/>
    <n v="2027"/>
    <d v="2004-08-17T00:00:00"/>
    <n v="2005"/>
    <x v="2"/>
    <x v="8"/>
    <n v="346"/>
    <n v="88441"/>
    <n v="9"/>
    <n v="1995"/>
    <s v="Dodge"/>
    <s v="Van"/>
    <n v="2200"/>
    <n v="150"/>
    <n v="5.0400916380297825E-2"/>
    <n v="127.57429553264605"/>
    <n v="277.57429553264603"/>
    <n v="1922.4257044673541"/>
  </r>
  <r>
    <s v="1J4FJ28S5SL619536"/>
    <s v="S"/>
    <n v="142254"/>
    <n v="2144"/>
    <d v="2005-05-05T00:00:00"/>
    <n v="2005"/>
    <x v="1"/>
    <x v="36"/>
    <n v="307"/>
    <n v="136495"/>
    <n v="9"/>
    <n v="1995"/>
    <s v="Jeep"/>
    <s v="Cherokee"/>
    <n v="2200"/>
    <n v="150"/>
    <n v="5.0896471949103531E-2"/>
    <n v="105.56284557547717"/>
    <n v="255.56284557547718"/>
    <n v="1944.4371544245228"/>
  </r>
  <r>
    <s v="3G1JC524ETS888340"/>
    <s v="S"/>
    <s v="unknown"/>
    <n v="2009"/>
    <d v="2004-07-23T00:00:00"/>
    <n v="2005"/>
    <x v="11"/>
    <x v="21"/>
    <n v="24"/>
    <n v="96183"/>
    <n v="8"/>
    <n v="1996"/>
    <s v="Chevrolet"/>
    <s v="Cavalier"/>
    <n v="2200"/>
    <n v="150"/>
    <n v="2.9709655638082377E-2"/>
    <n v="104.68464550979068"/>
    <n v="254.6846455097907"/>
    <n v="1945.3153544902093"/>
  </r>
  <r>
    <s v="1FALP52U1TA230558"/>
    <s v="S"/>
    <n v="907978"/>
    <n v="2211"/>
    <d v="2005-05-17T00:00:00"/>
    <n v="2005"/>
    <x v="9"/>
    <x v="21"/>
    <n v="668"/>
    <n v="106713"/>
    <n v="8"/>
    <n v="1996"/>
    <s v="Ford"/>
    <s v="Taurus"/>
    <n v="2300"/>
    <n v="150"/>
    <n v="7.3599999999999999E-2"/>
    <n v="167.11763199999999"/>
    <n v="317.11763199999996"/>
    <n v="1982.882368"/>
  </r>
  <r>
    <s v="1FAFP10PXWW314209"/>
    <s v="S"/>
    <n v="28597"/>
    <n v="2009"/>
    <d v="2004-07-23T00:00:00"/>
    <n v="2005"/>
    <x v="5"/>
    <x v="42"/>
    <n v="22"/>
    <n v="112215"/>
    <n v="6"/>
    <n v="1998"/>
    <s v="Ford"/>
    <s v="Escort"/>
    <n v="2250"/>
    <n v="150"/>
    <n v="3.0384875084402432E-2"/>
    <n v="107.06384199864956"/>
    <n v="257.06384199864954"/>
    <n v="1992.9361580013506"/>
  </r>
  <r>
    <s v="2B5WB35Z2SK561582"/>
    <s v="S"/>
    <n v="98893"/>
    <n v="2027"/>
    <d v="2004-08-17T00:00:00"/>
    <n v="2005"/>
    <x v="2"/>
    <x v="8"/>
    <n v="352"/>
    <n v="69381"/>
    <n v="9"/>
    <n v="1995"/>
    <s v="Dodge"/>
    <s v="Van"/>
    <n v="2300"/>
    <n v="150"/>
    <n v="5.2691867124856816E-2"/>
    <n v="133.37312714776633"/>
    <n v="283.37312714776635"/>
    <n v="2016.6268728522336"/>
  </r>
  <r>
    <s v="1GNDT13W8P2182339"/>
    <s v="S"/>
    <n v="16548"/>
    <n v="2009"/>
    <d v="2004-07-23T00:00:00"/>
    <n v="2005"/>
    <x v="5"/>
    <x v="42"/>
    <n v="8"/>
    <n v="63295"/>
    <n v="11"/>
    <n v="1993"/>
    <s v="Chevrolet"/>
    <s v="Blazer"/>
    <n v="2300"/>
    <n v="150"/>
    <n v="3.1060094530722483E-2"/>
    <n v="109.44303848750845"/>
    <n v="259.44303848750843"/>
    <n v="2040.5569615124916"/>
  </r>
  <r>
    <s v="1FAFP52U2XA160409"/>
    <s v="S"/>
    <n v="30107"/>
    <n v="2009"/>
    <d v="2004-07-23T00:00:00"/>
    <n v="2005"/>
    <x v="5"/>
    <x v="43"/>
    <n v="17"/>
    <n v="134405"/>
    <n v="5"/>
    <n v="1999"/>
    <s v="Ford"/>
    <s v="Taurus"/>
    <n v="2400"/>
    <n v="150"/>
    <n v="3.2410533423362593E-2"/>
    <n v="114.20143146522621"/>
    <n v="264.20143146522622"/>
    <n v="2135.7985685347739"/>
  </r>
  <r>
    <s v="2ftza5442xbb68536"/>
    <s v="S"/>
    <s v="250306m"/>
    <n v="2239"/>
    <d v="2005-06-28T00:00:00"/>
    <n v="2005"/>
    <x v="9"/>
    <x v="50"/>
    <n v="383"/>
    <n v="110046"/>
    <n v="5"/>
    <n v="1999"/>
    <s v="Ford"/>
    <s v="Windstar"/>
    <n v="2550"/>
    <n v="150"/>
    <n v="0.12655086848635236"/>
    <n v="258.18022332506206"/>
    <n v="408.18022332506206"/>
    <n v="2141.8197766749381"/>
  </r>
  <r>
    <s v="1FAFP5227WG248768"/>
    <s v="S"/>
    <n v="4482"/>
    <n v="38169"/>
    <d v="2004-07-01T00:00:00"/>
    <n v="2005"/>
    <x v="5"/>
    <x v="42"/>
    <m/>
    <s v="UNKNOWN"/>
    <n v="6"/>
    <n v="1998"/>
    <s v="Ford"/>
    <s v="Taurus"/>
    <n v="2300"/>
    <n v="150"/>
    <m/>
    <m/>
    <n v="150"/>
    <n v="2150"/>
  </r>
  <r>
    <s v="1FALP6539TK206687"/>
    <s v="S"/>
    <n v="869509"/>
    <n v="2211"/>
    <d v="2005-05-17T00:00:00"/>
    <n v="2005"/>
    <x v="9"/>
    <x v="66"/>
    <n v="666"/>
    <n v="105508"/>
    <n v="8"/>
    <n v="1996"/>
    <s v="Ford"/>
    <s v="Contour"/>
    <n v="2500"/>
    <n v="150"/>
    <n v="0.08"/>
    <n v="181.64959999999999"/>
    <n v="331.64959999999996"/>
    <n v="2168.3504000000003"/>
  </r>
  <r>
    <s v="1FAFP522WG237015"/>
    <s v="S"/>
    <n v="4862"/>
    <n v="2144"/>
    <d v="2005-05-05T00:00:00"/>
    <n v="2005"/>
    <x v="8"/>
    <x v="21"/>
    <n v="311"/>
    <n v="151181"/>
    <n v="6"/>
    <n v="1998"/>
    <s v="Ford"/>
    <s v="Taurus"/>
    <n v="2500"/>
    <n v="150"/>
    <n v="5.7836899942163102E-2"/>
    <n v="119.95777906304224"/>
    <n v="269.95777906304227"/>
    <n v="2230.0422209369576"/>
  </r>
  <r>
    <s v="2B5WB35Z6SK568227"/>
    <s v="S"/>
    <s v="98895"/>
    <s v="2093"/>
    <s v="12/16/2004"/>
    <n v="2005"/>
    <x v="2"/>
    <x v="8"/>
    <s v="2"/>
    <n v="44850"/>
    <n v="9"/>
    <n v="1995"/>
    <s v="Dodge"/>
    <s v="B350"/>
    <n v="2456"/>
    <n v="150"/>
    <n v="0.11677116322811408"/>
    <n v="74.759234121903205"/>
    <n v="224.75923412190321"/>
    <n v="2231.2407658780967"/>
  </r>
  <r>
    <s v="2B5WB35Z0VK555705"/>
    <s v="S"/>
    <n v="185071"/>
    <s v="2110"/>
    <s v="12/14/2004"/>
    <n v="2005"/>
    <x v="1"/>
    <x v="1"/>
    <n v="336"/>
    <n v="100897"/>
    <n v="7"/>
    <n v="1997"/>
    <s v="Ram"/>
    <n v="3500"/>
    <n v="2600"/>
    <n v="150"/>
    <n v="7.0080862533692723E-2"/>
    <n v="216.29687331536388"/>
    <n v="366.29687331536388"/>
    <n v="2233.7031266846361"/>
  </r>
  <r>
    <s v="1FAFP5221XG253370"/>
    <s v="S"/>
    <n v="938668"/>
    <n v="2211"/>
    <d v="2005-05-17T00:00:00"/>
    <n v="2005"/>
    <x v="9"/>
    <x v="25"/>
    <n v="658"/>
    <n v="104572"/>
    <n v="5"/>
    <n v="1999"/>
    <s v="Ford"/>
    <s v="Taurus"/>
    <n v="2600"/>
    <n v="150"/>
    <n v="8.3199999999999996E-2"/>
    <n v="188.915584"/>
    <n v="338.91558399999997"/>
    <n v="2261.0844160000001"/>
  </r>
  <r>
    <s v="1FAFP5227WG256787"/>
    <s v="S"/>
    <n v="938043"/>
    <n v="2211"/>
    <d v="2005-05-17T00:00:00"/>
    <n v="2005"/>
    <x v="9"/>
    <x v="67"/>
    <n v="661"/>
    <n v="108332"/>
    <n v="6"/>
    <n v="1998"/>
    <s v="Ford"/>
    <s v="Taurus"/>
    <n v="2600"/>
    <n v="150"/>
    <n v="8.3199999999999996E-2"/>
    <n v="188.915584"/>
    <n v="338.91558399999997"/>
    <n v="2261.0844160000001"/>
  </r>
  <r>
    <s v="1FAFP5228WG248763"/>
    <s v="S"/>
    <n v="938025"/>
    <n v="2211"/>
    <d v="2005-05-17T00:00:00"/>
    <n v="2005"/>
    <x v="9"/>
    <x v="21"/>
    <n v="657"/>
    <n v="101069"/>
    <n v="6"/>
    <n v="1998"/>
    <s v="Ford"/>
    <s v="Taurus"/>
    <n v="2600"/>
    <n v="150"/>
    <n v="8.3199999999999996E-2"/>
    <n v="188.915584"/>
    <n v="338.91558399999997"/>
    <n v="2261.0844160000001"/>
  </r>
  <r>
    <s v="1FAFP58U6XG182045"/>
    <s v="S"/>
    <n v="10007"/>
    <n v="2027"/>
    <d v="2004-08-17T00:00:00"/>
    <n v="2005"/>
    <x v="10"/>
    <x v="28"/>
    <n v="331"/>
    <n v="99755"/>
    <n v="5"/>
    <n v="1999"/>
    <s v="Ford"/>
    <s v="Taurus Wagon"/>
    <n v="2600"/>
    <n v="150"/>
    <n v="5.9564719358533788E-2"/>
    <n v="150.76962199312715"/>
    <n v="300.76962199312715"/>
    <n v="2299.2303780068728"/>
  </r>
  <r>
    <s v="1FAFP5221XG253367"/>
    <s v="S"/>
    <n v="938631"/>
    <n v="2211"/>
    <d v="2005-05-17T00:00:00"/>
    <n v="2005"/>
    <x v="9"/>
    <x v="67"/>
    <n v="659"/>
    <n v="113392"/>
    <n v="5"/>
    <n v="1999"/>
    <s v="Ford"/>
    <s v="Taurus"/>
    <n v="2650"/>
    <n v="150"/>
    <n v="8.48E-2"/>
    <n v="192.548576"/>
    <n v="342.54857600000003"/>
    <n v="2307.4514239999999"/>
  </r>
  <r>
    <s v="2FAFP71W3WX162268"/>
    <s v="S"/>
    <n v="6803"/>
    <n v="2009"/>
    <d v="2004-07-23T00:00:00"/>
    <n v="2005"/>
    <x v="8"/>
    <x v="21"/>
    <n v="66"/>
    <n v="93451"/>
    <n v="6"/>
    <n v="1998"/>
    <s v="Ford"/>
    <s v="Crown Victoria"/>
    <n v="2600"/>
    <n v="150"/>
    <n v="3.5111411208642807E-2"/>
    <n v="123.71821742066172"/>
    <n v="273.71821742066174"/>
    <n v="2326.2817825793381"/>
  </r>
  <r>
    <s v="1JFPJ6854TL298491"/>
    <s v="S"/>
    <n v="42"/>
    <n v="38169"/>
    <d v="2004-07-01T00:00:00"/>
    <n v="2005"/>
    <x v="5"/>
    <x v="51"/>
    <m/>
    <n v="113743"/>
    <n v="8"/>
    <n v="1996"/>
    <s v="Jeep"/>
    <s v="Cherokee"/>
    <n v="2500"/>
    <n v="150"/>
    <m/>
    <m/>
    <n v="150"/>
    <n v="2350"/>
  </r>
  <r>
    <s v="1FALP5226VG263554"/>
    <s v="S"/>
    <n v="936465"/>
    <n v="2211"/>
    <d v="2005-05-17T00:00:00"/>
    <n v="2005"/>
    <x v="9"/>
    <x v="66"/>
    <n v="660"/>
    <n v="104214"/>
    <n v="7"/>
    <n v="1997"/>
    <s v="Ford"/>
    <s v="Taurus"/>
    <n v="2700"/>
    <n v="150"/>
    <n v="8.6400000000000005E-2"/>
    <n v="196.181568"/>
    <n v="346.18156799999997"/>
    <n v="2353.818432"/>
  </r>
  <r>
    <s v="1FAFP57U4WG224292"/>
    <s v="S"/>
    <n v="15268"/>
    <n v="2027"/>
    <d v="2004-08-17T00:00:00"/>
    <n v="2005"/>
    <x v="10"/>
    <x v="28"/>
    <n v="332"/>
    <n v="119256"/>
    <n v="6"/>
    <n v="1998"/>
    <s v="Ford"/>
    <s v="Taurus Wagon"/>
    <n v="2700"/>
    <n v="150"/>
    <n v="6.1855670103092786E-2"/>
    <n v="156.56845360824744"/>
    <n v="306.56845360824741"/>
    <n v="2393.4315463917528"/>
  </r>
  <r>
    <s v="2B5WB35Z4SK570753"/>
    <s v="S"/>
    <n v="100594"/>
    <n v="2027"/>
    <d v="2004-08-17T00:00:00"/>
    <n v="2005"/>
    <x v="2"/>
    <x v="8"/>
    <n v="349"/>
    <n v="69595"/>
    <n v="9"/>
    <n v="1995"/>
    <s v="Dodge"/>
    <s v="Van"/>
    <n v="2700"/>
    <n v="150"/>
    <n v="6.1855670103092786E-2"/>
    <n v="156.56845360824744"/>
    <n v="306.56845360824741"/>
    <n v="2393.4315463917528"/>
  </r>
  <r>
    <s v="2B5WB35Z6TK184837"/>
    <s v="S"/>
    <n v="114071"/>
    <n v="2009"/>
    <d v="2004-07-23T00:00:00"/>
    <n v="2005"/>
    <x v="2"/>
    <x v="8"/>
    <n v="41"/>
    <n v="53311"/>
    <n v="8"/>
    <n v="1996"/>
    <s v="Dodge"/>
    <s v="Van"/>
    <n v="2700"/>
    <n v="150"/>
    <n v="3.6461850101282917E-2"/>
    <n v="128.47661039837948"/>
    <n v="278.47661039837948"/>
    <n v="2421.5233896016207"/>
  </r>
  <r>
    <s v="2B4GP24433WR718096"/>
    <s v="S"/>
    <s v="UNKNOWN"/>
    <n v="2173"/>
    <d v="2005-03-29T00:00:00"/>
    <n v="2005"/>
    <x v="2"/>
    <x v="8"/>
    <n v="338"/>
    <n v="120047"/>
    <n v="6"/>
    <n v="1998"/>
    <s v="Dodge"/>
    <s v="Caravan"/>
    <n v="2800"/>
    <n v="150"/>
    <n v="9.3489148580968282E-2"/>
    <n v="136.26791318864775"/>
    <n v="286.26791318864775"/>
    <n v="2513.732086811352"/>
  </r>
  <r>
    <s v="1GCCS14X5T8125490"/>
    <s v="S"/>
    <n v="240741"/>
    <n v="2239"/>
    <d v="2005-06-28T00:00:00"/>
    <n v="2005"/>
    <x v="1"/>
    <x v="1"/>
    <n v="378"/>
    <n v="51409"/>
    <n v="8"/>
    <n v="1996"/>
    <s v="Chevrolet"/>
    <s v="S10"/>
    <n v="3000"/>
    <n v="150"/>
    <n v="0.14888337468982629"/>
    <n v="303.74143920595532"/>
    <n v="453.74143920595532"/>
    <n v="2546.2585607940446"/>
  </r>
  <r>
    <s v="2fafp71w2yx146193"/>
    <s v="S"/>
    <n v="240632"/>
    <n v="2144"/>
    <d v="2005-05-05T00:00:00"/>
    <n v="2005"/>
    <x v="1"/>
    <x v="41"/>
    <n v="297"/>
    <n v="104389"/>
    <n v="4"/>
    <n v="2000"/>
    <s v="Ford"/>
    <s v="Crown Victoria"/>
    <n v="2900"/>
    <n v="150"/>
    <n v="6.7090803932909199E-2"/>
    <n v="139.15102371312901"/>
    <n v="289.15102371312901"/>
    <n v="2610.8489762868712"/>
  </r>
  <r>
    <s v="1FBSS31LXWHB68451"/>
    <s v="S"/>
    <n v="134184"/>
    <n v="38200"/>
    <d v="2004-08-01T00:00:00"/>
    <n v="2005"/>
    <x v="2"/>
    <x v="8"/>
    <m/>
    <n v="65642"/>
    <n v="6"/>
    <n v="1998"/>
    <s v="Ford"/>
    <s v="Van"/>
    <n v="2800"/>
    <n v="150"/>
    <m/>
    <m/>
    <m/>
    <n v="2650"/>
  </r>
  <r>
    <s v="1B3EJ46X4WN308154"/>
    <s v="S"/>
    <n v="20748"/>
    <n v="2173"/>
    <d v="2005-03-29T00:00:00"/>
    <n v="2005"/>
    <x v="13"/>
    <x v="30"/>
    <n v="350"/>
    <n v="108040"/>
    <n v="6"/>
    <n v="1998"/>
    <s v="Dodge"/>
    <s v="Stratus"/>
    <n v="3000"/>
    <n v="150"/>
    <n v="0.1001669449081803"/>
    <n v="146.00133555926544"/>
    <n v="296.00133555926544"/>
    <n v="2703.9986644407345"/>
  </r>
  <r>
    <s v="1FAFP5224XG239107"/>
    <s v="S"/>
    <n v="5403"/>
    <n v="2144"/>
    <d v="2005-05-05T00:00:00"/>
    <n v="2005"/>
    <x v="8"/>
    <x v="21"/>
    <n v="310"/>
    <n v="124406"/>
    <n v="5"/>
    <n v="1999"/>
    <s v="Ford"/>
    <s v="Taurus"/>
    <n v="3000"/>
    <n v="150"/>
    <n v="6.9404279930595725E-2"/>
    <n v="143.94933487565069"/>
    <n v="293.94933487565072"/>
    <n v="2706.0506651243495"/>
  </r>
  <r>
    <s v="1B3J46C3WN254555"/>
    <s v="S"/>
    <n v="9858"/>
    <n v="2009"/>
    <d v="2004-07-23T00:00:00"/>
    <n v="2005"/>
    <x v="5"/>
    <x v="42"/>
    <n v="20"/>
    <n v="86486"/>
    <n v="6"/>
    <n v="1998"/>
    <s v="Dodge"/>
    <s v="Stratus"/>
    <n v="3000"/>
    <n v="150"/>
    <n v="4.051316677920324E-2"/>
    <n v="142.75178933153276"/>
    <n v="292.75178933153279"/>
    <n v="2707.2482106684674"/>
  </r>
  <r>
    <s v="1J4FJ28S3SL646329"/>
    <s v="S"/>
    <n v="20479"/>
    <n v="2173"/>
    <d v="2005-03-29T00:00:00"/>
    <n v="2005"/>
    <x v="13"/>
    <x v="63"/>
    <n v="351"/>
    <n v="151564"/>
    <n v="9"/>
    <n v="1995"/>
    <s v="Jeep"/>
    <s v="Cherokee"/>
    <n v="3050"/>
    <n v="150"/>
    <n v="0.1018363939899833"/>
    <n v="148.43469115191985"/>
    <n v="298.43469115191988"/>
    <n v="2751.5653088480803"/>
  </r>
  <r>
    <s v="1FAFP522XWG256055"/>
    <s v="S"/>
    <s v="FMV73"/>
    <n v="2173"/>
    <d v="2005-03-29T00:00:00"/>
    <n v="2005"/>
    <x v="4"/>
    <x v="26"/>
    <n v="344"/>
    <n v="111208"/>
    <n v="8"/>
    <n v="1996"/>
    <s v="Ford"/>
    <s v="Taurus"/>
    <n v="3100"/>
    <n v="150"/>
    <n v="0.10350584307178631"/>
    <n v="150.86804674457429"/>
    <n v="300.86804674457426"/>
    <n v="2799.1319532554257"/>
  </r>
  <r>
    <s v="1J4FJ2852TL252340"/>
    <s v="S"/>
    <n v="172981"/>
    <n v="2084"/>
    <d v="2004-10-26T00:00:00"/>
    <n v="2005"/>
    <x v="1"/>
    <x v="36"/>
    <n v="397"/>
    <n v="128058"/>
    <n v="8"/>
    <n v="1996"/>
    <s v="Jeep"/>
    <s v="Cherokee"/>
    <n v="3200"/>
    <n v="150"/>
    <n v="9.4256259204712811E-2"/>
    <n v="217.36153166421209"/>
    <n v="367.36153166421207"/>
    <n v="2832.6384683357878"/>
  </r>
  <r>
    <s v="1b5wb35z4vk575701"/>
    <s v="S"/>
    <n v="124972"/>
    <n v="97901"/>
    <d v="2004-12-08T00:00:00"/>
    <n v="2005"/>
    <x v="2"/>
    <x v="8"/>
    <m/>
    <n v="51595"/>
    <n v="7"/>
    <n v="1997"/>
    <s v="Dodge"/>
    <s v="Van"/>
    <n v="3000"/>
    <n v="150"/>
    <m/>
    <m/>
    <n v="150"/>
    <n v="2850"/>
  </r>
  <r>
    <s v="2G1WF52E239362073"/>
    <s v="S"/>
    <n v="22446"/>
    <n v="97909"/>
    <d v="2004-12-20T00:00:00"/>
    <n v="2005"/>
    <x v="13"/>
    <x v="30"/>
    <m/>
    <n v="53995"/>
    <n v="1"/>
    <n v="2003"/>
    <s v="Chevrolet"/>
    <s v="Impala"/>
    <n v="3000"/>
    <n v="150"/>
    <m/>
    <m/>
    <n v="150"/>
    <n v="2850"/>
  </r>
  <r>
    <s v="2FMZA5141YBC48833"/>
    <s v="S"/>
    <s v="UNKNOWN"/>
    <n v="2144"/>
    <d v="2005-05-05T00:00:00"/>
    <n v="2005"/>
    <x v="11"/>
    <x v="21"/>
    <n v="305"/>
    <n v="154792"/>
    <n v="4"/>
    <n v="2000"/>
    <s v="Ford"/>
    <s v="Windstar"/>
    <n v="3200"/>
    <n v="150"/>
    <n v="7.4031231925968763E-2"/>
    <n v="153.54595720069403"/>
    <n v="303.54595720069403"/>
    <n v="2896.4540427993061"/>
  </r>
  <r>
    <s v="2B5WB35Z9RK172044"/>
    <s v="S"/>
    <s v="92534"/>
    <s v="2093"/>
    <s v="12/16/2004"/>
    <n v="2005"/>
    <x v="2"/>
    <x v="8"/>
    <s v="1"/>
    <n v="39549"/>
    <n v="10"/>
    <n v="1994"/>
    <s v="Dodge"/>
    <s v="B351"/>
    <n v="3156"/>
    <n v="150"/>
    <n v="0.15005284655860263"/>
    <n v="96.066833423748577"/>
    <n v="246.06683342374856"/>
    <n v="2909.9331665762516"/>
  </r>
  <r>
    <s v="2B5WB35Z0XK539331"/>
    <s v="S"/>
    <n v="220180"/>
    <n v="2144"/>
    <d v="2005-05-05T00:00:00"/>
    <n v="2005"/>
    <x v="1"/>
    <x v="41"/>
    <n v="308"/>
    <n v="123365"/>
    <n v="5"/>
    <n v="1999"/>
    <s v="Dodge"/>
    <s v="RamVan"/>
    <n v="3400"/>
    <n v="150"/>
    <n v="7.8658183921341815E-2"/>
    <n v="163.14257952573743"/>
    <n v="313.14257952573746"/>
    <n v="3086.8574204742627"/>
  </r>
  <r>
    <s v="2FAFP71W2XX197160"/>
    <s v="S"/>
    <n v="219595"/>
    <n v="2144"/>
    <d v="2005-05-05T00:00:00"/>
    <n v="2005"/>
    <x v="1"/>
    <x v="1"/>
    <n v="313"/>
    <n v="119727"/>
    <n v="5"/>
    <n v="1999"/>
    <s v="Ford"/>
    <s v="Crown Victoria"/>
    <n v="3400"/>
    <n v="150"/>
    <n v="7.8658183921341815E-2"/>
    <n v="163.14257952573743"/>
    <n v="313.14257952573746"/>
    <n v="3086.8574204742627"/>
  </r>
  <r>
    <s v="2B5WB35Z7VK579662"/>
    <s v="S"/>
    <n v="125392"/>
    <n v="2190"/>
    <d v="2005-05-24T00:00:00"/>
    <n v="2005"/>
    <x v="2"/>
    <x v="8"/>
    <n v="16"/>
    <n v="44358"/>
    <n v="7"/>
    <n v="1997"/>
    <s v="Dodge"/>
    <s v="B350"/>
    <n v="3327"/>
    <n v="150"/>
    <n v="0.12286745382591599"/>
    <n v="69.821887985653277"/>
    <n v="219.82188798565329"/>
    <n v="3107.1781120143469"/>
  </r>
  <r>
    <s v="1G866D1A1GV108673"/>
    <s v="S"/>
    <n v="239671"/>
    <s v="2110"/>
    <s v="12/14/2004"/>
    <n v="2005"/>
    <x v="1"/>
    <x v="1"/>
    <n v="327"/>
    <n v="154723"/>
    <n v="18"/>
    <n v="1986"/>
    <s v="Chevrolet"/>
    <s v="C70"/>
    <n v="3600"/>
    <n v="150"/>
    <n v="9.7035040431266845E-2"/>
    <n v="299.48797843665767"/>
    <n v="449.48797843665767"/>
    <n v="3150.5120215633424"/>
  </r>
  <r>
    <s v="IJ4FF28S9XL609536"/>
    <s v="S"/>
    <n v="8174"/>
    <n v="2173"/>
    <d v="2005-03-29T00:00:00"/>
    <n v="2005"/>
    <x v="8"/>
    <x v="46"/>
    <n v="339"/>
    <n v="189821"/>
    <n v="5"/>
    <n v="1999"/>
    <s v="Jeep"/>
    <s v="Cherokee"/>
    <n v="3500"/>
    <n v="150"/>
    <n v="0.11686143572621036"/>
    <n v="170.33489148580969"/>
    <n v="320.33489148580969"/>
    <n v="3179.6651085141903"/>
  </r>
  <r>
    <s v="1FTRF17W6WKB96089"/>
    <s v="S"/>
    <n v="17255"/>
    <n v="2144"/>
    <d v="2005-05-05T00:00:00"/>
    <n v="2005"/>
    <x v="3"/>
    <x v="29"/>
    <n v="298"/>
    <n v="106708"/>
    <n v="6"/>
    <n v="1998"/>
    <s v="Ford"/>
    <s v="F150"/>
    <n v="3700"/>
    <n v="150"/>
    <n v="8.5598611914401393E-2"/>
    <n v="177.53751301330252"/>
    <n v="327.53751301330249"/>
    <n v="3372.4624869866975"/>
  </r>
  <r>
    <s v="1J4FF2853XL598632"/>
    <s v="S"/>
    <n v="220445"/>
    <n v="2144"/>
    <d v="2005-05-05T00:00:00"/>
    <n v="2005"/>
    <x v="1"/>
    <x v="1"/>
    <n v="295"/>
    <s v="UNKNOWN"/>
    <n v="5"/>
    <n v="1999"/>
    <s v="Jeep"/>
    <s v="Cherokee"/>
    <n v="3700"/>
    <n v="150"/>
    <n v="8.5598611914401393E-2"/>
    <n v="177.53751301330252"/>
    <n v="327.53751301330249"/>
    <n v="3372.4624869866975"/>
  </r>
  <r>
    <s v="2B5WB35Z9SK561580"/>
    <s v="S"/>
    <n v="97415"/>
    <s v="2110"/>
    <s v="12/14/2004"/>
    <n v="2005"/>
    <x v="2"/>
    <x v="8"/>
    <n v="330"/>
    <n v="67930"/>
    <n v="9"/>
    <n v="1995"/>
    <s v="Dodge"/>
    <s v="15 Pass Van"/>
    <n v="3900"/>
    <n v="150"/>
    <n v="0.10512129380053908"/>
    <n v="324.44530997304582"/>
    <n v="474.44530997304582"/>
    <n v="3425.5546900269542"/>
  </r>
  <r>
    <s v="2B5WB35Z0XK539149"/>
    <s v="S"/>
    <n v="140805"/>
    <n v="2027"/>
    <d v="2004-08-17T00:00:00"/>
    <n v="2005"/>
    <x v="2"/>
    <x v="8"/>
    <n v="350"/>
    <n v="140805"/>
    <n v="5"/>
    <n v="1999"/>
    <s v="Dodge"/>
    <s v="Van"/>
    <n v="3800"/>
    <n v="150"/>
    <n v="8.7056128293241691E-2"/>
    <n v="220.35560137457045"/>
    <n v="370.35560137457048"/>
    <n v="3429.6443986254294"/>
  </r>
  <r>
    <s v="1GNDU03E92D112764"/>
    <s v="S"/>
    <s v="250342M"/>
    <n v="2084"/>
    <d v="2004-10-26T00:00:00"/>
    <n v="2005"/>
    <x v="9"/>
    <x v="50"/>
    <n v="385"/>
    <n v="102172"/>
    <n v="2"/>
    <n v="2002"/>
    <s v="Chevrolet"/>
    <s v="Venture"/>
    <n v="4000"/>
    <n v="150"/>
    <n v="0.11782032400589101"/>
    <n v="271.70191458026511"/>
    <n v="421.70191458026511"/>
    <n v="3578.2980854197349"/>
  </r>
  <r>
    <s v="2B5WB35Z2SK561601"/>
    <s v="S"/>
    <n v="98891"/>
    <n v="2190"/>
    <d v="2005-05-24T00:00:00"/>
    <n v="2005"/>
    <x v="2"/>
    <x v="8"/>
    <n v="2"/>
    <n v="39517"/>
    <n v="9"/>
    <n v="1995"/>
    <s v="Dodge"/>
    <s v="B350"/>
    <n v="3828"/>
    <n v="150"/>
    <n v="0.14136958618743806"/>
    <n v="80.336094742735426"/>
    <n v="230.33609474273544"/>
    <n v="3597.6639052572646"/>
  </r>
  <r>
    <s v="1GNDU03E52D112518"/>
    <s v="S"/>
    <s v="250348M"/>
    <n v="2084"/>
    <d v="2004-10-26T00:00:00"/>
    <n v="2005"/>
    <x v="9"/>
    <x v="50"/>
    <n v="386"/>
    <n v="103500"/>
    <n v="2"/>
    <n v="2002"/>
    <s v="Chevrolet"/>
    <s v="Van"/>
    <n v="4100"/>
    <n v="150"/>
    <n v="0.12076583210603829"/>
    <n v="278.49446244477173"/>
    <n v="428.49446244477173"/>
    <n v="3671.5055375552283"/>
  </r>
  <r>
    <s v="1GNDU03E12D113021"/>
    <s v="S"/>
    <s v="250352M"/>
    <n v="2084"/>
    <d v="2004-10-26T00:00:00"/>
    <n v="2005"/>
    <x v="9"/>
    <x v="50"/>
    <n v="384"/>
    <n v="96261"/>
    <n v="2"/>
    <n v="2002"/>
    <s v="Chevrolet"/>
    <s v="Van"/>
    <n v="4300"/>
    <n v="150"/>
    <n v="0.12665684830633284"/>
    <n v="292.07955817378496"/>
    <n v="442.07955817378496"/>
    <n v="3857.9204418262152"/>
  </r>
  <r>
    <s v="2G1WF55E719329837"/>
    <s v="S"/>
    <s v="UNKNOWN"/>
    <n v="2211"/>
    <d v="2005-05-17T00:00:00"/>
    <n v="2005"/>
    <x v="11"/>
    <x v="21"/>
    <n v="663"/>
    <n v="116154"/>
    <n v="3"/>
    <n v="2001"/>
    <s v="Chevrolet"/>
    <s v="Impala"/>
    <n v="4500"/>
    <n v="150"/>
    <n v="0.14399999999999999"/>
    <n v="326.96927999999997"/>
    <n v="476.96927999999997"/>
    <n v="4023.0307200000002"/>
  </r>
  <r>
    <s v="2B5WB35Z9VK579663"/>
    <s v="S"/>
    <n v="125395"/>
    <n v="2027"/>
    <d v="2004-08-17T00:00:00"/>
    <n v="2005"/>
    <x v="2"/>
    <x v="8"/>
    <n v="347"/>
    <n v="45454"/>
    <n v="7"/>
    <n v="1997"/>
    <s v="Dodge"/>
    <s v="Van"/>
    <n v="4500"/>
    <n v="150"/>
    <n v="0.10309278350515463"/>
    <n v="260.94742268041239"/>
    <n v="410.94742268041239"/>
    <n v="4089.0525773195877"/>
  </r>
  <r>
    <s v="1FJ4FF2851XLS598631"/>
    <s v="S"/>
    <n v="220446"/>
    <n v="2144"/>
    <d v="2005-05-05T00:00:00"/>
    <n v="2005"/>
    <x v="1"/>
    <x v="1"/>
    <n v="293"/>
    <n v="71846"/>
    <n v="5"/>
    <n v="1999"/>
    <s v="Jeep"/>
    <s v="Cherokee"/>
    <n v="4500"/>
    <n v="150"/>
    <n v="0.10410641989589357"/>
    <n v="215.924002313476"/>
    <n v="365.92400231347597"/>
    <n v="4134.0759976865238"/>
  </r>
  <r>
    <s v="1GNDU03E42D112672"/>
    <s v="S"/>
    <s v="250344M"/>
    <n v="2084"/>
    <d v="2004-10-26T00:00:00"/>
    <n v="2005"/>
    <x v="9"/>
    <x v="50"/>
    <n v="382"/>
    <n v="87111"/>
    <n v="2"/>
    <n v="2002"/>
    <s v="Chevrolet"/>
    <s v="Venture"/>
    <n v="4800"/>
    <n v="150"/>
    <n v="0.14138438880706922"/>
    <n v="326.04229749631816"/>
    <n v="476.04229749631816"/>
    <n v="4323.9577025036815"/>
  </r>
  <r>
    <s v="2C3HE66G8YH123407"/>
    <s v="S"/>
    <n v="1741"/>
    <n v="2144"/>
    <d v="2005-05-05T00:00:00"/>
    <n v="2005"/>
    <x v="19"/>
    <x v="13"/>
    <n v="312"/>
    <n v="100884"/>
    <n v="4"/>
    <n v="2000"/>
    <s v="Chrysler"/>
    <s v="300M"/>
    <n v="4700"/>
    <n v="150"/>
    <n v="0.10873337189126663"/>
    <n v="225.52062463851939"/>
    <n v="375.52062463851939"/>
    <n v="4324.4793753614804"/>
  </r>
  <r>
    <s v="2G1WF55E619332941"/>
    <s v="S"/>
    <s v="unknown"/>
    <n v="2009"/>
    <d v="2004-07-23T00:00:00"/>
    <n v="2005"/>
    <x v="11"/>
    <x v="21"/>
    <n v="47"/>
    <n v="104806"/>
    <n v="3"/>
    <n v="2001"/>
    <s v="Chevrolet"/>
    <s v="Impala"/>
    <n v="4900"/>
    <n v="150"/>
    <n v="6.6171505739365297E-2"/>
    <n v="233.16125590817018"/>
    <n v="383.16125590817018"/>
    <n v="4516.8387440918295"/>
  </r>
  <r>
    <s v="1B7HF13Z8TJ132861"/>
    <s v="S"/>
    <s v="FM V119"/>
    <n v="2084"/>
    <d v="2004-10-26T00:00:00"/>
    <n v="2005"/>
    <x v="4"/>
    <x v="26"/>
    <n v="373"/>
    <n v="121000"/>
    <n v="8"/>
    <n v="1996"/>
    <s v="Dodge"/>
    <s v="Pickup"/>
    <n v="5100"/>
    <n v="150"/>
    <n v="0.15022091310751104"/>
    <n v="346.41994108983801"/>
    <n v="496.41994108983801"/>
    <n v="4603.5800589101618"/>
  </r>
  <r>
    <s v="2B5WB35Z5SK561575"/>
    <s v="S"/>
    <n v="98806"/>
    <n v="2190"/>
    <d v="2005-05-24T00:00:00"/>
    <n v="2005"/>
    <x v="2"/>
    <x v="8"/>
    <n v="3"/>
    <n v="41730"/>
    <n v="9"/>
    <n v="1995"/>
    <s v="Dodge"/>
    <s v="B350"/>
    <n v="5102.99"/>
    <n v="150"/>
    <n v="0.18845548187529637"/>
    <n v="107.09359668527466"/>
    <n v="257.09359668527463"/>
    <n v="4845.8964033147249"/>
  </r>
  <r>
    <s v="1FDYW90WXEVA06257"/>
    <s v="S"/>
    <n v="56428"/>
    <n v="2008"/>
    <d v="2004-08-19T00:00:00"/>
    <n v="2005"/>
    <x v="0"/>
    <x v="2"/>
    <n v="10"/>
    <n v="164976"/>
    <n v="20"/>
    <n v="1984"/>
    <s v="Ford"/>
    <s v="FT800"/>
    <n v="5600"/>
    <n v="150"/>
    <n v="0.34979056290046329"/>
    <n v="166.12253413268803"/>
    <n v="316.12253413268803"/>
    <n v="5283.8774658673119"/>
  </r>
  <r>
    <s v="1FBSS31L1WHB68452"/>
    <s v="S"/>
    <n v="134181"/>
    <n v="2027"/>
    <d v="2004-08-17T00:00:00"/>
    <n v="2005"/>
    <x v="2"/>
    <x v="8"/>
    <n v="345"/>
    <n v="56700"/>
    <n v="6"/>
    <n v="1998"/>
    <s v="Ford"/>
    <s v="Van"/>
    <n v="6500"/>
    <n v="150"/>
    <n v="0.14891179839633448"/>
    <n v="376.92405498281789"/>
    <n v="526.92405498281789"/>
    <n v="5973.0759450171818"/>
  </r>
  <r>
    <s v="1FDPF70JRVA12159"/>
    <s v="S"/>
    <m/>
    <d v="2004-12-17T00:00:00"/>
    <d v="2004-12-17T00:00:00"/>
    <n v="2005"/>
    <x v="9"/>
    <x v="50"/>
    <m/>
    <n v="168116"/>
    <n v="10"/>
    <n v="1994"/>
    <s v="Ford"/>
    <s v="Box Truck"/>
    <n v="8500"/>
    <n v="150"/>
    <m/>
    <m/>
    <n v="150"/>
    <n v="8350"/>
  </r>
  <r>
    <s v="1FBSS31L4HB02809"/>
    <s v="S"/>
    <n v="157889"/>
    <n v="2190"/>
    <d v="2005-05-24T00:00:00"/>
    <n v="2005"/>
    <x v="2"/>
    <x v="8"/>
    <n v="17"/>
    <n v="26061"/>
    <n v="3"/>
    <n v="2001"/>
    <s v="Ford"/>
    <s v="15 Pass Van"/>
    <n v="10101"/>
    <n v="150"/>
    <n v="0.37303400994757363"/>
    <n v="211.98403683290766"/>
    <n v="361.98403683290769"/>
    <n v="9739.0159631670922"/>
  </r>
  <r>
    <s v="CREDIT AUTHORIZATION"/>
    <s v="CA"/>
    <s v="CREDIT AUTHORIZATION"/>
    <s v="CREDIT AUTHORIZATION"/>
    <d v="2005-05-11T00:00:00"/>
    <n v="2005"/>
    <x v="4"/>
    <x v="26"/>
    <s v="CREDIT AUTHORIZATION"/>
    <s v="CREDIT AUTHORIZATION"/>
    <e v="#VALUE!"/>
    <s v="n/a"/>
    <s v="n/a"/>
    <s v="n/a"/>
    <m/>
    <m/>
    <m/>
    <m/>
    <m/>
    <n v="-11500"/>
  </r>
  <r>
    <s v="cREDIT AUTHORIZATION"/>
    <s v="CA"/>
    <s v="CREDIT AUTHORIZATION"/>
    <s v="CREDIT AUTHORIZATION"/>
    <d v="2005-06-08T00:00:00"/>
    <n v="2005"/>
    <x v="2"/>
    <x v="18"/>
    <s v="CREDIT AUTHORIZATION"/>
    <s v="CREDIT AUTHORIZATION"/>
    <e v="#VALUE!"/>
    <s v="n/a"/>
    <s v="n/a"/>
    <s v="n/a"/>
    <m/>
    <m/>
    <m/>
    <m/>
    <m/>
    <n v="-7800"/>
  </r>
  <r>
    <s v="cREDIT AUTHORIZATIO"/>
    <s v="CA"/>
    <s v="CREDIT AUTHORIZATION"/>
    <s v="CREDIT AUTHORIZATION"/>
    <d v="2005-06-08T00:00:00"/>
    <n v="2005"/>
    <x v="6"/>
    <x v="13"/>
    <s v="CREDIT AUTHORIZATION"/>
    <s v="CREDIT AUTHORIZATION"/>
    <e v="#VALUE!"/>
    <s v="n/a"/>
    <s v="n/a"/>
    <s v="n/a"/>
    <m/>
    <m/>
    <m/>
    <m/>
    <m/>
    <n v="-2211.29"/>
  </r>
  <r>
    <s v="CREDIT AUTHORIZATION"/>
    <s v="CA"/>
    <s v="CREDIT AUTHORIZATION"/>
    <s v="CREDIT AUTHORIZATION"/>
    <d v="2004-10-20T00:00:00"/>
    <n v="2006"/>
    <x v="1"/>
    <x v="1"/>
    <s v="CREDIT AUTHORIZATION"/>
    <s v="CREDIT AUTHORIZATION"/>
    <e v="#VALUE!"/>
    <s v="n/a"/>
    <s v="n/a"/>
    <s v="n/a"/>
    <m/>
    <m/>
    <m/>
    <m/>
    <m/>
    <n v="-76621.98"/>
  </r>
  <r>
    <s v="CREDIT AUTHORIZATION"/>
    <s v="CA"/>
    <s v="CREDIT AUTHORIZATION"/>
    <s v="CREDIT AUTHORIZATION"/>
    <d v="2004-10-20T00:00:00"/>
    <n v="2006"/>
    <x v="1"/>
    <x v="41"/>
    <s v="CREDIT AUTHORIZATION"/>
    <s v="CREDIT AUTHORIZATION"/>
    <e v="#VALUE!"/>
    <s v="n/a"/>
    <s v="n/a"/>
    <s v="n/a"/>
    <m/>
    <m/>
    <m/>
    <m/>
    <m/>
    <n v="-16518.77"/>
  </r>
  <r>
    <s v="CREDIT AUTHORIZATION"/>
    <s v="CA"/>
    <s v="CREDIT AUTHORIZATION"/>
    <s v="CREDIT AUTHORIZATION"/>
    <d v="2005-08-11T00:00:00"/>
    <n v="2006"/>
    <x v="7"/>
    <x v="19"/>
    <s v="CREDIT AUTHORIZATION"/>
    <s v="CREDIT AUTHORIZATION"/>
    <e v="#VALUE!"/>
    <s v="n/a"/>
    <s v="n/a"/>
    <s v="n/a"/>
    <m/>
    <m/>
    <m/>
    <m/>
    <m/>
    <n v="-18400"/>
  </r>
  <r>
    <s v="CREDIT AUTHORIZATION"/>
    <s v="CA"/>
    <s v="CREDIT AUTHORIZATION"/>
    <s v="CREDIT AUTHORIZATION"/>
    <d v="2005-09-08T00:00:00"/>
    <n v="2006"/>
    <x v="5"/>
    <x v="42"/>
    <s v="CREDIT AUTHORIZATION"/>
    <s v="CREDIT AUTHORIZATION"/>
    <e v="#VALUE!"/>
    <s v="n/a"/>
    <s v="n/a"/>
    <s v="n/a"/>
    <m/>
    <m/>
    <m/>
    <m/>
    <m/>
    <n v="-21642.27"/>
  </r>
  <r>
    <s v="CREDIT AUTHORIZATION"/>
    <s v="CA"/>
    <s v="CREDIT AUTHORIZATION"/>
    <s v="CREDIT AUTHORIZATION"/>
    <d v="2005-10-05T00:00:00"/>
    <n v="2006"/>
    <x v="2"/>
    <x v="8"/>
    <s v="CREDIT AUTHORIZATION"/>
    <s v="CREDIT AUTHORIZATION"/>
    <e v="#VALUE!"/>
    <s v="n/a"/>
    <s v="n/a"/>
    <s v="n/a"/>
    <m/>
    <m/>
    <m/>
    <m/>
    <m/>
    <n v="-3788.97"/>
  </r>
  <r>
    <s v="CREDIT AUTHORIZATION"/>
    <s v="CA"/>
    <s v="CREDIT AUTHORIZATION"/>
    <s v="CREDIT AUTHORIZATION"/>
    <d v="2005-10-24T00:00:00"/>
    <n v="2006"/>
    <x v="2"/>
    <x v="8"/>
    <s v="CREDIT AUTHORIZATION"/>
    <s v="CREDIT AUTHORIZATION"/>
    <e v="#VALUE!"/>
    <s v="n/a"/>
    <s v="n/a"/>
    <s v="n/a"/>
    <m/>
    <m/>
    <m/>
    <m/>
    <m/>
    <n v="-7654.1"/>
  </r>
  <r>
    <s v="CREDIT AUTHORIZATION"/>
    <s v="CA"/>
    <s v="CREDIT AUTHORIZATION"/>
    <s v="CREDIT AUTHORIZATION"/>
    <d v="2005-11-04T00:00:00"/>
    <n v="2006"/>
    <x v="7"/>
    <x v="19"/>
    <s v="CREDIT AUTHORIZATION"/>
    <s v="CREDIT AUTHORIZATION"/>
    <e v="#VALUE!"/>
    <s v="n/a"/>
    <s v="n/a"/>
    <s v="n/a"/>
    <m/>
    <m/>
    <m/>
    <m/>
    <m/>
    <n v="-28043.11"/>
  </r>
  <r>
    <s v="CREDIT AUTHORIZATION"/>
    <s v="CA"/>
    <s v="CREDIT AUTHORIZATION"/>
    <s v="CREDIT AUTHORIZATION"/>
    <d v="2005-11-05T00:00:00"/>
    <n v="2006"/>
    <x v="13"/>
    <x v="30"/>
    <s v="CREDIT AUTHORIZATION"/>
    <s v="CREDIT AUTHORIZATION"/>
    <e v="#VALUE!"/>
    <s v="n/a"/>
    <s v="n/a"/>
    <s v="n/a"/>
    <m/>
    <m/>
    <m/>
    <m/>
    <m/>
    <n v="-7000"/>
  </r>
  <r>
    <s v="CREDIT AUTHORIZATION"/>
    <s v="CA"/>
    <s v="CREDIT AUTHORIZATION"/>
    <s v="CREDIT AUTHORIZATION"/>
    <d v="2005-11-07T00:00:00"/>
    <n v="2006"/>
    <x v="1"/>
    <x v="1"/>
    <s v="CREDIT AUTHORIZATION"/>
    <s v="CREDIT AUTHORIZATION"/>
    <e v="#VALUE!"/>
    <s v="n/a"/>
    <s v="n/a"/>
    <s v="n/a"/>
    <m/>
    <m/>
    <m/>
    <m/>
    <m/>
    <n v="-756"/>
  </r>
  <r>
    <s v="CREDIT AUTHORIZATION"/>
    <s v="CA"/>
    <s v="CREDIT AUTHORIZATION"/>
    <s v="CREDIT AUTHORIZATION"/>
    <d v="2005-11-17T00:00:00"/>
    <n v="2006"/>
    <x v="5"/>
    <x v="42"/>
    <s v="CREDIT AUTHORIZATION"/>
    <s v="CREDIT AUTHORIZATION"/>
    <e v="#VALUE!"/>
    <s v="n/a"/>
    <s v="n/a"/>
    <s v="n/a"/>
    <m/>
    <m/>
    <m/>
    <m/>
    <m/>
    <n v="-7019.4"/>
  </r>
  <r>
    <s v="CREDIT AUTHORIZATION"/>
    <s v="CA"/>
    <s v="CREDIT AUTHORIZATION"/>
    <s v="CREDIT AUTHORIZATION"/>
    <d v="2005-11-17T00:00:00"/>
    <n v="2006"/>
    <x v="5"/>
    <x v="12"/>
    <s v="CREDIT AUTHORIZATION"/>
    <s v="CREDIT AUTHORIZATION"/>
    <e v="#VALUE!"/>
    <s v="n/a"/>
    <s v="n/a"/>
    <s v="n/a"/>
    <m/>
    <m/>
    <m/>
    <m/>
    <m/>
    <n v="-1080.5999999999999"/>
  </r>
  <r>
    <s v="CREDIT AUTHORIZATION"/>
    <s v="CA"/>
    <s v="CREDIT AUTHORIZATION"/>
    <s v="CREDIT AUTHORIZATION"/>
    <d v="2005-11-28T00:00:00"/>
    <n v="2006"/>
    <x v="15"/>
    <x v="21"/>
    <s v="CREDIT AUTHORIZATION"/>
    <s v="CREDIT AUTHORIZATION"/>
    <e v="#VALUE!"/>
    <s v="n/a"/>
    <s v="n/a"/>
    <s v="n/a"/>
    <m/>
    <m/>
    <m/>
    <m/>
    <m/>
    <n v="-3575.81"/>
  </r>
  <r>
    <s v="CREDIT AUTHORIZATION"/>
    <s v="CA"/>
    <s v="CREDIT AUTHORIZATION"/>
    <s v="CREDIT AUTHORIZATION"/>
    <d v="2005-11-28T00:00:00"/>
    <n v="2006"/>
    <x v="15"/>
    <x v="58"/>
    <s v="CREDIT AUTHORIZATION"/>
    <s v="CREDIT AUTHORIZATION"/>
    <e v="#VALUE!"/>
    <s v="n/a"/>
    <s v="n/a"/>
    <s v="n/a"/>
    <m/>
    <m/>
    <m/>
    <m/>
    <m/>
    <n v="-2074.2600000000002"/>
  </r>
  <r>
    <s v="CREDIT AUTHORIZATION"/>
    <s v="CA"/>
    <s v="CREDIT AUTHORIZATION"/>
    <s v="CREDIT AUTHORIZATION"/>
    <d v="2005-11-28T00:00:00"/>
    <n v="2006"/>
    <x v="15"/>
    <x v="48"/>
    <s v="CREDIT AUTHORIZATION"/>
    <s v="CREDIT AUTHORIZATION"/>
    <e v="#VALUE!"/>
    <s v="n/a"/>
    <s v="n/a"/>
    <s v="n/a"/>
    <m/>
    <m/>
    <m/>
    <m/>
    <m/>
    <n v="-1353.46"/>
  </r>
  <r>
    <s v="CREDIT AUTHORIZATION"/>
    <s v="CA"/>
    <s v="CREDIT AUTHORIZATION"/>
    <s v="CREDIT AUTHORIZATION"/>
    <d v="2005-11-28T00:00:00"/>
    <n v="2006"/>
    <x v="15"/>
    <x v="38"/>
    <s v="CREDIT AUTHORIZATION"/>
    <s v="CREDIT AUTHORIZATION"/>
    <e v="#VALUE!"/>
    <s v="n/a"/>
    <s v="n/a"/>
    <s v="n/a"/>
    <m/>
    <m/>
    <m/>
    <m/>
    <m/>
    <n v="-465.82"/>
  </r>
  <r>
    <s v="CREDIT AUTHORIZATION"/>
    <s v="CA"/>
    <s v="CREDIT AUTHORIZATION"/>
    <s v="CREDIT AUTHORIZATION"/>
    <d v="2006-01-19T00:00:00"/>
    <n v="2006"/>
    <x v="1"/>
    <x v="36"/>
    <s v="CREDIT AUTHORIZATION"/>
    <s v="CREDIT AUTHORIZATION"/>
    <e v="#VALUE!"/>
    <s v="n/a"/>
    <s v="n/a"/>
    <s v="n/a"/>
    <m/>
    <m/>
    <m/>
    <m/>
    <m/>
    <n v="-20829.45"/>
  </r>
  <r>
    <s v="CREDIT AUTHORIZATION"/>
    <s v="CA"/>
    <s v="CREDIT AUTHORIZATION"/>
    <s v="CREDIT AUTHORIZATION"/>
    <d v="2006-01-19T00:00:00"/>
    <n v="2006"/>
    <x v="4"/>
    <x v="11"/>
    <s v="CREDIT AUTHORIZATION"/>
    <s v="CREDIT AUTHORIZATION"/>
    <e v="#VALUE!"/>
    <s v="n/a"/>
    <s v="n/a"/>
    <s v="n/a"/>
    <m/>
    <m/>
    <m/>
    <m/>
    <m/>
    <n v="-14851"/>
  </r>
  <r>
    <s v="CREDIT AUTHORIZATION"/>
    <s v="CA"/>
    <s v="CREDIT AUTHORIZATION"/>
    <s v="CREDIT AUTHORIZATION"/>
    <d v="2006-01-20T00:00:00"/>
    <n v="2006"/>
    <x v="2"/>
    <x v="8"/>
    <s v="CREDIT AUTHORIZATION"/>
    <s v="CREDIT AUTHORIZATION"/>
    <e v="#VALUE!"/>
    <s v="n/a"/>
    <s v="n/a"/>
    <s v="n/a"/>
    <m/>
    <m/>
    <m/>
    <m/>
    <m/>
    <n v="-76511"/>
  </r>
  <r>
    <s v="CREDIT AUTHORIZATION"/>
    <s v="CA"/>
    <s v="CREDIT AUTHORIZATION"/>
    <s v="CREDIT AUTHORIZATION"/>
    <d v="2006-02-02T00:00:00"/>
    <n v="2006"/>
    <x v="7"/>
    <x v="25"/>
    <s v="CREDIT AUTHORIZATION"/>
    <s v="CREDIT AUTHORIZATION"/>
    <e v="#VALUE!"/>
    <s v="n/a"/>
    <s v="n/a"/>
    <s v="n/a"/>
    <m/>
    <m/>
    <m/>
    <m/>
    <m/>
    <n v="-4755.5200000000004"/>
  </r>
  <r>
    <s v="CREDIT AUTHORIZATION"/>
    <s v="CA"/>
    <s v="CREDIT AUTHORIZATION"/>
    <s v="CREDIT AUTHORIZATION"/>
    <d v="2006-02-09T00:00:00"/>
    <n v="2006"/>
    <x v="5"/>
    <x v="43"/>
    <s v="CREDIT AUTHORIZATION"/>
    <s v="CREDIT AUTHORIZATION"/>
    <e v="#VALUE!"/>
    <s v="n/a"/>
    <s v="n/a"/>
    <s v="n/a"/>
    <m/>
    <m/>
    <m/>
    <m/>
    <m/>
    <n v="-5279.1579242308399"/>
  </r>
  <r>
    <s v="CREDIT AUTHORIZATION"/>
    <s v="CA"/>
    <s v="CREDIT AUTHORIZATION"/>
    <s v="CREDIT AUTHORIZATION"/>
    <d v="2006-02-09T00:00:00"/>
    <n v="2006"/>
    <x v="5"/>
    <x v="51"/>
    <s v="CREDIT AUTHORIZATION"/>
    <s v="CREDIT AUTHORIZATION"/>
    <e v="#VALUE!"/>
    <s v="n/a"/>
    <s v="n/a"/>
    <s v="n/a"/>
    <m/>
    <m/>
    <m/>
    <m/>
    <m/>
    <n v="-4584.4808700108797"/>
  </r>
  <r>
    <s v="CREDIT AUTHORIZATION"/>
    <s v="CA"/>
    <s v="CREDIT AUTHORIZATION"/>
    <s v="CREDIT AUTHORIZATION"/>
    <d v="2006-02-09T00:00:00"/>
    <n v="2006"/>
    <x v="5"/>
    <x v="21"/>
    <s v="CREDIT AUTHORIZATION"/>
    <s v="CREDIT AUTHORIZATION"/>
    <e v="#VALUE!"/>
    <s v="n/a"/>
    <s v="n/a"/>
    <s v="n/a"/>
    <m/>
    <m/>
    <m/>
    <m/>
    <m/>
    <n v="-4554.9370258869103"/>
  </r>
  <r>
    <s v="CREDIT AUTHORIZATION"/>
    <s v="CA"/>
    <s v="CREDIT AUTHORIZATION"/>
    <s v="CREDIT AUTHORIZATION"/>
    <d v="2006-02-09T00:00:00"/>
    <n v="2006"/>
    <x v="5"/>
    <x v="64"/>
    <s v="CREDIT AUTHORIZATION"/>
    <s v="CREDIT AUTHORIZATION"/>
    <e v="#VALUE!"/>
    <s v="n/a"/>
    <s v="n/a"/>
    <s v="n/a"/>
    <m/>
    <m/>
    <m/>
    <m/>
    <m/>
    <n v="-1257.5183414550099"/>
  </r>
  <r>
    <s v="CREDIT AUTHORIZATION"/>
    <s v="CA"/>
    <s v="CREDIT AUTHORIZATION"/>
    <s v="CREDIT AUTHORIZATION"/>
    <d v="2006-02-09T00:00:00"/>
    <n v="2006"/>
    <x v="5"/>
    <x v="12"/>
    <s v="CREDIT AUTHORIZATION"/>
    <s v="CREDIT AUTHORIZATION"/>
    <e v="#VALUE!"/>
    <s v="n/a"/>
    <s v="n/a"/>
    <s v="n/a"/>
    <m/>
    <m/>
    <m/>
    <m/>
    <m/>
    <n v="-321.88367308491701"/>
  </r>
  <r>
    <s v="CREDIT AUTHORIZATION"/>
    <s v="CA"/>
    <s v="CREDIT AUTHORIZATION"/>
    <s v="CREDIT AUTHORIZATION"/>
    <d v="2006-02-16T00:00:00"/>
    <n v="2006"/>
    <x v="0"/>
    <x v="21"/>
    <s v="CREDIT AUTHORIZATION"/>
    <s v="CREDIT AUTHORIZATION"/>
    <e v="#VALUE!"/>
    <s v="n/a"/>
    <s v="n/a"/>
    <s v="n/a"/>
    <m/>
    <m/>
    <m/>
    <m/>
    <m/>
    <n v="-12292"/>
  </r>
  <r>
    <s v="CREDIT AUTHORIZATION"/>
    <s v="CA"/>
    <s v="CREDIT AUTHORIZATION"/>
    <s v="CREDIT AUTHORIZATION"/>
    <d v="2006-02-16T00:00:00"/>
    <n v="2006"/>
    <x v="1"/>
    <x v="7"/>
    <s v="CREDIT AUTHORIZATION"/>
    <s v="CREDIT AUTHORIZATION"/>
    <e v="#VALUE!"/>
    <s v="n/a"/>
    <s v="n/a"/>
    <s v="n/a"/>
    <m/>
    <m/>
    <m/>
    <m/>
    <m/>
    <n v="-5861.81"/>
  </r>
  <r>
    <s v="CREDIT AUTHORIZATION"/>
    <s v="CA"/>
    <s v="CREDIT AUTHORIZATION"/>
    <s v="CREDIT AUTHORIZATION"/>
    <d v="2006-03-08T00:00:00"/>
    <n v="2006"/>
    <x v="11"/>
    <x v="21"/>
    <s v="CREDIT AUTHORIZATION"/>
    <s v="CREDIT AUTHORIZATION"/>
    <e v="#VALUE!"/>
    <s v="n/a"/>
    <s v="n/a"/>
    <s v="n/a"/>
    <m/>
    <m/>
    <m/>
    <m/>
    <m/>
    <n v="-14340.85"/>
  </r>
  <r>
    <s v="CREDIT AUTHORIZATION"/>
    <s v="CA"/>
    <s v="CREDIT AUTHORIZATION"/>
    <s v="CREDIT AUTHORIZATION"/>
    <d v="2006-03-17T00:00:00"/>
    <n v="2006"/>
    <x v="8"/>
    <x v="21"/>
    <m/>
    <m/>
    <n v="2005"/>
    <m/>
    <m/>
    <m/>
    <m/>
    <m/>
    <m/>
    <m/>
    <m/>
    <n v="-13659.65"/>
  </r>
  <r>
    <s v="CREDIT AUTHORIZATION"/>
    <s v="CA"/>
    <s v="CREDIT AUTHORIZATION"/>
    <s v="CREDIT AUTHORIZATION"/>
    <d v="2006-03-22T00:00:00"/>
    <n v="2006"/>
    <x v="2"/>
    <x v="8"/>
    <m/>
    <m/>
    <n v="2005"/>
    <m/>
    <m/>
    <m/>
    <m/>
    <m/>
    <m/>
    <m/>
    <m/>
    <n v="-14676"/>
  </r>
  <r>
    <s v="CREDIT AUTHORIZATION"/>
    <s v="CA"/>
    <s v="CREDIT AUTHORIZATION"/>
    <s v="CREDIT AUTHORIZATION"/>
    <d v="2006-03-22T00:00:00"/>
    <n v="2006"/>
    <x v="0"/>
    <x v="24"/>
    <m/>
    <m/>
    <n v="2005"/>
    <m/>
    <m/>
    <m/>
    <m/>
    <m/>
    <m/>
    <m/>
    <m/>
    <n v="-8117.63"/>
  </r>
  <r>
    <s v="CREDIT AUTHORIZATION"/>
    <s v="CA"/>
    <s v="CREDIT AUTHORIZATION"/>
    <s v="CREDIT AUTHORIZATION"/>
    <d v="2006-03-22T00:00:00"/>
    <n v="2006"/>
    <x v="0"/>
    <x v="0"/>
    <m/>
    <m/>
    <n v="2005"/>
    <m/>
    <m/>
    <m/>
    <m/>
    <m/>
    <m/>
    <m/>
    <m/>
    <n v="-4457.2"/>
  </r>
  <r>
    <s v="CREDIT AUTHORIZATION"/>
    <s v="CA"/>
    <s v="CREDIT AUTHORIZATION"/>
    <s v="CREDIT AUTHORIZATION"/>
    <d v="2006-03-29T00:00:00"/>
    <n v="2006"/>
    <x v="0"/>
    <x v="10"/>
    <m/>
    <m/>
    <n v="2005"/>
    <m/>
    <m/>
    <m/>
    <m/>
    <m/>
    <m/>
    <m/>
    <m/>
    <n v="-4158.75"/>
  </r>
  <r>
    <s v="CREDIT AUTHORIZATION"/>
    <s v="CA"/>
    <s v="CREDIT AUTHORIZATION"/>
    <s v="CREDIT AUTHORIZATION"/>
    <d v="2006-04-03T00:00:00"/>
    <n v="2006"/>
    <x v="10"/>
    <x v="28"/>
    <m/>
    <m/>
    <n v="2005"/>
    <m/>
    <m/>
    <m/>
    <m/>
    <m/>
    <m/>
    <m/>
    <m/>
    <n v="-14341"/>
  </r>
  <r>
    <s v="CREDIT AUTHORIZATION"/>
    <s v="CA"/>
    <s v="CREDIT AUTHORIZATION"/>
    <s v="CREDIT AUTHORIZATION"/>
    <d v="2006-04-03T00:00:00"/>
    <n v="2006"/>
    <x v="0"/>
    <x v="0"/>
    <m/>
    <m/>
    <n v="2005"/>
    <m/>
    <m/>
    <m/>
    <m/>
    <m/>
    <m/>
    <m/>
    <m/>
    <n v="-1016.94"/>
  </r>
  <r>
    <s v="CREDIT AUTHORIZATION"/>
    <s v="CA"/>
    <s v="CREDIT AUTHORIZATION"/>
    <s v="CREDIT AUTHORIZATION"/>
    <d v="2006-04-04T00:00:00"/>
    <n v="2006"/>
    <x v="4"/>
    <x v="26"/>
    <m/>
    <m/>
    <n v="2005"/>
    <m/>
    <m/>
    <m/>
    <m/>
    <m/>
    <m/>
    <m/>
    <m/>
    <n v="-9878.94"/>
  </r>
  <r>
    <s v="CREDIT AUTHORIZATION"/>
    <s v="CA"/>
    <s v="CREDIT AUTHORIZATION"/>
    <s v="CREDIT AUTHORIZATION"/>
    <d v="2006-04-05T00:00:00"/>
    <n v="2006"/>
    <x v="3"/>
    <x v="32"/>
    <m/>
    <m/>
    <n v="2005"/>
    <m/>
    <m/>
    <m/>
    <m/>
    <m/>
    <m/>
    <m/>
    <m/>
    <n v="-9449.85"/>
  </r>
  <r>
    <s v="CREDIT AUTHORIZATION"/>
    <s v="CA"/>
    <s v="CREDIT AUTHORIZATION"/>
    <s v="CREDIT AUTHORIZATION"/>
    <d v="2006-04-06T00:00:00"/>
    <n v="2006"/>
    <x v="9"/>
    <x v="21"/>
    <m/>
    <m/>
    <n v="2005"/>
    <m/>
    <m/>
    <m/>
    <m/>
    <m/>
    <m/>
    <m/>
    <m/>
    <n v="-35039.1"/>
  </r>
  <r>
    <s v="CREDIT AUTHORIZATION"/>
    <s v="CA"/>
    <s v="CREDIT AUTHORIZATION"/>
    <s v="CREDIT AUTHORIZATION"/>
    <d v="2006-04-10T00:00:00"/>
    <n v="2006"/>
    <x v="4"/>
    <x v="35"/>
    <m/>
    <m/>
    <n v="2005"/>
    <m/>
    <m/>
    <m/>
    <m/>
    <m/>
    <m/>
    <m/>
    <m/>
    <n v="-8392.2900000000009"/>
  </r>
  <r>
    <s v="CREDIT AUTHORIZATION"/>
    <s v="CA"/>
    <s v="CREDIT AUTHORIZATION"/>
    <s v="CREDIT AUTHORIZATION"/>
    <d v="2006-04-13T00:00:00"/>
    <n v="2006"/>
    <x v="9"/>
    <x v="50"/>
    <m/>
    <m/>
    <n v="2005"/>
    <m/>
    <m/>
    <m/>
    <m/>
    <m/>
    <m/>
    <m/>
    <m/>
    <n v="-36277.1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11187.67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3641.37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3471.7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1576.88"/>
  </r>
  <r>
    <s v="COST ALLOCATION PLAN FY06"/>
    <s v="CAP"/>
    <m/>
    <m/>
    <m/>
    <n v="2006"/>
    <x v="2"/>
    <x v="8"/>
    <m/>
    <m/>
    <n v="2005"/>
    <m/>
    <m/>
    <m/>
    <m/>
    <m/>
    <m/>
    <m/>
    <m/>
    <n v="-1433.0558997774101"/>
  </r>
  <r>
    <s v="CREDIT AUTHORIZATION"/>
    <s v="CA"/>
    <s v="CREDIT AUTHORIZATION"/>
    <s v="CREDIT AUTHORIZATION"/>
    <d v="2006-04-19T00:00:00"/>
    <n v="2006"/>
    <x v="0"/>
    <x v="47"/>
    <m/>
    <m/>
    <n v="2005"/>
    <m/>
    <m/>
    <m/>
    <m/>
    <m/>
    <m/>
    <m/>
    <m/>
    <n v="-1342.07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724.05"/>
  </r>
  <r>
    <s v="transfer out FY04 vehicle sale"/>
    <s v="A"/>
    <m/>
    <m/>
    <d v="2006-04-25T00:00:00"/>
    <n v="2006"/>
    <x v="4"/>
    <x v="49"/>
    <m/>
    <m/>
    <n v="2005"/>
    <m/>
    <m/>
    <m/>
    <m/>
    <m/>
    <m/>
    <m/>
    <m/>
    <n v="-1339.14"/>
  </r>
  <r>
    <s v="CREDIT AUTHORIZATION"/>
    <s v="CA"/>
    <s v="CREDIT AUTHORIZATION"/>
    <s v="CREDIT AUTHORIZATION"/>
    <d v="2006-04-19T00:00:00"/>
    <n v="2006"/>
    <x v="0"/>
    <x v="31"/>
    <m/>
    <m/>
    <n v="2005"/>
    <m/>
    <m/>
    <m/>
    <m/>
    <m/>
    <m/>
    <m/>
    <m/>
    <n v="-407.13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383.3"/>
  </r>
  <r>
    <s v="CREDIT AUTHORIZATION"/>
    <s v="CA"/>
    <s v="CREDIT AUTHORIZATION"/>
    <s v="CREDIT AUTHORIZATION"/>
    <d v="2006-04-19T00:00:00"/>
    <n v="2006"/>
    <x v="0"/>
    <x v="5"/>
    <m/>
    <m/>
    <n v="2005"/>
    <m/>
    <m/>
    <m/>
    <m/>
    <m/>
    <m/>
    <m/>
    <m/>
    <n v="-190.74"/>
  </r>
  <r>
    <s v="COST ALLOCATION PLAN FY06"/>
    <s v="CAP"/>
    <m/>
    <m/>
    <m/>
    <n v="2006"/>
    <x v="1"/>
    <x v="1"/>
    <m/>
    <m/>
    <n v="2005"/>
    <m/>
    <m/>
    <m/>
    <m/>
    <m/>
    <m/>
    <m/>
    <m/>
    <n v="-856.33471075360501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180.29"/>
  </r>
  <r>
    <s v="CREDIT AUTHORIZATION"/>
    <s v="CA"/>
    <s v="CREDIT AUTHORIZATION"/>
    <s v="CREDIT AUTHORIZATION"/>
    <d v="2006-04-19T00:00:00"/>
    <n v="2006"/>
    <x v="0"/>
    <x v="0"/>
    <m/>
    <m/>
    <n v="2005"/>
    <m/>
    <m/>
    <m/>
    <m/>
    <m/>
    <m/>
    <m/>
    <m/>
    <n v="-94.36"/>
  </r>
  <r>
    <s v="CREDIT AUTHORIZATION"/>
    <s v="CA"/>
    <s v="CREDIT AUTHORIZATION"/>
    <s v="CREDIT AUTHORIZATION"/>
    <d v="2006-04-20T00:00:00"/>
    <n v="2006"/>
    <x v="0"/>
    <x v="2"/>
    <m/>
    <m/>
    <n v="2005"/>
    <m/>
    <m/>
    <m/>
    <m/>
    <m/>
    <m/>
    <m/>
    <m/>
    <n v="-11705.81"/>
  </r>
  <r>
    <s v="CREDIT AUTHORIZATION"/>
    <s v="CA"/>
    <m/>
    <m/>
    <d v="2006-04-27T00:00:00"/>
    <n v="2006"/>
    <x v="2"/>
    <x v="3"/>
    <m/>
    <m/>
    <n v="2005"/>
    <m/>
    <m/>
    <m/>
    <m/>
    <m/>
    <m/>
    <m/>
    <m/>
    <n v="-15337.388420158401"/>
  </r>
  <r>
    <s v="CREDIT AUTHORIZATION"/>
    <s v="CA"/>
    <m/>
    <m/>
    <d v="2006-04-27T00:00:00"/>
    <n v="2006"/>
    <x v="2"/>
    <x v="18"/>
    <m/>
    <m/>
    <n v="2005"/>
    <m/>
    <m/>
    <m/>
    <m/>
    <m/>
    <m/>
    <m/>
    <m/>
    <n v="-11764.8761633755"/>
  </r>
  <r>
    <s v="COST ALLOCATION PLAN FY06"/>
    <s v="CAP"/>
    <m/>
    <m/>
    <m/>
    <n v="2006"/>
    <x v="9"/>
    <x v="50"/>
    <m/>
    <m/>
    <n v="2005"/>
    <m/>
    <m/>
    <m/>
    <m/>
    <m/>
    <m/>
    <m/>
    <m/>
    <n v="-434.98979355076102"/>
  </r>
  <r>
    <s v="CREDIT AUTHORIZATION"/>
    <s v="CA"/>
    <m/>
    <m/>
    <d v="2006-04-27T00:00:00"/>
    <n v="2006"/>
    <x v="2"/>
    <x v="6"/>
    <m/>
    <m/>
    <n v="2005"/>
    <m/>
    <m/>
    <m/>
    <m/>
    <m/>
    <m/>
    <m/>
    <m/>
    <n v="-3783.9354788679502"/>
  </r>
  <r>
    <s v="CREDIT AUTHORIZATION"/>
    <s v="CA"/>
    <m/>
    <m/>
    <d v="2006-04-27T00:00:00"/>
    <n v="2006"/>
    <x v="2"/>
    <x v="6"/>
    <m/>
    <m/>
    <n v="2005"/>
    <m/>
    <m/>
    <m/>
    <m/>
    <m/>
    <m/>
    <m/>
    <m/>
    <n v="-1864.7238347662701"/>
  </r>
  <r>
    <s v="COST ALLOCATION PLAN FY06"/>
    <s v="CAP"/>
    <m/>
    <m/>
    <m/>
    <n v="2006"/>
    <x v="1"/>
    <x v="36"/>
    <m/>
    <m/>
    <n v="2005"/>
    <m/>
    <m/>
    <m/>
    <m/>
    <m/>
    <m/>
    <m/>
    <m/>
    <n v="-338.35522446354099"/>
  </r>
  <r>
    <s v="CREDIT AUTHORIZATION"/>
    <s v="CA"/>
    <m/>
    <m/>
    <d v="2006-04-27T00:00:00"/>
    <n v="2006"/>
    <x v="2"/>
    <x v="37"/>
    <m/>
    <m/>
    <n v="2005"/>
    <m/>
    <m/>
    <m/>
    <m/>
    <m/>
    <m/>
    <m/>
    <m/>
    <n v="-1744.65815531723"/>
  </r>
  <r>
    <s v="CREDIT AUTHORIZATION"/>
    <s v="CA"/>
    <m/>
    <m/>
    <d v="2006-04-27T00:00:00"/>
    <n v="2006"/>
    <x v="2"/>
    <x v="61"/>
    <m/>
    <m/>
    <n v="2005"/>
    <m/>
    <m/>
    <m/>
    <m/>
    <m/>
    <m/>
    <m/>
    <m/>
    <n v="-676.20361089190703"/>
  </r>
  <r>
    <s v="COST ALLOCATION PLAN FY06"/>
    <s v="CAP"/>
    <m/>
    <m/>
    <m/>
    <n v="2006"/>
    <x v="5"/>
    <x v="42"/>
    <m/>
    <m/>
    <n v="2005"/>
    <m/>
    <m/>
    <m/>
    <m/>
    <m/>
    <m/>
    <m/>
    <m/>
    <n v="-308.84767809927899"/>
  </r>
  <r>
    <s v="CREDIT AUTHORIZATION"/>
    <s v="CA"/>
    <m/>
    <m/>
    <d v="2006-04-27T00:00:00"/>
    <n v="2006"/>
    <x v="2"/>
    <x v="20"/>
    <m/>
    <m/>
    <n v="2005"/>
    <m/>
    <m/>
    <m/>
    <m/>
    <m/>
    <m/>
    <m/>
    <m/>
    <n v="-625.58752377339397"/>
  </r>
  <r>
    <s v="COST ALLOCATION PLAN FY06"/>
    <s v="CAP"/>
    <m/>
    <m/>
    <m/>
    <n v="2006"/>
    <x v="11"/>
    <x v="21"/>
    <m/>
    <m/>
    <n v="2005"/>
    <m/>
    <m/>
    <m/>
    <m/>
    <m/>
    <m/>
    <m/>
    <m/>
    <n v="-230.05282628351699"/>
  </r>
  <r>
    <s v="COST ALLOCATION PLAN FY06"/>
    <s v="CAP"/>
    <m/>
    <m/>
    <m/>
    <n v="2006"/>
    <x v="0"/>
    <x v="2"/>
    <m/>
    <m/>
    <n v="2005"/>
    <m/>
    <m/>
    <m/>
    <m/>
    <m/>
    <m/>
    <m/>
    <m/>
    <n v="-229.05452365203001"/>
  </r>
  <r>
    <s v="CREDIT AUTHORIZATION"/>
    <s v="CA"/>
    <m/>
    <m/>
    <d v="2006-04-27T00:00:00"/>
    <n v="2006"/>
    <x v="2"/>
    <x v="60"/>
    <m/>
    <m/>
    <n v="2005"/>
    <m/>
    <m/>
    <m/>
    <m/>
    <m/>
    <m/>
    <m/>
    <m/>
    <n v="-319.17278048500401"/>
  </r>
  <r>
    <s v="CREDIT AUTHORIZATION"/>
    <s v="CA"/>
    <m/>
    <m/>
    <d v="2006-04-27T00:00:00"/>
    <n v="2006"/>
    <x v="2"/>
    <x v="59"/>
    <m/>
    <m/>
    <n v="2005"/>
    <m/>
    <m/>
    <m/>
    <m/>
    <m/>
    <m/>
    <m/>
    <m/>
    <n v="-256.08327684857602"/>
  </r>
  <r>
    <s v="COST ALLOCATION PLAN FY06"/>
    <s v="CAP"/>
    <m/>
    <m/>
    <m/>
    <n v="2006"/>
    <x v="4"/>
    <x v="26"/>
    <m/>
    <m/>
    <n v="2005"/>
    <m/>
    <m/>
    <m/>
    <m/>
    <m/>
    <m/>
    <m/>
    <m/>
    <n v="-144.92624530398999"/>
  </r>
  <r>
    <s v="COST ALLOCATION PLAN FY06"/>
    <s v="CAP"/>
    <m/>
    <m/>
    <m/>
    <n v="2006"/>
    <x v="2"/>
    <x v="3"/>
    <m/>
    <m/>
    <n v="2005"/>
    <m/>
    <m/>
    <m/>
    <m/>
    <m/>
    <m/>
    <m/>
    <m/>
    <n v="-128.42153795043799"/>
  </r>
  <r>
    <s v="COST ALLOCATION PLAN FY06"/>
    <s v="CAP"/>
    <m/>
    <m/>
    <m/>
    <n v="2006"/>
    <x v="8"/>
    <x v="21"/>
    <m/>
    <m/>
    <n v="2005"/>
    <m/>
    <m/>
    <m/>
    <m/>
    <m/>
    <m/>
    <m/>
    <m/>
    <n v="-128.04163420061201"/>
  </r>
  <r>
    <s v="COST ALLOCATION PLAN FY06"/>
    <s v="CAP"/>
    <m/>
    <m/>
    <m/>
    <n v="2006"/>
    <x v="0"/>
    <x v="21"/>
    <m/>
    <m/>
    <n v="2005"/>
    <m/>
    <m/>
    <m/>
    <m/>
    <m/>
    <m/>
    <m/>
    <m/>
    <n v="-125.227532350049"/>
  </r>
  <r>
    <s v="COST ALLOCATION PLAN FY06"/>
    <s v="CAP"/>
    <m/>
    <m/>
    <m/>
    <n v="2006"/>
    <x v="10"/>
    <x v="28"/>
    <m/>
    <m/>
    <n v="2005"/>
    <m/>
    <m/>
    <m/>
    <m/>
    <m/>
    <m/>
    <m/>
    <m/>
    <n v="-115.378175873079"/>
  </r>
  <r>
    <s v="COST ALLOCATION PLAN FY06"/>
    <s v="CAP"/>
    <m/>
    <m/>
    <m/>
    <n v="2006"/>
    <x v="13"/>
    <x v="63"/>
    <m/>
    <m/>
    <n v="2005"/>
    <m/>
    <m/>
    <m/>
    <m/>
    <m/>
    <m/>
    <m/>
    <m/>
    <n v="-103.41824300818701"/>
  </r>
  <r>
    <s v="CREDIT AUTHORIZATION"/>
    <s v="CA"/>
    <s v="CREDIT AUTHORIZATION"/>
    <s v="CREDIT AUTHORIZATION"/>
    <d v="2006-05-12T00:00:00"/>
    <n v="2006"/>
    <x v="7"/>
    <x v="19"/>
    <s v="CREDIT AUTHORIZATION"/>
    <s v="CREDIT AUTHORIZATION"/>
    <e v="#VALUE!"/>
    <s v="n/a"/>
    <s v="n/a"/>
    <s v="n/a"/>
    <m/>
    <m/>
    <m/>
    <m/>
    <m/>
    <n v="-1636.93"/>
  </r>
  <r>
    <s v="COST ALLOCATION PLAN FY06"/>
    <s v="CAP"/>
    <m/>
    <m/>
    <m/>
    <n v="2006"/>
    <x v="0"/>
    <x v="0"/>
    <m/>
    <m/>
    <n v="2005"/>
    <m/>
    <m/>
    <m/>
    <m/>
    <m/>
    <m/>
    <m/>
    <m/>
    <n v="-91.982577318054197"/>
  </r>
  <r>
    <s v="COST ALLOCATION PLAN FY06"/>
    <s v="CAP"/>
    <m/>
    <m/>
    <m/>
    <n v="2006"/>
    <x v="4"/>
    <x v="11"/>
    <m/>
    <m/>
    <n v="2005"/>
    <m/>
    <m/>
    <m/>
    <m/>
    <m/>
    <m/>
    <m/>
    <m/>
    <n v="-88.644208292731406"/>
  </r>
  <r>
    <s v="COST ALLOCATION PLAN FY06"/>
    <s v="CAP"/>
    <m/>
    <m/>
    <m/>
    <n v="2006"/>
    <x v="1"/>
    <x v="41"/>
    <m/>
    <m/>
    <n v="2005"/>
    <m/>
    <m/>
    <m/>
    <m/>
    <m/>
    <m/>
    <m/>
    <m/>
    <n v="-88.644208292731406"/>
  </r>
  <r>
    <s v="COST ALLOCATION PLAN FY06"/>
    <s v="CAP"/>
    <m/>
    <m/>
    <m/>
    <n v="2006"/>
    <x v="9"/>
    <x v="67"/>
    <m/>
    <m/>
    <n v="2005"/>
    <m/>
    <m/>
    <m/>
    <m/>
    <m/>
    <m/>
    <m/>
    <m/>
    <n v="-73.870173577276205"/>
  </r>
  <r>
    <s v="COST ALLOCATION PLAN FY06"/>
    <s v="CAP"/>
    <m/>
    <m/>
    <m/>
    <n v="2006"/>
    <x v="9"/>
    <x v="66"/>
    <m/>
    <m/>
    <n v="2005"/>
    <m/>
    <m/>
    <m/>
    <m/>
    <m/>
    <m/>
    <m/>
    <m/>
    <n v="-73.166648114635507"/>
  </r>
  <r>
    <s v="COST ALLOCATION PLAN FY06"/>
    <s v="CAP"/>
    <m/>
    <m/>
    <m/>
    <n v="2006"/>
    <x v="5"/>
    <x v="43"/>
    <m/>
    <m/>
    <n v="2005"/>
    <m/>
    <m/>
    <m/>
    <m/>
    <m/>
    <m/>
    <m/>
    <m/>
    <n v="-73.166648114635507"/>
  </r>
  <r>
    <s v="COST ALLOCATION PLAN FY06"/>
    <s v="CAP"/>
    <m/>
    <m/>
    <m/>
    <n v="2006"/>
    <x v="8"/>
    <x v="46"/>
    <m/>
    <m/>
    <n v="2005"/>
    <m/>
    <m/>
    <m/>
    <m/>
    <m/>
    <m/>
    <m/>
    <m/>
    <n v="-72.463122651994794"/>
  </r>
  <r>
    <s v="COST ALLOCATION PLAN FY06"/>
    <s v="CAP"/>
    <m/>
    <m/>
    <m/>
    <n v="2006"/>
    <x v="9"/>
    <x v="21"/>
    <m/>
    <m/>
    <n v="2005"/>
    <m/>
    <m/>
    <m/>
    <m/>
    <m/>
    <m/>
    <m/>
    <m/>
    <n v="-68.945495338791105"/>
  </r>
  <r>
    <s v="COST ALLOCATION PLAN FY06"/>
    <s v="CAP"/>
    <m/>
    <m/>
    <m/>
    <n v="2006"/>
    <x v="2"/>
    <x v="18"/>
    <m/>
    <m/>
    <n v="2005"/>
    <m/>
    <m/>
    <m/>
    <m/>
    <m/>
    <m/>
    <m/>
    <m/>
    <n v="-68.368604459425697"/>
  </r>
  <r>
    <s v="COST ALLOCATION PLAN FY06"/>
    <s v="CAP"/>
    <m/>
    <m/>
    <m/>
    <n v="2006"/>
    <x v="19"/>
    <x v="13"/>
    <m/>
    <m/>
    <n v="2005"/>
    <m/>
    <m/>
    <m/>
    <m/>
    <m/>
    <m/>
    <m/>
    <m/>
    <n v="-66.131393488228198"/>
  </r>
  <r>
    <s v="COST ALLOCATION PLAN FY06"/>
    <s v="CAP"/>
    <m/>
    <m/>
    <m/>
    <n v="2006"/>
    <x v="3"/>
    <x v="29"/>
    <m/>
    <m/>
    <n v="2005"/>
    <m/>
    <m/>
    <m/>
    <m/>
    <m/>
    <m/>
    <m/>
    <m/>
    <n v="-65.038255624377101"/>
  </r>
  <r>
    <s v="COST ALLOCATION PLAN FY06"/>
    <s v="CAP"/>
    <m/>
    <m/>
    <m/>
    <n v="2006"/>
    <x v="5"/>
    <x v="51"/>
    <m/>
    <m/>
    <n v="2005"/>
    <m/>
    <m/>
    <m/>
    <m/>
    <m/>
    <m/>
    <m/>
    <m/>
    <n v="-46.432680534287897"/>
  </r>
  <r>
    <s v="COST ALLOCATION PLAN FY06"/>
    <s v="CAP"/>
    <m/>
    <m/>
    <m/>
    <n v="2006"/>
    <x v="4"/>
    <x v="27"/>
    <m/>
    <m/>
    <n v="2005"/>
    <m/>
    <m/>
    <m/>
    <m/>
    <m/>
    <m/>
    <m/>
    <m/>
    <n v="-45.729155071647199"/>
  </r>
  <r>
    <s v="COST ALLOCATION PLAN FY06"/>
    <s v="CAP"/>
    <m/>
    <m/>
    <m/>
    <n v="2006"/>
    <x v="1"/>
    <x v="7"/>
    <m/>
    <m/>
    <n v="2005"/>
    <m/>
    <m/>
    <m/>
    <m/>
    <m/>
    <m/>
    <m/>
    <m/>
    <n v="-45.067841136764898"/>
  </r>
  <r>
    <s v="COST ALLOCATION PLAN FY06"/>
    <s v="CAP"/>
    <m/>
    <m/>
    <m/>
    <n v="2006"/>
    <x v="0"/>
    <x v="24"/>
    <m/>
    <m/>
    <n v="2005"/>
    <m/>
    <m/>
    <m/>
    <m/>
    <m/>
    <m/>
    <m/>
    <m/>
    <n v="-45.025629609006501"/>
  </r>
  <r>
    <s v="COST ALLOCATION PLAN FY06"/>
    <s v="CAP"/>
    <m/>
    <m/>
    <m/>
    <n v="2006"/>
    <x v="0"/>
    <x v="2"/>
    <m/>
    <m/>
    <n v="2005"/>
    <m/>
    <m/>
    <m/>
    <m/>
    <m/>
    <m/>
    <m/>
    <m/>
    <n v="-43.140181369129301"/>
  </r>
  <r>
    <s v="COST ALLOCATION PLAN FY06"/>
    <s v="CAP"/>
    <m/>
    <m/>
    <m/>
    <n v="2006"/>
    <x v="13"/>
    <x v="30"/>
    <m/>
    <m/>
    <n v="2005"/>
    <m/>
    <m/>
    <m/>
    <m/>
    <m/>
    <m/>
    <m/>
    <m/>
    <n v="-42.211527758443502"/>
  </r>
  <r>
    <s v="COST ALLOCATION PLAN FY06"/>
    <s v="CAP"/>
    <m/>
    <m/>
    <m/>
    <n v="2006"/>
    <x v="1"/>
    <x v="15"/>
    <m/>
    <m/>
    <n v="2005"/>
    <m/>
    <m/>
    <m/>
    <m/>
    <m/>
    <m/>
    <m/>
    <m/>
    <n v="-41.564284332814097"/>
  </r>
  <r>
    <s v="COST ALLOCATION PLAN FY06"/>
    <s v="CAP"/>
    <m/>
    <m/>
    <m/>
    <n v="2006"/>
    <x v="14"/>
    <x v="21"/>
    <m/>
    <m/>
    <n v="2005"/>
    <m/>
    <m/>
    <m/>
    <m/>
    <m/>
    <m/>
    <m/>
    <m/>
    <n v="-40.804476833162099"/>
  </r>
  <r>
    <s v="COST ALLOCATION PLAN FY06"/>
    <s v="CAP"/>
    <m/>
    <m/>
    <m/>
    <n v="2006"/>
    <x v="15"/>
    <x v="21"/>
    <m/>
    <m/>
    <n v="2005"/>
    <m/>
    <m/>
    <m/>
    <m/>
    <m/>
    <m/>
    <m/>
    <m/>
    <n v="-40.804476833162099"/>
  </r>
  <r>
    <s v="COST ALLOCATION PLAN FY06"/>
    <s v="CAP"/>
    <m/>
    <m/>
    <m/>
    <n v="2006"/>
    <x v="15"/>
    <x v="58"/>
    <m/>
    <m/>
    <n v="2005"/>
    <m/>
    <m/>
    <m/>
    <m/>
    <m/>
    <m/>
    <m/>
    <m/>
    <n v="-39.453848649984401"/>
  </r>
  <r>
    <s v="COST ALLOCATION PLAN FY06"/>
    <s v="CAP"/>
    <m/>
    <m/>
    <m/>
    <n v="2006"/>
    <x v="0"/>
    <x v="10"/>
    <m/>
    <m/>
    <n v="2005"/>
    <m/>
    <m/>
    <m/>
    <m/>
    <m/>
    <m/>
    <m/>
    <m/>
    <n v="-39.397425907880603"/>
  </r>
  <r>
    <s v="COST ALLOCATION PLAN FY06"/>
    <s v="CAP"/>
    <m/>
    <m/>
    <m/>
    <n v="2006"/>
    <x v="3"/>
    <x v="20"/>
    <m/>
    <m/>
    <n v="2005"/>
    <m/>
    <m/>
    <m/>
    <m/>
    <m/>
    <m/>
    <m/>
    <m/>
    <n v="-39.397425907880603"/>
  </r>
  <r>
    <s v="COST ALLOCATION PLAN FY06"/>
    <s v="CAP"/>
    <m/>
    <m/>
    <m/>
    <n v="2006"/>
    <x v="0"/>
    <x v="0"/>
    <m/>
    <m/>
    <n v="2005"/>
    <m/>
    <m/>
    <m/>
    <m/>
    <m/>
    <m/>
    <m/>
    <m/>
    <n v="-37.672100063300498"/>
  </r>
  <r>
    <s v="COST ALLOCATION PLAN FY06"/>
    <s v="CAP"/>
    <m/>
    <m/>
    <m/>
    <n v="2006"/>
    <x v="4"/>
    <x v="35"/>
    <m/>
    <m/>
    <n v="2005"/>
    <m/>
    <m/>
    <m/>
    <m/>
    <m/>
    <m/>
    <m/>
    <m/>
    <n v="-37.286849519958501"/>
  </r>
  <r>
    <s v="COST ALLOCATION PLAN FY06"/>
    <s v="CAP"/>
    <m/>
    <m/>
    <m/>
    <n v="2006"/>
    <x v="9"/>
    <x v="25"/>
    <m/>
    <m/>
    <n v="2005"/>
    <m/>
    <m/>
    <m/>
    <m/>
    <m/>
    <m/>
    <m/>
    <m/>
    <n v="-36.583324057317697"/>
  </r>
  <r>
    <s v="COST ALLOCATION PLAN FY06"/>
    <s v="CAP"/>
    <m/>
    <m/>
    <m/>
    <n v="2006"/>
    <x v="3"/>
    <x v="32"/>
    <m/>
    <m/>
    <n v="2005"/>
    <m/>
    <m/>
    <m/>
    <m/>
    <m/>
    <m/>
    <m/>
    <m/>
    <n v="-34.059496812640397"/>
  </r>
  <r>
    <s v="COST ALLOCATION PLAN FY06"/>
    <s v="CAP"/>
    <m/>
    <m/>
    <m/>
    <n v="2006"/>
    <x v="0"/>
    <x v="0"/>
    <m/>
    <m/>
    <n v="2005"/>
    <m/>
    <m/>
    <m/>
    <m/>
    <m/>
    <m/>
    <m/>
    <m/>
    <n v="-30.969190865444698"/>
  </r>
  <r>
    <s v="COST ALLOCATION PLAN FY06"/>
    <s v="CAP"/>
    <m/>
    <m/>
    <m/>
    <n v="2006"/>
    <x v="9"/>
    <x v="22"/>
    <m/>
    <m/>
    <n v="2005"/>
    <m/>
    <m/>
    <m/>
    <m/>
    <m/>
    <m/>
    <m/>
    <m/>
    <n v="-30.603357624871599"/>
  </r>
  <r>
    <s v="COST ALLOCATION PLAN FY06"/>
    <s v="CAP"/>
    <m/>
    <m/>
    <m/>
    <n v="2006"/>
    <x v="9"/>
    <x v="65"/>
    <m/>
    <m/>
    <n v="2005"/>
    <m/>
    <m/>
    <m/>
    <m/>
    <m/>
    <m/>
    <m/>
    <m/>
    <n v="-28.141018505628999"/>
  </r>
  <r>
    <s v="COST ALLOCATION PLAN FY06"/>
    <s v="CAP"/>
    <m/>
    <m/>
    <m/>
    <n v="2006"/>
    <x v="4"/>
    <x v="49"/>
    <m/>
    <m/>
    <n v="2005"/>
    <m/>
    <m/>
    <m/>
    <m/>
    <m/>
    <m/>
    <m/>
    <m/>
    <n v="-26.733967580347599"/>
  </r>
  <r>
    <s v="COST ALLOCATION PLAN FY06"/>
    <s v="CAP"/>
    <m/>
    <m/>
    <m/>
    <n v="2006"/>
    <x v="2"/>
    <x v="6"/>
    <m/>
    <m/>
    <n v="2005"/>
    <m/>
    <m/>
    <m/>
    <m/>
    <m/>
    <m/>
    <m/>
    <m/>
    <n v="-24.9751539237458"/>
  </r>
  <r>
    <s v="COST ALLOCATION PLAN FY06"/>
    <s v="CAP"/>
    <m/>
    <m/>
    <m/>
    <n v="2006"/>
    <x v="5"/>
    <x v="21"/>
    <m/>
    <m/>
    <n v="2005"/>
    <m/>
    <m/>
    <m/>
    <m/>
    <m/>
    <m/>
    <m/>
    <m/>
    <n v="-21.105763879221801"/>
  </r>
  <r>
    <s v="COST ALLOCATION PLAN FY06"/>
    <s v="CAP"/>
    <m/>
    <m/>
    <m/>
    <n v="2006"/>
    <x v="5"/>
    <x v="64"/>
    <m/>
    <m/>
    <n v="2005"/>
    <m/>
    <m/>
    <m/>
    <m/>
    <m/>
    <m/>
    <m/>
    <m/>
    <n v="-21.105763879221801"/>
  </r>
  <r>
    <s v="COST ALLOCATION PLAN FY06"/>
    <s v="CAP"/>
    <m/>
    <m/>
    <m/>
    <n v="2006"/>
    <x v="0"/>
    <x v="57"/>
    <m/>
    <m/>
    <n v="2005"/>
    <m/>
    <m/>
    <m/>
    <m/>
    <m/>
    <m/>
    <m/>
    <m/>
    <n v="-17.939899297338499"/>
  </r>
  <r>
    <s v="COST ALLOCATION PLAN FY06"/>
    <s v="CAP"/>
    <m/>
    <m/>
    <m/>
    <n v="2006"/>
    <x v="9"/>
    <x v="62"/>
    <m/>
    <m/>
    <n v="2005"/>
    <m/>
    <m/>
    <m/>
    <m/>
    <m/>
    <m/>
    <m/>
    <m/>
    <n v="-16.884611103377399"/>
  </r>
  <r>
    <s v="COST ALLOCATION PLAN FY06"/>
    <s v="CAP"/>
    <m/>
    <m/>
    <m/>
    <n v="2006"/>
    <x v="0"/>
    <x v="2"/>
    <m/>
    <m/>
    <n v="2005"/>
    <m/>
    <m/>
    <m/>
    <m/>
    <m/>
    <m/>
    <m/>
    <m/>
    <n v="-16.884611103377399"/>
  </r>
  <r>
    <s v="COST ALLOCATION PLAN FY06"/>
    <s v="CAP"/>
    <m/>
    <m/>
    <m/>
    <n v="2006"/>
    <x v="3"/>
    <x v="14"/>
    <m/>
    <m/>
    <n v="2005"/>
    <m/>
    <m/>
    <m/>
    <m/>
    <m/>
    <m/>
    <m/>
    <m/>
    <n v="-12.8321637334743"/>
  </r>
  <r>
    <s v="COST ALLOCATION PLAN FY06"/>
    <s v="CAP"/>
    <m/>
    <m/>
    <m/>
    <n v="2006"/>
    <x v="2"/>
    <x v="61"/>
    <m/>
    <m/>
    <n v="2005"/>
    <m/>
    <m/>
    <m/>
    <m/>
    <m/>
    <m/>
    <m/>
    <m/>
    <n v="-12.6634583275331"/>
  </r>
  <r>
    <s v="COST ALLOCATION PLAN FY06"/>
    <s v="CAP"/>
    <m/>
    <m/>
    <m/>
    <n v="2006"/>
    <x v="0"/>
    <x v="0"/>
    <m/>
    <m/>
    <n v="2005"/>
    <m/>
    <m/>
    <m/>
    <m/>
    <m/>
    <m/>
    <m/>
    <m/>
    <n v="-10.2011192082905"/>
  </r>
  <r>
    <s v="COST ALLOCATION PLAN FY06"/>
    <s v="CAP"/>
    <m/>
    <m/>
    <m/>
    <n v="2006"/>
    <x v="7"/>
    <x v="19"/>
    <m/>
    <m/>
    <n v="2005"/>
    <m/>
    <m/>
    <m/>
    <m/>
    <m/>
    <m/>
    <m/>
    <m/>
    <n v="-9.1458310143294295"/>
  </r>
  <r>
    <s v="COST ALLOCATION PLAN FY06"/>
    <s v="CAP"/>
    <m/>
    <m/>
    <d v="2006-07-01T00:00:00"/>
    <n v="2006"/>
    <x v="2"/>
    <x v="60"/>
    <m/>
    <m/>
    <n v="2005"/>
    <m/>
    <m/>
    <m/>
    <m/>
    <m/>
    <m/>
    <m/>
    <m/>
    <n v="-7.0352546264072604"/>
  </r>
  <r>
    <s v="COST ALLOCATION PLAN FY06"/>
    <s v="CAP"/>
    <m/>
    <m/>
    <m/>
    <n v="2006"/>
    <x v="0"/>
    <x v="2"/>
    <m/>
    <m/>
    <n v="2005"/>
    <m/>
    <m/>
    <m/>
    <m/>
    <m/>
    <m/>
    <m/>
    <m/>
    <n v="-6.7224672057171899"/>
  </r>
  <r>
    <s v="COST ALLOCATION PLAN FY06"/>
    <s v="CAP"/>
    <m/>
    <m/>
    <d v="2006-07-01T00:00:00"/>
    <n v="2006"/>
    <x v="2"/>
    <x v="59"/>
    <m/>
    <m/>
    <n v="2005"/>
    <m/>
    <m/>
    <m/>
    <m/>
    <m/>
    <m/>
    <m/>
    <m/>
    <n v="-5.9799664324461697"/>
  </r>
  <r>
    <s v="COST ALLOCATION PLAN FY06"/>
    <s v="CAP"/>
    <m/>
    <m/>
    <m/>
    <n v="2006"/>
    <x v="3"/>
    <x v="16"/>
    <m/>
    <m/>
    <n v="2005"/>
    <m/>
    <m/>
    <m/>
    <m/>
    <m/>
    <m/>
    <m/>
    <m/>
    <n v="-4.9246782384850798"/>
  </r>
  <r>
    <s v="COST ALLOCATION PLAN FY06"/>
    <s v="CAP"/>
    <m/>
    <m/>
    <m/>
    <n v="2006"/>
    <x v="0"/>
    <x v="2"/>
    <m/>
    <m/>
    <n v="2005"/>
    <m/>
    <m/>
    <m/>
    <m/>
    <m/>
    <m/>
    <m/>
    <m/>
    <n v="-2.9548069430910502"/>
  </r>
  <r>
    <s v="COST ALLOCATION PLAN FY06"/>
    <s v="CAP"/>
    <m/>
    <m/>
    <m/>
    <n v="2006"/>
    <x v="15"/>
    <x v="40"/>
    <m/>
    <m/>
    <n v="2005"/>
    <m/>
    <m/>
    <m/>
    <m/>
    <m/>
    <m/>
    <m/>
    <m/>
    <n v="-2.8141018505629001"/>
  </r>
  <r>
    <s v="COST ALLOCATION PLAN FY06"/>
    <s v="CAP"/>
    <m/>
    <m/>
    <m/>
    <n v="2006"/>
    <x v="0"/>
    <x v="31"/>
    <m/>
    <m/>
    <n v="2005"/>
    <m/>
    <m/>
    <m/>
    <m/>
    <m/>
    <m/>
    <m/>
    <m/>
    <n v="-2.3638455544728401"/>
  </r>
  <r>
    <s v="COST ALLOCATION PLAN FY06"/>
    <s v="CAP"/>
    <m/>
    <m/>
    <m/>
    <n v="2006"/>
    <x v="0"/>
    <x v="2"/>
    <m/>
    <m/>
    <n v="2005"/>
    <m/>
    <m/>
    <m/>
    <m/>
    <m/>
    <m/>
    <m/>
    <m/>
    <n v="-1.7728841658546299"/>
  </r>
  <r>
    <s v="1B3XA46K7PF646706"/>
    <s v="S"/>
    <n v="39980"/>
    <n v="2287"/>
    <d v="2005-10-05T00:00:00"/>
    <n v="2006"/>
    <x v="0"/>
    <x v="0"/>
    <n v="28"/>
    <n v="130071"/>
    <n v="12"/>
    <n v="1993"/>
    <s v="Dodge"/>
    <s v="Spirit"/>
    <n v="107"/>
    <n v="107"/>
    <m/>
    <m/>
    <n v="107"/>
    <n v="0"/>
  </r>
  <r>
    <s v="1B7GD14H7FS645461"/>
    <s v="S"/>
    <n v="93926"/>
    <n v="2376"/>
    <d v="2006-02-07T00:00:00"/>
    <n v="2006"/>
    <x v="0"/>
    <x v="2"/>
    <n v="6"/>
    <n v="123643"/>
    <n v="20"/>
    <n v="1985"/>
    <s v="Dodge"/>
    <s v="Ram Truck"/>
    <n v="96.75"/>
    <n v="96.75"/>
    <m/>
    <n v="0"/>
    <n v="96.75"/>
    <n v="0"/>
  </r>
  <r>
    <s v="1B7HW141XJS751393"/>
    <s v="S"/>
    <n v="39375"/>
    <n v="2287"/>
    <d v="2005-10-05T00:00:00"/>
    <n v="2006"/>
    <x v="0"/>
    <x v="0"/>
    <n v="13"/>
    <n v="113435"/>
    <n v="17"/>
    <n v="1988"/>
    <s v="Dodge"/>
    <s v="Pickup"/>
    <n v="75"/>
    <n v="75"/>
    <m/>
    <m/>
    <n v="75"/>
    <n v="0"/>
  </r>
  <r>
    <s v="1FALP52U6RG205838"/>
    <s v="S"/>
    <n v="39150"/>
    <n v="2287"/>
    <d v="2005-10-05T00:00:00"/>
    <n v="2006"/>
    <x v="0"/>
    <x v="0"/>
    <n v="27"/>
    <n v="159677"/>
    <n v="11"/>
    <n v="1994"/>
    <s v="Ford"/>
    <s v="Taurus"/>
    <n v="75"/>
    <n v="75"/>
    <m/>
    <m/>
    <n v="75"/>
    <n v="0"/>
  </r>
  <r>
    <s v="1FMCA11U8RZB51836"/>
    <s v="S"/>
    <n v="39972"/>
    <n v="2287"/>
    <d v="2005-10-05T00:00:00"/>
    <n v="2006"/>
    <x v="0"/>
    <x v="0"/>
    <n v="18"/>
    <n v="122419"/>
    <n v="11"/>
    <n v="1994"/>
    <s v="Ford"/>
    <s v="Aerostar"/>
    <n v="75"/>
    <n v="75"/>
    <m/>
    <m/>
    <n v="75"/>
    <n v="0"/>
  </r>
  <r>
    <s v="1FMDA21X3PZB81070"/>
    <s v="S"/>
    <n v="39361"/>
    <n v="2287"/>
    <d v="2005-10-05T00:00:00"/>
    <n v="2006"/>
    <x v="0"/>
    <x v="0"/>
    <n v="4"/>
    <n v="122108"/>
    <n v="12"/>
    <n v="1993"/>
    <s v="Ford"/>
    <s v="Aerostar"/>
    <n v="75"/>
    <n v="75"/>
    <m/>
    <m/>
    <n v="75"/>
    <n v="0"/>
  </r>
  <r>
    <s v="1FMDA21X4PZB81059"/>
    <s v="S"/>
    <n v="39875"/>
    <n v="2287"/>
    <d v="2005-10-05T00:00:00"/>
    <n v="2006"/>
    <x v="0"/>
    <x v="0"/>
    <n v="29"/>
    <n v="119458"/>
    <n v="12"/>
    <n v="1993"/>
    <s v="Ford"/>
    <s v="Aerostar"/>
    <n v="75"/>
    <n v="75"/>
    <m/>
    <m/>
    <n v="75"/>
    <n v="0"/>
  </r>
  <r>
    <s v="1FMDA41X9XZB57506"/>
    <s v="S"/>
    <n v="39392"/>
    <n v="2287"/>
    <d v="2005-10-05T00:00:00"/>
    <n v="2006"/>
    <x v="0"/>
    <x v="0"/>
    <n v="1"/>
    <n v="128299"/>
    <n v="10"/>
    <n v="1995"/>
    <s v="Ford"/>
    <s v="Aerostar"/>
    <n v="75"/>
    <n v="75"/>
    <m/>
    <m/>
    <n v="75"/>
    <n v="0"/>
  </r>
  <r>
    <s v="1G0G6P1A1FV608100"/>
    <s v="S"/>
    <s v="W07931"/>
    <n v="2262"/>
    <d v="2005-10-25T00:00:00"/>
    <n v="2006"/>
    <x v="1"/>
    <x v="15"/>
    <n v="14"/>
    <n v="110000"/>
    <n v="20"/>
    <n v="1985"/>
    <s v="GMC"/>
    <s v="Bluebird Bus"/>
    <n v="109.99"/>
    <n v="109.99"/>
    <m/>
    <n v="0"/>
    <n v="109.99"/>
    <n v="0"/>
  </r>
  <r>
    <s v="1G1AW81W3K6228586"/>
    <s v="S"/>
    <n v="3964"/>
    <n v="2386"/>
    <d v="2006-04-25T00:00:00"/>
    <n v="2006"/>
    <x v="0"/>
    <x v="0"/>
    <n v="5"/>
    <n v="153570"/>
    <n v="16"/>
    <n v="1989"/>
    <s v="Chevrolet"/>
    <s v="Station Wagon"/>
    <n v="52"/>
    <n v="52"/>
    <n v="0"/>
    <n v="0"/>
    <n v="52"/>
    <n v="0"/>
  </r>
  <r>
    <s v="1G1BL5372MR129762"/>
    <s v="S"/>
    <n v="39856"/>
    <n v="2287"/>
    <d v="2005-10-05T00:00:00"/>
    <n v="2006"/>
    <x v="0"/>
    <x v="0"/>
    <n v="23"/>
    <n v="129983"/>
    <n v="14"/>
    <n v="1991"/>
    <s v="Chevrolet"/>
    <s v="Caprice"/>
    <n v="128.88"/>
    <n v="128.88"/>
    <m/>
    <m/>
    <n v="128.88"/>
    <n v="0"/>
  </r>
  <r>
    <s v="1G1BL5377MR130177"/>
    <s v="S"/>
    <n v="39366"/>
    <n v="2287"/>
    <d v="2005-10-05T00:00:00"/>
    <n v="2006"/>
    <x v="0"/>
    <x v="0"/>
    <n v="26"/>
    <n v="168392"/>
    <n v="14"/>
    <n v="1991"/>
    <s v="Chevrolet"/>
    <s v="Caprice"/>
    <n v="87.77"/>
    <n v="87.77"/>
    <m/>
    <m/>
    <n v="87.77"/>
    <n v="0"/>
  </r>
  <r>
    <s v="1G3AJ85M2S6411668"/>
    <s v="S"/>
    <n v="454"/>
    <n v="2326"/>
    <d v="2005-11-29T00:00:00"/>
    <n v="2006"/>
    <x v="3"/>
    <x v="39"/>
    <n v="344"/>
    <n v="140617"/>
    <n v="10"/>
    <n v="1995"/>
    <s v="Oldsmobile"/>
    <s v="Wagon"/>
    <n v="100"/>
    <n v="100"/>
    <n v="4.9875311720698253E-3"/>
    <m/>
    <n v="100"/>
    <n v="0"/>
  </r>
  <r>
    <s v="1GABLS47XLA150984"/>
    <s v="S"/>
    <n v="39990"/>
    <n v="2287"/>
    <d v="2005-10-05T00:00:00"/>
    <n v="2006"/>
    <x v="0"/>
    <x v="0"/>
    <n v="3"/>
    <n v="148745"/>
    <n v="15"/>
    <n v="1990"/>
    <s v="Chevrolet"/>
    <s v="Caprice"/>
    <n v="75"/>
    <n v="75"/>
    <m/>
    <m/>
    <n v="75"/>
    <n v="0"/>
  </r>
  <r>
    <s v="1GCCM15Z6N8200696"/>
    <s v="S"/>
    <n v="39891"/>
    <n v="2287"/>
    <d v="2005-10-05T00:00:00"/>
    <n v="2006"/>
    <x v="0"/>
    <x v="0"/>
    <n v="7"/>
    <n v="80604"/>
    <n v="13"/>
    <n v="1992"/>
    <s v="Chevrolet"/>
    <s v="Astro Van"/>
    <n v="75"/>
    <n v="75"/>
    <m/>
    <m/>
    <n v="75"/>
    <n v="0"/>
  </r>
  <r>
    <s v="1gdl6p1f1jv534650"/>
    <s v="S"/>
    <n v="238138"/>
    <n v="2221"/>
    <d v="2005-07-14T00:00:00"/>
    <n v="2006"/>
    <x v="1"/>
    <x v="1"/>
    <n v="20"/>
    <n v="238138"/>
    <n v="17"/>
    <n v="1988"/>
    <s v="GMC"/>
    <s v="Bus"/>
    <n v="141"/>
    <n v="141"/>
    <m/>
    <m/>
    <n v="141"/>
    <n v="0"/>
  </r>
  <r>
    <s v="1GNDM15Z0MB184764"/>
    <s v="S"/>
    <n v="37437"/>
    <n v="2287"/>
    <d v="2005-10-05T00:00:00"/>
    <n v="2006"/>
    <x v="0"/>
    <x v="0"/>
    <n v="20"/>
    <n v="116196"/>
    <n v="14"/>
    <n v="1991"/>
    <s v="Chevrolet"/>
    <s v="Astro Van"/>
    <n v="87.77"/>
    <n v="87.77"/>
    <m/>
    <m/>
    <n v="87.77"/>
    <n v="0"/>
  </r>
  <r>
    <s v="1GNDM15Z1RB205712"/>
    <s v="S"/>
    <n v="39970"/>
    <n v="2287"/>
    <d v="2005-10-05T00:00:00"/>
    <n v="2006"/>
    <x v="0"/>
    <x v="0"/>
    <n v="25"/>
    <n v="114321"/>
    <n v="11"/>
    <n v="1994"/>
    <s v="Chevrolet"/>
    <s v="Astro Van"/>
    <n v="136"/>
    <n v="136"/>
    <m/>
    <m/>
    <n v="136"/>
    <n v="0"/>
  </r>
  <r>
    <s v="1GNDM15Z5LB203193"/>
    <s v="S"/>
    <n v="39152"/>
    <n v="2287"/>
    <d v="2005-10-05T00:00:00"/>
    <n v="2006"/>
    <x v="0"/>
    <x v="0"/>
    <n v="10"/>
    <n v="94337"/>
    <n v="15"/>
    <n v="1990"/>
    <s v="Chevrolet"/>
    <s v="Astro Van"/>
    <n v="75"/>
    <n v="75"/>
    <m/>
    <m/>
    <n v="75"/>
    <n v="0"/>
  </r>
  <r>
    <s v="1GNDM15Z6MB210106"/>
    <s v="S"/>
    <n v="39399"/>
    <n v="2287"/>
    <d v="2005-10-05T00:00:00"/>
    <n v="2006"/>
    <x v="0"/>
    <x v="0"/>
    <n v="24"/>
    <n v="162547"/>
    <n v="14"/>
    <n v="1991"/>
    <s v="Chevrolet"/>
    <s v="Astro Van"/>
    <n v="75"/>
    <n v="75"/>
    <m/>
    <m/>
    <n v="75"/>
    <n v="0"/>
  </r>
  <r>
    <s v="2B4HB25Y0NK135005"/>
    <s v="S"/>
    <n v="214044"/>
    <n v="2386"/>
    <d v="2006-04-25T00:00:00"/>
    <n v="2006"/>
    <x v="1"/>
    <x v="1"/>
    <n v="21"/>
    <n v="12027"/>
    <n v="13"/>
    <n v="1992"/>
    <s v="Dodge"/>
    <s v="Van"/>
    <n v="100"/>
    <n v="100"/>
    <n v="0"/>
    <n v="0"/>
    <n v="100"/>
    <n v="0"/>
  </r>
  <r>
    <s v="2B7HB21Y0NK126281"/>
    <s v="S"/>
    <n v="39873"/>
    <n v="2287"/>
    <d v="2005-10-05T00:00:00"/>
    <n v="2006"/>
    <x v="0"/>
    <x v="0"/>
    <n v="21"/>
    <n v="119919"/>
    <n v="13"/>
    <n v="1992"/>
    <s v="Dodge"/>
    <s v="Van"/>
    <n v="75"/>
    <n v="75"/>
    <m/>
    <m/>
    <n v="75"/>
    <n v="0"/>
  </r>
  <r>
    <s v="2FAFP71W7WX140323"/>
    <s v="S"/>
    <s v="WD00611"/>
    <n v="2376"/>
    <d v="2006-02-07T00:00:00"/>
    <n v="2006"/>
    <x v="8"/>
    <x v="68"/>
    <n v="12"/>
    <n v="164695"/>
    <n v="7"/>
    <n v="1998"/>
    <s v="Ford"/>
    <s v="Crown Victoria"/>
    <n v="125"/>
    <n v="125"/>
    <m/>
    <n v="0"/>
    <n v="125"/>
    <n v="0"/>
  </r>
  <r>
    <s v="2FALP71W2VX134477"/>
    <s v="S"/>
    <n v="182501"/>
    <n v="2404"/>
    <d v="2006-03-21T00:00:00"/>
    <n v="2006"/>
    <x v="1"/>
    <x v="1"/>
    <n v="291"/>
    <n v="141812"/>
    <n v="8"/>
    <n v="1997"/>
    <s v="Ford"/>
    <s v="Crown Victoria"/>
    <n v="100"/>
    <n v="100"/>
    <m/>
    <n v="0"/>
    <n v="100"/>
    <n v="0"/>
  </r>
  <r>
    <s v="2b7kb312rk179218"/>
    <s v="S"/>
    <n v="42969"/>
    <n v="2290"/>
    <d v="2006-12-22T00:00:00"/>
    <n v="2006"/>
    <x v="15"/>
    <x v="38"/>
    <s v="unknown"/>
    <n v="33618"/>
    <n v="11"/>
    <n v="1994"/>
    <s v="Dodge"/>
    <s v="B350 Van"/>
    <n v="165"/>
    <n v="150"/>
    <m/>
    <m/>
    <n v="150"/>
    <n v="15"/>
  </r>
  <r>
    <s v="1GNEG25H3M7130189"/>
    <s v="S"/>
    <n v="39857"/>
    <n v="2287"/>
    <d v="2005-10-05T00:00:00"/>
    <n v="2006"/>
    <x v="0"/>
    <x v="0"/>
    <n v="22"/>
    <n v="167796"/>
    <n v="14"/>
    <n v="1991"/>
    <s v="Chevrolet"/>
    <s v="Van"/>
    <n v="187.5"/>
    <n v="150"/>
    <n v="3.7420369453802303E-2"/>
    <n v="22.324244008749378"/>
    <n v="172.32424400874939"/>
    <n v="15.175755991250611"/>
  </r>
  <r>
    <s v="2FALP71WTX120923"/>
    <s v="S"/>
    <n v="22829"/>
    <n v="2221"/>
    <d v="2005-07-14T00:00:00"/>
    <n v="2006"/>
    <x v="1"/>
    <x v="1"/>
    <n v="38"/>
    <n v="224180"/>
    <n v="9"/>
    <n v="1996"/>
    <s v="Ford"/>
    <s v="Crown Victoria"/>
    <n v="201.11"/>
    <n v="150"/>
    <n v="3.7927678850948429E-2"/>
    <n v="12.307531787132765"/>
    <n v="162.30753178713277"/>
    <n v="38.80246821286724"/>
  </r>
  <r>
    <s v="1J4FJ27S7RL204794"/>
    <s v="S"/>
    <n v="39991"/>
    <n v="2287"/>
    <d v="2005-10-05T00:00:00"/>
    <n v="2006"/>
    <x v="0"/>
    <x v="0"/>
    <n v="12"/>
    <n v="98905"/>
    <n v="11"/>
    <n v="1994"/>
    <s v="Jeep"/>
    <s v="Cherokee"/>
    <n v="225"/>
    <n v="150"/>
    <n v="4.4904443344562769E-2"/>
    <n v="26.789092810499259"/>
    <n v="176.78909281049926"/>
    <n v="48.210907189500745"/>
  </r>
  <r>
    <s v="1B3HD46FTF166164"/>
    <s v="S"/>
    <n v="155508"/>
    <n v="2334"/>
    <d v="2006-02-21T00:00:00"/>
    <n v="2006"/>
    <x v="2"/>
    <x v="8"/>
    <m/>
    <n v="180066"/>
    <n v="9"/>
    <n v="1996"/>
    <s v="Dodge"/>
    <s v="Intrepid"/>
    <n v="209"/>
    <n v="150"/>
    <m/>
    <m/>
    <n v="150"/>
    <n v="59"/>
  </r>
  <r>
    <s v="1G1BL52P1RR177178"/>
    <s v="S"/>
    <n v="39959"/>
    <n v="2287"/>
    <d v="2005-10-05T00:00:00"/>
    <n v="2006"/>
    <x v="0"/>
    <x v="0"/>
    <n v="6"/>
    <n v="188004"/>
    <n v="11"/>
    <n v="1994"/>
    <s v="Chevrolet"/>
    <s v="Caprice"/>
    <n v="241.11"/>
    <n v="150"/>
    <n v="4.8119601488033466E-2"/>
    <n v="28.707191855731008"/>
    <n v="178.707191855731"/>
    <n v="62.402808144269017"/>
  </r>
  <r>
    <s v="1GCGC24M5DF336745"/>
    <s v="S"/>
    <n v="15872"/>
    <n v="2386"/>
    <d v="2006-04-25T00:00:00"/>
    <n v="2006"/>
    <x v="3"/>
    <x v="14"/>
    <n v="14"/>
    <n v="86997"/>
    <n v="22"/>
    <n v="1983"/>
    <s v="Chevrolet"/>
    <s v="Pickup"/>
    <n v="227.19"/>
    <n v="150"/>
    <n v="2.3629172079323461E-2"/>
    <n v="12.953984717326703"/>
    <n v="162.9539847173267"/>
    <n v="64.236015282673293"/>
  </r>
  <r>
    <s v="1GCGC24MXDS14399"/>
    <s v="S"/>
    <n v="18654"/>
    <n v="2386"/>
    <d v="2006-04-25T00:00:00"/>
    <n v="2006"/>
    <x v="1"/>
    <x v="1"/>
    <n v="23"/>
    <n v="71664"/>
    <n v="22"/>
    <n v="1983"/>
    <s v="Chevrolet"/>
    <s v="Pickup"/>
    <n v="227.19"/>
    <n v="150"/>
    <n v="2.3629172079323461E-2"/>
    <n v="12.953984717326703"/>
    <n v="162.9539847173267"/>
    <n v="64.236015282673293"/>
  </r>
  <r>
    <s v="1GCCS14B9E0158403"/>
    <s v="S"/>
    <n v="13498"/>
    <n v="2386"/>
    <d v="2006-04-25T00:00:00"/>
    <n v="2006"/>
    <x v="3"/>
    <x v="14"/>
    <n v="15"/>
    <n v="57962"/>
    <n v="21"/>
    <n v="1984"/>
    <s v="Chevrolet"/>
    <s v="Fleetside"/>
    <n v="230.5"/>
    <n v="150"/>
    <n v="2.3973432652335303E-2"/>
    <n v="13.142715248663254"/>
    <n v="163.14271524866325"/>
    <n v="67.357284751336749"/>
  </r>
  <r>
    <n v="1361554223"/>
    <s v="S"/>
    <n v="219599"/>
    <n v="2376"/>
    <d v="2006-02-07T00:00:00"/>
    <n v="2006"/>
    <x v="1"/>
    <x v="1"/>
    <n v="25"/>
    <n v="68262"/>
    <n v="40"/>
    <n v="1965"/>
    <s v="Dodge"/>
    <s v="Boom Truck"/>
    <n v="250"/>
    <n v="150"/>
    <n v="2.1570207574421532E-2"/>
    <n v="10.994119098606911"/>
    <n v="160.99411909860692"/>
    <n v="89.005880901393084"/>
  </r>
  <r>
    <s v="2FACP71W0PX172860"/>
    <s v="S"/>
    <n v="159949"/>
    <n v="2262"/>
    <d v="2005-10-25T00:00:00"/>
    <n v="2006"/>
    <x v="2"/>
    <x v="6"/>
    <n v="10"/>
    <n v="163000"/>
    <n v="12"/>
    <n v="1993"/>
    <s v="Ford"/>
    <s v="Crown Victoria"/>
    <n v="275.5"/>
    <n v="150"/>
    <n v="3.8755491533578011E-2"/>
    <n v="23.967171074195313"/>
    <n v="173.96717107419531"/>
    <n v="101.53282892580469"/>
  </r>
  <r>
    <s v="2B5WB35Z8KK361189"/>
    <s v="S"/>
    <n v="36936"/>
    <n v="2262"/>
    <d v="2005-10-25T00:00:00"/>
    <n v="2006"/>
    <x v="0"/>
    <x v="0"/>
    <n v="11"/>
    <n v="76357"/>
    <n v="16"/>
    <n v="1989"/>
    <s v="Dodge"/>
    <s v="Ram 350"/>
    <n v="276"/>
    <n v="150"/>
    <n v="3.8825828178829513E-2"/>
    <n v="24.010668662351748"/>
    <n v="174.01066866235175"/>
    <n v="101.98933133764825"/>
  </r>
  <r>
    <s v="1GDG6D1B6JV512950"/>
    <s v="S"/>
    <n v="36526"/>
    <n v="2287"/>
    <d v="2005-10-05T00:00:00"/>
    <n v="2006"/>
    <x v="0"/>
    <x v="0"/>
    <n v="19"/>
    <n v="103675"/>
    <n v="17"/>
    <n v="1988"/>
    <s v="GMC"/>
    <s v="Box Truck"/>
    <n v="287.5"/>
    <n v="150"/>
    <n v="5.7377899829163539E-2"/>
    <n v="34.230507480082387"/>
    <n v="184.23050748008239"/>
    <n v="103.26949251991761"/>
  </r>
  <r>
    <s v="2B3HD46F0VH713639"/>
    <s v="S"/>
    <n v="2723"/>
    <n v="2376"/>
    <d v="2006-02-07T00:00:00"/>
    <n v="2006"/>
    <x v="4"/>
    <x v="35"/>
    <n v="8"/>
    <n v="170104"/>
    <n v="8"/>
    <n v="1997"/>
    <s v="Dodge"/>
    <s v="Intrepid"/>
    <n v="276"/>
    <n v="150"/>
    <n v="2.3813509162161371E-2"/>
    <n v="12.137507484862029"/>
    <n v="162.13750748486203"/>
    <n v="113.86249251513797"/>
  </r>
  <r>
    <s v="2fafp71w5vx142511"/>
    <s v="S"/>
    <n v="182533"/>
    <n v="2262"/>
    <d v="2005-10-25T00:00:00"/>
    <n v="2006"/>
    <x v="1"/>
    <x v="1"/>
    <n v="1"/>
    <n v="168383"/>
    <n v="8"/>
    <n v="1997"/>
    <s v="Ford"/>
    <s v="Crown Victoria"/>
    <n v="301.39999999999998"/>
    <n v="150"/>
    <n v="4.2398929757605848E-2"/>
    <n v="26.220346140698606"/>
    <n v="176.22034614069861"/>
    <n v="125.17965385930137"/>
  </r>
  <r>
    <s v="1FTDE14F9FHB75543"/>
    <s v="S"/>
    <n v="30405"/>
    <n v="2306"/>
    <d v="2005-12-09T00:00:00"/>
    <n v="2006"/>
    <x v="7"/>
    <x v="19"/>
    <n v="407"/>
    <n v="69481"/>
    <n v="20"/>
    <n v="1985"/>
    <s v="Ford"/>
    <s v="Cargo Van"/>
    <n v="300"/>
    <n v="150"/>
    <n v="1.7595307917888565E-2"/>
    <n v="23.295307917888561"/>
    <n v="173.29530791788855"/>
    <n v="126.70469208211145"/>
  </r>
  <r>
    <s v="2B5WB35Y5NK137308"/>
    <s v="S"/>
    <n v="141506"/>
    <n v="2221"/>
    <d v="2005-07-14T00:00:00"/>
    <n v="2006"/>
    <x v="1"/>
    <x v="1"/>
    <n v="16"/>
    <n v="118179"/>
    <n v="13"/>
    <n v="1992"/>
    <s v="Dodge"/>
    <s v="Van"/>
    <n v="295.95"/>
    <n v="150"/>
    <n v="5.5813716652270827E-2"/>
    <n v="18.111551053661884"/>
    <n v="168.11155105366188"/>
    <n v="127.8384489463381"/>
  </r>
  <r>
    <s v="2B5GP2439WR818963"/>
    <s v="S"/>
    <n v="206440"/>
    <n v="2262"/>
    <d v="2005-10-25T00:00:00"/>
    <n v="2006"/>
    <x v="1"/>
    <x v="69"/>
    <n v="9"/>
    <n v="72908"/>
    <n v="7"/>
    <n v="1998"/>
    <s v="Dodge"/>
    <s v="Grand Caravan"/>
    <n v="307.5"/>
    <n v="150"/>
    <n v="4.3257036829674189E-2"/>
    <n v="26.751016716207111"/>
    <n v="176.75101671620712"/>
    <n v="130.74898328379288"/>
  </r>
  <r>
    <s v="2G1WL54R9M919"/>
    <s v="S"/>
    <n v="1563"/>
    <n v="2221"/>
    <d v="2005-07-14T00:00:00"/>
    <n v="2006"/>
    <x v="0"/>
    <x v="0"/>
    <n v="39"/>
    <n v="168774"/>
    <n v="14"/>
    <n v="1991"/>
    <s v="Chevrolet"/>
    <s v="Lumina"/>
    <n v="300"/>
    <n v="150"/>
    <n v="5.6577513078835108E-2"/>
    <n v="18.359402994081993"/>
    <n v="168.35940299408199"/>
    <n v="131.64059700591801"/>
  </r>
  <r>
    <s v="1FALP5219RG228987"/>
    <s v="S"/>
    <s v="15303"/>
    <s v="2376"/>
    <d v="2006-02-07T00:00:00"/>
    <n v="2006"/>
    <x v="3"/>
    <x v="32"/>
    <s v="1"/>
    <n v="82746"/>
    <n v="11"/>
    <n v="1994"/>
    <s v="Ford"/>
    <s v="Taurus"/>
    <n v="295"/>
    <n v="150"/>
    <n v="2.5452844937817406E-2"/>
    <n v="12.973060536356153"/>
    <n v="162.97306053635614"/>
    <n v="132.02693946364386"/>
  </r>
  <r>
    <s v="1B3EJ46XIWN290311"/>
    <s v="S"/>
    <n v="132843"/>
    <n v="2386"/>
    <d v="2006-04-25T00:00:00"/>
    <n v="2006"/>
    <x v="2"/>
    <x v="8"/>
    <n v="6"/>
    <n v="113115"/>
    <n v="7"/>
    <n v="1998"/>
    <s v="Dodge"/>
    <s v="Stratus"/>
    <n v="299.5"/>
    <n v="150"/>
    <n v="3.1149861515724183E-2"/>
    <n v="17.076977080150307"/>
    <n v="167.0769770801503"/>
    <n v="132.4230229198497"/>
  </r>
  <r>
    <s v="2FALP71W0VX140195"/>
    <s v="S"/>
    <n v="182525"/>
    <n v="2386"/>
    <d v="2006-04-25T00:00:00"/>
    <n v="2006"/>
    <x v="1"/>
    <x v="1"/>
    <n v="22"/>
    <n v="120501"/>
    <n v="8"/>
    <n v="1997"/>
    <s v="Ford"/>
    <s v="Crown Victoria"/>
    <n v="300"/>
    <n v="150"/>
    <n v="3.1201864623429897E-2"/>
    <n v="17.105486223856733"/>
    <n v="167.10548622385673"/>
    <n v="132.89451377614327"/>
  </r>
  <r>
    <s v="1FALP5222TG266805"/>
    <s v="S"/>
    <n v="93905"/>
    <n v="2376"/>
    <d v="2006-02-07T00:00:00"/>
    <n v="2006"/>
    <x v="0"/>
    <x v="2"/>
    <n v="5"/>
    <n v="80843"/>
    <n v="9"/>
    <n v="1996"/>
    <s v="Ford"/>
    <s v="Taurus"/>
    <n v="300"/>
    <n v="150"/>
    <n v="2.5884249089305839E-2"/>
    <n v="13.192942918328292"/>
    <n v="163.1929429183283"/>
    <n v="136.8070570816717"/>
  </r>
  <r>
    <s v="1B3EJ46X5VN727922"/>
    <s v="S"/>
    <n v="14791"/>
    <n v="2329"/>
    <d v="2005-11-22T00:00:00"/>
    <n v="2006"/>
    <x v="1"/>
    <x v="36"/>
    <n v="8"/>
    <n v="130647"/>
    <n v="8"/>
    <n v="1997"/>
    <s v="Dodge"/>
    <s v="Stratus"/>
    <n v="305.92"/>
    <n v="150"/>
    <n v="2.4878300286419242E-2"/>
    <n v="11.769177516496351"/>
    <n v="161.76917751649634"/>
    <n v="144.15082248350367"/>
  </r>
  <r>
    <s v="2FALP71W9TX14115D"/>
    <s v="S"/>
    <n v="170437"/>
    <n v="2376"/>
    <d v="2006-02-07T00:00:00"/>
    <n v="2006"/>
    <x v="1"/>
    <x v="1"/>
    <n v="24"/>
    <n v="130925"/>
    <n v="9"/>
    <n v="1996"/>
    <s v="Ford"/>
    <s v="Crown Victoria"/>
    <n v="311"/>
    <n v="150"/>
    <n v="2.6833338222580386E-2"/>
    <n v="13.676684158666998"/>
    <n v="163.676684158667"/>
    <n v="147.323315841333"/>
  </r>
  <r>
    <s v="1g1jc8443n7298932"/>
    <s v="S"/>
    <n v="1476"/>
    <n v="2221"/>
    <d v="2005-07-14T00:00:00"/>
    <n v="2006"/>
    <x v="0"/>
    <x v="0"/>
    <n v="25"/>
    <n v="109856"/>
    <n v="13"/>
    <n v="1992"/>
    <s v="Chevrolet"/>
    <s v="Cavalier"/>
    <n v="325.5"/>
    <n v="150"/>
    <n v="6.1386601690536093E-2"/>
    <n v="19.919952248578962"/>
    <n v="169.91995224857897"/>
    <n v="155.58004775142103"/>
  </r>
  <r>
    <s v="1FALP52U2TA210125"/>
    <s v="S"/>
    <n v="39892"/>
    <n v="2287"/>
    <d v="2005-10-05T00:00:00"/>
    <n v="2006"/>
    <x v="0"/>
    <x v="0"/>
    <n v="15"/>
    <n v="103505"/>
    <n v="9"/>
    <n v="1996"/>
    <s v="Ford"/>
    <s v="Taurus"/>
    <n v="350"/>
    <n v="150"/>
    <n v="6.985135631376431E-2"/>
    <n v="41.671922149665512"/>
    <n v="191.67192214966551"/>
    <n v="158.32807785033449"/>
  </r>
  <r>
    <s v="1FALP52U3SG262908"/>
    <s v="S"/>
    <n v="39992"/>
    <n v="2287"/>
    <d v="2005-10-05T00:00:00"/>
    <n v="2006"/>
    <x v="0"/>
    <x v="0"/>
    <n v="8"/>
    <n v="164451"/>
    <n v="10"/>
    <n v="1995"/>
    <s v="Ford"/>
    <s v="Taurus"/>
    <n v="350"/>
    <n v="150"/>
    <n v="6.985135631376431E-2"/>
    <n v="41.671922149665512"/>
    <n v="191.67192214966551"/>
    <n v="158.32807785033449"/>
  </r>
  <r>
    <s v="1FALP52U7TG210408"/>
    <s v="S"/>
    <n v="40001"/>
    <n v="2287"/>
    <d v="2005-10-05T00:00:00"/>
    <n v="2006"/>
    <x v="0"/>
    <x v="0"/>
    <n v="14"/>
    <n v="134566"/>
    <n v="9"/>
    <n v="1996"/>
    <s v="Ford"/>
    <s v="Taurus"/>
    <n v="350"/>
    <n v="150"/>
    <n v="6.985135631376431E-2"/>
    <n v="41.671922149665512"/>
    <n v="191.67192214966551"/>
    <n v="158.32807785033449"/>
  </r>
  <r>
    <s v="2FALP72W8RX188693"/>
    <s v="S"/>
    <n v="226321"/>
    <n v="2404"/>
    <d v="2006-03-21T00:00:00"/>
    <n v="2006"/>
    <x v="1"/>
    <x v="1"/>
    <n v="292"/>
    <n v="121584"/>
    <n v="11"/>
    <n v="1994"/>
    <s v="Ford"/>
    <s v="Crown Victoria"/>
    <n v="350"/>
    <n v="150"/>
    <n v="1.4893617021276596E-2"/>
    <n v="34.465617021276593"/>
    <n v="184.46561702127659"/>
    <n v="165.53438297872341"/>
  </r>
  <r>
    <s v="2FALP71W5TX141128"/>
    <s v="S"/>
    <n v="170457"/>
    <n v="2221"/>
    <d v="2005-07-14T00:00:00"/>
    <n v="2006"/>
    <x v="1"/>
    <x v="1"/>
    <n v="26"/>
    <s v="UNKNOWN"/>
    <n v="9"/>
    <n v="1996"/>
    <s v="Ford"/>
    <s v="Crown Victoria"/>
    <n v="340.95"/>
    <n v="150"/>
    <n v="6.4300343614096089E-2"/>
    <n v="20.865461502774181"/>
    <n v="170.86546150277417"/>
    <n v="170.08453849722582"/>
  </r>
  <r>
    <s v="2D4GH2539PR37433"/>
    <s v="S"/>
    <n v="43888"/>
    <n v="2262"/>
    <d v="2005-10-25T00:00:00"/>
    <n v="2006"/>
    <x v="15"/>
    <x v="38"/>
    <n v="36"/>
    <n v="146840"/>
    <n v="12"/>
    <n v="1993"/>
    <s v="Dodge"/>
    <s v="Grand Caravan"/>
    <n v="351.51"/>
    <n v="150"/>
    <n v="4.9448068344711459E-2"/>
    <n v="30.579674425736457"/>
    <n v="180.57967442573647"/>
    <n v="170.93032557426352"/>
  </r>
  <r>
    <s v="3G4AG55M1RS611584"/>
    <s v="S"/>
    <n v="19169"/>
    <n v="2386"/>
    <d v="2006-04-25T00:00:00"/>
    <n v="2006"/>
    <x v="3"/>
    <x v="14"/>
    <n v="13"/>
    <n v="178531"/>
    <n v="11"/>
    <n v="1994"/>
    <s v="Buick"/>
    <s v="Century"/>
    <n v="341.5"/>
    <n v="150"/>
    <n v="3.5518122563004365E-2"/>
    <n v="19.471745151490246"/>
    <n v="169.47174515149024"/>
    <n v="172.02825484850976"/>
  </r>
  <r>
    <s v="1FALP57U4TA297275"/>
    <s v="S"/>
    <n v="39995"/>
    <n v="2287"/>
    <d v="2005-10-05T00:00:00"/>
    <n v="2006"/>
    <x v="0"/>
    <x v="0"/>
    <n v="16"/>
    <n v="146961"/>
    <n v="9"/>
    <n v="1996"/>
    <s v="Ford"/>
    <s v="Taurus"/>
    <n v="365.65"/>
    <n v="150"/>
    <n v="7.2974709817508338E-2"/>
    <n v="43.53525238292913"/>
    <n v="193.53525238292912"/>
    <n v="172.11474761707086"/>
  </r>
  <r>
    <s v="2GTEC14HXK1554219"/>
    <s v="S"/>
    <n v="11899"/>
    <n v="2386"/>
    <d v="2006-04-25T00:00:00"/>
    <n v="2006"/>
    <x v="3"/>
    <x v="14"/>
    <n v="10"/>
    <n v="142255"/>
    <n v="16"/>
    <n v="1989"/>
    <s v="GMC"/>
    <s v="Sierra"/>
    <n v="343.5"/>
    <n v="150"/>
    <n v="3.5726134993827235E-2"/>
    <n v="19.585781726315961"/>
    <n v="169.58578172631596"/>
    <n v="173.91421827368404"/>
  </r>
  <r>
    <s v="2fafp71w0sx172186"/>
    <s v="S"/>
    <n v="185493"/>
    <n v="2221"/>
    <d v="2005-07-14T00:00:00"/>
    <n v="2006"/>
    <x v="1"/>
    <x v="1"/>
    <n v="18"/>
    <n v="185493"/>
    <n v="10"/>
    <n v="1995"/>
    <s v="Ford"/>
    <s v="Crown Victoria"/>
    <n v="350.95"/>
    <n v="150"/>
    <n v="6.6186260716723927E-2"/>
    <n v="21.477441602576913"/>
    <n v="171.4774416025769"/>
    <n v="179.47255839742309"/>
  </r>
  <r>
    <s v="1FALP5223VG228387"/>
    <s v="S"/>
    <n v="40775"/>
    <n v="2287"/>
    <d v="2005-10-05T00:00:00"/>
    <n v="2006"/>
    <x v="0"/>
    <x v="0"/>
    <n v="9"/>
    <n v="111551"/>
    <n v="8"/>
    <n v="1997"/>
    <s v="Ford"/>
    <s v="Taurus"/>
    <n v="375"/>
    <n v="150"/>
    <n v="7.4840738907604606E-2"/>
    <n v="44.648488017498757"/>
    <n v="194.64848801749875"/>
    <n v="180.35151198250125"/>
  </r>
  <r>
    <s v="1GTBS14R8J2539232"/>
    <s v="S"/>
    <n v="11885"/>
    <n v="2386"/>
    <d v="2006-04-25T00:00:00"/>
    <n v="2006"/>
    <x v="3"/>
    <x v="14"/>
    <n v="12"/>
    <n v="146913"/>
    <n v="17"/>
    <n v="1988"/>
    <s v="GMC"/>
    <s v="Wideside Pickup"/>
    <n v="352"/>
    <n v="150"/>
    <n v="3.6610187824824413E-2"/>
    <n v="20.070437169325231"/>
    <n v="170.07043716932523"/>
    <n v="181.92956283067477"/>
  </r>
  <r>
    <s v="2FAFP71WZXX225658"/>
    <s v="S"/>
    <s v="FMV96"/>
    <n v="2376"/>
    <d v="2006-02-07T00:00:00"/>
    <n v="2006"/>
    <x v="4"/>
    <x v="26"/>
    <n v="14"/>
    <n v="101491"/>
    <n v="6"/>
    <n v="1999"/>
    <s v="Ford"/>
    <s v="Crown Victoria"/>
    <n v="350"/>
    <n v="150"/>
    <n v="3.0198290604190145E-2"/>
    <n v="15.391766738049675"/>
    <n v="165.39176673804968"/>
    <n v="184.60823326195032"/>
  </r>
  <r>
    <s v="2B4GP2430TR744859"/>
    <s v="S"/>
    <n v="174906"/>
    <n v="2376"/>
    <d v="2006-02-07T00:00:00"/>
    <n v="2006"/>
    <x v="1"/>
    <x v="1"/>
    <n v="29"/>
    <n v="242912"/>
    <n v="9"/>
    <n v="1996"/>
    <s v="Dodge"/>
    <s v="Caravan"/>
    <n v="351"/>
    <n v="150"/>
    <n v="3.0284571434487831E-2"/>
    <n v="15.435743214444102"/>
    <n v="165.4357432144441"/>
    <n v="185.5642567855559"/>
  </r>
  <r>
    <s v="1FDJE34L1HHB52163"/>
    <s v="S"/>
    <n v="3959"/>
    <n v="2329"/>
    <d v="2005-11-22T00:00:00"/>
    <n v="2006"/>
    <x v="0"/>
    <x v="0"/>
    <n v="15"/>
    <n v="88924"/>
    <n v="18"/>
    <n v="1987"/>
    <s v="Ford"/>
    <s v="E350 Van"/>
    <n v="350.5"/>
    <n v="150"/>
    <n v="2.8503674981661686E-2"/>
    <n v="13.484233523574693"/>
    <n v="163.48423352357469"/>
    <n v="187.01576647642531"/>
  </r>
  <r>
    <s v="2B4GP2439TR744861"/>
    <s v="S"/>
    <n v="174908"/>
    <n v="2376"/>
    <d v="2006-02-07T00:00:00"/>
    <n v="2006"/>
    <x v="1"/>
    <x v="1"/>
    <n v="30"/>
    <n v="251024"/>
    <n v="9"/>
    <n v="1996"/>
    <s v="Dodge"/>
    <s v="Caravan"/>
    <n v="401"/>
    <n v="150"/>
    <n v="3.4598612949372137E-2"/>
    <n v="17.634567034165485"/>
    <n v="167.63456703416549"/>
    <n v="233.36543296583451"/>
  </r>
  <r>
    <s v="1fafp5220xg239105"/>
    <s v="S"/>
    <n v="239603"/>
    <n v="2262"/>
    <d v="2005-10-25T00:00:00"/>
    <n v="2006"/>
    <x v="1"/>
    <x v="1"/>
    <n v="38"/>
    <n v="116788"/>
    <n v="6"/>
    <n v="1999"/>
    <s v="Ford"/>
    <s v="Taurus"/>
    <n v="427"/>
    <n v="150"/>
    <n v="6.0067495044783342E-2"/>
    <n v="37.146940285594916"/>
    <n v="187.14694028559492"/>
    <n v="239.85305971440508"/>
  </r>
  <r>
    <s v="1FAFP5220XG239119"/>
    <s v="S"/>
    <s v="V0087"/>
    <n v="2329"/>
    <d v="2005-11-22T00:00:00"/>
    <n v="2006"/>
    <x v="11"/>
    <x v="21"/>
    <n v="1"/>
    <n v="92971"/>
    <n v="6"/>
    <n v="1999"/>
    <s v="Ford"/>
    <s v="Taurus"/>
    <n v="406"/>
    <n v="150"/>
    <n v="3.3017095699157333E-2"/>
    <n v="15.619397462400359"/>
    <n v="165.61939746240037"/>
    <n v="240.38060253759963"/>
  </r>
  <r>
    <s v="1FTEF14YY6EP41728"/>
    <s v="S"/>
    <n v="121347"/>
    <n v="2376"/>
    <d v="2006-02-07T00:00:00"/>
    <n v="2006"/>
    <x v="1"/>
    <x v="1"/>
    <n v="21"/>
    <n v="13438"/>
    <n v="21"/>
    <n v="1984"/>
    <s v="Ford"/>
    <s v="Truck"/>
    <n v="417"/>
    <n v="150"/>
    <n v="3.5979106234135111E-2"/>
    <n v="18.338190656476325"/>
    <n v="168.33819065647631"/>
    <n v="248.66180934352369"/>
  </r>
  <r>
    <s v="1GTBS14R0J2538575"/>
    <s v="S"/>
    <n v="11883"/>
    <n v="2329"/>
    <d v="2005-11-22T00:00:00"/>
    <n v="2006"/>
    <x v="3"/>
    <x v="14"/>
    <n v="6"/>
    <n v="141931"/>
    <n v="17"/>
    <n v="1988"/>
    <s v="GMC "/>
    <s v="S15 Pickup"/>
    <n v="430"/>
    <n v="150"/>
    <n v="3.4968845198614908E-2"/>
    <n v="16.542711598108752"/>
    <n v="166.54271159810875"/>
    <n v="263.45728840189122"/>
  </r>
  <r>
    <s v="2FALP71W0TX141134"/>
    <s v="S"/>
    <n v="170427"/>
    <n v="2386"/>
    <d v="2006-04-25T00:00:00"/>
    <n v="2006"/>
    <x v="1"/>
    <x v="1"/>
    <n v="20"/>
    <n v="142038"/>
    <n v="9"/>
    <n v="1996"/>
    <s v="Ford"/>
    <s v="Crown Victoria"/>
    <n v="450"/>
    <n v="150"/>
    <n v="4.6802796935144844E-2"/>
    <n v="25.658229335785098"/>
    <n v="175.65822933578511"/>
    <n v="274.34177066421489"/>
  </r>
  <r>
    <s v="2FAFP71W7XX225048"/>
    <s v="S"/>
    <n v="222016"/>
    <n v="2376"/>
    <d v="2006-02-07T00:00:00"/>
    <n v="2006"/>
    <x v="1"/>
    <x v="1"/>
    <n v="23"/>
    <n v="196674"/>
    <n v="6"/>
    <n v="1999"/>
    <s v="Ford"/>
    <s v="Crown Victoria"/>
    <n v="450"/>
    <n v="150"/>
    <n v="3.8826373633958758E-2"/>
    <n v="19.789414377492438"/>
    <n v="169.78941437749245"/>
    <n v="280.21058562250755"/>
  </r>
  <r>
    <s v="1P3ES27C3VD102937"/>
    <s v="S"/>
    <n v="9887"/>
    <n v="2376"/>
    <d v="2006-02-07T00:00:00"/>
    <n v="2006"/>
    <x v="12"/>
    <x v="13"/>
    <n v="2"/>
    <n v="110098"/>
    <n v="8"/>
    <n v="1997"/>
    <s v="Plymouth"/>
    <s v="Neon"/>
    <n v="451"/>
    <n v="150"/>
    <n v="3.8912654464256444E-2"/>
    <n v="19.833390853886868"/>
    <n v="169.83339085388687"/>
    <n v="281.16660914611316"/>
  </r>
  <r>
    <s v="2FALP71W7VX214681"/>
    <s v="S"/>
    <n v="155852"/>
    <n v="2386"/>
    <d v="2006-04-25T00:00:00"/>
    <n v="2006"/>
    <x v="2"/>
    <x v="8"/>
    <n v="19"/>
    <n v="169456"/>
    <n v="8"/>
    <n v="1997"/>
    <s v="Ford"/>
    <s v="Crown Victoria"/>
    <n v="475"/>
    <n v="150"/>
    <n v="4.9402952320430668E-2"/>
    <n v="27.08368652110649"/>
    <n v="177.0836865211065"/>
    <n v="297.91631347889347"/>
  </r>
  <r>
    <s v="2B5WB35Z4TK160116"/>
    <s v="S"/>
    <n v="172095"/>
    <n v="2376"/>
    <d v="2006-02-07T00:00:00"/>
    <n v="2006"/>
    <x v="1"/>
    <x v="1"/>
    <n v="27"/>
    <n v="211086"/>
    <n v="9"/>
    <n v="1996"/>
    <s v="Dodge"/>
    <s v="15 Pass Van"/>
    <n v="477"/>
    <n v="150"/>
    <n v="4.1155956051996283E-2"/>
    <n v="20.976779240141987"/>
    <n v="170.97677924014198"/>
    <n v="306.02322075985802"/>
  </r>
  <r>
    <s v="2FALP71W8VX145080"/>
    <s v="S"/>
    <n v="183564"/>
    <n v="2376"/>
    <d v="2006-02-07T00:00:00"/>
    <n v="2006"/>
    <x v="1"/>
    <x v="1"/>
    <n v="4"/>
    <n v="171509"/>
    <n v="8"/>
    <n v="1997"/>
    <s v="Ford"/>
    <s v="Crown Victoria"/>
    <n v="503"/>
    <n v="150"/>
    <n v="4.3399257639736122E-2"/>
    <n v="22.120167626397105"/>
    <n v="172.12016762639712"/>
    <n v="330.87983237360288"/>
  </r>
  <r>
    <s v="1FTRF17W5XKB11986"/>
    <s v="S"/>
    <n v="17318"/>
    <n v="2386"/>
    <d v="2006-04-25T00:00:00"/>
    <n v="2006"/>
    <x v="3"/>
    <x v="29"/>
    <n v="9"/>
    <n v="164622"/>
    <n v="6"/>
    <n v="1999"/>
    <s v="Ford"/>
    <s v="150 XLT Pickup"/>
    <n v="522"/>
    <n v="150"/>
    <n v="5.4291244444768023E-2"/>
    <n v="29.763546029510714"/>
    <n v="179.76354602951071"/>
    <n v="342.23645397048926"/>
  </r>
  <r>
    <s v="2FALP71W2VX145074"/>
    <s v="S"/>
    <n v="183555"/>
    <n v="2386"/>
    <d v="2006-04-25T00:00:00"/>
    <n v="2006"/>
    <x v="1"/>
    <x v="1"/>
    <n v="7"/>
    <n v="229229"/>
    <n v="8"/>
    <n v="1997"/>
    <s v="Ford"/>
    <s v="Crown Victoria"/>
    <n v="525"/>
    <n v="150"/>
    <n v="5.4603263091002323E-2"/>
    <n v="29.934600891749284"/>
    <n v="179.93460089174928"/>
    <n v="345.06539910825074"/>
  </r>
  <r>
    <s v="1GABL52P6RR137100"/>
    <s v="S"/>
    <n v="39877"/>
    <n v="2287"/>
    <d v="2005-10-05T00:00:00"/>
    <n v="2006"/>
    <x v="0"/>
    <x v="0"/>
    <n v="5"/>
    <n v="176657"/>
    <n v="11"/>
    <n v="1994"/>
    <s v="Chevrolet"/>
    <s v="Caprice"/>
    <n v="578.88"/>
    <n v="150"/>
    <n v="0.11553015183689108"/>
    <n v="68.922977982852487"/>
    <n v="218.9229779828525"/>
    <n v="359.95702201714749"/>
  </r>
  <r>
    <s v="S1GTK6D1F8JV525992"/>
    <s v="S"/>
    <n v="230608"/>
    <n v="2262"/>
    <d v="2005-10-25T00:00:00"/>
    <n v="2006"/>
    <x v="1"/>
    <x v="1"/>
    <n v="15"/>
    <n v="156967"/>
    <n v="17"/>
    <n v="1988"/>
    <s v="GMC"/>
    <s v="Box Truck"/>
    <n v="577.77"/>
    <n v="150"/>
    <n v="8.1276807053921471E-2"/>
    <n v="50.263203018286113"/>
    <n v="200.26320301828611"/>
    <n v="377.50679698171388"/>
  </r>
  <r>
    <s v="1FDNJ75P7KVA38229"/>
    <s v="S"/>
    <n v="42618"/>
    <n v="2262"/>
    <d v="2005-10-25T00:00:00"/>
    <n v="2006"/>
    <x v="15"/>
    <x v="38"/>
    <n v="37"/>
    <n v="105128"/>
    <n v="16"/>
    <n v="1989"/>
    <s v="Ford"/>
    <s v="Bluebird Bus"/>
    <n v="587.5"/>
    <n v="150"/>
    <n v="8.2645558170515721E-2"/>
    <n v="51.109666083810332"/>
    <n v="201.10966608381034"/>
    <n v="386.39033391618966"/>
  </r>
  <r>
    <s v="1GBG6P1A0HV109154"/>
    <s v="S"/>
    <n v="141429"/>
    <n v="2262"/>
    <d v="2005-10-25T00:00:00"/>
    <n v="2006"/>
    <x v="1"/>
    <x v="1"/>
    <n v="2"/>
    <n v="39756"/>
    <n v="18"/>
    <n v="1987"/>
    <s v="Chevrolet"/>
    <s v="Bus"/>
    <n v="601.99"/>
    <n v="150"/>
    <n v="8.4683914149904269E-2"/>
    <n v="52.370226188583793"/>
    <n v="202.37022618858379"/>
    <n v="399.61977381141622"/>
  </r>
  <r>
    <s v="S1JCMR7714HT116034"/>
    <s v="S"/>
    <n v="114603"/>
    <n v="2262"/>
    <d v="2005-10-25T00:00:00"/>
    <n v="2006"/>
    <x v="1"/>
    <x v="1"/>
    <n v="39"/>
    <n v="147763"/>
    <n v="18"/>
    <n v="1987"/>
    <s v="Jeep"/>
    <s v="Cherokee"/>
    <n v="607"/>
    <n v="150"/>
    <n v="8.5388687335324329E-2"/>
    <n v="52.80607202191127"/>
    <n v="202.80607202191126"/>
    <n v="404.19392797808871"/>
  </r>
  <r>
    <s v="1FDNF80CISVA00829"/>
    <s v="S"/>
    <m/>
    <n v="2376"/>
    <d v="2006-02-07T00:00:00"/>
    <n v="2006"/>
    <x v="0"/>
    <x v="0"/>
    <n v="15"/>
    <n v="178266"/>
    <n v="10"/>
    <n v="1995"/>
    <s v="Ford"/>
    <s v="Truck"/>
    <n v="655"/>
    <n v="150"/>
    <n v="5.6513943844984413E-2"/>
    <n v="28.804592038350105"/>
    <n v="178.80459203835011"/>
    <n v="476.19540796164989"/>
  </r>
  <r>
    <s v="1FDB70K7KVA36974"/>
    <s v="S"/>
    <n v="42617"/>
    <n v="2262"/>
    <d v="2005-10-25T00:00:00"/>
    <n v="2006"/>
    <x v="15"/>
    <x v="38"/>
    <n v="35"/>
    <n v="135751"/>
    <n v="16"/>
    <n v="1989"/>
    <s v="Ford"/>
    <s v="Bluebird Bus"/>
    <n v="687.5"/>
    <n v="150"/>
    <n v="9.6712887220816265E-2"/>
    <n v="59.809183715097191"/>
    <n v="209.80918371509719"/>
    <n v="477.69081628490278"/>
  </r>
  <r>
    <s v="2FAFP71W5YX178264"/>
    <s v="S"/>
    <n v="240534"/>
    <n v="2386"/>
    <d v="2006-04-25T00:00:00"/>
    <n v="2006"/>
    <x v="1"/>
    <x v="1"/>
    <n v="17"/>
    <n v="91164"/>
    <n v="5"/>
    <n v="2000"/>
    <s v="Ford"/>
    <s v="Crown Victoria"/>
    <n v="675"/>
    <n v="150"/>
    <n v="7.0204195402717273E-2"/>
    <n v="38.487344003677649"/>
    <n v="188.48734400367766"/>
    <n v="486.51265599632234"/>
  </r>
  <r>
    <s v="1B3HD46FXTF152798"/>
    <s v="S"/>
    <n v="16200"/>
    <n v="2326"/>
    <d v="2005-11-29T00:00:00"/>
    <n v="2006"/>
    <x v="3"/>
    <x v="70"/>
    <n v="339"/>
    <n v="105571"/>
    <n v="9"/>
    <n v="1996"/>
    <s v="Dodge"/>
    <s v="Intrepid"/>
    <n v="700"/>
    <n v="150"/>
    <n v="3.4912718204488775E-2"/>
    <n v="57.433167082294268"/>
    <n v="207.43316708229426"/>
    <n v="492.56683291770571"/>
  </r>
  <r>
    <s v="2FALP71WXVX145078"/>
    <s v="S"/>
    <n v="183557"/>
    <n v="2376"/>
    <d v="2006-02-07T00:00:00"/>
    <n v="2006"/>
    <x v="1"/>
    <x v="1"/>
    <n v="3"/>
    <n v="130353"/>
    <n v="8"/>
    <n v="1997"/>
    <s v="Ford"/>
    <s v="Crown Victoria"/>
    <n v="679"/>
    <n v="150"/>
    <n v="5.858468377212888E-2"/>
    <n v="29.86002747181637"/>
    <n v="179.86002747181638"/>
    <n v="499.13997252818365"/>
  </r>
  <r>
    <s v="1GTEV14H0HJ528818"/>
    <s v="S"/>
    <n v="11862"/>
    <n v="2386"/>
    <d v="2006-04-25T00:00:00"/>
    <n v="2006"/>
    <x v="3"/>
    <x v="14"/>
    <n v="11"/>
    <n v="24825"/>
    <n v="18"/>
    <n v="1987"/>
    <s v="GMC"/>
    <s v="Wideside Pickup"/>
    <n v="705"/>
    <n v="150"/>
    <n v="7.3324381865060254E-2"/>
    <n v="40.197892626063314"/>
    <n v="190.19789262606332"/>
    <n v="514.80210737393668"/>
  </r>
  <r>
    <s v="2FALP71W7VX164445"/>
    <s v="S"/>
    <n v="142243"/>
    <n v="2306"/>
    <d v="2005-12-09T00:00:00"/>
    <n v="2006"/>
    <x v="1"/>
    <x v="36"/>
    <n v="402"/>
    <n v="163449"/>
    <n v="8"/>
    <n v="1997"/>
    <s v="Ford"/>
    <s v="Crown Victoria"/>
    <n v="750"/>
    <n v="150"/>
    <n v="4.398826979472141E-2"/>
    <n v="58.238269794721404"/>
    <n v="208.23826979472142"/>
    <n v="541.76173020527858"/>
  </r>
  <r>
    <s v="1FMDA31U3SZA91177"/>
    <s v="S"/>
    <n v="17469"/>
    <n v="2276"/>
    <d v="2005-08-16T00:00:00"/>
    <n v="2006"/>
    <x v="3"/>
    <x v="29"/>
    <n v="385"/>
    <n v="104194"/>
    <n v="10"/>
    <n v="1995"/>
    <s v="Ford"/>
    <s v="Aerostar"/>
    <n v="800"/>
    <n v="150"/>
    <n v="9.1954022988505746E-2"/>
    <n v="67.901609195402301"/>
    <n v="217.9016091954023"/>
    <n v="582.09839080459767"/>
  </r>
  <r>
    <s v="1GDJ6P1B7GV505988"/>
    <s v="S"/>
    <n v="23826"/>
    <n v="2306"/>
    <d v="2005-12-09T00:00:00"/>
    <n v="2006"/>
    <x v="1"/>
    <x v="1"/>
    <n v="398"/>
    <n v="103023"/>
    <n v="19"/>
    <n v="1986"/>
    <s v="GMC"/>
    <s v="Bus"/>
    <n v="800"/>
    <n v="150"/>
    <n v="4.6920821114369501E-2"/>
    <n v="62.120821114369491"/>
    <n v="212.12082111436951"/>
    <n v="587.87917888563049"/>
  </r>
  <r>
    <s v="2FALP71W2TX120818"/>
    <s v="S"/>
    <n v="39983"/>
    <n v="2287"/>
    <d v="2005-10-05T00:00:00"/>
    <n v="2006"/>
    <x v="0"/>
    <x v="0"/>
    <n v="17"/>
    <n v="156383"/>
    <n v="9"/>
    <n v="1996"/>
    <s v="Ford"/>
    <s v="Crown Victoria"/>
    <n v="850"/>
    <n v="150"/>
    <n v="0.16963900819057046"/>
    <n v="101.20323950633053"/>
    <n v="251.20323950633053"/>
    <n v="598.79676049366947"/>
  </r>
  <r>
    <s v="2FALP71W5TX141002"/>
    <s v="S"/>
    <n v="39960"/>
    <n v="2287"/>
    <d v="2005-10-05T00:00:00"/>
    <n v="2006"/>
    <x v="0"/>
    <x v="0"/>
    <n v="2"/>
    <n v="169034"/>
    <n v="9"/>
    <n v="1996"/>
    <s v="Ford"/>
    <s v="Crown Victoria"/>
    <n v="850"/>
    <n v="150"/>
    <n v="0.16963900819057046"/>
    <n v="101.20323950633053"/>
    <n v="251.20323950633053"/>
    <n v="598.79676049366947"/>
  </r>
  <r>
    <s v="2FAFP71W4XX197161"/>
    <s v="S"/>
    <n v="219577"/>
    <n v="2221"/>
    <d v="2005-07-14T00:00:00"/>
    <n v="2006"/>
    <x v="1"/>
    <x v="1"/>
    <n v="17"/>
    <n v="177377"/>
    <n v="6"/>
    <n v="1999"/>
    <s v="Ford"/>
    <s v="Crown Victoria"/>
    <n v="810"/>
    <n v="150"/>
    <n v="0.15275928531285479"/>
    <n v="49.570388084021381"/>
    <n v="199.57038808402137"/>
    <n v="610.42961191597863"/>
  </r>
  <r>
    <s v="2FAFP71W9XX225049"/>
    <s v="S"/>
    <n v="222014"/>
    <n v="2221"/>
    <d v="2005-07-14T00:00:00"/>
    <n v="2006"/>
    <x v="1"/>
    <x v="1"/>
    <n v="19"/>
    <n v="196849"/>
    <n v="6"/>
    <n v="1999"/>
    <s v="Ford"/>
    <s v="Crown Victoria"/>
    <n v="810"/>
    <n v="150"/>
    <n v="0.15275928531285479"/>
    <n v="49.570388084021381"/>
    <n v="199.57038808402137"/>
    <n v="610.42961191597863"/>
  </r>
  <r>
    <s v="2FAFP71W3WX166935"/>
    <s v="S"/>
    <n v="203443"/>
    <n v="2386"/>
    <d v="2006-04-25T00:00:00"/>
    <n v="2006"/>
    <x v="1"/>
    <x v="1"/>
    <n v="8"/>
    <n v="130200"/>
    <n v="7"/>
    <n v="1998"/>
    <s v="Ford"/>
    <s v="Crown Victoria"/>
    <n v="815"/>
    <n v="150"/>
    <n v="8.476506556031789E-2"/>
    <n v="46.469904241477458"/>
    <n v="196.46990424147745"/>
    <n v="618.53009575852252"/>
  </r>
  <r>
    <s v="2B5WB35Z6TK161185"/>
    <s v="S"/>
    <n v="172054"/>
    <n v="2262"/>
    <d v="2005-10-25T00:00:00"/>
    <n v="2006"/>
    <x v="1"/>
    <x v="1"/>
    <n v="41"/>
    <n v="152650"/>
    <n v="9"/>
    <n v="1996"/>
    <s v="Dodge"/>
    <s v="Van"/>
    <n v="852"/>
    <n v="150"/>
    <n v="0.11985364350856068"/>
    <n v="74.119890218564095"/>
    <n v="224.11989021856408"/>
    <n v="627.88010978143598"/>
  </r>
  <r>
    <s v="2FALP72W5SX170352"/>
    <s v="S"/>
    <n v="1741"/>
    <n v="2347"/>
    <d v="2006-02-06T00:00:00"/>
    <n v="2006"/>
    <x v="4"/>
    <x v="27"/>
    <n v="338"/>
    <n v="158493"/>
    <n v="10"/>
    <n v="1995"/>
    <s v="Ford"/>
    <s v="Crown Victoria"/>
    <n v="852"/>
    <n v="150"/>
    <m/>
    <n v="63.9"/>
    <n v="213.9"/>
    <n v="638.1"/>
  </r>
  <r>
    <s v="2b4fk2530lr749200"/>
    <s v="S"/>
    <n v="3486"/>
    <n v="2326"/>
    <d v="2005-11-29T00:00:00"/>
    <n v="2006"/>
    <x v="20"/>
    <x v="13"/>
    <n v="338"/>
    <n v="100751"/>
    <n v="15"/>
    <n v="1990"/>
    <s v="Dodge"/>
    <s v="Caravan"/>
    <n v="900"/>
    <n v="150"/>
    <n v="4.488778054862843E-2"/>
    <n v="73.842643391521207"/>
    <n v="223.84264339152122"/>
    <n v="676.15735660847872"/>
  </r>
  <r>
    <s v="2FAFP71W0YX197871"/>
    <s v="S"/>
    <n v="240635"/>
    <n v="2326"/>
    <d v="2005-11-29T00:00:00"/>
    <n v="2006"/>
    <x v="1"/>
    <x v="1"/>
    <n v="351"/>
    <n v="130262"/>
    <n v="5"/>
    <n v="2000"/>
    <s v="Ford"/>
    <s v="Crown Victoria"/>
    <n v="950"/>
    <n v="150"/>
    <n v="4.738154613466334E-2"/>
    <n v="77.94501246882794"/>
    <n v="227.94501246882794"/>
    <n v="722.05498753117206"/>
  </r>
  <r>
    <s v="2FALP71W3SX172179"/>
    <s v="S"/>
    <n v="142243"/>
    <n v="2306"/>
    <d v="2005-12-09T00:00:00"/>
    <n v="2006"/>
    <x v="1"/>
    <x v="36"/>
    <n v="403"/>
    <n v="138522"/>
    <n v="10"/>
    <n v="1995"/>
    <s v="Ford"/>
    <s v="Crown Victoria"/>
    <n v="950"/>
    <n v="150"/>
    <n v="5.5718475073313782E-2"/>
    <n v="73.768475073313766"/>
    <n v="223.76847507331377"/>
    <n v="726.23152492668623"/>
  </r>
  <r>
    <s v="1FBSS31L7NHB68441"/>
    <s v="S"/>
    <n v="201035"/>
    <n v="2376"/>
    <d v="2006-02-07T00:00:00"/>
    <n v="2006"/>
    <x v="1"/>
    <x v="1"/>
    <n v="28"/>
    <n v="155888"/>
    <n v="7"/>
    <n v="1998"/>
    <s v="Ford"/>
    <s v="Van"/>
    <n v="942"/>
    <n v="150"/>
    <n v="8.1276542140420335E-2"/>
    <n v="41.425840763550838"/>
    <n v="191.42584076355084"/>
    <n v="750.57415923644919"/>
  </r>
  <r>
    <s v="1FAFP522XXG271639"/>
    <s v="S"/>
    <n v="106305"/>
    <n v="2404"/>
    <d v="2006-03-21T00:00:00"/>
    <n v="2006"/>
    <x v="15"/>
    <x v="21"/>
    <n v="289"/>
    <n v="127516"/>
    <n v="6"/>
    <n v="1999"/>
    <s v="Ford"/>
    <s v="Taurus"/>
    <n v="1000"/>
    <n v="150"/>
    <n v="4.2553191489361701E-2"/>
    <n v="98.473191489361696"/>
    <n v="248.47319148936168"/>
    <n v="751.52680851063838"/>
  </r>
  <r>
    <s v="1G3AJ85M9S6410601"/>
    <s v="S"/>
    <n v="1081"/>
    <m/>
    <d v="2005-07-28T00:00:00"/>
    <n v="2006"/>
    <x v="6"/>
    <x v="13"/>
    <m/>
    <n v="127859"/>
    <n v="10"/>
    <n v="1995"/>
    <s v="Oldsmobile"/>
    <s v="Ciera Wagon"/>
    <n v="1000"/>
    <n v="150"/>
    <m/>
    <m/>
    <m/>
    <n v="850"/>
  </r>
  <r>
    <s v="1GBG6P1B4JV117479"/>
    <s v="S"/>
    <n v="23034"/>
    <n v="2306"/>
    <d v="2005-12-09T00:00:00"/>
    <n v="2006"/>
    <x v="1"/>
    <x v="1"/>
    <n v="397"/>
    <n v="117665"/>
    <n v="17"/>
    <n v="1988"/>
    <s v="Chevrolet"/>
    <s v="Bus"/>
    <n v="1100"/>
    <n v="150"/>
    <n v="6.4516129032258063E-2"/>
    <n v="85.416129032258056"/>
    <n v="235.41612903225806"/>
    <n v="864.58387096774197"/>
  </r>
  <r>
    <s v="1j4fj2853vl534649"/>
    <s v="S"/>
    <n v="185069"/>
    <n v="2376"/>
    <d v="2006-02-07T00:00:00"/>
    <n v="2006"/>
    <x v="1"/>
    <x v="36"/>
    <n v="32"/>
    <n v="135059"/>
    <n v="8"/>
    <n v="1997"/>
    <s v="Jeep"/>
    <s v="Cherokee"/>
    <n v="1126"/>
    <n v="150"/>
    <n v="9.7152214915194574E-2"/>
    <n v="49.51751242012552"/>
    <n v="199.51751242012551"/>
    <n v="926.48248757987449"/>
  </r>
  <r>
    <s v="1G3NL55MXSM342251"/>
    <s v="S"/>
    <s v="not provided"/>
    <n v="2326"/>
    <d v="2005-11-29T00:00:00"/>
    <n v="2006"/>
    <x v="5"/>
    <x v="21"/>
    <n v="341"/>
    <n v="144720"/>
    <n v="10"/>
    <n v="1995"/>
    <s v="Oldsmobile"/>
    <s v="Achieva"/>
    <n v="1200"/>
    <n v="150"/>
    <n v="5.9850374064837904E-2"/>
    <n v="98.456857855361605"/>
    <n v="248.45685785536159"/>
    <n v="951.54314214463841"/>
  </r>
  <r>
    <s v="S2FAFP71W6WX141432"/>
    <s v="S"/>
    <n v="197188"/>
    <n v="2262"/>
    <d v="2005-10-25T00:00:00"/>
    <n v="2006"/>
    <x v="1"/>
    <x v="1"/>
    <n v="40"/>
    <n v="157750"/>
    <n v="7"/>
    <n v="1998"/>
    <s v="Ford"/>
    <s v="Crown Victoria"/>
    <n v="1256"/>
    <n v="150"/>
    <n v="0.1766856528717749"/>
    <n v="109.26594144896303"/>
    <n v="259.26594144896302"/>
    <n v="996.73405855103692"/>
  </r>
  <r>
    <s v="2FAFP71W1WX141421"/>
    <s v="S"/>
    <n v="197497"/>
    <n v="2326"/>
    <d v="2005-11-29T00:00:00"/>
    <n v="2006"/>
    <x v="1"/>
    <x v="1"/>
    <n v="350"/>
    <n v="107725"/>
    <n v="7"/>
    <n v="1998"/>
    <s v="Ford"/>
    <s v="Crown Victoria"/>
    <n v="1400"/>
    <n v="150"/>
    <n v="6.9825436408977551E-2"/>
    <n v="114.86633416458854"/>
    <n v="264.86633416458852"/>
    <n v="1135.1336658354114"/>
  </r>
  <r>
    <s v="1J4FJ8S5VL526455"/>
    <s v="S"/>
    <n v="186510"/>
    <d v="2006-01-09T00:00:00"/>
    <d v="2006-01-09T00:00:00"/>
    <n v="2006"/>
    <x v="1"/>
    <x v="36"/>
    <n v="15"/>
    <n v="147650"/>
    <n v="8"/>
    <n v="1997"/>
    <s v="Jeep"/>
    <s v="Cherokee"/>
    <n v="1300"/>
    <n v="150"/>
    <m/>
    <m/>
    <m/>
    <n v="1150"/>
  </r>
  <r>
    <s v="2B4GP2430WR802831"/>
    <s v="S"/>
    <n v="134673"/>
    <m/>
    <d v="2005-07-27T00:00:00"/>
    <n v="2006"/>
    <x v="5"/>
    <x v="21"/>
    <m/>
    <n v="134015"/>
    <n v="7"/>
    <n v="1998"/>
    <s v="Dodge"/>
    <s v="Grand Caravan"/>
    <n v="1300"/>
    <n v="150"/>
    <m/>
    <m/>
    <m/>
    <n v="1150"/>
  </r>
  <r>
    <s v="1FTRF18L4WKC14402"/>
    <s v="S"/>
    <n v="12748"/>
    <n v="2376"/>
    <d v="2006-02-07T00:00:00"/>
    <n v="2006"/>
    <x v="1"/>
    <x v="15"/>
    <n v="13"/>
    <n v="113343"/>
    <n v="7"/>
    <n v="1998"/>
    <s v="Ford"/>
    <s v="F150"/>
    <n v="1468.06"/>
    <n v="150"/>
    <n v="0.1266654357268211"/>
    <n v="64.560105935603445"/>
    <n v="214.56010593560345"/>
    <n v="1253.4998940643966"/>
  </r>
  <r>
    <s v="1FALP52U8SG241309"/>
    <s v="S"/>
    <n v="17361"/>
    <n v="2404"/>
    <d v="2006-03-21T00:00:00"/>
    <n v="2006"/>
    <x v="5"/>
    <x v="21"/>
    <n v="287"/>
    <n v="133065"/>
    <n v="10"/>
    <n v="1995"/>
    <s v="Ford"/>
    <s v="Taurus"/>
    <n v="1600"/>
    <n v="150"/>
    <n v="6.8085106382978725E-2"/>
    <n v="157.55710638297873"/>
    <n v="307.55710638297876"/>
    <n v="1292.4428936170211"/>
  </r>
  <r>
    <s v="2FAFP73W1WX179082"/>
    <s v="S"/>
    <n v="206661"/>
    <n v="2326"/>
    <d v="2005-11-29T00:00:00"/>
    <n v="2006"/>
    <x v="1"/>
    <x v="36"/>
    <n v="352"/>
    <n v="160255"/>
    <n v="7"/>
    <n v="1998"/>
    <s v="Ford"/>
    <s v="Crown Victoria"/>
    <n v="1600"/>
    <n v="150"/>
    <n v="7.9800498753117205E-2"/>
    <n v="131.27581047381548"/>
    <n v="281.27581047381545"/>
    <n v="1318.7241895261845"/>
  </r>
  <r>
    <s v="1FAFP52U9XA161802"/>
    <s v="S"/>
    <n v="30106"/>
    <m/>
    <d v="2005-07-11T00:00:00"/>
    <n v="2006"/>
    <x v="5"/>
    <x v="21"/>
    <m/>
    <n v="122408"/>
    <n v="6"/>
    <n v="1999"/>
    <s v="Ford"/>
    <s v="Taurus"/>
    <n v="1500"/>
    <n v="150"/>
    <m/>
    <m/>
    <m/>
    <n v="1350"/>
  </r>
  <r>
    <s v="2FALP72WXRX188694"/>
    <s v="S"/>
    <n v="11566"/>
    <d v="2006-04-18T00:00:00"/>
    <d v="2006-01-24T00:00:00"/>
    <n v="2006"/>
    <x v="1"/>
    <x v="36"/>
    <n v="12"/>
    <n v="132511"/>
    <n v="11"/>
    <n v="1994"/>
    <s v="Ford"/>
    <s v="Crown Victoria"/>
    <n v="1500"/>
    <n v="150"/>
    <n v="8.2872928176795577E-2"/>
    <n v="0"/>
    <n v="150"/>
    <n v="1350"/>
  </r>
  <r>
    <s v="1G3NL55MXSM350379"/>
    <s v="S"/>
    <n v="9543"/>
    <n v="2404"/>
    <d v="2006-03-21T00:00:00"/>
    <n v="2006"/>
    <x v="5"/>
    <x v="21"/>
    <n v="281"/>
    <n v="148037"/>
    <n v="10"/>
    <n v="1995"/>
    <s v="Oldsmobile"/>
    <s v="Achieva"/>
    <n v="1700"/>
    <n v="150"/>
    <n v="7.2340425531914887E-2"/>
    <n v="167.40442553191488"/>
    <n v="317.40442553191485"/>
    <n v="1382.595574468085"/>
  </r>
  <r>
    <s v="1FAFP5221WG248748"/>
    <s v="S"/>
    <n v="155860"/>
    <n v="2326"/>
    <d v="2005-11-29T00:00:00"/>
    <n v="2006"/>
    <x v="2"/>
    <x v="8"/>
    <n v="348"/>
    <n v="148623"/>
    <n v="7"/>
    <n v="1998"/>
    <s v="Ford"/>
    <s v="Taurus"/>
    <n v="1700"/>
    <n v="150"/>
    <n v="8.4788029925187039E-2"/>
    <n v="139.48054862842895"/>
    <n v="289.48054862842895"/>
    <n v="1410.519451371571"/>
  </r>
  <r>
    <s v="2FALP71W2VX135399"/>
    <s v="S"/>
    <n v="182517"/>
    <n v="2326"/>
    <d v="2005-11-29T00:00:00"/>
    <n v="2006"/>
    <x v="1"/>
    <x v="36"/>
    <n v="349"/>
    <n v="135125"/>
    <n v="8"/>
    <n v="1997"/>
    <s v="Ford"/>
    <s v="Crown Victoria"/>
    <n v="1700"/>
    <n v="150"/>
    <n v="8.4788029925187039E-2"/>
    <n v="139.48054862842895"/>
    <n v="289.48054862842895"/>
    <n v="1410.519451371571"/>
  </r>
  <r>
    <s v="2B5WB35Z0SK5601578"/>
    <s v="S"/>
    <n v="135721"/>
    <n v="2306"/>
    <d v="2005-12-09T00:00:00"/>
    <n v="2006"/>
    <x v="2"/>
    <x v="8"/>
    <n v="393"/>
    <n v="64029"/>
    <n v="10"/>
    <n v="1995"/>
    <s v="Dodge"/>
    <s v="B350 Van"/>
    <n v="1700"/>
    <n v="150"/>
    <n v="9.9706744868035185E-2"/>
    <n v="132.00674486803516"/>
    <n v="282.00674486803518"/>
    <n v="1417.9932551319648"/>
  </r>
  <r>
    <s v="1FALP52U4TA262758"/>
    <s v="S"/>
    <n v="12787"/>
    <d v="2006-04-18T00:00:00"/>
    <d v="2006-01-24T00:00:00"/>
    <n v="2006"/>
    <x v="1"/>
    <x v="36"/>
    <n v="329"/>
    <n v="150005"/>
    <n v="9"/>
    <n v="1996"/>
    <s v="Ford"/>
    <s v="Taurus"/>
    <n v="1600"/>
    <n v="150"/>
    <n v="8.8397790055248615E-2"/>
    <n v="0"/>
    <n v="150"/>
    <n v="1450"/>
  </r>
  <r>
    <s v="3G1JC52417TS911909"/>
    <s v="S"/>
    <n v="17637"/>
    <n v="2276"/>
    <d v="2005-08-16T00:00:00"/>
    <n v="2006"/>
    <x v="3"/>
    <x v="16"/>
    <n v="398"/>
    <n v="152201"/>
    <n v="9"/>
    <n v="1996"/>
    <s v="Chevrolet"/>
    <s v="Cavalier"/>
    <n v="1750"/>
    <n v="150"/>
    <n v="0.20114942528735633"/>
    <n v="148.53477011494255"/>
    <n v="298.53477011494255"/>
    <n v="1451.4652298850574"/>
  </r>
  <r>
    <s v="1FAFP522XYG277006"/>
    <s v="S"/>
    <n v="107558"/>
    <n v="2404"/>
    <d v="2006-03-21T00:00:00"/>
    <n v="2006"/>
    <x v="15"/>
    <x v="21"/>
    <n v="290"/>
    <n v="73452"/>
    <n v="5"/>
    <n v="2000"/>
    <s v="Ford"/>
    <s v="Taurus"/>
    <n v="1800"/>
    <n v="150"/>
    <n v="7.6595744680851063E-2"/>
    <n v="177.25174468085106"/>
    <n v="327.25174468085106"/>
    <n v="1472.7482553191489"/>
  </r>
  <r>
    <s v="1FALP57U7VA239227"/>
    <s v="S"/>
    <n v="16440"/>
    <n v="2404"/>
    <d v="2006-03-21T00:00:00"/>
    <n v="2006"/>
    <x v="5"/>
    <x v="21"/>
    <n v="283"/>
    <n v="147275"/>
    <n v="8"/>
    <n v="1997"/>
    <s v="Ford"/>
    <s v="Taurus"/>
    <n v="1800"/>
    <n v="150"/>
    <n v="7.6595744680851063E-2"/>
    <n v="177.25174468085106"/>
    <n v="327.25174468085106"/>
    <n v="1472.7482553191489"/>
  </r>
  <r>
    <s v="1FALP52U3TA234126"/>
    <s v="S"/>
    <n v="16162"/>
    <n v="2276"/>
    <d v="2005-08-16T00:00:00"/>
    <n v="2006"/>
    <x v="3"/>
    <x v="16"/>
    <n v="399"/>
    <n v="143609"/>
    <n v="9"/>
    <n v="1996"/>
    <s v="Ford"/>
    <s v="Taurus"/>
    <n v="1800"/>
    <n v="150"/>
    <n v="0.20689655172413793"/>
    <n v="152.77862068965518"/>
    <n v="302.77862068965521"/>
    <n v="1497.2213793103447"/>
  </r>
  <r>
    <s v="2FALP71W4TX141122"/>
    <s v="S"/>
    <n v="170629"/>
    <n v="2326"/>
    <d v="2005-11-29T00:00:00"/>
    <n v="2006"/>
    <x v="1"/>
    <x v="36"/>
    <n v="346"/>
    <n v="155219"/>
    <n v="9"/>
    <n v="1996"/>
    <s v="Ford"/>
    <s v="Crown Victoria"/>
    <n v="1800"/>
    <n v="150"/>
    <n v="8.9775561097256859E-2"/>
    <n v="147.68528678304241"/>
    <n v="297.68528678304244"/>
    <n v="1502.3147132169574"/>
  </r>
  <r>
    <s v="QR065876"/>
    <s v="S"/>
    <n v="19512"/>
    <n v="2306"/>
    <d v="2005-12-09T00:00:00"/>
    <n v="2006"/>
    <x v="7"/>
    <x v="19"/>
    <n v="408"/>
    <n v="47076"/>
    <n v="31"/>
    <n v="1974"/>
    <s v="Ford"/>
    <s v="truck"/>
    <n v="1800"/>
    <n v="150"/>
    <n v="0.10557184750733138"/>
    <n v="139.77184750733136"/>
    <n v="289.77184750733136"/>
    <n v="1510.2281524926686"/>
  </r>
  <r>
    <s v="2B4GP2438TR744835"/>
    <s v="S"/>
    <n v="6036"/>
    <d v="2006-04-18T00:00:00"/>
    <d v="2006-01-27T00:00:00"/>
    <n v="2006"/>
    <x v="10"/>
    <x v="28"/>
    <n v="343"/>
    <n v="126704"/>
    <n v="9"/>
    <n v="1996"/>
    <s v="Dodge"/>
    <s v="Caravan"/>
    <n v="1700"/>
    <n v="150"/>
    <n v="9.3922651933701654E-2"/>
    <n v="0"/>
    <n v="150"/>
    <n v="1550"/>
  </r>
  <r>
    <s v="1FTHF25H2RNB52535"/>
    <s v="S"/>
    <n v="19125"/>
    <n v="2221"/>
    <d v="2005-07-14T00:00:00"/>
    <n v="2006"/>
    <x v="1"/>
    <x v="1"/>
    <n v="33"/>
    <n v="117762"/>
    <n v="11"/>
    <n v="1994"/>
    <s v="Ford"/>
    <s v="F250 "/>
    <n v="1868"/>
    <n v="150"/>
    <n v="0.35228931477087994"/>
    <n v="114.31788264315054"/>
    <n v="264.31788264315054"/>
    <n v="1603.6821173568494"/>
  </r>
  <r>
    <s v="1FAFP5222WG248757"/>
    <s v="S"/>
    <m/>
    <n v="2404"/>
    <d v="2006-03-21T00:00:00"/>
    <n v="2006"/>
    <x v="5"/>
    <x v="21"/>
    <n v="286"/>
    <n v="159347"/>
    <n v="7"/>
    <n v="1998"/>
    <s v="Ford"/>
    <s v="Taurus"/>
    <n v="1950"/>
    <n v="150"/>
    <n v="8.2978723404255314E-2"/>
    <n v="192.02272340425529"/>
    <n v="342.02272340425532"/>
    <n v="1607.9772765957446"/>
  </r>
  <r>
    <s v="1FALP522XVG297416"/>
    <s v="S"/>
    <n v="26297"/>
    <n v="2404"/>
    <d v="2006-03-21T00:00:00"/>
    <n v="2006"/>
    <x v="5"/>
    <x v="21"/>
    <n v="282"/>
    <n v="114232"/>
    <n v="8"/>
    <n v="1997"/>
    <s v="Ford"/>
    <s v="Taurus"/>
    <n v="1950"/>
    <n v="150"/>
    <n v="8.2978723404255314E-2"/>
    <n v="192.02272340425529"/>
    <n v="342.02272340425532"/>
    <n v="1607.9772765957446"/>
  </r>
  <r>
    <s v="1FALP5226VG284341"/>
    <s v="S"/>
    <n v="905111"/>
    <d v="2006-04-18T00:00:00"/>
    <d v="2006-01-24T00:00:00"/>
    <n v="2006"/>
    <x v="15"/>
    <x v="40"/>
    <n v="339"/>
    <n v="54670"/>
    <n v="8"/>
    <n v="1997"/>
    <s v="Ford"/>
    <s v="Taurus"/>
    <n v="1800"/>
    <n v="150"/>
    <n v="9.9447513812154692E-2"/>
    <n v="0"/>
    <n v="150"/>
    <n v="1650"/>
  </r>
  <r>
    <s v="1FAFP52U4XG145326"/>
    <s v="S"/>
    <n v="1054"/>
    <n v="2404"/>
    <d v="2006-03-21T00:00:00"/>
    <n v="2006"/>
    <x v="5"/>
    <x v="21"/>
    <n v="284"/>
    <n v="142068"/>
    <n v="6"/>
    <n v="1999"/>
    <s v="Ford"/>
    <s v="Taurus"/>
    <n v="2000"/>
    <n v="150"/>
    <n v="8.5106382978723402E-2"/>
    <n v="196.94638297872339"/>
    <n v="346.94638297872336"/>
    <n v="1653.0536170212768"/>
  </r>
  <r>
    <s v="1FBSS31L5HB75235"/>
    <s v="S"/>
    <n v="238165"/>
    <n v="2376"/>
    <d v="2006-02-07T00:00:00"/>
    <n v="2006"/>
    <x v="1"/>
    <x v="1"/>
    <n v="31"/>
    <n v="160440"/>
    <n v="4"/>
    <n v="2001"/>
    <s v="Ford"/>
    <s v="E350"/>
    <n v="1888"/>
    <n v="150"/>
    <n v="0.16289820760203141"/>
    <n v="83.027587432679397"/>
    <n v="233.02758743267941"/>
    <n v="1654.9724125673206"/>
  </r>
  <r>
    <s v="1B3EJ46X5VN651070"/>
    <s v="S"/>
    <n v="905049"/>
    <n v="2276"/>
    <d v="2005-08-16T00:00:00"/>
    <n v="2006"/>
    <x v="15"/>
    <x v="21"/>
    <n v="397"/>
    <n v="138298"/>
    <n v="8"/>
    <n v="1997"/>
    <s v="Dodge"/>
    <s v="Stratus"/>
    <n v="2050"/>
    <n v="150"/>
    <n v="0.23563218390804597"/>
    <n v="173.99787356321841"/>
    <n v="323.99787356321838"/>
    <n v="1726.0021264367815"/>
  </r>
  <r>
    <s v="1FALP5223TG235563"/>
    <s v="S"/>
    <n v="229072"/>
    <n v="2306"/>
    <d v="2005-12-09T00:00:00"/>
    <n v="2006"/>
    <x v="1"/>
    <x v="36"/>
    <n v="404"/>
    <n v="138773"/>
    <n v="9"/>
    <n v="1996"/>
    <s v="Ford"/>
    <s v="Taurus"/>
    <n v="2150"/>
    <n v="150"/>
    <n v="0.12609970674486803"/>
    <n v="166.94970674486802"/>
    <n v="316.94970674486802"/>
    <n v="1833.0502932551319"/>
  </r>
  <r>
    <s v="1FALP5210SG182438"/>
    <s v="S"/>
    <m/>
    <n v="2404"/>
    <d v="2006-03-21T00:00:00"/>
    <n v="2006"/>
    <x v="5"/>
    <x v="21"/>
    <n v="285"/>
    <n v="123420"/>
    <n v="10"/>
    <n v="1995"/>
    <s v="Ford"/>
    <s v="Taurus"/>
    <n v="2200"/>
    <n v="150"/>
    <n v="9.3617021276595741E-2"/>
    <n v="216.64102127659572"/>
    <n v="366.64102127659572"/>
    <n v="1833.3589787234043"/>
  </r>
  <r>
    <s v="1GDG7D1B2KV516136"/>
    <s v="S"/>
    <n v="56847"/>
    <n v="2404"/>
    <d v="2006-03-21T00:00:00"/>
    <n v="2006"/>
    <x v="7"/>
    <x v="19"/>
    <n v="280"/>
    <n v="33487"/>
    <n v="16"/>
    <n v="1989"/>
    <s v="GMC"/>
    <s v="Topkick"/>
    <n v="2200"/>
    <n v="150"/>
    <n v="9.3617021276595741E-2"/>
    <n v="216.64102127659572"/>
    <n v="366.64102127659572"/>
    <n v="1833.3589787234043"/>
  </r>
  <r>
    <s v="1FTEF15Y4SLB11659"/>
    <s v="S"/>
    <n v="112242"/>
    <d v="2006-04-18T00:00:00"/>
    <d v="2006-01-05T00:00:00"/>
    <n v="2006"/>
    <x v="7"/>
    <x v="19"/>
    <n v="7"/>
    <n v="146819"/>
    <n v="10"/>
    <n v="1995"/>
    <s v="Ford"/>
    <s v="Pickup"/>
    <n v="2000"/>
    <n v="150"/>
    <n v="0.11049723756906077"/>
    <n v="0"/>
    <n v="150"/>
    <n v="1850"/>
  </r>
  <r>
    <s v="1FAFP5823YA186265"/>
    <s v="S"/>
    <n v="283"/>
    <n v="2306"/>
    <d v="2005-12-09T00:00:00"/>
    <n v="2006"/>
    <x v="0"/>
    <x v="24"/>
    <n v="394"/>
    <n v="47905"/>
    <n v="5"/>
    <n v="2000"/>
    <s v="Ford"/>
    <s v="Station Wagon"/>
    <n v="2200"/>
    <n v="150"/>
    <n v="0.12903225806451613"/>
    <n v="170.83225806451611"/>
    <n v="320.83225806451611"/>
    <n v="1879.1677419354839"/>
  </r>
  <r>
    <s v="1FAFP5224WG248758"/>
    <s v="S"/>
    <n v="135120"/>
    <n v="2276"/>
    <d v="2005-08-16T00:00:00"/>
    <n v="2006"/>
    <x v="5"/>
    <x v="21"/>
    <n v="393"/>
    <n v="127046"/>
    <n v="7"/>
    <n v="1998"/>
    <s v="Ford"/>
    <s v="Taurus"/>
    <n v="2300"/>
    <n v="150"/>
    <n v="0.26436781609195403"/>
    <n v="195.21712643678163"/>
    <n v="345.21712643678165"/>
    <n v="1954.7828735632183"/>
  </r>
  <r>
    <s v="1GBHG31Y1SF145072"/>
    <s v="S"/>
    <n v="100237"/>
    <n v="2329"/>
    <d v="2005-11-22T00:00:00"/>
    <n v="2006"/>
    <x v="15"/>
    <x v="58"/>
    <n v="9"/>
    <n v="102072"/>
    <n v="10"/>
    <n v="1995"/>
    <s v="Chevrolet"/>
    <s v="G30 Van"/>
    <n v="2228.08"/>
    <n v="150"/>
    <n v="0.18119391769797652"/>
    <n v="85.717406645381757"/>
    <n v="235.71740664538174"/>
    <n v="1992.3625933546182"/>
  </r>
  <r>
    <s v="1GDH31Y5RF531057"/>
    <s v="S"/>
    <n v="98984"/>
    <n v="2329"/>
    <d v="2005-11-22T00:00:00"/>
    <n v="2006"/>
    <x v="15"/>
    <x v="58"/>
    <n v="5"/>
    <n v="91781"/>
    <n v="11"/>
    <n v="1994"/>
    <s v="GMC "/>
    <s v="Bus"/>
    <n v="2228.08"/>
    <n v="150"/>
    <n v="0.18119391769797652"/>
    <n v="85.717406645381757"/>
    <n v="235.71740664538174"/>
    <n v="1992.3625933546182"/>
  </r>
  <r>
    <s v="1GDHG31Y8RF531182"/>
    <s v="S"/>
    <n v="98986"/>
    <n v="2329"/>
    <d v="2005-11-22T00:00:00"/>
    <n v="2006"/>
    <x v="15"/>
    <x v="58"/>
    <n v="4"/>
    <n v="95151"/>
    <n v="11"/>
    <n v="1994"/>
    <s v="GMC "/>
    <s v="Bus"/>
    <n v="2228.08"/>
    <n v="150"/>
    <n v="0.18119391769797652"/>
    <n v="85.717406645381757"/>
    <n v="235.71740664538174"/>
    <n v="1992.3625933546182"/>
  </r>
  <r>
    <s v="1J4FJ28SXTL252764"/>
    <s v="S"/>
    <n v="174695"/>
    <n v="2326"/>
    <d v="2005-11-29T00:00:00"/>
    <n v="2006"/>
    <x v="1"/>
    <x v="36"/>
    <n v="342"/>
    <n v="135654"/>
    <n v="9"/>
    <n v="1996"/>
    <s v="Jeep"/>
    <s v="Cherokee"/>
    <n v="2400"/>
    <n v="150"/>
    <n v="0.11970074812967581"/>
    <n v="196.91371571072321"/>
    <n v="346.91371571072318"/>
    <n v="2053.0862842892766"/>
  </r>
  <r>
    <s v="1P3EJ46X5XN696060"/>
    <s v="S"/>
    <n v="16439"/>
    <n v="2404"/>
    <d v="2006-03-21T00:00:00"/>
    <n v="2006"/>
    <x v="5"/>
    <x v="21"/>
    <n v="288"/>
    <n v="138880"/>
    <n v="6"/>
    <n v="1999"/>
    <s v="Plymouth"/>
    <s v="Breeze"/>
    <n v="2450"/>
    <n v="150"/>
    <n v="0.10425531914893617"/>
    <n v="241.25931914893616"/>
    <n v="391.25931914893613"/>
    <n v="2058.7406808510641"/>
  </r>
  <r>
    <s v="1J4FJ28S6VL588558"/>
    <s v="S"/>
    <n v="188776"/>
    <n v="2404"/>
    <d v="2006-03-21T00:00:00"/>
    <n v="2006"/>
    <x v="1"/>
    <x v="36"/>
    <n v="294"/>
    <n v="107225"/>
    <n v="8"/>
    <n v="1997"/>
    <s v="Jeep "/>
    <s v="Cherokee"/>
    <n v="2500"/>
    <n v="150"/>
    <n v="0.10638297872340426"/>
    <n v="246.18297872340423"/>
    <n v="396.18297872340423"/>
    <n v="2103.8170212765958"/>
  </r>
  <r>
    <s v="1J4FJ28S6WL189649"/>
    <s v="S"/>
    <n v="168"/>
    <n v="2326"/>
    <d v="2005-11-29T00:00:00"/>
    <n v="2006"/>
    <x v="3"/>
    <x v="39"/>
    <n v="340"/>
    <n v="169367"/>
    <n v="7"/>
    <n v="1998"/>
    <s v="Jeep"/>
    <s v="Cherokee"/>
    <n v="2700"/>
    <n v="150"/>
    <n v="0.13466334164588528"/>
    <n v="221.52793017456361"/>
    <n v="371.52793017456361"/>
    <n v="2328.4720698254364"/>
  </r>
  <r>
    <s v="1J4FJ28S7VL537019"/>
    <s v="S"/>
    <n v="186512"/>
    <n v="2326"/>
    <d v="2005-11-29T00:00:00"/>
    <n v="2006"/>
    <x v="1"/>
    <x v="36"/>
    <n v="347"/>
    <n v="147349"/>
    <n v="8"/>
    <n v="1997"/>
    <s v="Jeep"/>
    <s v="Cherokee"/>
    <n v="3000"/>
    <n v="150"/>
    <n v="0.14962593516209477"/>
    <n v="246.14214463840403"/>
    <n v="396.14214463840403"/>
    <n v="2603.8578553615962"/>
  </r>
  <r>
    <s v="2B5WB35ZXSK561572"/>
    <s v="S"/>
    <n v="142237"/>
    <n v="2386"/>
    <d v="2006-04-25T00:00:00"/>
    <n v="2006"/>
    <x v="1"/>
    <x v="1"/>
    <n v="18"/>
    <n v="46903"/>
    <n v="10"/>
    <n v="1995"/>
    <s v="Dodge"/>
    <s v="15-Passenger Van"/>
    <n v="3126.43"/>
    <n v="150"/>
    <n v="0.32516815204876642"/>
    <n v="178.26368431617468"/>
    <n v="328.2636843161747"/>
    <n v="2798.1663156838249"/>
  </r>
  <r>
    <s v="2G1WF52E649315281"/>
    <s v="S"/>
    <n v="20595"/>
    <d v="2006-04-18T00:00:00"/>
    <d v="2006-01-24T00:00:00"/>
    <n v="2006"/>
    <x v="1"/>
    <x v="36"/>
    <n v="10"/>
    <n v="127905"/>
    <n v="5"/>
    <n v="2000"/>
    <s v="Chevrolet"/>
    <s v="Impala"/>
    <n v="3000"/>
    <n v="150"/>
    <n v="0.16574585635359115"/>
    <n v="0"/>
    <n v="150"/>
    <n v="2850"/>
  </r>
  <r>
    <s v="1FTEX14H6SKB22280"/>
    <s v="S"/>
    <n v="5037"/>
    <d v="2006-01-09T00:00:00"/>
    <d v="2006-01-09T00:00:00"/>
    <n v="2006"/>
    <x v="4"/>
    <x v="55"/>
    <n v="15"/>
    <n v="75997"/>
    <n v="10"/>
    <n v="1995"/>
    <s v="Ford"/>
    <s v="F150"/>
    <n v="3950"/>
    <n v="150"/>
    <m/>
    <m/>
    <m/>
    <n v="3800"/>
  </r>
  <r>
    <s v="B29692"/>
    <s v="S"/>
    <n v="1"/>
    <n v="2329"/>
    <d v="2005-11-22T00:00:00"/>
    <n v="2006"/>
    <x v="1"/>
    <x v="1"/>
    <n v="10"/>
    <n v="140718"/>
    <n v="27"/>
    <n v="1978"/>
    <s v="International"/>
    <m/>
    <n v="4120"/>
    <n v="150"/>
    <n v="0.33505033074021728"/>
    <n v="158.50225996327458"/>
    <n v="308.50225996327458"/>
    <n v="3811.4977400367252"/>
  </r>
  <r>
    <s v="3B7HF13Z5TG144953"/>
    <s v="S"/>
    <n v="5427"/>
    <d v="2006-01-09T00:00:00"/>
    <d v="2006-01-09T00:00:00"/>
    <n v="2006"/>
    <x v="4"/>
    <x v="55"/>
    <n v="15"/>
    <n v="82963"/>
    <n v="9"/>
    <n v="1996"/>
    <s v="Dodge"/>
    <s v="Ram Truck"/>
    <n v="4000"/>
    <n v="150"/>
    <m/>
    <m/>
    <m/>
    <n v="3850"/>
  </r>
  <r>
    <s v="2B5WB35Z3XK545463"/>
    <s v="S"/>
    <n v="140027"/>
    <n v="2306"/>
    <d v="2005-12-09T00:00:00"/>
    <n v="2006"/>
    <x v="2"/>
    <x v="8"/>
    <n v="395"/>
    <n v="45932"/>
    <n v="6"/>
    <n v="1999"/>
    <s v="Dodge"/>
    <s v="Van"/>
    <n v="5300"/>
    <n v="150"/>
    <n v="0.31085043988269795"/>
    <n v="411.5504398826979"/>
    <n v="561.5504398826979"/>
    <n v="4738.4495601173021"/>
  </r>
  <r>
    <s v="2B7KB31Z2XK542629"/>
    <s v="S"/>
    <n v="10185"/>
    <d v="2006-04-18T00:00:00"/>
    <d v="2006-01-26T00:00:00"/>
    <n v="2006"/>
    <x v="4"/>
    <x v="55"/>
    <n v="330"/>
    <n v="24916"/>
    <n v="6"/>
    <n v="1999"/>
    <s v="Dodge"/>
    <s v="Maxi-Van"/>
    <n v="6500"/>
    <n v="150"/>
    <n v="0.35911602209944754"/>
    <n v="0"/>
    <n v="150"/>
    <n v="6350"/>
  </r>
  <r>
    <s v="1GAGG25RXY1234402"/>
    <s v="S"/>
    <n v="907421"/>
    <d v="2005-12-15T00:00:00"/>
    <d v="2005-10-26T00:00:00"/>
    <n v="2006"/>
    <x v="15"/>
    <x v="40"/>
    <s v="n/a"/>
    <n v="9734"/>
    <n v="5"/>
    <n v="2000"/>
    <s v="Chevrolet"/>
    <s v="Van"/>
    <n v="13500"/>
    <n v="150"/>
    <m/>
    <m/>
    <n v="150"/>
    <n v="13350"/>
  </r>
  <r>
    <s v="CREDIT AUTHORIZATION"/>
    <s v="CA"/>
    <s v="CREDIT AUTHORIZATION"/>
    <s v="CREDIT AUTHORIZATION"/>
    <d v="2006-05-15T00:00:00"/>
    <n v="2006"/>
    <x v="4"/>
    <x v="20"/>
    <s v="CREDIT AUTHORIZATION"/>
    <s v="CREDIT AUTHORIZATION"/>
    <e v="#VALUE!"/>
    <s v="n/a"/>
    <s v="n/a"/>
    <s v="n/a"/>
    <m/>
    <m/>
    <m/>
    <m/>
    <m/>
    <n v="-2459.0300000000002"/>
  </r>
  <r>
    <s v="CREDIT AUTHORIZATION"/>
    <s v="CA"/>
    <s v="CREDIT AUTHORIZATION"/>
    <s v="CREDIT AUTHORIZATION"/>
    <d v="2006-07-31T00:00:00"/>
    <n v="2007"/>
    <x v="9"/>
    <x v="25"/>
    <m/>
    <m/>
    <n v="2006"/>
    <m/>
    <m/>
    <m/>
    <m/>
    <m/>
    <m/>
    <m/>
    <m/>
    <n v="-320"/>
  </r>
  <r>
    <s v="CREDIT AUTHORIZATION"/>
    <s v="CA"/>
    <s v="CREDIT AUTHORIZATION"/>
    <s v="CREDIT AUTHORIZATION"/>
    <d v="2006-08-23T00:00:00"/>
    <n v="2007"/>
    <x v="1"/>
    <x v="36"/>
    <s v="CREDIT AUTHORIZATION"/>
    <s v="CREDIT AUTHORIZATION"/>
    <e v="#VALUE!"/>
    <s v="n/a"/>
    <s v="n/a"/>
    <s v="n/a"/>
    <m/>
    <m/>
    <m/>
    <m/>
    <m/>
    <n v="-13900"/>
  </r>
  <r>
    <s v="CREDIT AUTHORIZATION"/>
    <s v="CA"/>
    <s v="CREDIT AUTHORIZATION"/>
    <s v="CREDIT AUTHORIZATION"/>
    <d v="2006-08-29T00:00:00"/>
    <n v="2007"/>
    <x v="2"/>
    <x v="8"/>
    <s v="CREDIT AUTHORIZATION"/>
    <s v="CREDIT AUTHORIZATION"/>
    <e v="#VALUE!"/>
    <s v="n/a"/>
    <s v="n/a"/>
    <s v="n/a"/>
    <m/>
    <m/>
    <m/>
    <m/>
    <m/>
    <n v="-18997.7"/>
  </r>
  <r>
    <s v="CREDIT AUTHORIZATION"/>
    <s v="CA"/>
    <s v="CREDIT AUTHORIZATION"/>
    <s v="CREDIT AUTHORIZATION"/>
    <d v="2006-08-30T00:00:00"/>
    <n v="2007"/>
    <x v="1"/>
    <x v="1"/>
    <s v="CREDIT AUTHORIZATION"/>
    <s v="CREDIT AUTHORIZATION"/>
    <e v="#VALUE!"/>
    <s v="n/a"/>
    <s v="n/a"/>
    <s v="n/a"/>
    <m/>
    <m/>
    <m/>
    <m/>
    <m/>
    <n v="-13250"/>
  </r>
  <r>
    <s v="CREDIT AUTHORIZATION"/>
    <s v="CA"/>
    <s v="CREDIT AUTHORIZATION"/>
    <s v="CREDIT AUTHORIZATION"/>
    <d v="2006-09-06T00:00:00"/>
    <n v="2007"/>
    <x v="1"/>
    <x v="1"/>
    <s v="CREDIT AUTHORIZATION"/>
    <s v="CREDIT AUTHORIZATION"/>
    <e v="#VALUE!"/>
    <s v="n/a"/>
    <s v="n/a"/>
    <s v="n/a"/>
    <m/>
    <m/>
    <m/>
    <m/>
    <m/>
    <n v="-12630"/>
  </r>
  <r>
    <s v="CREDIT AUTHORIZATION"/>
    <s v="CA"/>
    <s v="CREDIT AUTHORIZATION"/>
    <s v="CREDIT AUTHORIZATION"/>
    <d v="2006-09-06T00:00:00"/>
    <n v="2007"/>
    <x v="4"/>
    <x v="17"/>
    <s v="CREDIT AUTHORIZATION"/>
    <s v="CREDIT AUTHORIZATION"/>
    <e v="#VALUE!"/>
    <s v="n/a"/>
    <s v="n/a"/>
    <s v="n"/>
    <m/>
    <m/>
    <m/>
    <m/>
    <m/>
    <n v="-7832.57"/>
  </r>
  <r>
    <s v="CREDIT AUTHORIZATION"/>
    <s v="CA"/>
    <s v="CREDIT AUTHORIZATION"/>
    <s v="CREDIT AUTHORIZATION"/>
    <d v="2006-10-06T00:00:00"/>
    <n v="2007"/>
    <x v="7"/>
    <x v="19"/>
    <m/>
    <m/>
    <n v="2006"/>
    <m/>
    <m/>
    <m/>
    <m/>
    <m/>
    <m/>
    <m/>
    <m/>
    <n v="-4521.1000000000004"/>
  </r>
  <r>
    <s v="CREDIT AUTHORIZATION"/>
    <s v="CA"/>
    <s v="CREDIT AUTHORIZATION"/>
    <s v="CREDIT AUTHORIZATION"/>
    <d v="2006-10-13T00:00:00"/>
    <n v="2007"/>
    <x v="0"/>
    <x v="34"/>
    <m/>
    <m/>
    <n v="2006"/>
    <m/>
    <m/>
    <m/>
    <m/>
    <m/>
    <m/>
    <m/>
    <m/>
    <n v="-1828.67"/>
  </r>
  <r>
    <s v="CREDIT AUTHORIZATION"/>
    <s v="CA"/>
    <s v="CREDIT AUTHORIZATION"/>
    <s v="CREDIT AUTHORIZATION"/>
    <d v="2006-12-06T00:00:00"/>
    <n v="2007"/>
    <x v="15"/>
    <x v="40"/>
    <m/>
    <m/>
    <n v="2006"/>
    <m/>
    <m/>
    <m/>
    <m/>
    <m/>
    <m/>
    <m/>
    <m/>
    <n v="-11403"/>
  </r>
  <r>
    <s v="CREDIT AUTHORIZATION"/>
    <s v="CA"/>
    <s v="CREDIT AUTHORIZATION"/>
    <s v="CREDIT AUTHORIZATION"/>
    <d v="2006-12-26T00:00:00"/>
    <n v="2007"/>
    <x v="9"/>
    <x v="50"/>
    <m/>
    <m/>
    <n v="2006"/>
    <m/>
    <m/>
    <m/>
    <m/>
    <m/>
    <m/>
    <m/>
    <m/>
    <n v="-27246.61"/>
  </r>
  <r>
    <s v="CREDIT AUTHORIZATION"/>
    <s v="CA"/>
    <s v="CREDIT AUTHORIZATION"/>
    <s v="CREDIT AUTHORIZATION"/>
    <d v="2006-12-26T00:00:00"/>
    <n v="2007"/>
    <x v="4"/>
    <x v="55"/>
    <m/>
    <m/>
    <n v="2006"/>
    <m/>
    <m/>
    <m/>
    <m/>
    <m/>
    <m/>
    <m/>
    <m/>
    <n v="-23570"/>
  </r>
  <r>
    <s v="CREDIT AUTHORIZATION"/>
    <s v="CA"/>
    <s v="CREDIT AUTHORIZATION"/>
    <s v="CREDIT AUTHORIZATION"/>
    <d v="2006-12-26T00:00:00"/>
    <n v="2007"/>
    <x v="15"/>
    <x v="21"/>
    <m/>
    <m/>
    <n v="2006"/>
    <m/>
    <m/>
    <m/>
    <m/>
    <m/>
    <m/>
    <m/>
    <m/>
    <n v="-6717.0457283617197"/>
  </r>
  <r>
    <s v="CREDIT AUTHORIZATION"/>
    <s v="CA"/>
    <s v="CREDIT AUTHORIZATION"/>
    <s v="CREDIT AUTHORIZATION"/>
    <d v="2006-12-26T00:00:00"/>
    <n v="2007"/>
    <x v="15"/>
    <x v="58"/>
    <m/>
    <m/>
    <n v="2006"/>
    <m/>
    <m/>
    <m/>
    <m/>
    <m/>
    <m/>
    <m/>
    <m/>
    <n v="-5977.0880545279197"/>
  </r>
  <r>
    <s v="CREDIT AUTHORIZATION"/>
    <s v="CA"/>
    <s v="CREDIT AUTHORIZATION"/>
    <s v="CREDIT AUTHORIZATION"/>
    <d v="2006-12-26T00:00:00"/>
    <n v="2007"/>
    <x v="7"/>
    <x v="19"/>
    <m/>
    <m/>
    <n v="2006"/>
    <m/>
    <m/>
    <m/>
    <m/>
    <m/>
    <m/>
    <m/>
    <m/>
    <n v="-5604.16"/>
  </r>
  <r>
    <s v="CREDIT AUTHORIZATION"/>
    <s v="CA"/>
    <s v="CREDIT AUTHORIZATION"/>
    <s v="CREDIT AUTHORIZATION"/>
    <d v="2006-12-26T00:00:00"/>
    <n v="2007"/>
    <x v="14"/>
    <x v="21"/>
    <m/>
    <m/>
    <n v="2006"/>
    <m/>
    <m/>
    <m/>
    <m/>
    <m/>
    <m/>
    <m/>
    <m/>
    <n v="-4138.2299999999996"/>
  </r>
  <r>
    <s v="CREDIT AUTHORIZATION"/>
    <s v="CA"/>
    <s v="CREDIT AUTHORIZATION"/>
    <s v="CREDIT AUTHORIZATION"/>
    <d v="2006-12-26T00:00:00"/>
    <n v="2007"/>
    <x v="15"/>
    <x v="48"/>
    <m/>
    <m/>
    <n v="2006"/>
    <m/>
    <m/>
    <m/>
    <m/>
    <m/>
    <m/>
    <m/>
    <m/>
    <n v="-1701.9523140988099"/>
  </r>
  <r>
    <s v="CREDIT AUTHORIZATION"/>
    <s v="CA"/>
    <s v="CREDIT AUTHORIZATION"/>
    <s v="CREDIT AUTHORIZATION"/>
    <d v="2006-12-26T00:00:00"/>
    <n v="2007"/>
    <x v="15"/>
    <x v="38"/>
    <m/>
    <m/>
    <n v="2006"/>
    <m/>
    <m/>
    <m/>
    <m/>
    <m/>
    <m/>
    <m/>
    <m/>
    <n v="-1050.0136206560901"/>
  </r>
  <r>
    <s v="CREDIT AUTHORIZATION"/>
    <s v="CA"/>
    <s v="CREDIT AUTHORIZATION"/>
    <s v="CREDIT AUTHORIZATION"/>
    <d v="2007-01-10T00:00:00"/>
    <n v="2007"/>
    <x v="5"/>
    <x v="21"/>
    <m/>
    <m/>
    <n v="2006"/>
    <m/>
    <m/>
    <m/>
    <m/>
    <m/>
    <m/>
    <m/>
    <m/>
    <n v="-28411"/>
  </r>
  <r>
    <s v="CREDIT AUTHORIZATION"/>
    <s v="CA"/>
    <s v="CREDIT AUTHORIZATION"/>
    <s v="CREDIT AUTHORIZATION"/>
    <d v="2007-01-10T00:00:00"/>
    <n v="2007"/>
    <x v="0"/>
    <x v="0"/>
    <m/>
    <m/>
    <n v="2006"/>
    <m/>
    <m/>
    <m/>
    <m/>
    <m/>
    <m/>
    <m/>
    <m/>
    <n v="-4302.8"/>
  </r>
  <r>
    <s v="CREDIT AUTHORIZATION"/>
    <s v="CA"/>
    <s v="CREDIT AUTHORIZATION"/>
    <s v="CREDIT AUTHORIZATION"/>
    <d v="2007-02-05T00:00:00"/>
    <n v="2007"/>
    <x v="11"/>
    <x v="21"/>
    <m/>
    <m/>
    <n v="2006"/>
    <m/>
    <m/>
    <m/>
    <m/>
    <m/>
    <m/>
    <m/>
    <m/>
    <n v="-15561"/>
  </r>
  <r>
    <s v="CREDIT AUTHORIZATION"/>
    <s v="CA"/>
    <s v="CREDIT AUTHORIZATION"/>
    <s v="CREDIT AUTHORIZATION"/>
    <d v="2007-02-05T00:00:00"/>
    <n v="2007"/>
    <x v="1"/>
    <x v="36"/>
    <m/>
    <m/>
    <n v="2006"/>
    <m/>
    <m/>
    <m/>
    <m/>
    <m/>
    <m/>
    <m/>
    <m/>
    <n v="-12260"/>
  </r>
  <r>
    <s v="CREDIT AUTHORIZATION"/>
    <s v="CA"/>
    <s v="CREDIT AUTHORIZATION"/>
    <s v="CREDIT AUTHORIZATION"/>
    <d v="2007-02-05T00:00:00"/>
    <n v="2007"/>
    <x v="0"/>
    <x v="9"/>
    <m/>
    <m/>
    <n v="2006"/>
    <m/>
    <m/>
    <m/>
    <m/>
    <m/>
    <m/>
    <m/>
    <m/>
    <n v="-1488.87"/>
  </r>
  <r>
    <s v="CREDIT AUTHORIZATION"/>
    <s v="CA"/>
    <s v="CREDIT AUTHORIZATION"/>
    <s v="CREDIT AUTHORIZATION"/>
    <d v="2007-02-08T00:00:00"/>
    <n v="2007"/>
    <x v="3"/>
    <x v="29"/>
    <m/>
    <m/>
    <n v="2006"/>
    <m/>
    <m/>
    <m/>
    <m/>
    <m/>
    <m/>
    <m/>
    <m/>
    <n v="-16754"/>
  </r>
  <r>
    <s v="CREDIT AUTHORIZATION"/>
    <s v="CA"/>
    <s v="CREDIT AUTHORIZATION"/>
    <s v="CREDIT AUTHORIZATION"/>
    <d v="2007-02-08T00:00:00"/>
    <n v="2007"/>
    <x v="7"/>
    <x v="25"/>
    <m/>
    <m/>
    <n v="2006"/>
    <m/>
    <m/>
    <m/>
    <m/>
    <m/>
    <m/>
    <m/>
    <m/>
    <n v="-4963.41"/>
  </r>
  <r>
    <s v="CREDIT AUTHORIZATION"/>
    <s v="CA"/>
    <s v="CREDIT AUTHORIZATION"/>
    <s v="CREDIT AUTHORIZATION"/>
    <d v="2007-02-08T00:00:00"/>
    <n v="2007"/>
    <x v="7"/>
    <x v="33"/>
    <m/>
    <m/>
    <n v="2006"/>
    <m/>
    <m/>
    <m/>
    <m/>
    <m/>
    <m/>
    <m/>
    <m/>
    <n v="-3807.6"/>
  </r>
  <r>
    <s v="CREDIT AUTHORIZATION"/>
    <s v="CA"/>
    <s v="CREDIT AUTHORIZATION"/>
    <s v="CREDIT AUTHORIZATION"/>
    <d v="2007-02-08T00:00:00"/>
    <n v="2007"/>
    <x v="13"/>
    <x v="63"/>
    <m/>
    <m/>
    <n v="2006"/>
    <m/>
    <m/>
    <m/>
    <m/>
    <m/>
    <m/>
    <m/>
    <m/>
    <n v="-3734.88"/>
  </r>
  <r>
    <s v="CREDIT AUTHORIZATION"/>
    <s v="CA"/>
    <s v="CREDIT AUTHORIZATION"/>
    <s v="CREDIT AUTHORIZATION"/>
    <d v="2007-02-08T00:00:00"/>
    <n v="2007"/>
    <x v="13"/>
    <x v="30"/>
    <m/>
    <m/>
    <n v="2006"/>
    <m/>
    <m/>
    <m/>
    <m/>
    <m/>
    <m/>
    <m/>
    <m/>
    <n v="-3150.66"/>
  </r>
  <r>
    <s v="CREDIT AUTHORIZATION"/>
    <s v="CA"/>
    <s v="CREDIT AUTHORIZATION"/>
    <s v="CREDIT AUTHORIZATION"/>
    <d v="2007-02-08T00:00:00"/>
    <n v="2007"/>
    <x v="13"/>
    <x v="53"/>
    <m/>
    <m/>
    <n v="2006"/>
    <m/>
    <m/>
    <m/>
    <m/>
    <m/>
    <m/>
    <m/>
    <m/>
    <n v="-2133.34"/>
  </r>
  <r>
    <s v="CREDIT AUTHORIZATION"/>
    <s v="CA"/>
    <s v="CREDIT AUTHORIZATION"/>
    <s v="CREDIT AUTHORIZATION"/>
    <d v="2007-02-08T00:00:00"/>
    <n v="2007"/>
    <x v="13"/>
    <x v="44"/>
    <m/>
    <m/>
    <n v="2006"/>
    <m/>
    <m/>
    <m/>
    <m/>
    <m/>
    <m/>
    <m/>
    <m/>
    <n v="-896.53"/>
  </r>
  <r>
    <s v="CREDIT AUTHORIZATION"/>
    <s v="CA"/>
    <s v="CREDIT AUTHORIZATION"/>
    <s v="CREDIT AUTHORIZATION"/>
    <d v="2007-02-20T00:00:00"/>
    <n v="2007"/>
    <x v="1"/>
    <x v="1"/>
    <m/>
    <m/>
    <n v="2006"/>
    <m/>
    <m/>
    <m/>
    <m/>
    <m/>
    <m/>
    <m/>
    <m/>
    <n v="-13634.34"/>
  </r>
  <r>
    <s v="CREDIT AUTHORIZATION"/>
    <s v="CA"/>
    <s v="CREDIT AUTHORIZATION"/>
    <s v="CREDIT AUTHORIZATION"/>
    <d v="2007-02-20T00:00:00"/>
    <n v="2007"/>
    <x v="1"/>
    <x v="7"/>
    <m/>
    <m/>
    <n v="2006"/>
    <m/>
    <m/>
    <m/>
    <m/>
    <m/>
    <m/>
    <m/>
    <m/>
    <n v="-1766.66"/>
  </r>
  <r>
    <s v="CREDIT AUTHORIZATION"/>
    <s v="CA"/>
    <s v="CREDIT AUTHORIZATION"/>
    <s v="CREDIT AUTHORIZATION"/>
    <d v="2007-03-01T00:00:00"/>
    <n v="2007"/>
    <x v="9"/>
    <x v="25"/>
    <m/>
    <m/>
    <n v="2006"/>
    <m/>
    <m/>
    <m/>
    <m/>
    <m/>
    <m/>
    <m/>
    <m/>
    <n v="-7691.41"/>
  </r>
  <r>
    <s v="CREDIT AUTHORIZATION"/>
    <s v="CA"/>
    <s v="CREDIT AUTHORIZATION"/>
    <s v="CREDIT AUTHORIZATION"/>
    <d v="2007-03-01T00:00:00"/>
    <n v="2007"/>
    <x v="9"/>
    <x v="67"/>
    <m/>
    <m/>
    <n v="2006"/>
    <m/>
    <m/>
    <m/>
    <m/>
    <m/>
    <m/>
    <m/>
    <m/>
    <n v="-4494.67"/>
  </r>
  <r>
    <s v="CREDIT AUTHORIZATION"/>
    <s v="CA"/>
    <s v="CREDIT AUTHORIZATION"/>
    <s v="CREDIT AUTHORIZATION"/>
    <d v="2007-03-01T00:00:00"/>
    <n v="2007"/>
    <x v="9"/>
    <x v="66"/>
    <m/>
    <m/>
    <n v="2006"/>
    <m/>
    <m/>
    <m/>
    <m/>
    <m/>
    <m/>
    <m/>
    <m/>
    <n v="-4449"/>
  </r>
  <r>
    <s v="CREDIT AUTHORIZATION"/>
    <s v="CA"/>
    <s v="CREDIT AUTHORIZATION"/>
    <s v="CREDIT AUTHORIZATION"/>
    <d v="2007-03-01T00:00:00"/>
    <n v="2007"/>
    <x v="9"/>
    <x v="21"/>
    <m/>
    <m/>
    <n v="2006"/>
    <m/>
    <m/>
    <m/>
    <m/>
    <m/>
    <m/>
    <m/>
    <m/>
    <n v="-3755.86"/>
  </r>
  <r>
    <s v="CREDIT AUTHORIZATION"/>
    <s v="CA"/>
    <s v="CREDIT AUTHORIZATION"/>
    <s v="CREDIT AUTHORIZATION"/>
    <d v="2007-03-01T00:00:00"/>
    <n v="2007"/>
    <x v="9"/>
    <x v="65"/>
    <m/>
    <m/>
    <n v="2006"/>
    <m/>
    <m/>
    <m/>
    <m/>
    <m/>
    <m/>
    <m/>
    <m/>
    <n v="-1821.86"/>
  </r>
  <r>
    <s v="CREDIT AUTHORIZATION"/>
    <s v="CA"/>
    <s v="CREDIT AUTHORIZATION"/>
    <s v="CREDIT AUTHORIZATION"/>
    <d v="2007-03-01T00:00:00"/>
    <n v="2007"/>
    <x v="9"/>
    <x v="62"/>
    <m/>
    <m/>
    <n v="2006"/>
    <m/>
    <m/>
    <m/>
    <m/>
    <m/>
    <m/>
    <m/>
    <m/>
    <n v="-1033.1199999999999"/>
  </r>
  <r>
    <s v="Adjustment - MSHP credits"/>
    <s v="A"/>
    <s v="N/A"/>
    <d v="1906-08-30T00:00:00"/>
    <m/>
    <n v="2007"/>
    <x v="4"/>
    <x v="49"/>
    <m/>
    <m/>
    <n v="2006"/>
    <m/>
    <m/>
    <m/>
    <m/>
    <m/>
    <m/>
    <m/>
    <m/>
    <n v="-1932.96"/>
  </r>
  <r>
    <s v="CREDIT AUTHORIZATION"/>
    <s v="CA"/>
    <s v="CREDIT AUTHORIZATION"/>
    <s v="CREDIT AUTHORIZATION"/>
    <d v="2007-03-12T00:00:00"/>
    <n v="2007"/>
    <x v="4"/>
    <x v="26"/>
    <m/>
    <m/>
    <n v="2006"/>
    <m/>
    <m/>
    <m/>
    <m/>
    <m/>
    <m/>
    <m/>
    <m/>
    <n v="-3000"/>
  </r>
  <r>
    <s v="CREDIT AUTHORIZATION"/>
    <s v="CA"/>
    <s v="CREDIT AUTHORIZATION"/>
    <s v="CREDIT AUTHORIZATION"/>
    <d v="2007-03-12T00:00:00"/>
    <n v="2007"/>
    <x v="0"/>
    <x v="10"/>
    <m/>
    <m/>
    <n v="2006"/>
    <m/>
    <m/>
    <m/>
    <m/>
    <m/>
    <m/>
    <m/>
    <m/>
    <n v="-1147.3800000000001"/>
  </r>
  <r>
    <s v="CREDIT AUTHORIZATION"/>
    <s v="CA"/>
    <s v="CREDIT AUTHORIZATION"/>
    <s v="CREDIT AUTHORIZATION"/>
    <d v="2007-03-12T00:00:00"/>
    <n v="2007"/>
    <x v="0"/>
    <x v="71"/>
    <m/>
    <m/>
    <n v="2006"/>
    <m/>
    <m/>
    <m/>
    <m/>
    <m/>
    <m/>
    <m/>
    <m/>
    <n v="-610.99"/>
  </r>
  <r>
    <s v="CREDIT AUTHORIZATION"/>
    <s v="CA"/>
    <s v="CREDIT AUTHORIZATION"/>
    <s v="CREDIT AUTHORIZATION"/>
    <d v="2007-03-27T00:00:00"/>
    <n v="2007"/>
    <x v="1"/>
    <x v="1"/>
    <m/>
    <m/>
    <n v="2006"/>
    <m/>
    <m/>
    <m/>
    <m/>
    <m/>
    <m/>
    <m/>
    <m/>
    <n v="-19570"/>
  </r>
  <r>
    <s v="CREDIT AUTHORIZATION"/>
    <s v="CA"/>
    <s v="CREDIT AUTHORIZATION"/>
    <s v="CREDIT AUTHORIZATION"/>
    <d v="2007-03-29T00:00:00"/>
    <n v="2007"/>
    <x v="3"/>
    <x v="29"/>
    <m/>
    <m/>
    <n v="2006"/>
    <m/>
    <m/>
    <m/>
    <m/>
    <m/>
    <m/>
    <m/>
    <m/>
    <n v="-4406"/>
  </r>
  <r>
    <s v="CREDIT AUTHORIZATION"/>
    <s v="CA"/>
    <s v="CREDIT AUTHORIZATION"/>
    <s v="CREDIT AUTHORIZATION"/>
    <d v="2007-03-29T00:00:00"/>
    <n v="2007"/>
    <x v="3"/>
    <x v="20"/>
    <m/>
    <m/>
    <n v="2006"/>
    <m/>
    <m/>
    <m/>
    <m/>
    <m/>
    <m/>
    <m/>
    <m/>
    <n v="-2233"/>
  </r>
  <r>
    <s v="CREDIT AUTHORIZATION"/>
    <s v="CA"/>
    <s v="CREDIT AUTHORIZATION"/>
    <s v="CREDIT AUTHORIZATION"/>
    <d v="2007-03-29T00:00:00"/>
    <n v="2007"/>
    <x v="3"/>
    <x v="4"/>
    <m/>
    <m/>
    <n v="2006"/>
    <m/>
    <m/>
    <m/>
    <m/>
    <m/>
    <m/>
    <m/>
    <m/>
    <n v="-2202"/>
  </r>
  <r>
    <s v="CREDIT AUTHORIZATION"/>
    <s v="CA"/>
    <s v="CREDIT AUTHORIZATION"/>
    <s v="CREDIT AUTHORIZATION"/>
    <d v="2007-03-29T00:00:00"/>
    <n v="2007"/>
    <x v="3"/>
    <x v="16"/>
    <m/>
    <m/>
    <n v="2006"/>
    <m/>
    <m/>
    <m/>
    <m/>
    <m/>
    <m/>
    <m/>
    <m/>
    <n v="-2202"/>
  </r>
  <r>
    <s v="CREDIT AUTHORIZATION"/>
    <s v="CA"/>
    <s v="CREDIT AUTHORIZATION"/>
    <s v="CREDIT AUTHORIZATION"/>
    <d v="2007-03-29T00:00:00"/>
    <n v="2007"/>
    <x v="3"/>
    <x v="14"/>
    <m/>
    <m/>
    <n v="2006"/>
    <m/>
    <m/>
    <m/>
    <m/>
    <m/>
    <m/>
    <m/>
    <m/>
    <n v="-2202"/>
  </r>
  <r>
    <s v="CREDIT AUTHORIZATION"/>
    <s v="CA"/>
    <s v="CREDIT AUTHORIZATION"/>
    <s v="CREDIT AUTHORIZATION"/>
    <d v="2007-03-29T00:00:00"/>
    <n v="2007"/>
    <x v="3"/>
    <x v="23"/>
    <m/>
    <m/>
    <n v="2006"/>
    <m/>
    <m/>
    <m/>
    <m/>
    <m/>
    <m/>
    <m/>
    <m/>
    <n v="-1579.42"/>
  </r>
  <r>
    <s v="CREDIT AUTHORIZATION"/>
    <s v="CA"/>
    <s v="CREDIT AUTHORIZATION"/>
    <s v="CREDIT AUTHORIZATION"/>
    <d v="2007-03-29T00:00:00"/>
    <n v="2007"/>
    <x v="3"/>
    <x v="70"/>
    <m/>
    <m/>
    <n v="2006"/>
    <m/>
    <m/>
    <m/>
    <m/>
    <m/>
    <m/>
    <m/>
    <m/>
    <n v="-620.58000000000004"/>
  </r>
  <r>
    <s v="COST ALLOCATION PLAN FY07"/>
    <s v="CAP"/>
    <m/>
    <m/>
    <m/>
    <n v="2007"/>
    <x v="4"/>
    <x v="55"/>
    <m/>
    <m/>
    <n v="2006"/>
    <m/>
    <m/>
    <m/>
    <m/>
    <m/>
    <m/>
    <m/>
    <m/>
    <n v="-908.19259762095601"/>
  </r>
  <r>
    <s v="CREDIT AUTHORIZATION"/>
    <s v="CA"/>
    <s v="CREDIT AUTHORIZATION"/>
    <s v="CREDIT AUTHORIZATION"/>
    <d v="2007-04-19T00:00:00"/>
    <n v="2007"/>
    <x v="11"/>
    <x v="21"/>
    <m/>
    <m/>
    <n v="2006"/>
    <m/>
    <m/>
    <m/>
    <m/>
    <m/>
    <m/>
    <m/>
    <m/>
    <n v="-2692.5"/>
  </r>
  <r>
    <s v="CREDIT AUTHORIZATION"/>
    <s v="CA"/>
    <s v="CREDIT AUTHORIZATION"/>
    <s v="CREDIT AUTHORIZATION"/>
    <d v="2007-05-18T00:00:00"/>
    <n v="2007"/>
    <x v="4"/>
    <x v="26"/>
    <m/>
    <m/>
    <n v="2006"/>
    <m/>
    <m/>
    <m/>
    <m/>
    <m/>
    <m/>
    <m/>
    <m/>
    <n v="-3625.19"/>
  </r>
  <r>
    <s v="CREDIT AUTHORIZATION"/>
    <s v="CA"/>
    <s v="CREDIT AUTHORIZATION"/>
    <s v="CREDIT AUTHORIZATION"/>
    <d v="2007-06-15T00:00:00"/>
    <n v="2007"/>
    <x v="0"/>
    <x v="21"/>
    <m/>
    <m/>
    <n v="2006"/>
    <m/>
    <m/>
    <m/>
    <m/>
    <m/>
    <m/>
    <m/>
    <m/>
    <n v="-1888.56"/>
  </r>
  <r>
    <s v="CREDIT AUTHORIZATION"/>
    <s v="CA"/>
    <s v="CREDIT AUTHORIZATION"/>
    <s v="CREDIT AUTHORIZATION"/>
    <d v="2007-06-15T00:00:00"/>
    <n v="2007"/>
    <x v="9"/>
    <x v="22"/>
    <m/>
    <m/>
    <n v="2006"/>
    <m/>
    <m/>
    <m/>
    <m/>
    <m/>
    <m/>
    <m/>
    <m/>
    <n v="-1288.82"/>
  </r>
  <r>
    <s v="CREDIT AUTHORIZATION"/>
    <s v="CA"/>
    <s v="CREDIT AUTHORIZATION"/>
    <s v="CREDIT AUTHORIZATION"/>
    <d v="2007-06-25T00:00:00"/>
    <n v="2007"/>
    <x v="4"/>
    <x v="17"/>
    <m/>
    <m/>
    <n v="2006"/>
    <m/>
    <m/>
    <m/>
    <m/>
    <m/>
    <m/>
    <m/>
    <m/>
    <n v="-7999.59"/>
  </r>
  <r>
    <s v="COST ALLOCATION PLAN FY07"/>
    <s v="CAP"/>
    <m/>
    <m/>
    <m/>
    <n v="2007"/>
    <x v="9"/>
    <x v="50"/>
    <m/>
    <m/>
    <n v="2006"/>
    <m/>
    <m/>
    <m/>
    <m/>
    <m/>
    <m/>
    <m/>
    <m/>
    <n v="-304.681683435406"/>
  </r>
  <r>
    <s v="COST ALLOCATION PLAN FY07"/>
    <s v="CAP"/>
    <m/>
    <m/>
    <m/>
    <n v="2007"/>
    <x v="5"/>
    <x v="21"/>
    <m/>
    <m/>
    <n v="2006"/>
    <m/>
    <m/>
    <m/>
    <m/>
    <m/>
    <m/>
    <m/>
    <m/>
    <n v="-296.04927845157999"/>
  </r>
  <r>
    <s v="COST ALLOCATION PLAN FY07"/>
    <s v="CAP"/>
    <m/>
    <m/>
    <m/>
    <n v="2007"/>
    <x v="9"/>
    <x v="25"/>
    <m/>
    <m/>
    <n v="2006"/>
    <m/>
    <m/>
    <m/>
    <m/>
    <m/>
    <m/>
    <m/>
    <m/>
    <n v="-285.86628861286999"/>
  </r>
  <r>
    <s v="COST ALLOCATION PLAN FY07"/>
    <s v="CAP"/>
    <m/>
    <m/>
    <m/>
    <n v="2007"/>
    <x v="1"/>
    <x v="1"/>
    <m/>
    <m/>
    <n v="2006"/>
    <m/>
    <m/>
    <m/>
    <m/>
    <m/>
    <m/>
    <m/>
    <m/>
    <n v="-253.73885614059401"/>
  </r>
  <r>
    <s v="COST ALLOCATION PLAN FY07"/>
    <s v="CAP"/>
    <m/>
    <m/>
    <m/>
    <n v="2007"/>
    <x v="4"/>
    <x v="52"/>
    <m/>
    <m/>
    <n v="2006"/>
    <m/>
    <m/>
    <m/>
    <m/>
    <m/>
    <m/>
    <m/>
    <m/>
    <n v="-235.61201974951899"/>
  </r>
  <r>
    <s v="COST ALLOCATION PLAN FY07"/>
    <s v="CAP"/>
    <m/>
    <m/>
    <m/>
    <n v="2007"/>
    <x v="11"/>
    <x v="21"/>
    <m/>
    <m/>
    <n v="2006"/>
    <m/>
    <m/>
    <m/>
    <m/>
    <m/>
    <m/>
    <m/>
    <m/>
    <n v="-212.502528116587"/>
  </r>
  <r>
    <s v="COST ALLOCATION PLAN FY07"/>
    <s v="CAP"/>
    <m/>
    <m/>
    <m/>
    <n v="2007"/>
    <x v="2"/>
    <x v="8"/>
    <m/>
    <m/>
    <n v="2006"/>
    <m/>
    <m/>
    <m/>
    <m/>
    <m/>
    <m/>
    <m/>
    <m/>
    <n v="-183.397519314715"/>
  </r>
  <r>
    <s v="COST ALLOCATION PLAN FY07"/>
    <s v="CAP"/>
    <m/>
    <m/>
    <m/>
    <n v="2007"/>
    <x v="8"/>
    <x v="21"/>
    <m/>
    <m/>
    <n v="2006"/>
    <m/>
    <m/>
    <m/>
    <m/>
    <m/>
    <m/>
    <m/>
    <m/>
    <n v="-180.530572726994"/>
  </r>
  <r>
    <s v="COST ALLOCATION PLAN FY07"/>
    <s v="CAP"/>
    <m/>
    <m/>
    <m/>
    <n v="2007"/>
    <x v="10"/>
    <x v="28"/>
    <m/>
    <m/>
    <n v="2006"/>
    <m/>
    <m/>
    <m/>
    <m/>
    <m/>
    <m/>
    <m/>
    <m/>
    <n v="-157.242999542549"/>
  </r>
  <r>
    <s v="COST ALLOCATION PLAN FY07"/>
    <s v="CAP"/>
    <m/>
    <m/>
    <m/>
    <n v="2007"/>
    <x v="15"/>
    <x v="58"/>
    <m/>
    <m/>
    <n v="2006"/>
    <m/>
    <m/>
    <m/>
    <m/>
    <m/>
    <m/>
    <m/>
    <m/>
    <n v="-118.76720752593"/>
  </r>
  <r>
    <s v="COST ALLOCATION PLAN FY07"/>
    <s v="CAP"/>
    <m/>
    <m/>
    <m/>
    <n v="2007"/>
    <x v="3"/>
    <x v="4"/>
    <m/>
    <m/>
    <n v="2006"/>
    <m/>
    <m/>
    <m/>
    <m/>
    <m/>
    <m/>
    <m/>
    <m/>
    <n v="-98.437561076447594"/>
  </r>
  <r>
    <s v="COST ALLOCATION PLAN FY07"/>
    <s v="CAP"/>
    <m/>
    <m/>
    <m/>
    <n v="2007"/>
    <x v="2"/>
    <x v="18"/>
    <m/>
    <m/>
    <n v="2006"/>
    <m/>
    <m/>
    <m/>
    <m/>
    <m/>
    <m/>
    <m/>
    <m/>
    <n v="-93.946611201415806"/>
  </r>
  <r>
    <s v="COST ALLOCATION PLAN FY07"/>
    <s v="CAP"/>
    <m/>
    <m/>
    <m/>
    <n v="2007"/>
    <x v="1"/>
    <x v="36"/>
    <m/>
    <m/>
    <n v="2006"/>
    <m/>
    <m/>
    <m/>
    <m/>
    <m/>
    <m/>
    <m/>
    <m/>
    <n v="-91.300113607983903"/>
  </r>
  <r>
    <s v="COST ALLOCATION PLAN FY07"/>
    <s v="CAP"/>
    <m/>
    <m/>
    <m/>
    <n v="2007"/>
    <x v="7"/>
    <x v="19"/>
    <m/>
    <m/>
    <n v="2006"/>
    <m/>
    <m/>
    <m/>
    <m/>
    <m/>
    <m/>
    <m/>
    <m/>
    <n v="-74.774928549197796"/>
  </r>
  <r>
    <s v="COST ALLOCATION PLAN FY07"/>
    <s v="CAP"/>
    <m/>
    <m/>
    <m/>
    <n v="2007"/>
    <x v="7"/>
    <x v="25"/>
    <m/>
    <m/>
    <n v="2006"/>
    <m/>
    <m/>
    <m/>
    <m/>
    <m/>
    <m/>
    <m/>
    <m/>
    <n v="-73.0226659365741"/>
  </r>
  <r>
    <s v="COST ALLOCATION PLAN FY07"/>
    <s v="CAP"/>
    <m/>
    <m/>
    <m/>
    <n v="2007"/>
    <x v="4"/>
    <x v="17"/>
    <m/>
    <m/>
    <n v="2006"/>
    <m/>
    <m/>
    <m/>
    <m/>
    <m/>
    <m/>
    <m/>
    <m/>
    <n v="-71.917143568172406"/>
  </r>
  <r>
    <s v="COST ALLOCATION PLAN FY07"/>
    <s v="CAP"/>
    <m/>
    <m/>
    <m/>
    <n v="2007"/>
    <x v="15"/>
    <x v="40"/>
    <m/>
    <m/>
    <n v="2006"/>
    <m/>
    <m/>
    <m/>
    <m/>
    <m/>
    <m/>
    <m/>
    <m/>
    <n v="-69.067177939310298"/>
  </r>
  <r>
    <s v="COST ALLOCATION PLAN FY07"/>
    <s v="CAP"/>
    <m/>
    <m/>
    <m/>
    <n v="2007"/>
    <x v="2"/>
    <x v="3"/>
    <m/>
    <m/>
    <n v="2006"/>
    <m/>
    <m/>
    <m/>
    <m/>
    <m/>
    <m/>
    <m/>
    <m/>
    <n v="-61.921945557383999"/>
  </r>
  <r>
    <s v="COST ALLOCATION PLAN FY07"/>
    <s v="CAP"/>
    <m/>
    <m/>
    <m/>
    <n v="2007"/>
    <x v="4"/>
    <x v="26"/>
    <m/>
    <m/>
    <n v="2006"/>
    <m/>
    <m/>
    <m/>
    <m/>
    <m/>
    <m/>
    <m/>
    <m/>
    <n v="-58.435477708452403"/>
  </r>
  <r>
    <s v="COST ALLOCATION PLAN FY07"/>
    <s v="CAP"/>
    <m/>
    <m/>
    <m/>
    <n v="2007"/>
    <x v="15"/>
    <x v="21"/>
    <m/>
    <m/>
    <n v="2006"/>
    <m/>
    <m/>
    <m/>
    <m/>
    <m/>
    <m/>
    <m/>
    <m/>
    <n v="-53.459834213117396"/>
  </r>
  <r>
    <s v="COST ALLOCATION PLAN FY07"/>
    <s v="CAP"/>
    <m/>
    <m/>
    <m/>
    <n v="2007"/>
    <x v="6"/>
    <x v="13"/>
    <m/>
    <m/>
    <n v="2006"/>
    <m/>
    <m/>
    <m/>
    <m/>
    <m/>
    <m/>
    <m/>
    <m/>
    <n v="-47.405672670563803"/>
  </r>
  <r>
    <s v="COST ALLOCATION PLAN FY07"/>
    <s v="CAP"/>
    <m/>
    <m/>
    <m/>
    <n v="2007"/>
    <x v="17"/>
    <x v="13"/>
    <m/>
    <m/>
    <n v="2006"/>
    <m/>
    <m/>
    <m/>
    <m/>
    <m/>
    <m/>
    <m/>
    <m/>
    <n v="-40.432017221243697"/>
  </r>
  <r>
    <s v="COST ALLOCATION PLAN FY07"/>
    <s v="CAP"/>
    <m/>
    <m/>
    <m/>
    <n v="2007"/>
    <x v="3"/>
    <x v="29"/>
    <m/>
    <m/>
    <n v="2006"/>
    <m/>
    <m/>
    <m/>
    <m/>
    <m/>
    <m/>
    <m/>
    <m/>
    <n v="-30.5601986008697"/>
  </r>
  <r>
    <s v="COST ALLOCATION PLAN FY07"/>
    <s v="CAP"/>
    <m/>
    <m/>
    <m/>
    <n v="2007"/>
    <x v="3"/>
    <x v="32"/>
    <m/>
    <m/>
    <n v="2006"/>
    <m/>
    <m/>
    <m/>
    <m/>
    <m/>
    <m/>
    <m/>
    <m/>
    <n v="-29.179445935617601"/>
  </r>
  <r>
    <s v="COST ALLOCATION PLAN FY07"/>
    <s v="CAP"/>
    <m/>
    <m/>
    <m/>
    <n v="2007"/>
    <x v="3"/>
    <x v="16"/>
    <m/>
    <m/>
    <n v="2006"/>
    <m/>
    <m/>
    <m/>
    <m/>
    <m/>
    <m/>
    <m/>
    <m/>
    <n v="-28.2077297798518"/>
  </r>
  <r>
    <s v="COST ALLOCATION PLAN FY07"/>
    <s v="CAP"/>
    <m/>
    <m/>
    <m/>
    <n v="2007"/>
    <x v="1"/>
    <x v="41"/>
    <m/>
    <m/>
    <n v="2006"/>
    <m/>
    <m/>
    <m/>
    <m/>
    <m/>
    <m/>
    <m/>
    <m/>
    <n v="-25.8650905530912"/>
  </r>
  <r>
    <s v="COST ALLOCATION PLAN FY07"/>
    <s v="CAP"/>
    <m/>
    <m/>
    <m/>
    <n v="2007"/>
    <x v="3"/>
    <x v="39"/>
    <m/>
    <m/>
    <n v="2006"/>
    <m/>
    <m/>
    <m/>
    <m/>
    <m/>
    <m/>
    <m/>
    <m/>
    <n v="-25.311496880529798"/>
  </r>
  <r>
    <s v="COST ALLOCATION PLAN FY07"/>
    <s v="CAP"/>
    <m/>
    <m/>
    <m/>
    <n v="2007"/>
    <x v="8"/>
    <x v="68"/>
    <m/>
    <m/>
    <n v="2006"/>
    <m/>
    <m/>
    <m/>
    <m/>
    <m/>
    <m/>
    <m/>
    <m/>
    <n v="-23.353382735874199"/>
  </r>
  <r>
    <s v="COST ALLOCATION PLAN FY07"/>
    <s v="CAP"/>
    <m/>
    <m/>
    <m/>
    <n v="2007"/>
    <x v="3"/>
    <x v="70"/>
    <m/>
    <m/>
    <n v="2006"/>
    <m/>
    <m/>
    <m/>
    <m/>
    <m/>
    <m/>
    <m/>
    <m/>
    <n v="-21.575726343006401"/>
  </r>
  <r>
    <s v="COST ALLOCATION PLAN FY07"/>
    <s v="CAP"/>
    <m/>
    <m/>
    <m/>
    <n v="2007"/>
    <x v="1"/>
    <x v="7"/>
    <m/>
    <m/>
    <n v="2006"/>
    <m/>
    <m/>
    <m/>
    <m/>
    <m/>
    <m/>
    <m/>
    <m/>
    <n v="-21.2055551698313"/>
  </r>
  <r>
    <s v="COST ALLOCATION PLAN FY07"/>
    <s v="CAP"/>
    <m/>
    <m/>
    <m/>
    <n v="2007"/>
    <x v="9"/>
    <x v="22"/>
    <m/>
    <m/>
    <n v="2006"/>
    <m/>
    <m/>
    <m/>
    <m/>
    <m/>
    <m/>
    <m/>
    <m/>
    <n v="-19.380215471126"/>
  </r>
  <r>
    <s v="COST ALLOCATION PLAN FY07"/>
    <s v="CAP"/>
    <m/>
    <m/>
    <m/>
    <n v="2007"/>
    <x v="0"/>
    <x v="2"/>
    <m/>
    <m/>
    <n v="2006"/>
    <m/>
    <m/>
    <m/>
    <m/>
    <m/>
    <m/>
    <m/>
    <m/>
    <n v="-18.4913639586937"/>
  </r>
  <r>
    <s v="COST ALLOCATION PLAN FY07"/>
    <s v="CAP"/>
    <m/>
    <m/>
    <m/>
    <n v="2007"/>
    <x v="0"/>
    <x v="0"/>
    <m/>
    <m/>
    <n v="2006"/>
    <m/>
    <m/>
    <m/>
    <m/>
    <m/>
    <m/>
    <m/>
    <m/>
    <n v="-17.569589062667301"/>
  </r>
  <r>
    <s v="COST ALLOCATION PLAN FY07"/>
    <s v="CAP"/>
    <m/>
    <m/>
    <m/>
    <n v="2007"/>
    <x v="15"/>
    <x v="48"/>
    <m/>
    <m/>
    <n v="2006"/>
    <m/>
    <m/>
    <m/>
    <m/>
    <m/>
    <m/>
    <m/>
    <m/>
    <n v="-15.441888417707499"/>
  </r>
  <r>
    <s v="COST ALLOCATION PLAN FY07"/>
    <s v="CAP"/>
    <m/>
    <m/>
    <m/>
    <n v="2007"/>
    <x v="14"/>
    <x v="21"/>
    <m/>
    <m/>
    <n v="2006"/>
    <m/>
    <m/>
    <m/>
    <m/>
    <m/>
    <m/>
    <m/>
    <m/>
    <n v="-14.757564091673601"/>
  </r>
  <r>
    <s v="COST ALLOCATION PLAN FY07"/>
    <s v="CAP"/>
    <m/>
    <m/>
    <m/>
    <n v="2007"/>
    <x v="1"/>
    <x v="69"/>
    <m/>
    <m/>
    <n v="2006"/>
    <m/>
    <m/>
    <m/>
    <m/>
    <m/>
    <m/>
    <m/>
    <m/>
    <n v="-14.750366223719199"/>
  </r>
  <r>
    <s v="COST ALLOCATION PLAN FY07"/>
    <s v="CAP"/>
    <m/>
    <m/>
    <m/>
    <n v="2007"/>
    <x v="4"/>
    <x v="35"/>
    <m/>
    <m/>
    <n v="2006"/>
    <m/>
    <m/>
    <m/>
    <m/>
    <m/>
    <m/>
    <m/>
    <m/>
    <n v="-13.657230006715301"/>
  </r>
  <r>
    <s v="COST ALLOCATION PLAN FY07"/>
    <s v="CAP"/>
    <m/>
    <m/>
    <m/>
    <n v="2007"/>
    <x v="4"/>
    <x v="20"/>
    <m/>
    <m/>
    <n v="2006"/>
    <m/>
    <m/>
    <m/>
    <m/>
    <m/>
    <m/>
    <m/>
    <m/>
    <n v="-12.3975903061169"/>
  </r>
  <r>
    <s v="COST ALLOCATION PLAN FY07"/>
    <s v="CAP"/>
    <m/>
    <m/>
    <m/>
    <n v="2007"/>
    <x v="0"/>
    <x v="72"/>
    <m/>
    <m/>
    <n v="2006"/>
    <m/>
    <m/>
    <m/>
    <m/>
    <m/>
    <m/>
    <m/>
    <m/>
    <n v="-10.896988398321099"/>
  </r>
  <r>
    <s v="COST ALLOCATION PLAN FY07"/>
    <s v="CAP"/>
    <m/>
    <m/>
    <m/>
    <n v="2007"/>
    <x v="0"/>
    <x v="10"/>
    <m/>
    <m/>
    <n v="2006"/>
    <m/>
    <m/>
    <m/>
    <m/>
    <m/>
    <m/>
    <m/>
    <m/>
    <n v="-10.4101631991849"/>
  </r>
  <r>
    <s v="COST ALLOCATION PLAN FY07"/>
    <s v="CAP"/>
    <m/>
    <m/>
    <m/>
    <n v="2007"/>
    <x v="4"/>
    <x v="11"/>
    <m/>
    <m/>
    <n v="2006"/>
    <m/>
    <m/>
    <m/>
    <m/>
    <m/>
    <m/>
    <m/>
    <m/>
    <n v="-9.7249651185066206"/>
  </r>
  <r>
    <s v="COST ALLOCATION PLAN FY07"/>
    <s v="CAP"/>
    <m/>
    <m/>
    <m/>
    <n v="2007"/>
    <x v="0"/>
    <x v="71"/>
    <m/>
    <m/>
    <n v="2006"/>
    <m/>
    <m/>
    <m/>
    <m/>
    <m/>
    <m/>
    <m/>
    <m/>
    <n v="-5.54353829414723"/>
  </r>
  <r>
    <s v="COST ALLOCATION PLAN FY07"/>
    <s v="CAP"/>
    <m/>
    <m/>
    <m/>
    <n v="2007"/>
    <x v="1"/>
    <x v="15"/>
    <m/>
    <m/>
    <n v="2006"/>
    <m/>
    <m/>
    <m/>
    <m/>
    <m/>
    <m/>
    <m/>
    <m/>
    <n v="-4.2268158306303203"/>
  </r>
  <r>
    <s v="COST ALLOCATION PLAN FY07"/>
    <s v="CAP"/>
    <m/>
    <m/>
    <m/>
    <n v="2007"/>
    <x v="3"/>
    <x v="14"/>
    <m/>
    <m/>
    <n v="2006"/>
    <m/>
    <m/>
    <m/>
    <m/>
    <m/>
    <m/>
    <m/>
    <m/>
    <n v="-3.4016891243880698"/>
  </r>
  <r>
    <s v="COST ALLOCATION PLAN FY07"/>
    <s v="CAP"/>
    <m/>
    <m/>
    <m/>
    <n v="2007"/>
    <x v="8"/>
    <x v="54"/>
    <m/>
    <m/>
    <n v="2006"/>
    <m/>
    <m/>
    <m/>
    <m/>
    <m/>
    <m/>
    <m/>
    <m/>
    <n v="-3.02639444994879"/>
  </r>
  <r>
    <s v="COST ALLOCATION PLAN FY07"/>
    <s v="CAP"/>
    <m/>
    <m/>
    <m/>
    <n v="2007"/>
    <x v="1"/>
    <x v="20"/>
    <m/>
    <m/>
    <n v="2006"/>
    <m/>
    <m/>
    <m/>
    <m/>
    <m/>
    <m/>
    <m/>
    <m/>
    <n v="-2.8788677291026401"/>
  </r>
  <r>
    <s v="1B3AA46K4RF290031"/>
    <s v="S"/>
    <n v="39000"/>
    <n v="2580"/>
    <d v="2006-12-29T00:00:00"/>
    <n v="2007"/>
    <x v="0"/>
    <x v="0"/>
    <n v="4"/>
    <n v="158494"/>
    <n v="12"/>
    <n v="1994"/>
    <s v="Dodge"/>
    <s v="Spirit"/>
    <n v="100"/>
    <n v="100"/>
    <n v="0"/>
    <n v="0"/>
    <n v="100"/>
    <n v="0"/>
  </r>
  <r>
    <s v="1B3ES47C9VD263953"/>
    <s v="S"/>
    <n v="2936"/>
    <n v="2555"/>
    <d v="2006-10-30T00:00:00"/>
    <n v="2007"/>
    <x v="0"/>
    <x v="0"/>
    <n v="34"/>
    <n v="143728"/>
    <n v="9"/>
    <n v="1997"/>
    <s v="Dodge"/>
    <s v="NEON"/>
    <n v="105"/>
    <n v="105"/>
    <n v="0"/>
    <n v="0"/>
    <n v="105"/>
    <n v="0"/>
  </r>
  <r>
    <s v="1B7FD14T8HS458460"/>
    <s v="S"/>
    <n v="239849"/>
    <n v="2543"/>
    <d v="2006-02-02T00:00:00"/>
    <n v="2007"/>
    <x v="1"/>
    <x v="1"/>
    <n v="20"/>
    <n v="90947"/>
    <n v="19"/>
    <n v="1987"/>
    <s v="Dodge"/>
    <s v="RAM 1500"/>
    <n v="25"/>
    <n v="25"/>
    <n v="3.7099033644371628E-3"/>
    <n v="0"/>
    <n v="25"/>
    <n v="0"/>
  </r>
  <r>
    <s v="1B7JE26XXMS318045"/>
    <s v="S"/>
    <s v=" "/>
    <n v="2555"/>
    <d v="2006-11-06T00:00:00"/>
    <n v="2007"/>
    <x v="2"/>
    <x v="18"/>
    <n v="39"/>
    <n v="140174"/>
    <n v="15"/>
    <n v="1991"/>
    <s v="Dodge"/>
    <s v="RAM 250"/>
    <n v="106"/>
    <n v="106"/>
    <n v="0"/>
    <n v="0"/>
    <n v="106"/>
    <n v="0"/>
  </r>
  <r>
    <s v="1FAFP5226YA186270"/>
    <s v="S"/>
    <s v="FM V107"/>
    <n v="2458"/>
    <d v="2006-07-06T00:00:00"/>
    <n v="2007"/>
    <x v="4"/>
    <x v="26"/>
    <n v="20"/>
    <n v="129434"/>
    <n v="6"/>
    <n v="2000"/>
    <s v="Ford"/>
    <s v="TAURUS"/>
    <n v="37"/>
    <n v="37"/>
    <m/>
    <n v="0"/>
    <n v="37"/>
    <n v="0"/>
  </r>
  <r>
    <s v="1FAFP522XXG239094"/>
    <s v="S"/>
    <n v="239604"/>
    <n v="2467"/>
    <d v="2006-08-23T00:00:00"/>
    <n v="2007"/>
    <x v="1"/>
    <x v="1"/>
    <n v="28"/>
    <n v="128029"/>
    <n v="7"/>
    <n v="1999"/>
    <s v="Ford"/>
    <s v="Taurus"/>
    <n v="125"/>
    <n v="125"/>
    <m/>
    <n v="0"/>
    <n v="125"/>
    <n v="0"/>
  </r>
  <r>
    <s v="1FALP5221VG305113"/>
    <s v="S"/>
    <s v=" "/>
    <n v="2467"/>
    <d v="2006-08-23T00:00:00"/>
    <n v="2007"/>
    <x v="2"/>
    <x v="6"/>
    <n v="8"/>
    <n v="204565"/>
    <n v="9"/>
    <n v="1997"/>
    <s v="Ford"/>
    <s v="Taurus"/>
    <n v="10.130000000000001"/>
    <n v="10.130000000000001"/>
    <m/>
    <n v="0"/>
    <n v="10.130000000000001"/>
    <n v="0"/>
  </r>
  <r>
    <s v="1FMCA11U9SZA92138"/>
    <s v="S"/>
    <n v="39398"/>
    <n v="2580"/>
    <d v="2006-12-29T00:00:00"/>
    <n v="2007"/>
    <x v="0"/>
    <x v="0"/>
    <n v="9"/>
    <n v="117005"/>
    <n v="11"/>
    <n v="1995"/>
    <s v="Ford"/>
    <s v="Aerostar Van"/>
    <n v="100"/>
    <n v="100"/>
    <n v="0"/>
    <n v="0"/>
    <n v="100"/>
    <n v="0"/>
  </r>
  <r>
    <s v="1FMDA31U8PZB42826"/>
    <s v="S"/>
    <n v="3402"/>
    <n v="2580"/>
    <d v="2006-12-29T00:00:00"/>
    <n v="2007"/>
    <x v="0"/>
    <x v="0"/>
    <n v="5"/>
    <n v="105480"/>
    <n v="13"/>
    <n v="1993"/>
    <s v="Ford"/>
    <s v="Aerostar Van"/>
    <n v="100"/>
    <n v="100"/>
    <n v="0"/>
    <n v="0"/>
    <n v="100"/>
    <n v="0"/>
  </r>
  <r>
    <s v="1FTEF15Y3LLA81104"/>
    <s v="S"/>
    <n v="128067"/>
    <n v="2540"/>
    <d v="2006-11-27T00:00:00"/>
    <n v="2007"/>
    <x v="21"/>
    <x v="73"/>
    <n v="290"/>
    <n v="92574"/>
    <n v="16"/>
    <n v="1990"/>
    <s v="Ford"/>
    <s v="F150"/>
    <n v="850"/>
    <n v="150"/>
    <n v="2.6984126984126985E-2"/>
    <n v="78.91130158730158"/>
    <n v="228.91130158730158"/>
    <n v="0"/>
  </r>
  <r>
    <s v="1G1BL5172KR197270"/>
    <s v="S"/>
    <n v="39365"/>
    <n v="2580"/>
    <d v="2006-12-29T00:00:00"/>
    <n v="2007"/>
    <x v="0"/>
    <x v="0"/>
    <n v="12"/>
    <n v="117585"/>
    <n v="17"/>
    <n v="1989"/>
    <s v="Chevrolet"/>
    <s v="Caprice"/>
    <n v="100"/>
    <n v="100"/>
    <n v="0"/>
    <n v="0"/>
    <n v="100"/>
    <n v="0"/>
  </r>
  <r>
    <s v="1GDM9K1C4CV567102"/>
    <s v="S"/>
    <n v="2186"/>
    <n v="2594"/>
    <d v="2007-03-20T00:00:00"/>
    <n v="2007"/>
    <x v="1"/>
    <x v="15"/>
    <n v="337"/>
    <n v="356354"/>
    <n v="24"/>
    <n v="1982"/>
    <s v="GMC"/>
    <s v="CABOVER ROAD TRACTOR"/>
    <n v="100"/>
    <n v="100"/>
    <n v="0"/>
    <n v="0"/>
    <n v="100"/>
    <n v="0"/>
  </r>
  <r>
    <s v="1GNDM15Z1NB211603"/>
    <s v="S"/>
    <n v="39890"/>
    <n v="2580"/>
    <d v="2006-12-29T00:00:00"/>
    <n v="2007"/>
    <x v="0"/>
    <x v="0"/>
    <n v="3"/>
    <n v="142220"/>
    <n v="14"/>
    <n v="1992"/>
    <s v="Chevrolet"/>
    <s v="Astro Van"/>
    <n v="100"/>
    <n v="100"/>
    <n v="0"/>
    <n v="0"/>
    <n v="100"/>
    <n v="0"/>
  </r>
  <r>
    <s v="1GNDM15Z3MB185679"/>
    <s v="S"/>
    <n v="39985"/>
    <n v="2458"/>
    <d v="2006-07-06T00:00:00"/>
    <n v="2007"/>
    <x v="0"/>
    <x v="0"/>
    <n v="15"/>
    <n v="133211"/>
    <n v="15"/>
    <n v="1991"/>
    <s v="Chevrolet"/>
    <s v="ASTRO VAN"/>
    <n v="15.88"/>
    <n v="15.88"/>
    <m/>
    <n v="0"/>
    <n v="15.88"/>
    <n v="0"/>
  </r>
  <r>
    <s v="1GNDM15Z7NB169180"/>
    <s v="S"/>
    <n v="40003"/>
    <n v="2580"/>
    <d v="2006-12-29T00:00:00"/>
    <n v="2007"/>
    <x v="0"/>
    <x v="0"/>
    <n v="8"/>
    <n v="160967"/>
    <n v="14"/>
    <n v="1992"/>
    <s v="Chevrolet"/>
    <s v="Astro Van"/>
    <n v="100"/>
    <n v="100"/>
    <n v="0"/>
    <n v="0"/>
    <n v="100"/>
    <n v="0"/>
  </r>
  <r>
    <s v="1GNDM15Z7RB195753"/>
    <s v="S"/>
    <n v="39886"/>
    <n v="2580"/>
    <d v="2006-12-29T00:00:00"/>
    <n v="2007"/>
    <x v="0"/>
    <x v="0"/>
    <n v="10"/>
    <n v="116352"/>
    <n v="12"/>
    <n v="1994"/>
    <s v="Chevrolet"/>
    <s v="Astro Van"/>
    <n v="100"/>
    <n v="100"/>
    <n v="0"/>
    <n v="0"/>
    <n v="100"/>
    <n v="0"/>
  </r>
  <r>
    <s v="1GNER16K8KF143912"/>
    <s v="S"/>
    <n v="1079"/>
    <n v="2458"/>
    <d v="2006-07-06T00:00:00"/>
    <n v="2007"/>
    <x v="6"/>
    <x v="13"/>
    <n v="23"/>
    <n v="96392"/>
    <n v="17"/>
    <n v="1989"/>
    <s v="Chevrolet"/>
    <s v="SUBURBAN"/>
    <n v="138.58000000000001"/>
    <n v="138.58000000000001"/>
    <m/>
    <n v="0"/>
    <n v="138.58000000000001"/>
    <n v="0"/>
  </r>
  <r>
    <s v="2B4GH2537PR399251"/>
    <s v="S"/>
    <s v="P0050"/>
    <n v="2467"/>
    <d v="2006-08-23T00:00:00"/>
    <n v="2007"/>
    <x v="0"/>
    <x v="0"/>
    <n v="11"/>
    <n v="116683"/>
    <n v="13"/>
    <n v="1993"/>
    <s v="Dodge"/>
    <s v="Caravan"/>
    <n v="75"/>
    <n v="75"/>
    <m/>
    <n v="0"/>
    <n v="75"/>
    <n v="0"/>
  </r>
  <r>
    <s v="2B4GP2437TR744860"/>
    <s v="S"/>
    <n v="174907"/>
    <n v="2458"/>
    <d v="2006-07-06T00:00:00"/>
    <n v="2007"/>
    <x v="1"/>
    <x v="1"/>
    <n v="30"/>
    <n v="231136"/>
    <n v="10"/>
    <n v="1996"/>
    <s v="Dodge"/>
    <s v="MINIVAN 6 CYL"/>
    <n v="88.88"/>
    <n v="88.88"/>
    <m/>
    <n v="0"/>
    <n v="88.88"/>
    <n v="0"/>
  </r>
  <r>
    <s v="3B7KC26Z0WM276010"/>
    <s v="S"/>
    <n v="128066"/>
    <n v="2540"/>
    <d v="2006-11-27T00:00:00"/>
    <n v="2007"/>
    <x v="21"/>
    <x v="73"/>
    <n v="287"/>
    <n v="46213"/>
    <n v="8"/>
    <n v="1998"/>
    <s v="Dodge"/>
    <s v="BR2500"/>
    <n v="1950"/>
    <n v="150"/>
    <n v="6.1904761904761907E-2"/>
    <n v="181.0318095238095"/>
    <n v="331.0318095238095"/>
    <n v="0"/>
  </r>
  <r>
    <s v="COST ALLOCATION PLAN FY07"/>
    <s v="CAP"/>
    <m/>
    <m/>
    <m/>
    <n v="2007"/>
    <x v="2"/>
    <x v="6"/>
    <m/>
    <m/>
    <n v="2006"/>
    <m/>
    <m/>
    <m/>
    <m/>
    <m/>
    <m/>
    <m/>
    <m/>
    <n v="0"/>
  </r>
  <r>
    <s v="1J4FJ28S9VL609628"/>
    <s v="S"/>
    <s v="CO11109"/>
    <n v="2458"/>
    <d v="2006-07-06T00:00:00"/>
    <n v="2007"/>
    <x v="0"/>
    <x v="2"/>
    <n v="2"/>
    <n v="175798"/>
    <n v="9"/>
    <n v="1997"/>
    <s v="Jeep"/>
    <s v="CHEROKEE"/>
    <n v="172"/>
    <n v="150"/>
    <n v="9.7933545256970247E-3"/>
    <n v="6.8393850001110312"/>
    <n v="156.83938500011104"/>
    <n v="15.160614999888963"/>
  </r>
  <r>
    <s v="2B4GP2437TR814390"/>
    <s v="S"/>
    <n v="40401"/>
    <n v="2580"/>
    <d v="2006-12-29T00:00:00"/>
    <n v="2007"/>
    <x v="0"/>
    <x v="0"/>
    <n v="7"/>
    <n v="174827"/>
    <n v="10"/>
    <n v="1996"/>
    <s v="Dodge"/>
    <s v="Caravan"/>
    <n v="178.88"/>
    <n v="150"/>
    <n v="1.6059411202803936E-2"/>
    <n v="10.074871618079049"/>
    <n v="160.07487161807904"/>
    <n v="18.805128381920952"/>
  </r>
  <r>
    <s v="1FALP57U4VA251870"/>
    <s v="S"/>
    <s v="J10104"/>
    <n v="2555"/>
    <d v="2006-08-30T00:00:00"/>
    <n v="2007"/>
    <x v="0"/>
    <x v="0"/>
    <n v="46"/>
    <n v="178578"/>
    <n v="9"/>
    <n v="1997"/>
    <s v="FORD "/>
    <s v="TAURUS WAGON"/>
    <n v="200"/>
    <n v="150"/>
    <n v="3.1517504822178244E-2"/>
    <n v="11.633111029865987"/>
    <n v="161.63311102986597"/>
    <n v="38.366888970134028"/>
  </r>
  <r>
    <s v="1FTDA14U2SZB74782"/>
    <s v="S"/>
    <n v="150055"/>
    <n v="2580"/>
    <d v="2007-01-02T00:00:00"/>
    <n v="2007"/>
    <x v="15"/>
    <x v="58"/>
    <n v="2"/>
    <n v="158394"/>
    <n v="11"/>
    <n v="1995"/>
    <s v="Ford"/>
    <s v="Aerostar Van"/>
    <n v="201"/>
    <n v="150"/>
    <n v="1.8045290987050489E-2"/>
    <n v="11.320713300726124"/>
    <n v="161.32071330072611"/>
    <n v="39.679286699273888"/>
  </r>
  <r>
    <s v="2FALP71W7TX120877"/>
    <s v="S"/>
    <s v="P-0801"/>
    <n v="2631"/>
    <d v="2007-05-15T00:00:00"/>
    <n v="2007"/>
    <x v="4"/>
    <x v="49"/>
    <n v="460"/>
    <n v="81647"/>
    <n v="10"/>
    <n v="1996"/>
    <s v="Ford"/>
    <s v="CROWN VICTORIA POLICE "/>
    <n v="200"/>
    <n v="150"/>
    <n v="2.0865936358894104E-3"/>
    <n v="6.5761085028690669"/>
    <n v="156.57610850286906"/>
    <n v="43.423891497130938"/>
  </r>
  <r>
    <s v="1FTDA14U0SZB80239"/>
    <s v="S"/>
    <n v="224921"/>
    <n v="2467"/>
    <d v="2006-08-23T00:00:00"/>
    <n v="2007"/>
    <x v="1"/>
    <x v="7"/>
    <n v="16"/>
    <n v="185714"/>
    <n v="11"/>
    <n v="1995"/>
    <s v="Ford"/>
    <s v="Aerostar Van"/>
    <n v="208"/>
    <n v="150"/>
    <n v="1.6641317992384996E-2"/>
    <n v="10.539612337297115"/>
    <n v="160.53961233729711"/>
    <n v="47.460387662702885"/>
  </r>
  <r>
    <s v="2FALP71W1VX134468"/>
    <s v="S"/>
    <n v="182521"/>
    <n v="2458"/>
    <d v="2006-07-06T00:00:00"/>
    <n v="2007"/>
    <x v="1"/>
    <x v="1"/>
    <n v="27"/>
    <n v="228666"/>
    <n v="9"/>
    <n v="1997"/>
    <s v="Ford"/>
    <s v="CROWN VICTORIA"/>
    <n v="210"/>
    <n v="150"/>
    <n v="1.1957002618583576E-2"/>
    <n v="8.3504119187402122"/>
    <n v="158.35041191874021"/>
    <n v="51.649588081259793"/>
  </r>
  <r>
    <s v="S2FALP71WXTX141142"/>
    <s v="S"/>
    <n v="170454"/>
    <n v="2458"/>
    <d v="2006-07-06T00:00:00"/>
    <n v="2007"/>
    <x v="1"/>
    <x v="1"/>
    <n v="26"/>
    <n v="162438"/>
    <n v="10"/>
    <n v="1996"/>
    <s v="Ford"/>
    <s v="CROWN VICTORIA"/>
    <n v="210"/>
    <n v="150"/>
    <n v="1.1957002618583576E-2"/>
    <n v="8.3504119187402122"/>
    <n v="158.35041191874021"/>
    <n v="51.649588081259793"/>
  </r>
  <r>
    <s v="1FMDA21X7RZA20014"/>
    <s v="S"/>
    <n v="3288"/>
    <n v="2467"/>
    <d v="2006-08-23T00:00:00"/>
    <n v="2007"/>
    <x v="0"/>
    <x v="0"/>
    <n v="14"/>
    <n v="230827"/>
    <n v="12"/>
    <n v="1994"/>
    <s v="Ford"/>
    <s v="Aerostar XLT Van"/>
    <n v="220"/>
    <n v="150"/>
    <n v="1.7601394030407207E-2"/>
    <n v="11.147666895218102"/>
    <n v="161.14766689521809"/>
    <n v="58.852333104781906"/>
  </r>
  <r>
    <s v="1B7FL26X8WS731029"/>
    <s v="S"/>
    <n v="16805"/>
    <n v="2543"/>
    <d v="2006-08-14T00:00:00"/>
    <n v="2007"/>
    <x v="3"/>
    <x v="16"/>
    <n v="17"/>
    <n v="139449"/>
    <n v="8"/>
    <n v="1998"/>
    <s v="Dodge"/>
    <s v="DAKOTA"/>
    <n v="249"/>
    <n v="150"/>
    <n v="3.6950637509794146E-2"/>
    <n v="7.9429090391053512"/>
    <n v="157.94290903910536"/>
    <n v="91.057090960894641"/>
  </r>
  <r>
    <s v="1G3NL55M1SM342395"/>
    <s v="S"/>
    <n v="15619"/>
    <n v="2373"/>
    <d v="2006-01-31T00:00:00"/>
    <n v="2007"/>
    <x v="5"/>
    <x v="21"/>
    <n v="345"/>
    <n v="150808"/>
    <n v="11"/>
    <n v="1995"/>
    <s v="Oldsmobile"/>
    <s v="Achieva"/>
    <n v="275"/>
    <n v="150"/>
    <n v="2.0257826887661142E-2"/>
    <n v="28.0655985267035"/>
    <n v="178.0655985267035"/>
    <n v="96.934401473296504"/>
  </r>
  <r>
    <s v="1B3EJ46XXWN292848"/>
    <s v="S"/>
    <n v="134179"/>
    <n v="2453"/>
    <d v="2006-06-26T00:00:00"/>
    <n v="2007"/>
    <x v="2"/>
    <x v="8"/>
    <n v="297"/>
    <n v="173132"/>
    <n v="8"/>
    <n v="1998"/>
    <s v="Dodge"/>
    <s v="Stratus"/>
    <n v="300"/>
    <n v="150"/>
    <n v="5.4298642533936649E-3"/>
    <n v="40.041665158371046"/>
    <n v="190.04166515837105"/>
    <n v="109.95833484162895"/>
  </r>
  <r>
    <s v="2FALP71W5SX172054"/>
    <s v="S"/>
    <n v="1310"/>
    <n v="2434"/>
    <d v="2006-05-16T00:00:00"/>
    <n v="2007"/>
    <x v="4"/>
    <x v="49"/>
    <n v="360"/>
    <n v="58124"/>
    <n v="11"/>
    <n v="1995"/>
    <s v="Ford"/>
    <s v="Crown Victoria"/>
    <n v="275"/>
    <n v="150"/>
    <n v="6.2965082999427591E-3"/>
    <n v="13.826628506010303"/>
    <n v="163.82662850601031"/>
    <n v="111.17337149398969"/>
  </r>
  <r>
    <s v="1B3ES47C1VD247679"/>
    <s v="S"/>
    <n v="40772"/>
    <n v="2580"/>
    <d v="2006-12-29T00:00:00"/>
    <n v="2007"/>
    <x v="0"/>
    <x v="0"/>
    <n v="11"/>
    <n v="124975"/>
    <n v="9"/>
    <n v="1997"/>
    <s v="Dodge"/>
    <s v="Neon"/>
    <n v="278.88"/>
    <n v="150"/>
    <n v="2.5037167912779303E-2"/>
    <n v="15.707067290082096"/>
    <n v="165.70706729008211"/>
    <n v="113.17293270991789"/>
  </r>
  <r>
    <s v="2B5WB35ZXSK568229"/>
    <s v="S"/>
    <n v="150588"/>
    <n v="2594"/>
    <d v="2007-03-20T00:00:00"/>
    <n v="2007"/>
    <x v="1"/>
    <x v="36"/>
    <n v="344"/>
    <n v="95848"/>
    <n v="11"/>
    <n v="1995"/>
    <s v="Dodge"/>
    <s v="VAN"/>
    <n v="300"/>
    <n v="150"/>
    <n v="7.0011668611435242E-3"/>
    <n v="29.793605600933493"/>
    <n v="179.79360560093349"/>
    <n v="120.20639439906651"/>
  </r>
  <r>
    <s v="2FAFP71WXXX225044"/>
    <s v="S"/>
    <n v="220459"/>
    <n v="2587"/>
    <d v="2007-02-07T00:00:00"/>
    <n v="2007"/>
    <x v="1"/>
    <x v="1"/>
    <n v="2"/>
    <n v="158100"/>
    <n v="7"/>
    <n v="1999"/>
    <s v="Ford"/>
    <s v="Crown Victoria"/>
    <n v="305"/>
    <n v="150"/>
    <n v="0.32707073306738732"/>
    <n v="27.555709260927383"/>
    <n v="177.55570926092739"/>
    <n v="127.44429073907261"/>
  </r>
  <r>
    <s v="1FALP5226VG263540"/>
    <s v="S"/>
    <n v="16579"/>
    <n v="2490"/>
    <d v="2006-08-14T00:00:00"/>
    <n v="2007"/>
    <x v="3"/>
    <x v="70"/>
    <n v="319"/>
    <n v="156799"/>
    <n v="9"/>
    <n v="1997"/>
    <s v="Ford"/>
    <s v="Taurus"/>
    <n v="300"/>
    <n v="150"/>
    <n v="4.8115477145148355E-3"/>
    <n v="21.990938251804334"/>
    <n v="171.99093825180432"/>
    <n v="128.00906174819568"/>
  </r>
  <r>
    <s v="3B3XA46K6PT34097"/>
    <s v="S"/>
    <n v="89495"/>
    <n v="2578"/>
    <d v="2006-12-27T00:00:00"/>
    <n v="2007"/>
    <x v="2"/>
    <x v="8"/>
    <n v="21"/>
    <n v="83261"/>
    <n v="13"/>
    <n v="1993"/>
    <s v="Dodge"/>
    <s v="Spirit"/>
    <n v="300"/>
    <n v="150"/>
    <n v="4.8115477145148355E-2"/>
    <n v="20.664635124298318"/>
    <n v="170.66463512429831"/>
    <n v="129.33536487570169"/>
  </r>
  <r>
    <s v="2B7HB21Y4VK569081"/>
    <s v="S"/>
    <n v="16536"/>
    <n v="2578"/>
    <d v="2006-11-21T00:00:00"/>
    <n v="2007"/>
    <x v="3"/>
    <x v="14"/>
    <n v="7"/>
    <n v="149178"/>
    <n v="9"/>
    <n v="1997"/>
    <s v="Dodge"/>
    <s v="2500 Van"/>
    <n v="301"/>
    <n v="150"/>
    <n v="4.8275862068965517E-2"/>
    <n v="20.73351724137931"/>
    <n v="170.7335172413793"/>
    <n v="130.2664827586207"/>
  </r>
  <r>
    <s v="1FACP36X5NK178003"/>
    <s v="S"/>
    <s v="P2533"/>
    <n v="2467"/>
    <d v="2006-08-23T00:00:00"/>
    <n v="2007"/>
    <x v="0"/>
    <x v="0"/>
    <n v="12"/>
    <n v="147367"/>
    <n v="14"/>
    <n v="1992"/>
    <s v="Ford"/>
    <s v="Tempo"/>
    <n v="300"/>
    <n v="150"/>
    <n v="2.4001900950555283E-2"/>
    <n v="15.201363948024683"/>
    <n v="165.20136394802469"/>
    <n v="134.79863605197531"/>
  </r>
  <r>
    <s v="2FALP71W0VX172032"/>
    <s v="S"/>
    <n v="1032"/>
    <n v="2434"/>
    <d v="2006-05-16T00:00:00"/>
    <n v="2007"/>
    <x v="4"/>
    <x v="49"/>
    <n v="361"/>
    <n v="61761"/>
    <n v="9"/>
    <n v="1997"/>
    <s v="Ford"/>
    <s v="Crown Victoria"/>
    <n v="300"/>
    <n v="150"/>
    <n v="6.868918145392101E-3"/>
    <n v="15.083594733829424"/>
    <n v="165.08359473382941"/>
    <n v="134.91640526617059"/>
  </r>
  <r>
    <s v="1FALP57U2TA280037"/>
    <s v="S"/>
    <n v="114063"/>
    <n v="2458"/>
    <d v="2006-07-06T00:00:00"/>
    <n v="2007"/>
    <x v="2"/>
    <x v="8"/>
    <n v="6"/>
    <n v="147978"/>
    <n v="10"/>
    <n v="1996"/>
    <s v="Ford"/>
    <s v="TAURUS"/>
    <n v="300"/>
    <n v="150"/>
    <n v="1.7081432312262251E-2"/>
    <n v="11.929159883914588"/>
    <n v="161.92915988391459"/>
    <n v="138.07084011608541"/>
  </r>
  <r>
    <s v="1GCGD34J7EF358966"/>
    <s v="S"/>
    <s v="P-0627"/>
    <n v="2631"/>
    <d v="2007-05-15T00:00:00"/>
    <n v="2007"/>
    <x v="4"/>
    <x v="49"/>
    <n v="445"/>
    <n v="31072"/>
    <n v="22"/>
    <n v="1984"/>
    <s v="Chevrolet"/>
    <s v="C30"/>
    <n v="300"/>
    <n v="150"/>
    <n v="3.1298904538341159E-3"/>
    <n v="9.8641627543036012"/>
    <n v="159.86416275430361"/>
    <n v="140.13583724569639"/>
  </r>
  <r>
    <s v="1B3EJ46X3WN290312"/>
    <s v="S"/>
    <n v="132845"/>
    <n v="2458"/>
    <d v="2006-07-06T00:00:00"/>
    <n v="2007"/>
    <x v="2"/>
    <x v="8"/>
    <n v="4"/>
    <n v="136503"/>
    <n v="8"/>
    <n v="1998"/>
    <s v="Dodge"/>
    <s v="STRATUS"/>
    <n v="303.99"/>
    <n v="150"/>
    <n v="1.7308615362015341E-2"/>
    <n v="12.087817710370654"/>
    <n v="162.08781771037064"/>
    <n v="141.90218228962937"/>
  </r>
  <r>
    <s v="2B4GH2539PR348334"/>
    <s v="S"/>
    <m/>
    <d v="2006-09-14T00:00:00"/>
    <d v="2006-06-21T00:00:00"/>
    <n v="2007"/>
    <x v="4"/>
    <x v="52"/>
    <n v="34"/>
    <n v="146987"/>
    <n v="13"/>
    <n v="1993"/>
    <s v="Dodge"/>
    <s v="Caravan"/>
    <n v="300"/>
    <n v="150"/>
    <n v="1.1494252873563218E-2"/>
    <m/>
    <n v="150"/>
    <n v="150"/>
  </r>
  <r>
    <s v="1FMDA31U3SZB19169"/>
    <s v="S"/>
    <s v="S0161"/>
    <n v="2555"/>
    <d v="2006-10-30T00:00:00"/>
    <n v="2007"/>
    <x v="0"/>
    <x v="0"/>
    <n v="35"/>
    <n v="130413"/>
    <n v="11"/>
    <n v="1995"/>
    <s v="FORD "/>
    <s v="AEROSTAR VAN"/>
    <n v="350.5"/>
    <n v="150"/>
    <n v="5.5234427200867367E-2"/>
    <n v="20.387027079840141"/>
    <n v="170.38702707984015"/>
    <n v="180.11297292015985"/>
  </r>
  <r>
    <s v="2FALP71W9TX120847"/>
    <s v="S"/>
    <n v="206327"/>
    <n v="2458"/>
    <d v="2006-07-06T00:00:00"/>
    <n v="2007"/>
    <x v="1"/>
    <x v="1"/>
    <n v="18"/>
    <n v="242085"/>
    <n v="10"/>
    <n v="1996"/>
    <s v="Ford"/>
    <s v="CROWN VICTORIA"/>
    <n v="350"/>
    <n v="150"/>
    <n v="1.9928337697639294E-2"/>
    <n v="13.917353197900354"/>
    <n v="163.91735319790035"/>
    <n v="186.08264680209965"/>
  </r>
  <r>
    <s v="2FALP71W9VX145072"/>
    <s v="S"/>
    <n v="183565"/>
    <n v="2458"/>
    <d v="2006-07-06T00:00:00"/>
    <n v="2007"/>
    <x v="1"/>
    <x v="1"/>
    <n v="17"/>
    <n v="238246"/>
    <n v="9"/>
    <n v="1997"/>
    <s v="Ford"/>
    <s v="CROWN VICTORIA"/>
    <n v="350"/>
    <n v="150"/>
    <n v="1.9928337697639294E-2"/>
    <n v="13.917353197900354"/>
    <n v="163.91735319790035"/>
    <n v="186.08264680209965"/>
  </r>
  <r>
    <s v="2B5WB35Z4LK758917"/>
    <s v="S"/>
    <s v="W007152"/>
    <n v="2631"/>
    <d v="2007-05-15T00:00:00"/>
    <n v="2007"/>
    <x v="1"/>
    <x v="15"/>
    <n v="485"/>
    <n v="105749"/>
    <n v="16"/>
    <n v="1990"/>
    <s v="Dodge"/>
    <s v="VAN"/>
    <n v="350"/>
    <n v="150"/>
    <n v="3.6515388628064684E-3"/>
    <n v="11.508189880020867"/>
    <n v="161.50818988002086"/>
    <n v="188.49181011997914"/>
  </r>
  <r>
    <s v="2FALP71WOSZ142556"/>
    <s v="S"/>
    <s v="P-0947"/>
    <n v="2631"/>
    <d v="2007-05-15T00:00:00"/>
    <n v="2007"/>
    <x v="4"/>
    <x v="49"/>
    <n v="459"/>
    <n v="56165"/>
    <n v="11"/>
    <n v="1995"/>
    <s v="Ford"/>
    <s v="CROWN VICTORIA POLICE "/>
    <n v="350"/>
    <n v="150"/>
    <n v="3.6515388628064684E-3"/>
    <n v="11.508189880020867"/>
    <n v="161.50818988002086"/>
    <n v="188.49181011997914"/>
  </r>
  <r>
    <s v="1J4FJ28S4TL194165"/>
    <s v="S"/>
    <n v="172059"/>
    <n v="2555"/>
    <d v="2006-10-05T00:00:00"/>
    <n v="2007"/>
    <x v="1"/>
    <x v="1"/>
    <n v="44"/>
    <n v="130319"/>
    <n v="10"/>
    <n v="1996"/>
    <s v="Jeep"/>
    <s v="CHEROKEE"/>
    <n v="359.99"/>
    <n v="150"/>
    <n v="5.6729932804679729E-2"/>
    <n v="20.939018198207282"/>
    <n v="170.93901819820729"/>
    <n v="189.05098180179272"/>
  </r>
  <r>
    <s v="2FALP71W2VX113399"/>
    <s v="S"/>
    <n v="143675"/>
    <n v="2555"/>
    <d v="2006-10-12T00:00:00"/>
    <n v="2007"/>
    <x v="2"/>
    <x v="8"/>
    <n v="33"/>
    <n v="163106"/>
    <n v="9"/>
    <n v="1997"/>
    <s v="FORD "/>
    <s v="CROWN VICTORIA"/>
    <n v="375.41"/>
    <n v="150"/>
    <n v="5.915993242646967E-2"/>
    <n v="21.835931058609951"/>
    <n v="171.83593105860996"/>
    <n v="203.57406894139007"/>
  </r>
  <r>
    <s v="2FALP71W8TX117146"/>
    <s v="S"/>
    <n v="172057"/>
    <n v="2467"/>
    <d v="2006-08-23T00:00:00"/>
    <n v="2007"/>
    <x v="1"/>
    <x v="1"/>
    <n v="3"/>
    <n v="175322"/>
    <n v="10"/>
    <n v="1996"/>
    <s v="Ford"/>
    <s v="Crown Victoria"/>
    <n v="375"/>
    <n v="150"/>
    <n v="3.0002376188194103E-2"/>
    <n v="19.001704935030855"/>
    <n v="169.00170493503086"/>
    <n v="205.99829506496914"/>
  </r>
  <r>
    <s v="2B4FP2535XR358714"/>
    <s v="S"/>
    <n v="3971"/>
    <n v="2580"/>
    <d v="2006-12-29T00:00:00"/>
    <n v="2007"/>
    <x v="0"/>
    <x v="0"/>
    <n v="6"/>
    <n v="206171"/>
    <n v="7"/>
    <n v="1999"/>
    <s v="Dodge"/>
    <s v="Caravan"/>
    <n v="378.88"/>
    <n v="150"/>
    <n v="3.4014924622754669E-2"/>
    <n v="21.339262962085144"/>
    <n v="171.33926296208514"/>
    <n v="207.54073703791485"/>
  </r>
  <r>
    <s v="1FALP52UXVA319306"/>
    <s v="S"/>
    <s v="DD02556"/>
    <n v="2540"/>
    <d v="2006-11-27T00:00:00"/>
    <n v="2007"/>
    <x v="14"/>
    <x v="21"/>
    <n v="274"/>
    <n v="148296"/>
    <n v="9"/>
    <n v="1997"/>
    <s v="Ford"/>
    <s v="Taurus"/>
    <n v="400"/>
    <n v="150"/>
    <n v="1.2698412698412698E-2"/>
    <n v="37.134730158730157"/>
    <n v="187.13473015873015"/>
    <n v="212.86526984126985"/>
  </r>
  <r>
    <s v="2FALP71WXTX141125"/>
    <s v="S"/>
    <n v="2827"/>
    <n v="2490"/>
    <d v="2006-08-14T00:00:00"/>
    <n v="2007"/>
    <x v="4"/>
    <x v="35"/>
    <n v="298"/>
    <n v="234179"/>
    <n v="10"/>
    <n v="1996"/>
    <s v="Ford"/>
    <s v="Crown Victoria"/>
    <n v="400"/>
    <n v="150"/>
    <n v="6.4153969526864474E-3"/>
    <n v="29.321251002405777"/>
    <n v="179.32125100240577"/>
    <n v="220.67874899759423"/>
  </r>
  <r>
    <s v="1FAFP653XWK258444"/>
    <s v="S"/>
    <n v="18520"/>
    <n v="2507"/>
    <d v="2006-09-11T00:00:00"/>
    <n v="2007"/>
    <x v="3"/>
    <x v="4"/>
    <n v="361"/>
    <n v="132168"/>
    <n v="8"/>
    <n v="1998"/>
    <s v="Ford"/>
    <s v="Contour"/>
    <n v="400"/>
    <n v="150"/>
    <n v="1.6393442622950821E-2"/>
    <n v="26.16016393442623"/>
    <n v="176.16016393442624"/>
    <n v="223.83983606557376"/>
  </r>
  <r>
    <s v="2B5WB35Z4RK179080"/>
    <s v="S"/>
    <n v="134759"/>
    <n v="2434"/>
    <d v="2006-05-16T00:00:00"/>
    <n v="2007"/>
    <x v="1"/>
    <x v="1"/>
    <n v="357"/>
    <n v="130498"/>
    <n v="12"/>
    <n v="1994"/>
    <s v="Dodge"/>
    <s v="15-Passenger Van"/>
    <n v="400"/>
    <n v="150"/>
    <n v="9.1585575271894669E-3"/>
    <n v="20.111459645105896"/>
    <n v="170.1114596451059"/>
    <n v="229.8885403548941"/>
  </r>
  <r>
    <s v="1FAFP52U2WA186426"/>
    <s v="S"/>
    <n v="1407"/>
    <n v="2458"/>
    <d v="2006-07-06T00:00:00"/>
    <n v="2007"/>
    <x v="0"/>
    <x v="0"/>
    <n v="14"/>
    <n v="76384"/>
    <n v="8"/>
    <n v="1998"/>
    <s v="Ford"/>
    <s v="TAURUS"/>
    <n v="399.09"/>
    <n v="150"/>
    <n v="2.2723429405002472E-2"/>
    <n v="15.869361393571577"/>
    <n v="165.86936139357158"/>
    <n v="233.22063860642839"/>
  </r>
  <r>
    <s v="2FALP71W4VX145075"/>
    <s v="S"/>
    <n v="183556"/>
    <n v="2467"/>
    <d v="2006-08-23T00:00:00"/>
    <n v="2007"/>
    <x v="1"/>
    <x v="1"/>
    <n v="35"/>
    <n v="202107"/>
    <n v="9"/>
    <n v="1997"/>
    <s v="Ford"/>
    <s v="Crown Victoria"/>
    <n v="406"/>
    <n v="150"/>
    <n v="3.2482572619751481E-2"/>
    <n v="20.572512542993405"/>
    <n v="170.57251254299339"/>
    <n v="235.42748745700661"/>
  </r>
  <r>
    <s v="FTDF15Y4PLA94896"/>
    <s v="S"/>
    <n v="14471"/>
    <n v="2467"/>
    <d v="2006-08-23T00:00:00"/>
    <n v="2007"/>
    <x v="3"/>
    <x v="32"/>
    <n v="32"/>
    <n v="141395"/>
    <n v="13"/>
    <n v="1993"/>
    <s v="Ford"/>
    <s v="F150"/>
    <n v="410.32"/>
    <n v="150"/>
    <n v="3.2828199993439479E-2"/>
    <n v="20.791412183844962"/>
    <n v="170.79141218384495"/>
    <n v="239.52858781615504"/>
  </r>
  <r>
    <s v="1FALP522TG266802"/>
    <s v="S"/>
    <n v="114066"/>
    <n v="2453"/>
    <d v="2006-06-26T00:00:00"/>
    <n v="2007"/>
    <x v="2"/>
    <x v="8"/>
    <n v="300"/>
    <n v="174940"/>
    <n v="10"/>
    <n v="1996"/>
    <s v="Ford"/>
    <s v="Taurus"/>
    <n v="450"/>
    <n v="150"/>
    <n v="8.1447963800904983E-3"/>
    <n v="60.062497737556576"/>
    <n v="210.06249773755658"/>
    <n v="239.93750226244342"/>
  </r>
  <r>
    <s v="1FTCR10U8MTA25504"/>
    <s v="S"/>
    <n v="13479"/>
    <n v="2458"/>
    <d v="2006-07-06T00:00:00"/>
    <n v="2007"/>
    <x v="3"/>
    <x v="14"/>
    <n v="28"/>
    <n v="106726"/>
    <n v="15"/>
    <n v="1991"/>
    <s v="Ford"/>
    <s v="RANGER"/>
    <n v="411"/>
    <n v="150"/>
    <n v="2.3401562267799284E-2"/>
    <n v="16.342949040962985"/>
    <n v="166.34294904096299"/>
    <n v="244.65705095903701"/>
  </r>
  <r>
    <s v="1GDHG31YXRF532026"/>
    <s v="S"/>
    <n v="98990"/>
    <n v="2543"/>
    <d v="2006-09-26T00:00:00"/>
    <n v="2007"/>
    <x v="15"/>
    <x v="58"/>
    <n v="9"/>
    <n v="86428"/>
    <n v="12"/>
    <n v="1994"/>
    <s v="GMC"/>
    <s v="BUS"/>
    <n v="411"/>
    <n v="150"/>
    <n v="6.0990811311346961E-2"/>
    <n v="13.110584799487144"/>
    <n v="163.11058479948716"/>
    <n v="247.88941520051284"/>
  </r>
  <r>
    <s v="2FALP71W5VX113431"/>
    <s v="S"/>
    <n v="143047"/>
    <n v="2373"/>
    <d v="2006-01-31T00:00:00"/>
    <n v="2007"/>
    <x v="2"/>
    <x v="8"/>
    <n v="335"/>
    <n v="181724"/>
    <n v="9"/>
    <n v="1997"/>
    <s v="Ford"/>
    <s v="Crown Victoria"/>
    <n v="450"/>
    <n v="150"/>
    <n v="3.3149171270718231E-2"/>
    <n v="45.925524861878451"/>
    <n v="195.92552486187844"/>
    <n v="254.07447513812156"/>
  </r>
  <r>
    <s v="2FAFP71W4XX197158"/>
    <s v="S"/>
    <n v="219594"/>
    <n v="2467"/>
    <d v="2006-08-23T00:00:00"/>
    <n v="2007"/>
    <x v="1"/>
    <x v="1"/>
    <n v="9"/>
    <n v="117090"/>
    <n v="7"/>
    <n v="1999"/>
    <s v="Ford"/>
    <s v="Crown Victoria"/>
    <n v="440"/>
    <n v="150"/>
    <n v="3.5202788060814415E-2"/>
    <n v="22.295333790436203"/>
    <n v="172.29533379043619"/>
    <n v="267.70466620956381"/>
  </r>
  <r>
    <s v="1B3XA46V1PF664886"/>
    <s v="S"/>
    <s v="P2613"/>
    <n v="2467"/>
    <d v="2006-08-23T00:00:00"/>
    <n v="2007"/>
    <x v="0"/>
    <x v="0"/>
    <n v="13"/>
    <n v="100292"/>
    <n v="14"/>
    <n v="1992"/>
    <s v="Dodge"/>
    <s v="Spirit"/>
    <n v="450"/>
    <n v="150"/>
    <n v="3.6002851425832927E-2"/>
    <n v="22.802045922037028"/>
    <n v="172.80204592203702"/>
    <n v="277.197954077963"/>
  </r>
  <r>
    <s v="2B5WB35Z6LK758918"/>
    <s v="S"/>
    <n v="7153"/>
    <n v="2434"/>
    <d v="2006-05-16T00:00:00"/>
    <n v="2007"/>
    <x v="1"/>
    <x v="15"/>
    <n v="366"/>
    <n v="54334"/>
    <n v="16"/>
    <n v="1990"/>
    <s v="Dodge"/>
    <s v="Van MD 350"/>
    <n v="450"/>
    <n v="150"/>
    <n v="1.0303377218088151E-2"/>
    <n v="22.625392100744133"/>
    <n v="172.62539210074414"/>
    <n v="277.37460789925586"/>
  </r>
  <r>
    <s v="3G1JC5244TS880554"/>
    <s v="S"/>
    <s v="P2828"/>
    <n v="2467"/>
    <d v="2006-08-23T00:00:00"/>
    <n v="2007"/>
    <x v="0"/>
    <x v="0"/>
    <n v="10"/>
    <n v="180907"/>
    <n v="10"/>
    <n v="1996"/>
    <s v="Chevy"/>
    <s v="Cavalier"/>
    <n v="450.99"/>
    <n v="150"/>
    <n v="3.6082057698969758E-2"/>
    <n v="22.852210423065507"/>
    <n v="172.85221042306551"/>
    <n v="278.13778957693449"/>
  </r>
  <r>
    <s v="1FAFP522XXG297304"/>
    <s v="S"/>
    <n v="19162"/>
    <n v="2467"/>
    <d v="2006-08-23T00:00:00"/>
    <n v="2007"/>
    <x v="3"/>
    <x v="16"/>
    <n v="31"/>
    <n v="96333"/>
    <n v="7"/>
    <n v="1999"/>
    <s v="Ford"/>
    <s v="Taurus"/>
    <n v="451.69"/>
    <n v="150"/>
    <n v="3.6138062134521053E-2"/>
    <n v="22.887680272277564"/>
    <n v="172.88768027227758"/>
    <n v="278.80231972772242"/>
  </r>
  <r>
    <s v="2FTZA5443XBB22679"/>
    <s v="S"/>
    <s v="250294M"/>
    <n v="2453"/>
    <d v="2006-06-26T00:00:00"/>
    <n v="2007"/>
    <x v="9"/>
    <x v="50"/>
    <n v="296"/>
    <n v="114786"/>
    <n v="7"/>
    <n v="1999"/>
    <s v="Ford"/>
    <s v="Windstar  "/>
    <n v="500"/>
    <n v="150"/>
    <n v="9.0497737556561094E-3"/>
    <n v="66.736108597285082"/>
    <n v="216.73610859728507"/>
    <n v="283.26389140271493"/>
  </r>
  <r>
    <s v="1GCDM15Z7RB201608"/>
    <s v="S"/>
    <s v="UNKNOWN"/>
    <n v="2373"/>
    <d v="2006-01-31T00:00:00"/>
    <n v="2007"/>
    <x v="15"/>
    <x v="40"/>
    <n v="336"/>
    <n v="91815"/>
    <n v="12"/>
    <n v="1994"/>
    <s v="Chevrolet"/>
    <s v="Van"/>
    <n v="500"/>
    <n v="150"/>
    <n v="3.6832412523020261E-2"/>
    <n v="51.028360957642732"/>
    <n v="201.02836095764275"/>
    <n v="298.97163904235725"/>
  </r>
  <r>
    <s v="2FAFP71W6WX141429"/>
    <s v="S"/>
    <n v="197193"/>
    <n v="2458"/>
    <d v="2006-07-06T00:00:00"/>
    <n v="2007"/>
    <x v="1"/>
    <x v="1"/>
    <n v="24"/>
    <n v="167783"/>
    <n v="8"/>
    <n v="1998"/>
    <s v="Ford"/>
    <s v="CROWN VICTORIA"/>
    <n v="475"/>
    <n v="150"/>
    <n v="2.7045601161081897E-2"/>
    <n v="18.887836482864763"/>
    <n v="168.88783648286477"/>
    <n v="306.11216351713523"/>
  </r>
  <r>
    <s v="1FALP5225TG266801"/>
    <s v="S"/>
    <n v="114065"/>
    <n v="2490"/>
    <d v="2006-08-14T00:00:00"/>
    <n v="2007"/>
    <x v="2"/>
    <x v="8"/>
    <n v="328"/>
    <n v="248469"/>
    <n v="10"/>
    <n v="1996"/>
    <s v="Ford"/>
    <s v="Taurus"/>
    <n v="500"/>
    <n v="150"/>
    <n v="8.0192461908580592E-3"/>
    <n v="36.651563753007224"/>
    <n v="186.65156375300722"/>
    <n v="313.34843624699278"/>
  </r>
  <r>
    <s v="2FALP71W1TX141126"/>
    <s v="S"/>
    <n v="170431"/>
    <n v="2490"/>
    <d v="2006-08-14T00:00:00"/>
    <n v="2007"/>
    <x v="1"/>
    <x v="1"/>
    <n v="317"/>
    <n v="164793"/>
    <n v="10"/>
    <n v="1996"/>
    <s v="Ford"/>
    <s v="Crown Victoria"/>
    <n v="500"/>
    <n v="150"/>
    <n v="8.0192461908580592E-3"/>
    <n v="36.651563753007224"/>
    <n v="186.65156375300722"/>
    <n v="313.34843624699278"/>
  </r>
  <r>
    <s v="2FALP71W8VX113696"/>
    <s v="S"/>
    <s v="JDT07306"/>
    <n v="2490"/>
    <d v="2006-08-14T00:00:00"/>
    <n v="2007"/>
    <x v="8"/>
    <x v="68"/>
    <n v="306"/>
    <n v="184672"/>
    <n v="9"/>
    <n v="1997"/>
    <s v="Ford"/>
    <s v="Crown Victoria"/>
    <n v="500"/>
    <n v="150"/>
    <n v="8.0192461908580592E-3"/>
    <n v="36.651563753007224"/>
    <n v="186.65156375300722"/>
    <n v="313.34843624699278"/>
  </r>
  <r>
    <s v="2FALP72W3SX197274"/>
    <s v="S"/>
    <n v="100385"/>
    <n v="2490"/>
    <d v="2006-08-14T00:00:00"/>
    <n v="2007"/>
    <x v="2"/>
    <x v="3"/>
    <n v="329"/>
    <n v="182208"/>
    <n v="11"/>
    <n v="1995"/>
    <s v="Ford"/>
    <s v="Crown Victoria"/>
    <n v="500"/>
    <n v="150"/>
    <n v="8.0192461908580592E-3"/>
    <n v="36.651563753007224"/>
    <n v="186.65156375300722"/>
    <n v="313.34843624699278"/>
  </r>
  <r>
    <s v="2FAFP71W91X144589"/>
    <s v="S"/>
    <n v="238226"/>
    <n v="2507"/>
    <d v="2006-08-24T00:00:00"/>
    <n v="2007"/>
    <x v="1"/>
    <x v="20"/>
    <n v="353"/>
    <n v="100412"/>
    <n v="5"/>
    <n v="2001"/>
    <s v="Ford"/>
    <s v="Crown Victoria"/>
    <n v="500"/>
    <n v="150"/>
    <n v="2.0491803278688523E-2"/>
    <n v="32.700204918032782"/>
    <n v="182.7002049180328"/>
    <n v="317.2997950819672"/>
  </r>
  <r>
    <s v="S2FALP71W5VX140192"/>
    <s v="S"/>
    <n v="182528"/>
    <n v="2458"/>
    <d v="2006-07-06T00:00:00"/>
    <n v="2007"/>
    <x v="1"/>
    <x v="1"/>
    <n v="29"/>
    <n v="171563"/>
    <n v="9"/>
    <n v="1997"/>
    <s v="Ford"/>
    <s v="CROWN VICTORIA"/>
    <n v="488.56"/>
    <n v="150"/>
    <n v="2.7817681901596152E-2"/>
    <n v="19.427034509617705"/>
    <n v="169.4270345096177"/>
    <n v="319.13296549038228"/>
  </r>
  <r>
    <s v="1B4GP44R0TB201882"/>
    <s v="S"/>
    <n v="1776"/>
    <n v="2631"/>
    <d v="2007-05-15T00:00:00"/>
    <n v="2007"/>
    <x v="8"/>
    <x v="54"/>
    <n v="474"/>
    <n v="141850"/>
    <n v="10"/>
    <n v="1996"/>
    <s v="Dodge"/>
    <s v="CARAVAN"/>
    <n v="500"/>
    <n v="150"/>
    <n v="5.2164840897235268E-3"/>
    <n v="16.440271257172668"/>
    <n v="166.44027125717267"/>
    <n v="333.55972874282736"/>
  </r>
  <r>
    <s v="2FAFP71W3XX197281"/>
    <s v="S"/>
    <n v="239587"/>
    <n v="2458"/>
    <d v="2006-07-06T00:00:00"/>
    <n v="2007"/>
    <x v="1"/>
    <x v="1"/>
    <n v="12"/>
    <n v="160400"/>
    <n v="7"/>
    <n v="1999"/>
    <s v="Ford"/>
    <s v="CROWN VICTORIA"/>
    <n v="510"/>
    <n v="150"/>
    <n v="2.9038434930845826E-2"/>
    <n v="20.2795718026548"/>
    <n v="170.2795718026548"/>
    <n v="339.7204281973452"/>
  </r>
  <r>
    <s v="2FALP71W9VX113433"/>
    <s v="S"/>
    <n v="224922"/>
    <n v="2458"/>
    <d v="2006-07-06T00:00:00"/>
    <n v="2007"/>
    <x v="1"/>
    <x v="1"/>
    <n v="10"/>
    <n v="151022"/>
    <n v="9"/>
    <n v="1997"/>
    <s v="Ford"/>
    <s v="CROWN VICTORIA"/>
    <n v="510"/>
    <n v="150"/>
    <n v="2.9038434930845826E-2"/>
    <n v="20.2795718026548"/>
    <n v="170.2795718026548"/>
    <n v="339.7204281973452"/>
  </r>
  <r>
    <s v="2FALP72W15X197273"/>
    <s v="S"/>
    <n v="150752"/>
    <n v="2458"/>
    <d v="2006-07-06T00:00:00"/>
    <n v="2007"/>
    <x v="1"/>
    <x v="1"/>
    <n v="11"/>
    <n v="174907"/>
    <n v="11"/>
    <n v="1995"/>
    <s v="Ford"/>
    <s v="CROWN VICTORIA"/>
    <n v="510"/>
    <n v="150"/>
    <n v="2.9038434930845826E-2"/>
    <n v="20.2795718026548"/>
    <n v="170.2795718026548"/>
    <n v="339.7204281973452"/>
  </r>
  <r>
    <s v="2B4GH2530PR348335"/>
    <s v="S"/>
    <m/>
    <d v="2006-09-14T00:00:00"/>
    <d v="2006-06-21T00:00:00"/>
    <n v="2007"/>
    <x v="4"/>
    <x v="52"/>
    <n v="35"/>
    <n v="102691"/>
    <n v="13"/>
    <n v="1993"/>
    <s v="Dodge"/>
    <s v="Caravan"/>
    <n v="500"/>
    <n v="150"/>
    <n v="1.9157088122605363E-2"/>
    <m/>
    <n v="150"/>
    <n v="350"/>
  </r>
  <r>
    <s v="2FALP71W3VX135394"/>
    <s v="S"/>
    <n v="182536"/>
    <n v="2458"/>
    <d v="2006-07-06T00:00:00"/>
    <n v="2007"/>
    <x v="1"/>
    <x v="1"/>
    <n v="16"/>
    <n v="248358"/>
    <n v="9"/>
    <n v="1997"/>
    <s v="Ford"/>
    <s v="CROWN VICTORIA"/>
    <n v="530"/>
    <n v="150"/>
    <n v="3.0177197084996644E-2"/>
    <n v="21.074849128249106"/>
    <n v="171.0748491282491"/>
    <n v="358.92515087175093"/>
  </r>
  <r>
    <s v="2FMDA5146WBA85300"/>
    <s v="S"/>
    <n v="22"/>
    <n v="2507"/>
    <d v="2006-08-09T00:00:00"/>
    <n v="2007"/>
    <x v="14"/>
    <x v="21"/>
    <n v="333"/>
    <n v="153980"/>
    <n v="8"/>
    <n v="1998"/>
    <s v="Ford"/>
    <s v="Windstar"/>
    <n v="550"/>
    <n v="150"/>
    <n v="2.2540983606557378E-2"/>
    <n v="35.970225409836068"/>
    <n v="185.97022540983608"/>
    <n v="364.02977459016392"/>
  </r>
  <r>
    <s v="1FAFP65L5WK257282"/>
    <s v="S"/>
    <n v="180250"/>
    <n v="2453"/>
    <d v="2006-06-26T00:00:00"/>
    <n v="2007"/>
    <x v="2"/>
    <x v="8"/>
    <n v="323"/>
    <n v="116038"/>
    <n v="8"/>
    <n v="1998"/>
    <s v="Ford"/>
    <s v="Contour"/>
    <n v="600"/>
    <n v="150"/>
    <n v="1.085972850678733E-2"/>
    <n v="80.083330316742092"/>
    <n v="230.08333031674209"/>
    <n v="369.91666968325791"/>
  </r>
  <r>
    <s v="3B3ES47C3VT601700"/>
    <s v="S"/>
    <n v="123174"/>
    <n v="2453"/>
    <d v="2006-06-26T00:00:00"/>
    <n v="2007"/>
    <x v="2"/>
    <x v="8"/>
    <n v="325"/>
    <n v="120525"/>
    <n v="9"/>
    <n v="1997"/>
    <s v="Dodge"/>
    <s v="Neon"/>
    <n v="600"/>
    <n v="150"/>
    <n v="1.085972850678733E-2"/>
    <n v="80.083330316742092"/>
    <n v="230.08333031674209"/>
    <n v="369.91666968325791"/>
  </r>
  <r>
    <s v="1GCGR24K5HS178630"/>
    <s v="S"/>
    <n v="101560"/>
    <n v="2458"/>
    <d v="2006-07-06T00:00:00"/>
    <n v="2007"/>
    <x v="1"/>
    <x v="1"/>
    <n v="9"/>
    <n v="112738"/>
    <n v="19"/>
    <n v="1987"/>
    <s v="Chevrolet"/>
    <s v="C20 PICKUP"/>
    <n v="550"/>
    <n v="150"/>
    <n v="3.1315959239147463E-2"/>
    <n v="21.870126453843415"/>
    <n v="171.87012645384343"/>
    <n v="378.12987354615655"/>
  </r>
  <r>
    <s v="1G1BL52P9RR174187"/>
    <s v="S"/>
    <n v="3857"/>
    <n v="2458"/>
    <d v="2006-07-06T00:00:00"/>
    <n v="2007"/>
    <x v="0"/>
    <x v="0"/>
    <n v="13"/>
    <n v="92000"/>
    <n v="12"/>
    <n v="1994"/>
    <s v="Chevrolet"/>
    <s v="CAPRICE"/>
    <n v="568.88"/>
    <n v="150"/>
    <n v="3.2390950712665831E-2"/>
    <n v="22.620868249204438"/>
    <n v="172.62086824920445"/>
    <n v="396.25913175079552"/>
  </r>
  <r>
    <s v="1B3EJ46X9WN254558"/>
    <s v="S"/>
    <n v="3203"/>
    <n v="2509"/>
    <d v="2006-05-26T00:00:00"/>
    <n v="2007"/>
    <x v="4"/>
    <x v="35"/>
    <m/>
    <n v="151309"/>
    <n v="8"/>
    <n v="1998"/>
    <s v="FORD "/>
    <s v="Taurus"/>
    <n v="550"/>
    <n v="150"/>
    <n v="1"/>
    <m/>
    <n v="150"/>
    <n v="400"/>
  </r>
  <r>
    <s v="2FAFP71W2WX141430"/>
    <s v="S"/>
    <n v="197186"/>
    <n v="2490"/>
    <d v="2006-08-14T00:00:00"/>
    <n v="2007"/>
    <x v="1"/>
    <x v="1"/>
    <n v="302"/>
    <n v="164303"/>
    <n v="8"/>
    <n v="1998"/>
    <s v="Ford"/>
    <s v="CV 8 Cylinder"/>
    <n v="600"/>
    <n v="150"/>
    <n v="9.6230954290296711E-3"/>
    <n v="43.981876503608667"/>
    <n v="193.98187650360867"/>
    <n v="406.01812349639135"/>
  </r>
  <r>
    <s v="2FALP71W9TX140905"/>
    <s v="S"/>
    <n v="2829"/>
    <n v="2490"/>
    <d v="2006-08-14T00:00:00"/>
    <n v="2007"/>
    <x v="4"/>
    <x v="35"/>
    <n v="297"/>
    <n v="212900"/>
    <n v="10"/>
    <n v="1996"/>
    <s v="Ford"/>
    <s v="Crown Victoria"/>
    <n v="600"/>
    <n v="150"/>
    <n v="9.6230954290296711E-3"/>
    <n v="43.981876503608667"/>
    <n v="193.98187650360867"/>
    <n v="406.01812349639135"/>
  </r>
  <r>
    <s v="1FALP52U9SG262914"/>
    <s v="S"/>
    <n v="15602"/>
    <n v="2434"/>
    <d v="2006-05-16T00:00:00"/>
    <n v="2007"/>
    <x v="3"/>
    <x v="16"/>
    <n v="350"/>
    <n v="140385"/>
    <n v="11"/>
    <n v="1995"/>
    <s v="Ford"/>
    <s v="Taurus"/>
    <n v="600"/>
    <n v="150"/>
    <n v="1.3737836290784202E-2"/>
    <n v="30.167189467658847"/>
    <n v="180.16718946765886"/>
    <n v="419.83281053234111"/>
  </r>
  <r>
    <s v="2B4GP243XYR800443"/>
    <s v="S"/>
    <n v="777"/>
    <n v="2434"/>
    <d v="2006-05-16T00:00:00"/>
    <n v="2007"/>
    <x v="4"/>
    <x v="49"/>
    <n v="358"/>
    <n v="123204"/>
    <n v="6"/>
    <n v="2000"/>
    <s v="Dodge"/>
    <s v="Grand Caravan"/>
    <n v="600"/>
    <n v="150"/>
    <n v="1.3737836290784202E-2"/>
    <n v="30.167189467658847"/>
    <n v="180.16718946765886"/>
    <n v="419.83281053234111"/>
  </r>
  <r>
    <s v="1FAFP5227XG297258"/>
    <s v="S"/>
    <n v="240645"/>
    <n v="2587"/>
    <d v="2007-01-19T00:00:00"/>
    <n v="2007"/>
    <x v="1"/>
    <x v="36"/>
    <n v="3"/>
    <n v="81000"/>
    <n v="7"/>
    <n v="1999"/>
    <s v="Ford"/>
    <s v="Taurus"/>
    <n v="627.52"/>
    <n v="150"/>
    <n v="0.67292926693261268"/>
    <n v="56.694290739072621"/>
    <n v="206.69429073907261"/>
    <n v="420.8257092609274"/>
  </r>
  <r>
    <s v="2FALP71W3TX141158"/>
    <s v="S"/>
    <n v="170448"/>
    <n v="2458"/>
    <d v="2006-07-06T00:00:00"/>
    <n v="2007"/>
    <x v="1"/>
    <x v="1"/>
    <n v="25"/>
    <n v="166938"/>
    <n v="10"/>
    <n v="1996"/>
    <s v="Ford"/>
    <s v="CROWN VICTORIA"/>
    <n v="595.92999999999995"/>
    <n v="150"/>
    <n v="3.3931126526154806E-2"/>
    <n v="23.696480832070733"/>
    <n v="173.69648083207073"/>
    <n v="422.23351916792922"/>
  </r>
  <r>
    <s v="S2B46P2432WR733477"/>
    <s v="S"/>
    <n v="202810"/>
    <n v="2458"/>
    <d v="2006-07-06T00:00:00"/>
    <n v="2007"/>
    <x v="1"/>
    <x v="1"/>
    <n v="22"/>
    <n v="110699"/>
    <n v="8"/>
    <n v="1998"/>
    <s v="Dodge"/>
    <s v="MINIVAN 6 CYL"/>
    <n v="626.26"/>
    <n v="150"/>
    <n v="3.5658059332924527E-2"/>
    <n v="24.902518896334502"/>
    <n v="174.9025188963345"/>
    <n v="451.35748110366546"/>
  </r>
  <r>
    <s v="1B3ES47C4WD712294"/>
    <s v="S"/>
    <n v="134747"/>
    <n v="2578"/>
    <d v="2006-12-27T00:00:00"/>
    <n v="2007"/>
    <x v="2"/>
    <x v="8"/>
    <n v="22"/>
    <n v="100798"/>
    <n v="8"/>
    <n v="1998"/>
    <s v="Dodge"/>
    <s v="Neon"/>
    <n v="650"/>
    <n v="150"/>
    <n v="0.10425020048115477"/>
    <n v="44.773376102646353"/>
    <n v="194.77337610264635"/>
    <n v="455.22662389735365"/>
  </r>
  <r>
    <s v="2B4GP2433VR402647"/>
    <s v="S"/>
    <n v="124973"/>
    <n v="2578"/>
    <d v="2007-01-02T00:00:00"/>
    <n v="2007"/>
    <x v="2"/>
    <x v="8"/>
    <n v="20"/>
    <n v="139007"/>
    <n v="9"/>
    <n v="1997"/>
    <s v="Dodge"/>
    <s v="Caravan"/>
    <n v="651"/>
    <n v="150"/>
    <n v="0.10441058540497193"/>
    <n v="44.842258219727348"/>
    <n v="194.84225821972734"/>
    <n v="456.15774178027266"/>
  </r>
  <r>
    <s v="1G1ND52J616256289"/>
    <s v="S"/>
    <n v="3165"/>
    <n v="2373"/>
    <d v="2006-01-31T00:00:00"/>
    <n v="2007"/>
    <x v="4"/>
    <x v="35"/>
    <n v="344"/>
    <n v="113396"/>
    <n v="5"/>
    <n v="2001"/>
    <s v="Chevrolet"/>
    <s v="Malibu"/>
    <n v="700"/>
    <n v="150"/>
    <n v="5.1565377532228361E-2"/>
    <n v="71.439705340699817"/>
    <n v="221.43970534069982"/>
    <n v="478.56029465930021"/>
  </r>
  <r>
    <s v="1GCEC14N5GS164321"/>
    <s v="S"/>
    <n v="100898"/>
    <n v="2594"/>
    <d v="2007-03-20T00:00:00"/>
    <n v="2007"/>
    <x v="1"/>
    <x v="1"/>
    <n v="345"/>
    <n v="145991"/>
    <n v="20"/>
    <n v="1986"/>
    <s v="Chevrolet"/>
    <s v="TRUCK"/>
    <n v="700"/>
    <n v="150"/>
    <n v="1.6336056009334889E-2"/>
    <n v="69.518413068844808"/>
    <n v="219.51841306884481"/>
    <n v="480.48158693115522"/>
  </r>
  <r>
    <s v="1FACP36X5NK190457"/>
    <s v="S"/>
    <n v="81951"/>
    <n v="2490"/>
    <d v="2006-08-14T00:00:00"/>
    <n v="2007"/>
    <x v="14"/>
    <x v="21"/>
    <n v="327"/>
    <n v="66430"/>
    <n v="14"/>
    <n v="1992"/>
    <s v="Ford"/>
    <s v="Tempo"/>
    <n v="700"/>
    <n v="150"/>
    <n v="1.1226944667201283E-2"/>
    <n v="51.312189254210111"/>
    <n v="201.31218925421013"/>
    <n v="498.68781074578987"/>
  </r>
  <r>
    <s v="2B7HB11ZXXK569057"/>
    <s v="S"/>
    <m/>
    <n v="2490"/>
    <d v="2006-08-14T00:00:00"/>
    <n v="2007"/>
    <x v="2"/>
    <x v="18"/>
    <n v="325"/>
    <n v="79611"/>
    <n v="7"/>
    <n v="1999"/>
    <s v="Dodge"/>
    <s v="Van"/>
    <n v="700"/>
    <n v="150"/>
    <n v="1.1226944667201283E-2"/>
    <n v="51.312189254210111"/>
    <n v="201.31218925421013"/>
    <n v="498.68781074578987"/>
  </r>
  <r>
    <s v="2FAFP71W7XX225051"/>
    <s v="S"/>
    <n v="222013"/>
    <n v="2543"/>
    <d v="2006-06-28T00:00:00"/>
    <n v="2007"/>
    <x v="1"/>
    <x v="1"/>
    <n v="13"/>
    <n v="199150"/>
    <n v="7"/>
    <n v="1999"/>
    <s v="Ford"/>
    <s v="CROWN VICTORIA"/>
    <n v="675.12"/>
    <n v="150"/>
    <n v="0.1001851983759527"/>
    <n v="21.535810242894797"/>
    <n v="171.5358102428948"/>
    <n v="503.58418975710521"/>
  </r>
  <r>
    <s v="2FALP71W7VX113415"/>
    <s v="S"/>
    <n v="1712"/>
    <n v="2507"/>
    <d v="2006-07-19T00:00:00"/>
    <n v="2007"/>
    <x v="9"/>
    <x v="22"/>
    <n v="360"/>
    <n v="169802"/>
    <n v="9"/>
    <n v="1997"/>
    <s v="Ford"/>
    <s v="Crown Victoria"/>
    <n v="700"/>
    <n v="150"/>
    <n v="2.8688524590163935E-2"/>
    <n v="45.7802868852459"/>
    <n v="195.78028688524591"/>
    <n v="504.21971311475409"/>
  </r>
  <r>
    <s v="1FAFP5226XG229906"/>
    <s v="S"/>
    <n v="17293"/>
    <n v="2434"/>
    <d v="2006-05-16T00:00:00"/>
    <n v="2007"/>
    <x v="3"/>
    <x v="4"/>
    <n v="344"/>
    <n v="282816"/>
    <n v="7"/>
    <n v="1999"/>
    <s v="Ford"/>
    <s v="Taurus"/>
    <n v="700"/>
    <n v="150"/>
    <n v="1.602747567258157E-2"/>
    <n v="35.195054378935325"/>
    <n v="185.19505437893531"/>
    <n v="514.80494562106469"/>
  </r>
  <r>
    <s v="1J4FJ28S7SL588791"/>
    <s v="S"/>
    <n v="15926"/>
    <n v="2490"/>
    <d v="2006-08-14T00:00:00"/>
    <n v="2007"/>
    <x v="4"/>
    <x v="11"/>
    <n v="303"/>
    <n v="205197"/>
    <n v="11"/>
    <n v="1995"/>
    <s v="Jeep "/>
    <s v="Cherokee"/>
    <n v="725"/>
    <n v="150"/>
    <n v="1.1627906976744186E-2"/>
    <n v="53.144767441860473"/>
    <n v="203.14476744186047"/>
    <n v="521.85523255813951"/>
  </r>
  <r>
    <s v="1GBM6P1B9EV114683"/>
    <s v="S"/>
    <n v="20057"/>
    <n v="2373"/>
    <d v="2006-01-31T00:00:00"/>
    <n v="2007"/>
    <x v="1"/>
    <x v="1"/>
    <n v="325"/>
    <n v="53795"/>
    <n v="22"/>
    <n v="1984"/>
    <s v="Chevrolet"/>
    <s v="C60"/>
    <n v="750"/>
    <n v="150"/>
    <n v="5.5248618784530384E-2"/>
    <n v="76.542541436464091"/>
    <n v="226.54254143646409"/>
    <n v="523.45745856353597"/>
  </r>
  <r>
    <s v="2FALP71W9VX113383"/>
    <s v="S"/>
    <n v="229181"/>
    <n v="2458"/>
    <d v="2006-07-06T00:00:00"/>
    <n v="2007"/>
    <x v="1"/>
    <x v="1"/>
    <n v="32"/>
    <n v="137050"/>
    <n v="9"/>
    <n v="1997"/>
    <s v="Ford"/>
    <s v="CROWN VICTORIA"/>
    <n v="708"/>
    <n v="150"/>
    <n v="4.0312180256938911E-2"/>
    <n v="28.152817326038427"/>
    <n v="178.15281732603842"/>
    <n v="529.84718267396158"/>
  </r>
  <r>
    <s v="2FAFP71W7XX197168"/>
    <s v="S"/>
    <n v="219573"/>
    <n v="2543"/>
    <d v="2006-06-29T00:00:00"/>
    <n v="2007"/>
    <x v="1"/>
    <x v="1"/>
    <n v="14"/>
    <n v="205691"/>
    <n v="7"/>
    <n v="1999"/>
    <s v="Ford"/>
    <s v="CROWN VICTORIA"/>
    <n v="710.1"/>
    <n v="150"/>
    <n v="0.10537609516347318"/>
    <n v="22.651645416340198"/>
    <n v="172.65164541634019"/>
    <n v="537.44835458365981"/>
  </r>
  <r>
    <s v="1FALP57U1TA224378"/>
    <s v="S"/>
    <n v="155867"/>
    <n v="2453"/>
    <d v="2006-06-26T00:00:00"/>
    <n v="2007"/>
    <x v="2"/>
    <x v="8"/>
    <n v="324"/>
    <n v="149689"/>
    <n v="10"/>
    <n v="1996"/>
    <s v="Ford"/>
    <s v="Taurus"/>
    <n v="800"/>
    <n v="150"/>
    <n v="1.4479638009049774E-2"/>
    <n v="106.77777375565613"/>
    <n v="256.77777375565614"/>
    <n v="543.2222262443438"/>
  </r>
  <r>
    <s v="S2FALP71W1VX145082"/>
    <s v="S"/>
    <n v="183562"/>
    <n v="2453"/>
    <d v="2006-06-26T00:00:00"/>
    <n v="2007"/>
    <x v="1"/>
    <x v="1"/>
    <n v="321"/>
    <n v="189004"/>
    <n v="9"/>
    <n v="1997"/>
    <s v="Ford"/>
    <s v="Crown Victoria"/>
    <n v="800"/>
    <n v="150"/>
    <n v="1.4479638009049774E-2"/>
    <n v="106.77777375565613"/>
    <n v="256.77777375565614"/>
    <n v="543.2222262443438"/>
  </r>
  <r>
    <s v="2FAFP71W5WX182051"/>
    <s v="S"/>
    <n v="135123"/>
    <n v="2490"/>
    <d v="2006-08-14T00:00:00"/>
    <n v="2007"/>
    <x v="2"/>
    <x v="3"/>
    <n v="324"/>
    <n v="210449"/>
    <n v="8"/>
    <n v="1998"/>
    <s v="Ford"/>
    <s v="Crown Victoria"/>
    <n v="750"/>
    <n v="150"/>
    <n v="1.2028869286287089E-2"/>
    <n v="54.977345629510836"/>
    <n v="204.97734562951084"/>
    <n v="545.02265437048914"/>
  </r>
  <r>
    <s v="1J4FJ28S9SL588792"/>
    <s v="S"/>
    <n v="15925"/>
    <d v="2006-07-20T00:00:00"/>
    <d v="2006-06-13T00:00:00"/>
    <n v="2007"/>
    <x v="4"/>
    <x v="11"/>
    <n v="38"/>
    <n v="136079"/>
    <n v="11"/>
    <n v="1995"/>
    <s v="Jeep"/>
    <s v="Cherokee"/>
    <n v="700"/>
    <n v="150"/>
    <n v="0.1891891891891892"/>
    <n v="0"/>
    <n v="150"/>
    <n v="550"/>
  </r>
  <r>
    <s v="1FAFP58U2X6105091"/>
    <s v="S"/>
    <n v="23"/>
    <n v="2507"/>
    <d v="2006-08-09T00:00:00"/>
    <n v="2007"/>
    <x v="14"/>
    <x v="21"/>
    <n v="334"/>
    <n v="106537"/>
    <n v="7"/>
    <n v="1999"/>
    <s v="Ford"/>
    <s v="Taurus"/>
    <n v="750"/>
    <n v="150"/>
    <n v="3.0737704918032786E-2"/>
    <n v="49.05030737704918"/>
    <n v="199.05030737704919"/>
    <n v="550.94969262295081"/>
  </r>
  <r>
    <s v="2FAFP71W4YX146289"/>
    <s v="S"/>
    <n v="1047"/>
    <n v="2434"/>
    <d v="2006-05-16T00:00:00"/>
    <n v="2007"/>
    <x v="4"/>
    <x v="49"/>
    <n v="362"/>
    <n v="21107"/>
    <n v="6"/>
    <n v="2000"/>
    <s v="Ford"/>
    <s v="Crown Victoria"/>
    <n v="750"/>
    <n v="150"/>
    <n v="1.7172295363480253E-2"/>
    <n v="37.708986834573558"/>
    <n v="187.70898683457355"/>
    <n v="562.29101316542642"/>
  </r>
  <r>
    <s v="2FALP71W5VX135400"/>
    <s v="S"/>
    <n v="182516"/>
    <n v="2594"/>
    <d v="2007-03-20T00:00:00"/>
    <n v="2007"/>
    <x v="1"/>
    <x v="7"/>
    <n v="343"/>
    <n v="119461"/>
    <n v="9"/>
    <n v="1997"/>
    <s v="Ford"/>
    <s v="CROWN VICTORIA"/>
    <n v="800"/>
    <n v="150"/>
    <n v="1.8669778296382729E-2"/>
    <n v="79.449614935822638"/>
    <n v="229.44961493582264"/>
    <n v="570.55038506417736"/>
  </r>
  <r>
    <s v="1G2WJ14T1MF222037"/>
    <s v="S"/>
    <m/>
    <n v="2453"/>
    <d v="2006-06-26T00:00:00"/>
    <n v="2007"/>
    <x v="11"/>
    <x v="21"/>
    <n v="334"/>
    <n v="55746"/>
    <n v="15"/>
    <n v="1991"/>
    <s v="Pontiac"/>
    <s v="Grand Prix"/>
    <n v="850"/>
    <n v="150"/>
    <n v="1.5384615384615385E-2"/>
    <n v="113.45138461538464"/>
    <n v="263.45138461538465"/>
    <n v="586.54861538461535"/>
  </r>
  <r>
    <s v="1B3EJ46X1WN292849"/>
    <s v="S"/>
    <n v="134415"/>
    <n v="2490"/>
    <d v="2006-08-14T00:00:00"/>
    <n v="2007"/>
    <x v="2"/>
    <x v="8"/>
    <n v="326"/>
    <n v="173971"/>
    <n v="8"/>
    <n v="1998"/>
    <s v="Dodge"/>
    <s v="Stratus"/>
    <n v="800"/>
    <n v="150"/>
    <n v="1.2830793905372895E-2"/>
    <n v="58.642502004811554"/>
    <n v="208.64250200481155"/>
    <n v="591.3574979951884"/>
  </r>
  <r>
    <s v="2FALP71W5TX120750"/>
    <s v="S"/>
    <s v="JDT07036"/>
    <n v="2490"/>
    <d v="2006-08-14T00:00:00"/>
    <n v="2007"/>
    <x v="8"/>
    <x v="68"/>
    <n v="305"/>
    <n v="197391"/>
    <n v="10"/>
    <n v="1996"/>
    <s v="Ford"/>
    <s v="Crown Victoria"/>
    <n v="800"/>
    <n v="150"/>
    <n v="1.2830793905372895E-2"/>
    <n v="58.642502004811554"/>
    <n v="208.64250200481155"/>
    <n v="591.3574979951884"/>
  </r>
  <r>
    <s v="1FTCR10U3VUB78884"/>
    <s v="S"/>
    <n v="1"/>
    <n v="2467"/>
    <d v="2006-08-23T00:00:00"/>
    <n v="2007"/>
    <x v="0"/>
    <x v="71"/>
    <n v="39"/>
    <n v="111134"/>
    <n v="9"/>
    <n v="1997"/>
    <s v="Ford"/>
    <s v="Ranger Pickup"/>
    <n v="801.61"/>
    <n v="150"/>
    <n v="6.4133879403248731E-2"/>
    <n v="40.618551181253551"/>
    <n v="190.61855118125357"/>
    <n v="610.99144881874645"/>
  </r>
  <r>
    <s v="1GNEG25H7RF148174"/>
    <s v="S"/>
    <n v="180548"/>
    <n v="2373"/>
    <d v="2006-01-31T00:00:00"/>
    <n v="2007"/>
    <x v="1"/>
    <x v="36"/>
    <n v="327"/>
    <n v="117697"/>
    <n v="12"/>
    <n v="1994"/>
    <s v="Chevrolet"/>
    <s v="15 Pass Van"/>
    <n v="850"/>
    <n v="150"/>
    <n v="6.2615101289134445E-2"/>
    <n v="86.748213627992641"/>
    <n v="236.74821362799264"/>
    <n v="613.25178637200736"/>
  </r>
  <r>
    <s v="1FALP52U2SG241290"/>
    <s v="S"/>
    <n v="1083"/>
    <n v="2453"/>
    <d v="2006-06-26T00:00:00"/>
    <n v="2007"/>
    <x v="6"/>
    <x v="13"/>
    <n v="310"/>
    <n v="142769"/>
    <n v="11"/>
    <n v="1995"/>
    <s v="Ford"/>
    <s v="Taurus"/>
    <n v="900"/>
    <n v="150"/>
    <n v="1.6289592760180997E-2"/>
    <n v="120.12499547511315"/>
    <n v="270.12499547511317"/>
    <n v="629.87500452488689"/>
  </r>
  <r>
    <s v="1FALP57U2SA229460"/>
    <s v="S"/>
    <n v="17364"/>
    <n v="2453"/>
    <d v="2006-06-26T00:00:00"/>
    <n v="2007"/>
    <x v="3"/>
    <x v="4"/>
    <n v="319"/>
    <n v="133501"/>
    <n v="11"/>
    <n v="1995"/>
    <s v="Ford"/>
    <s v="Taurus"/>
    <n v="950"/>
    <n v="150"/>
    <n v="1.7194570135746608E-2"/>
    <n v="126.79860633484165"/>
    <n v="276.79860633484168"/>
    <n v="673.20139366515832"/>
  </r>
  <r>
    <s v="2FTZA5442YBB22884"/>
    <s v="S"/>
    <n v="164944"/>
    <n v="2555"/>
    <d v="2006-11-06T00:00:00"/>
    <n v="2007"/>
    <x v="2"/>
    <x v="18"/>
    <n v="38"/>
    <n v="139212"/>
    <n v="6"/>
    <n v="2000"/>
    <s v="FORD "/>
    <s v="WINDSTAR VAN"/>
    <n v="878.88"/>
    <n v="150"/>
    <n v="0.13850052319058007"/>
    <n v="51.120543109643087"/>
    <n v="201.12054310964308"/>
    <n v="677.75945689035689"/>
  </r>
  <r>
    <s v="1FAFP5320YG193128"/>
    <s v="S"/>
    <n v="128611"/>
    <n v="2434"/>
    <d v="2006-05-16T00:00:00"/>
    <n v="2007"/>
    <x v="7"/>
    <x v="25"/>
    <n v="341"/>
    <n v="126842"/>
    <n v="6"/>
    <n v="2000"/>
    <s v="Ford"/>
    <s v="Taurus"/>
    <n v="900"/>
    <n v="150"/>
    <n v="2.0606754436176301E-2"/>
    <n v="45.250784201488266"/>
    <n v="195.25078420148827"/>
    <n v="704.74921579851173"/>
  </r>
  <r>
    <s v="1GCHD34J4EF341496"/>
    <s v="S"/>
    <n v="560"/>
    <n v="2434"/>
    <d v="2006-05-16T00:00:00"/>
    <n v="2007"/>
    <x v="4"/>
    <x v="49"/>
    <n v="359"/>
    <n v="174499"/>
    <n v="22"/>
    <n v="1984"/>
    <s v="Chevrolet"/>
    <s v="C30 Pickup"/>
    <n v="900"/>
    <n v="150"/>
    <n v="2.0606754436176301E-2"/>
    <n v="45.250784201488266"/>
    <n v="195.25078420148827"/>
    <n v="704.74921579851173"/>
  </r>
  <r>
    <s v="1GCFC24H5FJ183265"/>
    <s v="S"/>
    <n v="109090"/>
    <n v="2490"/>
    <d v="2006-08-14T00:00:00"/>
    <n v="2007"/>
    <x v="7"/>
    <x v="19"/>
    <n v="313"/>
    <n v="113285"/>
    <n v="21"/>
    <n v="1985"/>
    <s v="Chevy"/>
    <s v="Pickup"/>
    <n v="950"/>
    <n v="150"/>
    <n v="1.5236567762630313E-2"/>
    <n v="69.637971130713723"/>
    <n v="219.63797113071371"/>
    <n v="730.36202886928629"/>
  </r>
  <r>
    <s v="1GCCS14Z4R8207396"/>
    <s v="S"/>
    <n v="239857"/>
    <n v="2594"/>
    <d v="2007-03-20T00:00:00"/>
    <n v="2007"/>
    <x v="1"/>
    <x v="1"/>
    <n v="350"/>
    <n v="186032"/>
    <n v="12"/>
    <n v="1994"/>
    <s v="Chevrolet"/>
    <s v="S-10"/>
    <n v="1000"/>
    <n v="150"/>
    <n v="2.3337222870478413E-2"/>
    <n v="99.312018669778311"/>
    <n v="249.3120186697783"/>
    <n v="750.68798133022165"/>
  </r>
  <r>
    <s v="3B3ES47C5VT601701"/>
    <s v="S"/>
    <n v="123175"/>
    <n v="2453"/>
    <d v="2006-06-26T00:00:00"/>
    <n v="2007"/>
    <x v="2"/>
    <x v="8"/>
    <n v="340"/>
    <n v="177549"/>
    <n v="9"/>
    <n v="1997"/>
    <s v="Dodge"/>
    <s v="Neon"/>
    <n v="1050"/>
    <n v="150"/>
    <n v="1.9004524886877826E-2"/>
    <n v="140.14582805429865"/>
    <n v="290.14582805429865"/>
    <n v="759.85417194570141"/>
  </r>
  <r>
    <s v="1B3EJ46X7WN239704"/>
    <s v="S"/>
    <s v="JDT07114"/>
    <n v="2490"/>
    <d v="2006-08-14T00:00:00"/>
    <n v="2007"/>
    <x v="8"/>
    <x v="68"/>
    <n v="304"/>
    <n v="161333"/>
    <n v="8"/>
    <n v="1998"/>
    <s v="Dodge"/>
    <s v="Stratus"/>
    <n v="1000"/>
    <n v="150"/>
    <n v="1.6038492381716118E-2"/>
    <n v="73.303127506014448"/>
    <n v="223.30312750601445"/>
    <n v="776.69687249398555"/>
  </r>
  <r>
    <s v="2FTZA5444XBB22674"/>
    <s v="S"/>
    <n v="44"/>
    <n v="2490"/>
    <d v="2006-08-14T00:00:00"/>
    <n v="2007"/>
    <x v="9"/>
    <x v="50"/>
    <n v="299"/>
    <n v="116461"/>
    <n v="7"/>
    <n v="1999"/>
    <s v="Ford"/>
    <s v="Windstar"/>
    <n v="1000"/>
    <n v="150"/>
    <n v="1.6038492381716118E-2"/>
    <n v="73.303127506014448"/>
    <n v="223.30312750601445"/>
    <n v="776.69687249398555"/>
  </r>
  <r>
    <s v="1B3EJ46X91N621029"/>
    <s v="S"/>
    <n v="243359"/>
    <n v="2555"/>
    <d v="2006-10-19T00:00:00"/>
    <n v="2007"/>
    <x v="1"/>
    <x v="36"/>
    <n v="45"/>
    <n v="72259"/>
    <n v="5"/>
    <n v="2001"/>
    <s v="Dodge"/>
    <s v="STRATUS"/>
    <n v="985.9"/>
    <n v="150"/>
    <n v="0.15536554002092764"/>
    <n v="57.345420821724382"/>
    <n v="207.34542082172439"/>
    <n v="778.55457917827562"/>
  </r>
  <r>
    <s v="1FALP5229TG236121"/>
    <s v="S"/>
    <n v="13661"/>
    <n v="2507"/>
    <d v="2006-08-18T00:00:00"/>
    <n v="2007"/>
    <x v="5"/>
    <x v="21"/>
    <n v="336"/>
    <n v="121454"/>
    <n v="10"/>
    <n v="1996"/>
    <s v="Ford"/>
    <s v="Taurus"/>
    <n v="1000"/>
    <n v="150"/>
    <n v="4.0983606557377046E-2"/>
    <n v="65.400409836065563"/>
    <n v="215.40040983606556"/>
    <n v="784.59959016393441"/>
  </r>
  <r>
    <s v="2FALP71W4VX150051"/>
    <s v="S"/>
    <n v="1711"/>
    <n v="2507"/>
    <d v="2006-07-19T00:00:00"/>
    <n v="2007"/>
    <x v="9"/>
    <x v="22"/>
    <n v="359"/>
    <n v="179657"/>
    <n v="9"/>
    <n v="1997"/>
    <s v="Ford"/>
    <s v="Crown Victoria"/>
    <n v="1000"/>
    <n v="150"/>
    <n v="4.0983606557377046E-2"/>
    <n v="65.400409836065563"/>
    <n v="215.40040983606556"/>
    <n v="784.59959016393441"/>
  </r>
  <r>
    <s v="1FALP5223TG236275"/>
    <s v="S"/>
    <n v="17307"/>
    <n v="2434"/>
    <d v="2006-05-16T00:00:00"/>
    <n v="2007"/>
    <x v="3"/>
    <x v="4"/>
    <n v="345"/>
    <n v="210978"/>
    <n v="10"/>
    <n v="1996"/>
    <s v="Ford"/>
    <s v="Taurus"/>
    <n v="1000"/>
    <n v="150"/>
    <n v="2.2896393817973669E-2"/>
    <n v="50.278649112764739"/>
    <n v="200.27864911276475"/>
    <n v="799.7213508872353"/>
  </r>
  <r>
    <s v="2FAFP71W6XX225039"/>
    <s v="S"/>
    <n v="220465"/>
    <n v="2467"/>
    <d v="2006-08-23T00:00:00"/>
    <n v="2007"/>
    <x v="1"/>
    <x v="1"/>
    <n v="30"/>
    <n v="150938"/>
    <n v="7"/>
    <n v="1999"/>
    <s v="Ford"/>
    <s v="Crown Victoria"/>
    <n v="1002.5"/>
    <n v="150"/>
    <n v="8.0206352343105566E-2"/>
    <n v="50.797891192982483"/>
    <n v="200.79789119298249"/>
    <n v="801.70210880701757"/>
  </r>
  <r>
    <s v="2FAFP71W2XX108204"/>
    <s v="S"/>
    <s v="FM V76"/>
    <n v="2540"/>
    <d v="2006-11-27T00:00:00"/>
    <n v="2007"/>
    <x v="4"/>
    <x v="26"/>
    <n v="297"/>
    <n v="157102"/>
    <n v="7"/>
    <n v="1999"/>
    <s v="Ford"/>
    <s v="Crown Victoria"/>
    <n v="1050"/>
    <n v="150"/>
    <n v="3.3333333333333333E-2"/>
    <n v="97.478666666666655"/>
    <n v="247.47866666666664"/>
    <n v="802.52133333333336"/>
  </r>
  <r>
    <s v="2FAFP71W2WX162293"/>
    <s v="S"/>
    <n v="155863"/>
    <n v="2453"/>
    <d v="2006-06-26T00:00:00"/>
    <n v="2007"/>
    <x v="2"/>
    <x v="8"/>
    <n v="309"/>
    <n v="228565"/>
    <n v="8"/>
    <n v="1998"/>
    <s v="Ford"/>
    <s v="Crown Victoria"/>
    <n v="1100"/>
    <n v="150"/>
    <n v="1.9909502262443438E-2"/>
    <n v="146.81943891402716"/>
    <n v="296.81943891402716"/>
    <n v="803.18056108597284"/>
  </r>
  <r>
    <s v="2G1WL52K2W9225637"/>
    <s v="S"/>
    <n v="155517"/>
    <n v="2453"/>
    <d v="2006-06-26T00:00:00"/>
    <n v="2007"/>
    <x v="2"/>
    <x v="18"/>
    <n v="341"/>
    <n v="159847"/>
    <n v="8"/>
    <n v="1998"/>
    <s v="Chevrolet"/>
    <s v="Lumina"/>
    <n v="1100"/>
    <n v="150"/>
    <n v="1.9909502262443438E-2"/>
    <n v="146.81943891402716"/>
    <n v="296.81943891402716"/>
    <n v="803.18056108597284"/>
  </r>
  <r>
    <s v="2B3HD46F8TH222099"/>
    <s v="S"/>
    <n v="159816"/>
    <n v="2470"/>
    <d v="2006-09-11T00:00:00"/>
    <n v="2007"/>
    <x v="2"/>
    <x v="8"/>
    <n v="17"/>
    <n v="109035"/>
    <n v="10"/>
    <n v="1996"/>
    <s v="Dodge"/>
    <s v="Intrepid"/>
    <n v="966.66"/>
    <n v="150"/>
    <n v="1"/>
    <n v="0"/>
    <n v="150"/>
    <n v="816.66"/>
  </r>
  <r>
    <s v="2FAFP71W7YX197835"/>
    <s v="S"/>
    <n v="239883"/>
    <n v="2458"/>
    <d v="2006-07-06T00:00:00"/>
    <n v="2007"/>
    <x v="1"/>
    <x v="1"/>
    <n v="8"/>
    <n v="130191"/>
    <n v="6"/>
    <n v="2000"/>
    <s v="Ford"/>
    <s v="CROWN VICTORIA"/>
    <n v="1011.25"/>
    <n v="150"/>
    <n v="5.7578661419250672E-2"/>
    <n v="40.211209775362093"/>
    <n v="190.21120977536208"/>
    <n v="821.03879022463798"/>
  </r>
  <r>
    <s v="2FAFP71W8XX197146"/>
    <s v="S"/>
    <n v="219586"/>
    <n v="2458"/>
    <d v="2006-07-06T00:00:00"/>
    <n v="2007"/>
    <x v="1"/>
    <x v="1"/>
    <n v="7"/>
    <n v="130190"/>
    <n v="7"/>
    <n v="1999"/>
    <s v="Ford"/>
    <s v="CROWN VICTORIA"/>
    <n v="1011.25"/>
    <n v="150"/>
    <n v="5.7578661419250672E-2"/>
    <n v="40.211209775362093"/>
    <n v="190.21120977536208"/>
    <n v="821.03879022463798"/>
  </r>
  <r>
    <s v="1B3EL36X82N274105"/>
    <s v="S"/>
    <n v="243384"/>
    <n v="2507"/>
    <d v="2006-08-15T00:00:00"/>
    <n v="2007"/>
    <x v="1"/>
    <x v="36"/>
    <n v="338"/>
    <n v="71804"/>
    <n v="4"/>
    <n v="2002"/>
    <s v="Dodge "/>
    <s v="Stratus"/>
    <n v="1050"/>
    <n v="150"/>
    <n v="4.3032786885245901E-2"/>
    <n v="68.670430327868857"/>
    <n v="218.67043032786887"/>
    <n v="831.32956967213113"/>
  </r>
  <r>
    <s v="153AJ84N4P6404240"/>
    <s v="S"/>
    <n v="902985"/>
    <n v="2373"/>
    <d v="2006-01-31T00:00:00"/>
    <n v="2007"/>
    <x v="15"/>
    <x v="40"/>
    <n v="337"/>
    <n v="139644"/>
    <n v="13"/>
    <n v="1993"/>
    <s v="Oldsmobile"/>
    <s v="Station Wagon"/>
    <n v="1100"/>
    <n v="150"/>
    <n v="8.1031307550644568E-2"/>
    <n v="112.262394106814"/>
    <n v="262.26239410681399"/>
    <n v="837.73760589318601"/>
  </r>
  <r>
    <s v="1GCCS1423M8269901"/>
    <s v="S"/>
    <n v="118243"/>
    <n v="2373"/>
    <d v="2006-01-31T00:00:00"/>
    <n v="2007"/>
    <x v="7"/>
    <x v="19"/>
    <n v="331"/>
    <n v="97046"/>
    <n v="15"/>
    <n v="1991"/>
    <s v="Chevrolet"/>
    <s v="Pickup"/>
    <n v="1100"/>
    <n v="150"/>
    <n v="8.1031307550644568E-2"/>
    <n v="112.262394106814"/>
    <n v="262.26239410681399"/>
    <n v="837.73760589318601"/>
  </r>
  <r>
    <s v="1FALP5223VG297418"/>
    <s v="S"/>
    <n v="16633"/>
    <n v="2453"/>
    <d v="2006-06-26T00:00:00"/>
    <n v="2007"/>
    <x v="3"/>
    <x v="4"/>
    <n v="320"/>
    <n v="181271"/>
    <n v="9"/>
    <n v="1997"/>
    <s v="Ford"/>
    <s v="Taurus"/>
    <n v="1150"/>
    <n v="150"/>
    <n v="2.0814479638009049E-2"/>
    <n v="153.49304977375567"/>
    <n v="303.49304977375567"/>
    <n v="846.50695022624427"/>
  </r>
  <r>
    <s v="2FALP71W5TX141100"/>
    <s v="S"/>
    <n v="1759"/>
    <n v="2434"/>
    <d v="2006-05-16T00:00:00"/>
    <n v="2007"/>
    <x v="9"/>
    <x v="22"/>
    <n v="365"/>
    <n v="177006"/>
    <n v="10"/>
    <n v="1996"/>
    <s v="Ford"/>
    <s v="Crown Victoria"/>
    <n v="1050"/>
    <n v="150"/>
    <n v="2.4041213508872353E-2"/>
    <n v="52.79258156840298"/>
    <n v="202.79258156840297"/>
    <n v="847.20741843159703"/>
  </r>
  <r>
    <s v="2FTDA14U4TZB84957"/>
    <s v="S"/>
    <n v="16438"/>
    <d v="2006-11-01T00:00:00"/>
    <d v="2006-08-18T00:00:00"/>
    <n v="2007"/>
    <x v="5"/>
    <x v="21"/>
    <n v="15"/>
    <n v="154728"/>
    <n v="10"/>
    <n v="1996"/>
    <s v="Ford"/>
    <s v="Van"/>
    <n v="1000"/>
    <n v="150"/>
    <n v="0.15873015873015872"/>
    <m/>
    <n v="150"/>
    <n v="850"/>
  </r>
  <r>
    <s v="1FALP5226VG228397"/>
    <s v="S"/>
    <n v="122955"/>
    <n v="2490"/>
    <d v="2006-08-14T00:00:00"/>
    <n v="2007"/>
    <x v="2"/>
    <x v="8"/>
    <n v="323"/>
    <n v="116000"/>
    <n v="9"/>
    <n v="1997"/>
    <s v="Ford"/>
    <s v="Taurus"/>
    <n v="1100"/>
    <n v="150"/>
    <n v="1.764234161988773E-2"/>
    <n v="80.633440256615884"/>
    <n v="230.63344025661587"/>
    <n v="869.36655974338419"/>
  </r>
  <r>
    <s v="2B5WB35Z3VK565919"/>
    <s v="S"/>
    <n v="8088"/>
    <n v="2490"/>
    <d v="2006-08-14T00:00:00"/>
    <n v="2007"/>
    <x v="10"/>
    <x v="28"/>
    <n v="331"/>
    <n v="154798"/>
    <n v="9"/>
    <n v="1997"/>
    <s v="Dodge"/>
    <s v="Ram Truck 1 ton"/>
    <n v="1100"/>
    <n v="150"/>
    <n v="1.764234161988773E-2"/>
    <n v="80.633440256615884"/>
    <n v="230.63344025661587"/>
    <n v="869.36655974338419"/>
  </r>
  <r>
    <s v="2FAFP71W4WX122345"/>
    <s v="S"/>
    <n v="155862"/>
    <n v="2490"/>
    <d v="2006-08-14T00:00:00"/>
    <n v="2007"/>
    <x v="2"/>
    <x v="3"/>
    <n v="330"/>
    <n v="187354"/>
    <n v="8"/>
    <n v="1998"/>
    <s v="Ford"/>
    <s v="Crown Victoria"/>
    <n v="1100"/>
    <n v="150"/>
    <n v="1.764234161988773E-2"/>
    <n v="80.633440256615884"/>
    <n v="230.63344025661587"/>
    <n v="869.36655974338419"/>
  </r>
  <r>
    <s v="1FTEX14H0PKB21570"/>
    <s v="S"/>
    <n v="124195"/>
    <n v="2573"/>
    <d v="2006-12-28T00:00:00"/>
    <n v="2007"/>
    <x v="7"/>
    <x v="19"/>
    <n v="304"/>
    <n v="138788"/>
    <n v="13"/>
    <n v="1993"/>
    <s v="FORD "/>
    <s v="F150 Pickup"/>
    <n v="1150"/>
    <n v="150"/>
    <n v="5.7861635220125787E-2"/>
    <n v="122.55672955974842"/>
    <n v="272.55672955974842"/>
    <n v="877.44327044025158"/>
  </r>
  <r>
    <s v="1FDPF70J9RVA03909"/>
    <s v="S"/>
    <m/>
    <n v="2453"/>
    <d v="2006-06-26T00:00:00"/>
    <n v="2007"/>
    <x v="2"/>
    <x v="18"/>
    <n v="344"/>
    <n v="135411"/>
    <n v="12"/>
    <n v="1994"/>
    <s v="Ford"/>
    <s v="Truck"/>
    <n v="1200"/>
    <n v="150"/>
    <n v="2.171945701357466E-2"/>
    <n v="160.16666063348418"/>
    <n v="310.16666063348418"/>
    <n v="889.83333936651582"/>
  </r>
  <r>
    <s v="2FAFP71W4WX140294"/>
    <s v="S"/>
    <n v="197176"/>
    <n v="2467"/>
    <d v="2006-08-23T00:00:00"/>
    <n v="2007"/>
    <x v="1"/>
    <x v="1"/>
    <n v="15"/>
    <n v="154025"/>
    <n v="8"/>
    <n v="1998"/>
    <s v="Ford"/>
    <s v="Crown Victoria"/>
    <n v="1098"/>
    <n v="150"/>
    <n v="8.7846957479032331E-2"/>
    <n v="55.636992049770342"/>
    <n v="205.63699204977036"/>
    <n v="892.36300795022964"/>
  </r>
  <r>
    <s v="2FAFP71W1WX141452"/>
    <s v="S"/>
    <s v="WD00609"/>
    <n v="2490"/>
    <d v="2006-08-14T00:00:00"/>
    <n v="2007"/>
    <x v="8"/>
    <x v="68"/>
    <n v="307"/>
    <n v="170147"/>
    <n v="8"/>
    <n v="1998"/>
    <s v="Ford"/>
    <s v="Crown Victoria"/>
    <n v="1125"/>
    <n v="150"/>
    <n v="1.8043303929430633E-2"/>
    <n v="82.466018444266254"/>
    <n v="232.46601844426624"/>
    <n v="892.53398155573382"/>
  </r>
  <r>
    <s v="1GBHG31Y3RF143544"/>
    <s v="S"/>
    <n v="98998"/>
    <n v="2578"/>
    <d v="2006-12-05T00:00:00"/>
    <n v="2007"/>
    <x v="15"/>
    <x v="58"/>
    <n v="17"/>
    <n v="101869"/>
    <n v="12"/>
    <n v="1994"/>
    <s v="Chevrolet "/>
    <s v="School Bus"/>
    <n v="1125"/>
    <n v="150"/>
    <n v="0.18043303929430635"/>
    <n v="77.492381716118686"/>
    <n v="227.4923817161187"/>
    <n v="897.50761828388136"/>
  </r>
  <r>
    <s v="2B7HB21Y9MK450313"/>
    <s v="S"/>
    <n v="95460"/>
    <n v="2631"/>
    <d v="2007-05-15T00:00:00"/>
    <n v="2007"/>
    <x v="15"/>
    <x v="21"/>
    <n v="476"/>
    <n v="70779"/>
    <n v="15"/>
    <n v="1991"/>
    <s v="Dodge"/>
    <s v="CARGO VAN"/>
    <n v="1100"/>
    <n v="150"/>
    <n v="1.1476264997391758E-2"/>
    <n v="36.168596765779867"/>
    <n v="186.16859676577985"/>
    <n v="913.83140323422015"/>
  </r>
  <r>
    <s v="1FAFP5223WG37007"/>
    <s v="S"/>
    <n v="120292"/>
    <n v="2573"/>
    <d v="2007-01-10T00:00:00"/>
    <n v="2007"/>
    <x v="7"/>
    <x v="19"/>
    <n v="312"/>
    <n v="114647"/>
    <n v="8"/>
    <n v="1998"/>
    <s v="FORD "/>
    <s v="Taurus"/>
    <n v="1200"/>
    <n v="150"/>
    <n v="6.0377358490566038E-2"/>
    <n v="127.88528301886792"/>
    <n v="277.88528301886794"/>
    <n v="922.11471698113201"/>
  </r>
  <r>
    <s v="1J4FJ28S1SL646331"/>
    <s v="S"/>
    <n v="144117"/>
    <n v="2453"/>
    <d v="2006-06-26T00:00:00"/>
    <n v="2007"/>
    <x v="2"/>
    <x v="8"/>
    <n v="308"/>
    <n v="207367"/>
    <n v="11"/>
    <n v="1995"/>
    <s v="Jeep"/>
    <s v="Cherokee"/>
    <n v="1250"/>
    <n v="150"/>
    <n v="2.2624434389140271E-2"/>
    <n v="166.8402714932127"/>
    <n v="316.8402714932127"/>
    <n v="933.15972850678736"/>
  </r>
  <r>
    <s v="2FAFP71W4XX225038"/>
    <s v="S"/>
    <n v="221770"/>
    <n v="2467"/>
    <d v="2006-08-23T00:00:00"/>
    <n v="2007"/>
    <x v="1"/>
    <x v="1"/>
    <n v="27"/>
    <n v="165302"/>
    <n v="7"/>
    <n v="1999"/>
    <s v="Ford"/>
    <s v="Crown Victoria"/>
    <n v="1158"/>
    <n v="150"/>
    <n v="9.264733766914339E-2"/>
    <n v="58.677264839375276"/>
    <n v="208.67726483937528"/>
    <n v="949.32273516062469"/>
  </r>
  <r>
    <s v="2FTZA5441YBB22889"/>
    <s v="S"/>
    <n v="43"/>
    <n v="2490"/>
    <d v="2006-08-14T00:00:00"/>
    <n v="2007"/>
    <x v="9"/>
    <x v="50"/>
    <n v="300"/>
    <n v="130459"/>
    <n v="6"/>
    <n v="2000"/>
    <s v="Ford"/>
    <s v="Windstar"/>
    <n v="1200"/>
    <n v="150"/>
    <n v="1.9246190858059342E-2"/>
    <n v="87.963753007217335"/>
    <n v="237.96375300721735"/>
    <n v="962.03624699278271"/>
  </r>
  <r>
    <s v="2FALP71WXVX145081"/>
    <s v="S"/>
    <n v="183561"/>
    <n v="2467"/>
    <d v="2006-08-23T00:00:00"/>
    <n v="2007"/>
    <x v="1"/>
    <x v="1"/>
    <n v="36"/>
    <n v="166155"/>
    <n v="9"/>
    <n v="1997"/>
    <s v="Ford"/>
    <s v="Crown Victoria"/>
    <n v="1200.5"/>
    <n v="150"/>
    <n v="9.6047606970472058E-2"/>
    <n v="60.830791398678777"/>
    <n v="210.83079139867877"/>
    <n v="989.6692086013212"/>
  </r>
  <r>
    <s v="2FAFP71W9WX141439"/>
    <s v="S"/>
    <n v="197184"/>
    <n v="2458"/>
    <d v="2006-07-06T00:00:00"/>
    <n v="2007"/>
    <x v="1"/>
    <x v="1"/>
    <n v="31"/>
    <n v="165612"/>
    <n v="8"/>
    <n v="1998"/>
    <s v="Ford"/>
    <s v="CROWN VICTORIA"/>
    <n v="1206"/>
    <n v="150"/>
    <n v="6.8667357895294254E-2"/>
    <n v="47.955222733336647"/>
    <n v="197.95522273333665"/>
    <n v="1008.0447772666633"/>
  </r>
  <r>
    <s v="1FAFP57U0WG197916"/>
    <s v="S"/>
    <n v="103031"/>
    <n v="2631"/>
    <d v="2007-05-15T00:00:00"/>
    <n v="2007"/>
    <x v="15"/>
    <x v="21"/>
    <n v="450"/>
    <n v="170626"/>
    <n v="8"/>
    <n v="1998"/>
    <s v="Ford"/>
    <s v="TAURUS WAGON"/>
    <n v="1200"/>
    <n v="150"/>
    <n v="1.2519561815336464E-2"/>
    <n v="39.456651017214405"/>
    <n v="189.4566510172144"/>
    <n v="1010.5433489827856"/>
  </r>
  <r>
    <s v="2FAFP73W7WX182052"/>
    <s v="S"/>
    <n v="135122"/>
    <n v="2631"/>
    <d v="2007-05-15T00:00:00"/>
    <n v="2007"/>
    <x v="2"/>
    <x v="3"/>
    <n v="481"/>
    <n v="156423"/>
    <n v="8"/>
    <n v="1998"/>
    <s v="Ford"/>
    <s v="CROWN VICTORIA  "/>
    <n v="1200"/>
    <n v="150"/>
    <n v="1.2519561815336464E-2"/>
    <n v="39.456651017214405"/>
    <n v="189.4566510172144"/>
    <n v="1010.5433489827856"/>
  </r>
  <r>
    <s v="1FALP52U8SC262922"/>
    <s v="S"/>
    <n v="99458"/>
    <n v="2373"/>
    <d v="2006-01-31T00:00:00"/>
    <n v="2007"/>
    <x v="15"/>
    <x v="21"/>
    <n v="328"/>
    <n v="113482"/>
    <n v="11"/>
    <n v="1995"/>
    <s v="Ford"/>
    <s v="Taurus"/>
    <n v="1300"/>
    <n v="150"/>
    <n v="9.5764272559852676E-2"/>
    <n v="132.67373848987111"/>
    <n v="282.67373848987108"/>
    <n v="1017.3262615101289"/>
  </r>
  <r>
    <s v="1GCEC14W7VZ235953"/>
    <s v="S"/>
    <n v="16557"/>
    <n v="2507"/>
    <d v="2006-09-01T00:00:00"/>
    <n v="2007"/>
    <x v="3"/>
    <x v="29"/>
    <n v="351"/>
    <n v="228902"/>
    <n v="9"/>
    <n v="1997"/>
    <s v="Chevrolet"/>
    <s v="C1500"/>
    <n v="1250"/>
    <n v="150"/>
    <n v="5.1229508196721313E-2"/>
    <n v="81.750512295081975"/>
    <n v="231.75051229508199"/>
    <n v="1018.249487704918"/>
  </r>
  <r>
    <s v="2B3HD46FXVH649853"/>
    <s v="S"/>
    <n v="155504"/>
    <n v="2453"/>
    <d v="2006-06-26T00:00:00"/>
    <n v="2007"/>
    <x v="2"/>
    <x v="18"/>
    <n v="345"/>
    <n v="146069"/>
    <n v="9"/>
    <n v="1997"/>
    <s v="Dodge"/>
    <s v="Intrepid"/>
    <n v="1350"/>
    <n v="150"/>
    <n v="2.4434389140271493E-2"/>
    <n v="180.18749321266972"/>
    <n v="330.18749321266972"/>
    <n v="1019.8125067873302"/>
  </r>
  <r>
    <s v="2FAFP71W3XX225046"/>
    <s v="S"/>
    <n v="220458"/>
    <n v="2467"/>
    <d v="2006-08-23T00:00:00"/>
    <n v="2007"/>
    <x v="1"/>
    <x v="1"/>
    <n v="29"/>
    <n v="169011"/>
    <n v="7"/>
    <n v="1999"/>
    <s v="Ford"/>
    <s v="Crown Victoria"/>
    <n v="1237.52"/>
    <n v="150"/>
    <n v="9.9009441547770582E-2"/>
    <n v="62.706639709865023"/>
    <n v="212.70663970986502"/>
    <n v="1024.8133602901351"/>
  </r>
  <r>
    <s v="1FAFP5225XG253372"/>
    <s v="S"/>
    <n v="938686"/>
    <n v="2540"/>
    <d v="2006-11-27T00:00:00"/>
    <n v="2007"/>
    <x v="9"/>
    <x v="25"/>
    <n v="273"/>
    <n v="91861"/>
    <n v="7"/>
    <n v="1999"/>
    <s v="Ford"/>
    <s v="Taurus"/>
    <n v="1300"/>
    <n v="150"/>
    <n v="4.1269841269841269E-2"/>
    <n v="120.687873015873"/>
    <n v="270.68787301587298"/>
    <n v="1029.312126984127"/>
  </r>
  <r>
    <s v="1FALP5227TG235923"/>
    <s v="S"/>
    <n v="157511"/>
    <m/>
    <d v="2006-12-27T00:00:00"/>
    <n v="2007"/>
    <x v="2"/>
    <x v="3"/>
    <n v="307"/>
    <n v="110612"/>
    <n v="10"/>
    <n v="1996"/>
    <s v="Ford"/>
    <s v="TAURUS"/>
    <n v="1200"/>
    <n v="150"/>
    <n v="4.4117647058823532E-2"/>
    <n v="0"/>
    <n v="150"/>
    <n v="1050"/>
  </r>
  <r>
    <s v="1GBHR34K5HS174737"/>
    <s v="S"/>
    <n v="127605"/>
    <d v="2006-09-14T00:00:00"/>
    <d v="2006-06-22T00:00:00"/>
    <n v="2007"/>
    <x v="7"/>
    <x v="19"/>
    <n v="17"/>
    <n v="110905"/>
    <n v="19"/>
    <n v="1987"/>
    <s v="Chevy"/>
    <s v="Chass (1 ton dump truck)"/>
    <n v="1200"/>
    <n v="150"/>
    <n v="4.5977011494252873E-2"/>
    <m/>
    <n v="150"/>
    <n v="1050"/>
  </r>
  <r>
    <s v="2B4GP2436VR402643"/>
    <s v="S"/>
    <m/>
    <d v="2006-09-14T00:00:00"/>
    <d v="2006-06-21T00:00:00"/>
    <n v="2007"/>
    <x v="4"/>
    <x v="52"/>
    <n v="45"/>
    <n v="117898"/>
    <n v="9"/>
    <n v="1997"/>
    <s v="Dodge"/>
    <s v="Caravan"/>
    <n v="1200"/>
    <n v="150"/>
    <n v="4.5977011494252873E-2"/>
    <m/>
    <n v="150"/>
    <n v="1050"/>
  </r>
  <r>
    <s v="2P4GP24G7XR342070"/>
    <s v="S"/>
    <m/>
    <d v="2006-09-14T00:00:00"/>
    <d v="2006-06-21T00:00:00"/>
    <n v="2007"/>
    <x v="4"/>
    <x v="52"/>
    <n v="32"/>
    <n v="153926"/>
    <n v="7"/>
    <n v="1999"/>
    <s v="Plymouth"/>
    <s v="Voyager"/>
    <n v="1200"/>
    <n v="150"/>
    <n v="4.5977011494252873E-2"/>
    <m/>
    <n v="150"/>
    <n v="1050"/>
  </r>
  <r>
    <s v="2FALP71W6VX140198"/>
    <s v="S"/>
    <n v="182515"/>
    <n v="2453"/>
    <d v="2006-06-26T00:00:00"/>
    <n v="2007"/>
    <x v="1"/>
    <x v="1"/>
    <n v="306"/>
    <n v="161428"/>
    <n v="9"/>
    <n v="1997"/>
    <s v="Ford"/>
    <s v="Crown Victoria"/>
    <n v="1400"/>
    <n v="150"/>
    <n v="2.5339366515837104E-2"/>
    <n v="186.86110407239821"/>
    <n v="336.86110407239823"/>
    <n v="1063.1388959276019"/>
  </r>
  <r>
    <s v="1GDHG31Y9RF531725"/>
    <s v="S"/>
    <n v="98989"/>
    <n v="2543"/>
    <d v="2006-09-26T00:00:00"/>
    <n v="2007"/>
    <x v="15"/>
    <x v="58"/>
    <n v="11"/>
    <n v="100021"/>
    <n v="12"/>
    <n v="1994"/>
    <s v="GMC"/>
    <s v="BUS"/>
    <n v="1258"/>
    <n v="150"/>
    <n v="0.18668233729847805"/>
    <n v="40.129235225680851"/>
    <n v="190.12923522568084"/>
    <n v="1067.8707647743192"/>
  </r>
  <r>
    <s v="1BGP2439VR402636"/>
    <s v="S"/>
    <n v="842"/>
    <n v="2458"/>
    <d v="2006-07-06T00:00:00"/>
    <n v="2007"/>
    <x v="4"/>
    <x v="52"/>
    <n v="3"/>
    <n v="135152"/>
    <n v="9"/>
    <n v="1997"/>
    <s v="Dodge"/>
    <s v="GRAND CARAVAN"/>
    <n v="1272.72"/>
    <n v="150"/>
    <n v="7.2466268441541373E-2"/>
    <n v="50.608267891519247"/>
    <n v="200.60826789151923"/>
    <n v="1072.1117321084807"/>
  </r>
  <r>
    <s v="2B4FP243XWR802836"/>
    <s v="S"/>
    <n v="132963"/>
    <d v="2006-11-01T00:00:00"/>
    <d v="2006-08-18T00:00:00"/>
    <n v="2007"/>
    <x v="5"/>
    <x v="21"/>
    <n v="11"/>
    <n v="139137"/>
    <n v="8"/>
    <n v="1998"/>
    <s v="Dodge"/>
    <s v="Caravan"/>
    <n v="1250"/>
    <n v="150"/>
    <n v="0.1984126984126984"/>
    <m/>
    <n v="150"/>
    <n v="1100"/>
  </r>
  <r>
    <s v="2B4GP2438WR802835"/>
    <s v="S"/>
    <n v="4481"/>
    <d v="2006-11-01T00:00:00"/>
    <d v="2006-08-18T00:00:00"/>
    <n v="2007"/>
    <x v="5"/>
    <x v="21"/>
    <n v="13"/>
    <n v="131412"/>
    <n v="8"/>
    <n v="1998"/>
    <s v="Dodge"/>
    <s v="Caravan"/>
    <n v="1250"/>
    <n v="150"/>
    <n v="0.1984126984126984"/>
    <m/>
    <n v="150"/>
    <n v="1100"/>
  </r>
  <r>
    <s v="2FAFP71W1XX108212"/>
    <s v="S"/>
    <s v="FM V78"/>
    <n v="2540"/>
    <d v="2006-11-27T00:00:00"/>
    <n v="2007"/>
    <x v="4"/>
    <x v="26"/>
    <n v="298"/>
    <n v="170366"/>
    <n v="7"/>
    <n v="1999"/>
    <s v="Ford"/>
    <s v="Crown Victoria"/>
    <n v="1400"/>
    <n v="150"/>
    <n v="4.4444444444444446E-2"/>
    <n v="129.97155555555554"/>
    <n v="279.97155555555554"/>
    <n v="1120.0284444444444"/>
  </r>
  <r>
    <s v="1FAFP5225WG248767"/>
    <s v="S"/>
    <n v="4897"/>
    <n v="2490"/>
    <d v="2006-08-14T00:00:00"/>
    <n v="2007"/>
    <x v="5"/>
    <x v="21"/>
    <n v="283"/>
    <n v="126738"/>
    <n v="8"/>
    <n v="1998"/>
    <s v="Ford"/>
    <s v="Taurus  "/>
    <n v="1400"/>
    <n v="150"/>
    <n v="2.2453889334402566E-2"/>
    <n v="102.62437850842022"/>
    <n v="252.62437850842022"/>
    <n v="1147.3756214915797"/>
  </r>
  <r>
    <s v="1G3NL52T0VM332201"/>
    <s v="S"/>
    <n v="39143"/>
    <n v="2490"/>
    <d v="2006-08-14T00:00:00"/>
    <n v="2007"/>
    <x v="5"/>
    <x v="21"/>
    <n v="284"/>
    <n v="124295"/>
    <n v="9"/>
    <n v="1997"/>
    <s v="Oldsmobile"/>
    <s v="Achieva"/>
    <n v="1400"/>
    <n v="150"/>
    <n v="2.2453889334402566E-2"/>
    <n v="102.62437850842022"/>
    <n v="252.62437850842022"/>
    <n v="1147.3756214915797"/>
  </r>
  <r>
    <s v="1G3NL55M0SM345160"/>
    <s v="S"/>
    <n v="1676"/>
    <n v="2490"/>
    <d v="2006-08-14T00:00:00"/>
    <n v="2007"/>
    <x v="0"/>
    <x v="10"/>
    <n v="321"/>
    <n v="103142"/>
    <n v="11"/>
    <n v="1995"/>
    <s v="Oldsmobile"/>
    <s v="Achieva"/>
    <n v="1400"/>
    <n v="150"/>
    <n v="2.2453889334402566E-2"/>
    <n v="102.62437850842022"/>
    <n v="252.62437850842022"/>
    <n v="1147.3756214915797"/>
  </r>
  <r>
    <s v="1FTEF14N85LB85383"/>
    <s v="S"/>
    <n v="136061"/>
    <n v="2453"/>
    <d v="2006-06-26T00:00:00"/>
    <n v="2007"/>
    <x v="1"/>
    <x v="1"/>
    <n v="295"/>
    <n v="152045"/>
    <n v="11"/>
    <n v="1995"/>
    <s v="Ford"/>
    <s v="Pickup 4x4"/>
    <n v="1500"/>
    <n v="150"/>
    <n v="2.7149321266968326E-2"/>
    <n v="200.20832579185523"/>
    <n v="350.20832579185526"/>
    <n v="1149.7916742081447"/>
  </r>
  <r>
    <s v="1FALP52U2TA230536"/>
    <s v="S"/>
    <n v="16142"/>
    <n v="2434"/>
    <d v="2006-05-16T00:00:00"/>
    <n v="2007"/>
    <x v="3"/>
    <x v="32"/>
    <n v="367"/>
    <n v="175472"/>
    <n v="10"/>
    <n v="1996"/>
    <s v="Ford"/>
    <s v="Taurus"/>
    <n v="1400"/>
    <n v="150"/>
    <n v="3.2054951345163139E-2"/>
    <n v="70.390108757870649"/>
    <n v="220.39010875787065"/>
    <n v="1179.6098912421294"/>
  </r>
  <r>
    <s v="2B3HD46FXVH671481"/>
    <s v="S"/>
    <n v="5859"/>
    <n v="2434"/>
    <d v="2006-05-16T00:00:00"/>
    <n v="2007"/>
    <x v="4"/>
    <x v="55"/>
    <n v="352"/>
    <n v="79561"/>
    <n v="9"/>
    <n v="1997"/>
    <s v="Dodge"/>
    <s v="Intrepid"/>
    <n v="1400"/>
    <n v="150"/>
    <n v="3.2054951345163139E-2"/>
    <n v="70.390108757870649"/>
    <n v="220.39010875787065"/>
    <n v="1179.6098912421294"/>
  </r>
  <r>
    <s v="1FAFP53201G269226"/>
    <s v="S"/>
    <n v="125358"/>
    <n v="2490"/>
    <d v="2006-08-14T00:00:00"/>
    <n v="2007"/>
    <x v="7"/>
    <x v="19"/>
    <n v="286"/>
    <n v="116114"/>
    <n v="5"/>
    <n v="2001"/>
    <s v="Ford"/>
    <s v="Taurus SE"/>
    <n v="1450"/>
    <n v="150"/>
    <n v="2.3255813953488372E-2"/>
    <n v="106.28953488372095"/>
    <n v="256.28953488372093"/>
    <n v="1193.710465116279"/>
  </r>
  <r>
    <s v="1FAFP5229WG248769"/>
    <s v="S"/>
    <n v="4"/>
    <n v="2594"/>
    <d v="2007-03-20T00:00:00"/>
    <n v="2007"/>
    <x v="15"/>
    <x v="21"/>
    <n v="348"/>
    <n v="162784"/>
    <n v="8"/>
    <n v="1998"/>
    <s v="Ford"/>
    <s v="TAURUS LX"/>
    <n v="1500"/>
    <n v="150"/>
    <n v="3.5005834305717617E-2"/>
    <n v="148.96802800466745"/>
    <n v="298.96802800466742"/>
    <n v="1201.0319719953327"/>
  </r>
  <r>
    <s v="1FALP5224TG235524"/>
    <s v="S"/>
    <n v="2505"/>
    <n v="2594"/>
    <d v="2007-03-20T00:00:00"/>
    <n v="2007"/>
    <x v="0"/>
    <x v="72"/>
    <n v="333"/>
    <n v="133575"/>
    <n v="10"/>
    <n v="1996"/>
    <s v="Ford"/>
    <s v="TAURUS"/>
    <n v="1500"/>
    <n v="150"/>
    <n v="3.5005834305717617E-2"/>
    <n v="148.96802800466745"/>
    <n v="298.96802800466742"/>
    <n v="1201.0319719953327"/>
  </r>
  <r>
    <s v="1FALP5228VG284342"/>
    <s v="S"/>
    <n v="6"/>
    <n v="2594"/>
    <d v="2007-03-20T00:00:00"/>
    <n v="2007"/>
    <x v="15"/>
    <x v="40"/>
    <n v="347"/>
    <n v="149913"/>
    <n v="9"/>
    <n v="1997"/>
    <s v="Ford"/>
    <s v="TAURUS"/>
    <n v="1500"/>
    <n v="150"/>
    <n v="3.5005834305717617E-2"/>
    <n v="148.96802800466745"/>
    <n v="298.96802800466742"/>
    <n v="1201.0319719953327"/>
  </r>
  <r>
    <s v="1FAFP5225XG297257"/>
    <s v="S"/>
    <n v="171"/>
    <n v="2540"/>
    <d v="2006-11-27T00:00:00"/>
    <n v="2007"/>
    <x v="3"/>
    <x v="39"/>
    <n v="295"/>
    <n v="179982"/>
    <n v="7"/>
    <n v="1999"/>
    <s v="Ford"/>
    <s v="Taurus"/>
    <n v="1500"/>
    <n v="150"/>
    <n v="4.7619047619047616E-2"/>
    <n v="139.25523809523807"/>
    <n v="289.25523809523804"/>
    <n v="1210.7447619047621"/>
  </r>
  <r>
    <s v="1G1BL52P6RR191318"/>
    <s v="S"/>
    <n v="134765"/>
    <n v="2453"/>
    <d v="2006-06-26T00:00:00"/>
    <n v="2007"/>
    <x v="1"/>
    <x v="1"/>
    <n v="322"/>
    <n v="152242"/>
    <n v="12"/>
    <n v="1994"/>
    <s v="Chevrolet"/>
    <s v="Caprice"/>
    <n v="1600"/>
    <n v="150"/>
    <n v="2.8959276018099549E-2"/>
    <n v="213.55554751131226"/>
    <n v="363.55554751131228"/>
    <n v="1236.4444524886876"/>
  </r>
  <r>
    <s v="2B4GP2431WR802837"/>
    <s v="S"/>
    <n v="15123"/>
    <d v="2006-11-01T00:00:00"/>
    <d v="2006-08-18T00:00:00"/>
    <n v="2007"/>
    <x v="5"/>
    <x v="21"/>
    <n v="12"/>
    <n v="124717"/>
    <n v="8"/>
    <n v="1998"/>
    <s v="Dodge"/>
    <s v="Caravan"/>
    <n v="1400"/>
    <n v="150"/>
    <n v="0.22222222222222221"/>
    <m/>
    <n v="150"/>
    <n v="1250"/>
  </r>
  <r>
    <s v="2B4GP2433WR658062"/>
    <s v="S"/>
    <n v="905674"/>
    <d v="2007-07-13T00:00:00"/>
    <d v="2007-06-11T00:00:00"/>
    <n v="2007"/>
    <x v="15"/>
    <x v="40"/>
    <n v="39"/>
    <n v="136581"/>
    <n v="8"/>
    <n v="1998"/>
    <s v="Dodge"/>
    <s v="Caravan"/>
    <n v="1400"/>
    <n v="150"/>
    <n v="0.12962962962962962"/>
    <n v="0"/>
    <n v="150"/>
    <n v="1250"/>
  </r>
  <r>
    <s v="2B4GP2436WR802834"/>
    <s v="S"/>
    <n v="4893"/>
    <d v="2006-11-01T00:00:00"/>
    <d v="2006-08-18T00:00:00"/>
    <n v="2007"/>
    <x v="5"/>
    <x v="21"/>
    <n v="10"/>
    <n v="128210"/>
    <n v="8"/>
    <n v="1998"/>
    <s v="Dodge"/>
    <s v="Caravan"/>
    <n v="1400"/>
    <n v="150"/>
    <n v="0.22222222222222221"/>
    <m/>
    <n v="150"/>
    <n v="1250"/>
  </r>
  <r>
    <s v="2B4GP2432WR818965"/>
    <s v="S"/>
    <n v="937302"/>
    <n v="2507"/>
    <d v="2006-09-12T00:00:00"/>
    <n v="2007"/>
    <x v="9"/>
    <x v="25"/>
    <n v="356"/>
    <n v="127587"/>
    <n v="8"/>
    <n v="1998"/>
    <s v="Dodge "/>
    <s v="Caravan"/>
    <n v="1500"/>
    <n v="150"/>
    <n v="6.1475409836065573E-2"/>
    <n v="98.100614754098359"/>
    <n v="248.10061475409836"/>
    <n v="1251.8993852459016"/>
  </r>
  <r>
    <s v="1FMDA31UXSZB19167"/>
    <s v="S"/>
    <n v="68"/>
    <n v="2631"/>
    <d v="2007-05-15T00:00:00"/>
    <n v="2007"/>
    <x v="4"/>
    <x v="52"/>
    <n v="514"/>
    <n v="103963"/>
    <n v="11"/>
    <n v="1995"/>
    <s v="Ford"/>
    <s v="AEROSTAR VAN"/>
    <n v="1450"/>
    <n v="150"/>
    <n v="1.5127803860198226E-2"/>
    <n v="47.676786645800732"/>
    <n v="197.67678664580075"/>
    <n v="1252.3232133541992"/>
  </r>
  <r>
    <s v="2FAFP71W4YX178269"/>
    <s v="S"/>
    <n v="240631"/>
    <n v="2490"/>
    <d v="2006-08-14T00:00:00"/>
    <n v="2007"/>
    <x v="1"/>
    <x v="41"/>
    <n v="310"/>
    <n v="156258"/>
    <n v="6"/>
    <n v="2000"/>
    <s v="Ford"/>
    <s v="Crown Victoria"/>
    <n v="1550"/>
    <n v="150"/>
    <n v="2.4859663191659984E-2"/>
    <n v="113.61984763432238"/>
    <n v="263.61984763432235"/>
    <n v="1286.3801523656775"/>
  </r>
  <r>
    <s v="1FALP52U1TA234125"/>
    <s v="S"/>
    <n v="5"/>
    <n v="2594"/>
    <d v="2007-03-20T00:00:00"/>
    <n v="2007"/>
    <x v="15"/>
    <x v="40"/>
    <n v="346"/>
    <n v="128718"/>
    <n v="10"/>
    <n v="1996"/>
    <s v="Ford"/>
    <s v="TAURUS"/>
    <n v="1600"/>
    <n v="150"/>
    <n v="3.7339556592765458E-2"/>
    <n v="158.89922987164528"/>
    <n v="308.89922987164528"/>
    <n v="1291.1007701283547"/>
  </r>
  <r>
    <s v="2FAFP71W2XX225040"/>
    <s v="S"/>
    <n v="220463"/>
    <n v="2453"/>
    <d v="2006-06-26T00:00:00"/>
    <n v="2007"/>
    <x v="1"/>
    <x v="1"/>
    <n v="307"/>
    <n v="175877"/>
    <n v="7"/>
    <n v="1999"/>
    <s v="Ford"/>
    <s v="Crown Victoria"/>
    <n v="1700"/>
    <n v="150"/>
    <n v="3.0769230769230771E-2"/>
    <n v="226.90276923076928"/>
    <n v="376.90276923076931"/>
    <n v="1323.0972307692307"/>
  </r>
  <r>
    <s v="2B6HB11Y1XK519448"/>
    <s v="S"/>
    <n v="10392"/>
    <n v="2490"/>
    <d v="2006-08-14T00:00:00"/>
    <n v="2007"/>
    <x v="10"/>
    <x v="28"/>
    <n v="332"/>
    <n v="155839"/>
    <n v="7"/>
    <n v="1999"/>
    <s v="Dodge"/>
    <s v="Ram Truck 1/2 ton"/>
    <n v="1600"/>
    <n v="150"/>
    <n v="2.566158781074579E-2"/>
    <n v="117.28500400962311"/>
    <n v="267.28500400962309"/>
    <n v="1332.7149959903768"/>
  </r>
  <r>
    <s v="2FAFP71W0XX108203"/>
    <s v="S"/>
    <s v="FM V81"/>
    <n v="2490"/>
    <d v="2006-08-14T00:00:00"/>
    <n v="2007"/>
    <x v="4"/>
    <x v="26"/>
    <n v="318"/>
    <n v="149929"/>
    <n v="7"/>
    <n v="1999"/>
    <s v="Ford"/>
    <s v="Crown Victoria"/>
    <n v="1600"/>
    <n v="150"/>
    <n v="2.566158781074579E-2"/>
    <n v="117.28500400962311"/>
    <n v="267.28500400962309"/>
    <n v="1332.7149959903768"/>
  </r>
  <r>
    <s v="1FAFP5224WG238988"/>
    <s v="S"/>
    <n v="104722"/>
    <n v="2594"/>
    <d v="2007-03-20T00:00:00"/>
    <n v="2007"/>
    <x v="15"/>
    <x v="40"/>
    <n v="349"/>
    <n v="158267"/>
    <n v="8"/>
    <n v="1998"/>
    <s v="Ford"/>
    <s v="TAURUS LX"/>
    <n v="1650"/>
    <n v="150"/>
    <n v="3.8506417736289385E-2"/>
    <n v="163.86483080513423"/>
    <n v="313.86483080513426"/>
    <n v="1336.1351691948657"/>
  </r>
  <r>
    <s v="2P4GP2433YR607873"/>
    <s v="S"/>
    <n v="938748"/>
    <n v="2507"/>
    <d v="2006-09-12T00:00:00"/>
    <n v="2007"/>
    <x v="9"/>
    <x v="25"/>
    <n v="355"/>
    <n v="105147"/>
    <n v="6"/>
    <n v="2000"/>
    <s v="Plymouth"/>
    <s v="Voyager"/>
    <n v="1600"/>
    <n v="150"/>
    <n v="6.5573770491803282E-2"/>
    <n v="104.64065573770492"/>
    <n v="254.64065573770492"/>
    <n v="1345.3593442622951"/>
  </r>
  <r>
    <s v="1FAFP5228YG244988"/>
    <s v="S"/>
    <n v="939300"/>
    <m/>
    <d v="2007-03-29T00:00:00"/>
    <n v="2007"/>
    <x v="9"/>
    <x v="25"/>
    <n v="20"/>
    <n v="104484"/>
    <n v="6"/>
    <n v="2000"/>
    <s v="Ford"/>
    <s v="TAURUS"/>
    <n v="1500"/>
    <n v="150"/>
    <n v="1"/>
    <n v="0"/>
    <n v="150"/>
    <n v="1350"/>
  </r>
  <r>
    <s v="2B4GP4439WR585369"/>
    <s v="S"/>
    <n v="1086"/>
    <d v="2006-08-21T00:00:00"/>
    <d v="2006-06-21T00:00:00"/>
    <n v="2007"/>
    <x v="6"/>
    <x v="13"/>
    <n v="311"/>
    <n v="125468"/>
    <n v="8"/>
    <n v="1998"/>
    <s v="Dodge"/>
    <s v="Grand Caravan"/>
    <n v="1500"/>
    <n v="150"/>
    <n v="0.3"/>
    <n v="0"/>
    <n v="150"/>
    <n v="1350"/>
  </r>
  <r>
    <s v="1GNDT13W7R0146754"/>
    <s v="S"/>
    <s v="V67540/A"/>
    <n v="2453"/>
    <d v="2006-06-26T00:00:00"/>
    <n v="2007"/>
    <x v="4"/>
    <x v="20"/>
    <n v="302"/>
    <n v="121931"/>
    <n v="12"/>
    <n v="1994"/>
    <s v="Chevrolet"/>
    <s v="Blazer"/>
    <n v="1750"/>
    <n v="150"/>
    <n v="3.1674208144796379E-2"/>
    <n v="233.57638009049776"/>
    <n v="383.57638009049776"/>
    <n v="1366.4236199095021"/>
  </r>
  <r>
    <s v="S2FALP71W8VX145077"/>
    <s v="S"/>
    <n v="1835601"/>
    <n v="2453"/>
    <d v="2006-06-26T00:00:00"/>
    <n v="2007"/>
    <x v="1"/>
    <x v="1"/>
    <n v="294"/>
    <n v="166132"/>
    <n v="9"/>
    <n v="1997"/>
    <s v="Ford"/>
    <s v="Crown Victoria"/>
    <n v="1750"/>
    <n v="150"/>
    <n v="3.1674208144796379E-2"/>
    <n v="233.57638009049776"/>
    <n v="383.57638009049776"/>
    <n v="1366.4236199095021"/>
  </r>
  <r>
    <s v="1JCMR7814JT244729"/>
    <s v="S"/>
    <n v="11881"/>
    <n v="2434"/>
    <d v="2006-05-16T00:00:00"/>
    <n v="2007"/>
    <x v="3"/>
    <x v="4"/>
    <n v="343"/>
    <n v="133519"/>
    <n v="18"/>
    <n v="1988"/>
    <s v="Jeep"/>
    <s v="Cherokee"/>
    <n v="1600"/>
    <n v="150"/>
    <n v="3.6634230108757868E-2"/>
    <n v="80.445838580423583"/>
    <n v="230.44583858042358"/>
    <n v="1369.5541614195763"/>
  </r>
  <r>
    <s v="1FAFP5221XG239114"/>
    <s v="S"/>
    <n v="128618"/>
    <n v="2631"/>
    <d v="2007-05-15T00:00:00"/>
    <n v="2007"/>
    <x v="7"/>
    <x v="25"/>
    <n v="509"/>
    <n v="166358"/>
    <n v="7"/>
    <n v="1999"/>
    <s v="Ford"/>
    <s v="TAURUS"/>
    <n v="1600"/>
    <n v="150"/>
    <n v="1.6692749087115284E-2"/>
    <n v="52.608868022952535"/>
    <n v="202.60886802295255"/>
    <n v="1397.3911319770475"/>
  </r>
  <r>
    <s v="1FALP5222VG221284"/>
    <s v="S"/>
    <n v="150182"/>
    <n v="2631"/>
    <d v="2007-05-15T00:00:00"/>
    <n v="2007"/>
    <x v="15"/>
    <x v="40"/>
    <n v="457"/>
    <n v="137088"/>
    <n v="9"/>
    <n v="1997"/>
    <s v="Ford"/>
    <s v="TAURUS"/>
    <n v="1600"/>
    <n v="150"/>
    <n v="1.6692749087115284E-2"/>
    <n v="52.608868022952535"/>
    <n v="202.60886802295255"/>
    <n v="1397.3911319770475"/>
  </r>
  <r>
    <s v="2B4FP2539XR329782"/>
    <s v="S"/>
    <n v="15124"/>
    <n v="2631"/>
    <d v="2007-05-15T00:00:00"/>
    <n v="2007"/>
    <x v="5"/>
    <x v="21"/>
    <n v="506"/>
    <n v="128408"/>
    <n v="7"/>
    <n v="1999"/>
    <s v="Dodge"/>
    <s v="CARAVAN"/>
    <n v="1600"/>
    <n v="150"/>
    <n v="1.6692749087115284E-2"/>
    <n v="52.608868022952535"/>
    <n v="202.60886802295255"/>
    <n v="1397.3911319770475"/>
  </r>
  <r>
    <s v="2B4GP243XTR814383"/>
    <s v="S"/>
    <n v="71"/>
    <n v="2631"/>
    <d v="2007-05-15T00:00:00"/>
    <n v="2007"/>
    <x v="4"/>
    <x v="52"/>
    <n v="487"/>
    <n v="109468"/>
    <n v="10"/>
    <n v="1996"/>
    <s v="Dodge"/>
    <s v="CARAVAN"/>
    <n v="1600"/>
    <n v="150"/>
    <n v="1.6692749087115284E-2"/>
    <n v="52.608868022952535"/>
    <n v="202.60886802295255"/>
    <n v="1397.3911319770475"/>
  </r>
  <r>
    <s v="1FALP5223VG297421"/>
    <s v="S"/>
    <n v="135850"/>
    <n v="2453"/>
    <d v="2006-06-26T00:00:00"/>
    <n v="2007"/>
    <x v="2"/>
    <x v="18"/>
    <n v="343"/>
    <n v="143214"/>
    <n v="9"/>
    <n v="1997"/>
    <s v="Ford"/>
    <s v="Taurus"/>
    <n v="1800"/>
    <n v="150"/>
    <n v="3.2579185520361993E-2"/>
    <n v="240.24999095022631"/>
    <n v="390.24999095022633"/>
    <n v="1409.7500090497738"/>
  </r>
  <r>
    <s v="1J4FJ28S6WL251213"/>
    <s v="S"/>
    <n v="134177"/>
    <n v="2631"/>
    <d v="2007-05-15T00:00:00"/>
    <n v="2007"/>
    <x v="2"/>
    <x v="3"/>
    <n v="496"/>
    <n v="150503"/>
    <n v="8"/>
    <n v="1998"/>
    <s v="Jeep"/>
    <s v="CHEROKEE"/>
    <n v="1650"/>
    <n v="150"/>
    <n v="1.7214397496087636E-2"/>
    <n v="54.252895148669801"/>
    <n v="204.25289514866981"/>
    <n v="1445.7471048513303"/>
  </r>
  <r>
    <s v="1FALP5222VG231345"/>
    <s v="S"/>
    <n v="122519"/>
    <n v="2453"/>
    <d v="2006-06-26T00:00:00"/>
    <n v="2007"/>
    <x v="2"/>
    <x v="18"/>
    <n v="342"/>
    <n v="158896"/>
    <n v="9"/>
    <n v="1997"/>
    <s v="Ford"/>
    <s v="Taurus"/>
    <n v="1850"/>
    <n v="150"/>
    <n v="3.3484162895927601E-2"/>
    <n v="246.92360180995479"/>
    <n v="396.92360180995479"/>
    <n v="1453.0763981900452"/>
  </r>
  <r>
    <s v="1GBHG31Y4SF200260"/>
    <s v="S"/>
    <n v="100235"/>
    <n v="2543"/>
    <d v="2006-09-26T00:00:00"/>
    <n v="2007"/>
    <x v="15"/>
    <x v="58"/>
    <n v="12"/>
    <n v="101641"/>
    <n v="11"/>
    <n v="1995"/>
    <s v="Chevrolet"/>
    <s v="BUS"/>
    <n v="1658"/>
    <n v="150"/>
    <n v="0.24604079112947266"/>
    <n v="52.888928461191455"/>
    <n v="202.88892846119145"/>
    <n v="1455.1110715388086"/>
  </r>
  <r>
    <s v="1FAFP53U8XA145475"/>
    <s v="S"/>
    <n v="15933"/>
    <n v="2631"/>
    <d v="2007-05-15T00:00:00"/>
    <n v="2007"/>
    <x v="5"/>
    <x v="21"/>
    <n v="505"/>
    <n v="141392"/>
    <n v="7"/>
    <n v="1999"/>
    <s v="Ford"/>
    <s v="TAURUS"/>
    <n v="1700"/>
    <n v="150"/>
    <n v="1.7736045905059991E-2"/>
    <n v="55.896922274387073"/>
    <n v="205.89692227438707"/>
    <n v="1494.1030777256128"/>
  </r>
  <r>
    <s v="2FTZA5449YBC27518"/>
    <s v="S"/>
    <s v="250326M"/>
    <n v="2453"/>
    <d v="2006-06-26T00:00:00"/>
    <n v="2007"/>
    <x v="9"/>
    <x v="50"/>
    <n v="318"/>
    <n v="124008"/>
    <n v="6"/>
    <n v="2000"/>
    <s v="Ford"/>
    <s v="Windstar (Cargo)"/>
    <n v="1900"/>
    <n v="150"/>
    <n v="3.4389140271493215E-2"/>
    <n v="253.5972126696833"/>
    <n v="403.5972126696833"/>
    <n v="1496.4027873303166"/>
  </r>
  <r>
    <s v="2FAFP71W8XX108210"/>
    <s v="S"/>
    <s v="FM V80"/>
    <n v="2540"/>
    <d v="2006-11-27T00:00:00"/>
    <n v="2007"/>
    <x v="4"/>
    <x v="26"/>
    <n v="296"/>
    <n v="136609"/>
    <n v="7"/>
    <n v="1999"/>
    <s v="Ford"/>
    <s v="Crown Victoria"/>
    <n v="1850"/>
    <n v="150"/>
    <n v="5.873015873015873E-2"/>
    <n v="171.74812698412697"/>
    <n v="321.748126984127"/>
    <n v="1528.2518730158731"/>
  </r>
  <r>
    <s v="2B4GP2436WR737080"/>
    <s v="S"/>
    <n v="5405"/>
    <n v="2573"/>
    <d v="2007-01-02T00:00:00"/>
    <n v="2007"/>
    <x v="8"/>
    <x v="21"/>
    <n v="311"/>
    <n v="120615"/>
    <n v="8"/>
    <n v="1998"/>
    <s v="Dodge"/>
    <s v="Caravan"/>
    <n v="1900"/>
    <n v="150"/>
    <n v="9.5597484276729566E-2"/>
    <n v="202.48503144654089"/>
    <n v="352.48503144654092"/>
    <n v="1547.5149685534591"/>
  </r>
  <r>
    <s v="2FAFP71W6YX146228"/>
    <s v="S"/>
    <n v="240634"/>
    <n v="2490"/>
    <d v="2006-08-14T00:00:00"/>
    <n v="2007"/>
    <x v="1"/>
    <x v="41"/>
    <n v="311"/>
    <n v="154330"/>
    <n v="6"/>
    <n v="2000"/>
    <s v="Ford"/>
    <s v="Crown Victoria"/>
    <n v="1850"/>
    <n v="150"/>
    <n v="2.9671210906174819E-2"/>
    <n v="135.61078588612673"/>
    <n v="285.61078588612673"/>
    <n v="1564.3892141138733"/>
  </r>
  <r>
    <s v="2FAFP71W9XX225052"/>
    <s v="S"/>
    <n v="222012"/>
    <n v="2543"/>
    <d v="2006-07-05T00:00:00"/>
    <n v="2007"/>
    <x v="1"/>
    <x v="1"/>
    <n v="22"/>
    <n v="162592"/>
    <n v="7"/>
    <n v="1999"/>
    <s v="Ford"/>
    <s v="CROWN VICTORIA"/>
    <n v="1777.5"/>
    <n v="150"/>
    <n v="0.2637741292114823"/>
    <n v="56.700886815300244"/>
    <n v="206.70088681530024"/>
    <n v="1570.7991131846998"/>
  </r>
  <r>
    <s v="2FAHP71W73X163735"/>
    <s v="S"/>
    <n v="239340"/>
    <n v="2458"/>
    <d v="2006-07-06T00:00:00"/>
    <n v="2007"/>
    <x v="1"/>
    <x v="1"/>
    <n v="19"/>
    <n v="183458"/>
    <n v="3"/>
    <n v="2003"/>
    <s v="Ford"/>
    <s v="CROWN VICTORIA"/>
    <n v="1800"/>
    <n v="150"/>
    <n v="0.10248859387357351"/>
    <n v="71.574959303487532"/>
    <n v="221.57495930348753"/>
    <n v="1578.4250406965125"/>
  </r>
  <r>
    <s v="1J4FJ28S5WL254183"/>
    <s v="S"/>
    <n v="483"/>
    <n v="2507"/>
    <d v="2006-08-14T00:00:00"/>
    <n v="2007"/>
    <x v="3"/>
    <x v="39"/>
    <n v="357"/>
    <n v="169303"/>
    <n v="8"/>
    <n v="1998"/>
    <s v="Jeep"/>
    <s v="Cherokee"/>
    <n v="1850"/>
    <n v="150"/>
    <n v="7.5819672131147542E-2"/>
    <n v="120.99075819672132"/>
    <n v="270.99075819672134"/>
    <n v="1579.0092418032787"/>
  </r>
  <r>
    <s v="1FAFP5226XG271640"/>
    <s v="S"/>
    <n v="16444"/>
    <n v="2631"/>
    <d v="2007-05-15T00:00:00"/>
    <n v="2007"/>
    <x v="5"/>
    <x v="21"/>
    <n v="502"/>
    <n v="153540"/>
    <n v="7"/>
    <n v="1999"/>
    <s v="Ford"/>
    <s v="TAURUS"/>
    <n v="1800"/>
    <n v="150"/>
    <n v="1.8779342723004695E-2"/>
    <n v="59.184976525821604"/>
    <n v="209.18497652582161"/>
    <n v="1590.8150234741784"/>
  </r>
  <r>
    <s v="1FAFP5227XG253373"/>
    <s v="S"/>
    <n v="938695"/>
    <n v="2631"/>
    <d v="2007-05-15T00:00:00"/>
    <n v="2007"/>
    <x v="9"/>
    <x v="25"/>
    <n v="491"/>
    <n v="134257"/>
    <n v="7"/>
    <n v="1999"/>
    <s v="Ford"/>
    <s v="TAURUS"/>
    <n v="1800"/>
    <n v="150"/>
    <n v="1.8779342723004695E-2"/>
    <n v="59.184976525821604"/>
    <n v="209.18497652582161"/>
    <n v="1590.8150234741784"/>
  </r>
  <r>
    <s v="1FAFP53U9XA165847"/>
    <s v="S"/>
    <n v="15"/>
    <n v="2631"/>
    <d v="2007-05-15T00:00:00"/>
    <n v="2007"/>
    <x v="2"/>
    <x v="3"/>
    <n v="482"/>
    <n v="189867"/>
    <n v="7"/>
    <n v="1999"/>
    <s v="Ford"/>
    <s v="TAURUS"/>
    <n v="1800"/>
    <n v="150"/>
    <n v="1.8779342723004695E-2"/>
    <n v="59.184976525821604"/>
    <n v="209.18497652582161"/>
    <n v="1590.8150234741784"/>
  </r>
  <r>
    <s v="1FALP5224VG263553"/>
    <s v="S"/>
    <n v="936456"/>
    <n v="2631"/>
    <d v="2007-05-15T00:00:00"/>
    <n v="2007"/>
    <x v="9"/>
    <x v="25"/>
    <n v="489"/>
    <n v="115075"/>
    <n v="9"/>
    <n v="1997"/>
    <s v="Ford"/>
    <s v="TAURUS"/>
    <n v="1800"/>
    <n v="150"/>
    <n v="1.8779342723004695E-2"/>
    <n v="59.184976525821604"/>
    <n v="209.18497652582161"/>
    <n v="1590.8150234741784"/>
  </r>
  <r>
    <s v="2FTZA5448XBB22676"/>
    <s v="S"/>
    <n v="32"/>
    <n v="2631"/>
    <d v="2007-05-15T00:00:00"/>
    <n v="2007"/>
    <x v="9"/>
    <x v="50"/>
    <n v="473"/>
    <n v="90705"/>
    <n v="7"/>
    <n v="1999"/>
    <s v="Ford"/>
    <s v="WINDSTAR"/>
    <n v="1800"/>
    <n v="150"/>
    <n v="1.8779342723004695E-2"/>
    <n v="59.184976525821604"/>
    <n v="209.18497652582161"/>
    <n v="1590.8150234741784"/>
  </r>
  <r>
    <s v="2P4GP24G2XR432680"/>
    <s v="S"/>
    <n v="69"/>
    <n v="2631"/>
    <d v="2007-05-15T00:00:00"/>
    <n v="2007"/>
    <x v="4"/>
    <x v="52"/>
    <n v="510"/>
    <n v="164406"/>
    <n v="7"/>
    <n v="1999"/>
    <s v="Plymouth"/>
    <s v="VOYAGER VAN"/>
    <n v="1800"/>
    <n v="150"/>
    <n v="1.8779342723004695E-2"/>
    <n v="59.184976525821604"/>
    <n v="209.18497652582161"/>
    <n v="1590.8150234741784"/>
  </r>
  <r>
    <s v="2P4GP24GJK"/>
    <s v="S"/>
    <n v="220443"/>
    <n v="2507"/>
    <d v="2006-08-02T00:00:00"/>
    <n v="2007"/>
    <x v="1"/>
    <x v="69"/>
    <n v="354"/>
    <n v="102091"/>
    <n v="7"/>
    <n v="1999"/>
    <s v="Plymouth"/>
    <s v="Voyager"/>
    <n v="1900"/>
    <n v="150"/>
    <n v="7.7868852459016397E-2"/>
    <n v="124.2607786885246"/>
    <n v="274.26077868852462"/>
    <n v="1625.7392213114754"/>
  </r>
  <r>
    <s v="2FAFP71W2WX122263"/>
    <s v="S"/>
    <n v="128619"/>
    <n v="2434"/>
    <d v="2006-05-16T00:00:00"/>
    <n v="2007"/>
    <x v="7"/>
    <x v="25"/>
    <n v="348"/>
    <n v="137263"/>
    <n v="8"/>
    <n v="1998"/>
    <s v="Ford"/>
    <s v="Crown Victoria"/>
    <n v="1900"/>
    <n v="150"/>
    <n v="4.350314825414997E-2"/>
    <n v="95.529433314253012"/>
    <n v="245.52943331425303"/>
    <n v="1654.4705666857469"/>
  </r>
  <r>
    <s v="1FAFP522XYA186272"/>
    <s v="S"/>
    <s v="FM V111"/>
    <n v="2490"/>
    <d v="2006-08-14T00:00:00"/>
    <n v="2007"/>
    <x v="4"/>
    <x v="26"/>
    <n v="301"/>
    <n v="157353"/>
    <n v="6"/>
    <n v="2000"/>
    <s v="Ford"/>
    <s v="Taurus"/>
    <n v="1950"/>
    <n v="150"/>
    <n v="3.1275060144346431E-2"/>
    <n v="142.94109863672816"/>
    <n v="292.94109863672816"/>
    <n v="1657.0589013632718"/>
  </r>
  <r>
    <s v="1997DO34300000100"/>
    <s v="S"/>
    <n v="5829"/>
    <n v="2540"/>
    <d v="2006-11-27T00:00:00"/>
    <n v="2007"/>
    <x v="4"/>
    <x v="55"/>
    <n v="292"/>
    <n v="96189"/>
    <n v="9"/>
    <n v="1997"/>
    <s v="Dodge"/>
    <s v="Intrepid"/>
    <n v="2000"/>
    <n v="150"/>
    <n v="6.3492063492063489E-2"/>
    <n v="185.67365079365075"/>
    <n v="335.67365079365072"/>
    <n v="1664.3263492063493"/>
  </r>
  <r>
    <s v="1FAFP522XXG222862"/>
    <s v="S"/>
    <n v="120431"/>
    <n v="2631"/>
    <d v="2007-05-15T00:00:00"/>
    <n v="2007"/>
    <x v="7"/>
    <x v="25"/>
    <n v="512"/>
    <n v="146120"/>
    <n v="7"/>
    <n v="1999"/>
    <s v="Ford"/>
    <s v="TAURUS"/>
    <n v="1900"/>
    <n v="150"/>
    <n v="1.9822639540949399E-2"/>
    <n v="62.473030777256135"/>
    <n v="212.47303077725613"/>
    <n v="1687.5269692227439"/>
  </r>
  <r>
    <s v="1FAFP57U9WA243259"/>
    <s v="S"/>
    <n v="15269"/>
    <n v="2631"/>
    <d v="2007-05-15T00:00:00"/>
    <n v="2007"/>
    <x v="10"/>
    <x v="28"/>
    <n v="499"/>
    <n v="113463"/>
    <n v="8"/>
    <n v="1998"/>
    <s v="Ford"/>
    <s v="TAURUS WAGON"/>
    <n v="1900"/>
    <n v="150"/>
    <n v="1.9822639540949399E-2"/>
    <n v="62.473030777256135"/>
    <n v="212.47303077725613"/>
    <n v="1687.5269692227439"/>
  </r>
  <r>
    <s v="1FALP5221VG297417"/>
    <s v="S"/>
    <n v="26246"/>
    <n v="2631"/>
    <d v="2007-05-15T00:00:00"/>
    <n v="2007"/>
    <x v="5"/>
    <x v="21"/>
    <n v="501"/>
    <n v="124726"/>
    <n v="9"/>
    <n v="1997"/>
    <s v="Ford"/>
    <s v="TAURUS"/>
    <n v="1900"/>
    <n v="150"/>
    <n v="1.9822639540949399E-2"/>
    <n v="62.473030777256135"/>
    <n v="212.47303077725613"/>
    <n v="1687.5269692227439"/>
  </r>
  <r>
    <s v="1J4FJ28S4TL185675"/>
    <s v="S"/>
    <n v="76761"/>
    <n v="2434"/>
    <d v="2006-05-16T00:00:00"/>
    <n v="2007"/>
    <x v="15"/>
    <x v="48"/>
    <n v="347"/>
    <n v="185821"/>
    <n v="10"/>
    <n v="1996"/>
    <s v="Jeep"/>
    <s v="Cherokee"/>
    <n v="1950"/>
    <n v="150"/>
    <n v="4.4647967945048654E-2"/>
    <n v="98.043365769891238"/>
    <n v="248.04336576989124"/>
    <n v="1701.9566342301086"/>
  </r>
  <r>
    <s v="1FALP5225TG236293"/>
    <s v="S"/>
    <n v="229073"/>
    <n v="2507"/>
    <d v="2006-09-12T00:00:00"/>
    <n v="2007"/>
    <x v="1"/>
    <x v="7"/>
    <n v="362"/>
    <n v="141625"/>
    <n v="10"/>
    <n v="1996"/>
    <s v="Ford"/>
    <s v="Taurus"/>
    <n v="2000"/>
    <n v="150"/>
    <n v="8.1967213114754092E-2"/>
    <n v="130.80081967213113"/>
    <n v="280.80081967213113"/>
    <n v="1719.1991803278688"/>
  </r>
  <r>
    <s v="1B3EJ46X9VN651069"/>
    <s v="S"/>
    <n v="905048"/>
    <n v="2434"/>
    <d v="2006-05-16T00:00:00"/>
    <n v="2007"/>
    <x v="15"/>
    <x v="21"/>
    <n v="371"/>
    <n v="131802"/>
    <n v="9"/>
    <n v="1997"/>
    <s v="Dodge"/>
    <s v="Stratus"/>
    <n v="2000"/>
    <n v="150"/>
    <n v="4.5792787635947338E-2"/>
    <n v="100.55729822552948"/>
    <n v="250.55729822552948"/>
    <n v="1749.4427017744706"/>
  </r>
  <r>
    <s v="1FAFP5222XG253376"/>
    <s v="S"/>
    <n v="938720"/>
    <n v="2434"/>
    <d v="2006-05-16T00:00:00"/>
    <n v="2007"/>
    <x v="9"/>
    <x v="25"/>
    <n v="370"/>
    <n v="82226"/>
    <n v="7"/>
    <n v="1999"/>
    <s v="Ford"/>
    <s v="Taurus"/>
    <n v="2000"/>
    <n v="150"/>
    <n v="4.5792787635947338E-2"/>
    <n v="100.55729822552948"/>
    <n v="250.55729822552948"/>
    <n v="1749.4427017744706"/>
  </r>
  <r>
    <s v="1FAFP522XWG199565"/>
    <s v="S"/>
    <s v="250282M"/>
    <n v="2453"/>
    <d v="2006-06-26T00:00:00"/>
    <n v="2007"/>
    <x v="9"/>
    <x v="50"/>
    <n v="313"/>
    <n v="120867"/>
    <n v="8"/>
    <n v="1998"/>
    <s v="Ford"/>
    <s v="Taurus"/>
    <n v="2200"/>
    <n v="150"/>
    <n v="3.9819004524886875E-2"/>
    <n v="293.63887782805432"/>
    <n v="443.63887782805432"/>
    <n v="1756.3611221719457"/>
  </r>
  <r>
    <s v="1FAFP5225WG256786"/>
    <s v="S"/>
    <n v="938034"/>
    <n v="2631"/>
    <d v="2007-05-15T00:00:00"/>
    <n v="2007"/>
    <x v="9"/>
    <x v="25"/>
    <n v="448"/>
    <n v="128506"/>
    <n v="8"/>
    <n v="1998"/>
    <s v="Ford"/>
    <s v="TAURUS"/>
    <n v="2000"/>
    <n v="150"/>
    <n v="2.0865936358894107E-2"/>
    <n v="65.761085028690673"/>
    <n v="215.76108502869067"/>
    <n v="1784.2389149713094"/>
  </r>
  <r>
    <s v="1FAFP5226YG244990"/>
    <s v="S"/>
    <n v="939328"/>
    <n v="2631"/>
    <d v="2007-05-15T00:00:00"/>
    <n v="2007"/>
    <x v="9"/>
    <x v="25"/>
    <n v="494"/>
    <n v="109230"/>
    <n v="6"/>
    <n v="2000"/>
    <s v="Ford"/>
    <s v="TAURUS"/>
    <n v="2000"/>
    <n v="150"/>
    <n v="2.0865936358894107E-2"/>
    <n v="65.761085028690673"/>
    <n v="215.76108502869067"/>
    <n v="1784.2389149713094"/>
  </r>
  <r>
    <s v="1FAFP522XWG235061"/>
    <s v="S"/>
    <n v="937348"/>
    <n v="2631"/>
    <d v="2007-05-15T00:00:00"/>
    <n v="2007"/>
    <x v="9"/>
    <x v="25"/>
    <n v="511"/>
    <n v="130522"/>
    <n v="8"/>
    <n v="1998"/>
    <s v="Ford"/>
    <s v="TAURUS"/>
    <n v="2000"/>
    <n v="150"/>
    <n v="2.0865936358894107E-2"/>
    <n v="65.761085028690673"/>
    <n v="215.76108502869067"/>
    <n v="1784.2389149713094"/>
  </r>
  <r>
    <s v="1FAFP522XWG248764"/>
    <s v="S"/>
    <n v="938007"/>
    <n v="2631"/>
    <d v="2007-05-15T00:00:00"/>
    <n v="2007"/>
    <x v="9"/>
    <x v="25"/>
    <n v="446"/>
    <n v="120892"/>
    <n v="8"/>
    <n v="1998"/>
    <s v="Ford"/>
    <s v="TAURUS"/>
    <n v="2000"/>
    <n v="150"/>
    <n v="2.0865936358894107E-2"/>
    <n v="65.761085028690673"/>
    <n v="215.76108502869067"/>
    <n v="1784.2389149713094"/>
  </r>
  <r>
    <s v="2FAHP71W53X163734"/>
    <s v="S"/>
    <n v="239339"/>
    <n v="2490"/>
    <d v="2006-08-14T00:00:00"/>
    <n v="2007"/>
    <x v="1"/>
    <x v="1"/>
    <n v="315"/>
    <n v="189847"/>
    <n v="3"/>
    <n v="2003"/>
    <s v="Ford"/>
    <s v="Crown Victoria"/>
    <n v="2100"/>
    <n v="150"/>
    <n v="3.3680834001603849E-2"/>
    <n v="153.93656776263035"/>
    <n v="303.93656776263038"/>
    <n v="1796.0634322373696"/>
  </r>
  <r>
    <s v="1J4FJ28S2RL211943"/>
    <s v="S"/>
    <n v="18519"/>
    <n v="2434"/>
    <d v="2006-05-16T00:00:00"/>
    <n v="2007"/>
    <x v="3"/>
    <x v="32"/>
    <n v="368"/>
    <n v="151028"/>
    <n v="12"/>
    <n v="1994"/>
    <s v="Jeep"/>
    <s v="Cherokee"/>
    <n v="2050"/>
    <n v="150"/>
    <n v="4.6937607326846022E-2"/>
    <n v="103.07123068116772"/>
    <n v="253.07123068116772"/>
    <n v="1796.9287693188323"/>
  </r>
  <r>
    <s v="1FAFP532XYG161691"/>
    <s v="S"/>
    <s v="V0037"/>
    <d v="2007-07-13T00:00:00"/>
    <d v="2007-03-06T00:00:00"/>
    <n v="2007"/>
    <x v="17"/>
    <x v="13"/>
    <n v="3"/>
    <n v="105212"/>
    <n v="6"/>
    <n v="2000"/>
    <s v="Ford"/>
    <s v="Taurus"/>
    <n v="2000"/>
    <n v="150"/>
    <n v="0.18518518518518517"/>
    <n v="0"/>
    <n v="150"/>
    <n v="1850"/>
  </r>
  <r>
    <s v="1FAFP5225XG253369"/>
    <s v="S"/>
    <n v="938659"/>
    <n v="2631"/>
    <d v="2007-05-15T00:00:00"/>
    <n v="2007"/>
    <x v="9"/>
    <x v="25"/>
    <n v="447"/>
    <n v="117395"/>
    <n v="7"/>
    <n v="1999"/>
    <s v="Ford"/>
    <s v="TAURUS"/>
    <n v="2100"/>
    <n v="150"/>
    <n v="2.1909233176838811E-2"/>
    <n v="69.049139280125203"/>
    <n v="219.04913928012519"/>
    <n v="1880.9508607198748"/>
  </r>
  <r>
    <s v="1P3EJ46X9XN670612"/>
    <s v="S"/>
    <n v="4633"/>
    <n v="2490"/>
    <d v="2006-08-14T00:00:00"/>
    <n v="2007"/>
    <x v="5"/>
    <x v="21"/>
    <n v="285"/>
    <n v="130687"/>
    <n v="7"/>
    <n v="1999"/>
    <s v="Plymouth"/>
    <s v="Breeze"/>
    <n v="2200"/>
    <n v="150"/>
    <n v="3.5284683239775461E-2"/>
    <n v="161.26688051323177"/>
    <n v="311.26688051323174"/>
    <n v="1888.7331194867684"/>
  </r>
  <r>
    <s v="2B4GP253XXR468923"/>
    <s v="S"/>
    <n v="10449"/>
    <n v="2573"/>
    <d v="2006-11-20T00:00:00"/>
    <n v="2007"/>
    <x v="10"/>
    <x v="28"/>
    <n v="309"/>
    <n v="122600"/>
    <n v="7"/>
    <n v="1999"/>
    <s v="Dodge"/>
    <s v="Caravan"/>
    <n v="2350"/>
    <n v="150"/>
    <n v="0.11823899371069183"/>
    <n v="250.44201257861636"/>
    <n v="400.44201257861636"/>
    <n v="1949.5579874213836"/>
  </r>
  <r>
    <s v="1FAFP5221WG199566"/>
    <s v="S"/>
    <n v="33"/>
    <n v="2631"/>
    <d v="2007-05-15T00:00:00"/>
    <n v="2007"/>
    <x v="9"/>
    <x v="50"/>
    <n v="469"/>
    <n v="113112"/>
    <n v="8"/>
    <n v="1998"/>
    <s v="Ford"/>
    <s v="TAURUS"/>
    <n v="2200"/>
    <n v="150"/>
    <n v="2.2952529994783515E-2"/>
    <n v="72.337193531559734"/>
    <n v="222.33719353155973"/>
    <n v="1977.6628064684403"/>
  </r>
  <r>
    <s v="1FAFP5221WG235062"/>
    <s v="S"/>
    <n v="937357"/>
    <n v="2631"/>
    <d v="2007-05-15T00:00:00"/>
    <n v="2007"/>
    <x v="9"/>
    <x v="25"/>
    <n v="513"/>
    <n v="112856"/>
    <n v="8"/>
    <n v="1998"/>
    <s v="Ford"/>
    <s v="TAURUS"/>
    <n v="2200"/>
    <n v="150"/>
    <n v="2.2952529994783515E-2"/>
    <n v="72.337193531559734"/>
    <n v="222.33719353155973"/>
    <n v="1977.6628064684403"/>
  </r>
  <r>
    <s v="1P3EJ46X4XN685096"/>
    <s v="S"/>
    <n v="15122"/>
    <n v="2490"/>
    <d v="2006-08-14T00:00:00"/>
    <n v="2007"/>
    <x v="5"/>
    <x v="21"/>
    <n v="282"/>
    <n v="126612"/>
    <n v="7"/>
    <n v="1999"/>
    <s v="Plymouth"/>
    <s v="Breeze"/>
    <n v="2300"/>
    <n v="150"/>
    <n v="3.6888532477947072E-2"/>
    <n v="168.59719326383322"/>
    <n v="318.59719326383322"/>
    <n v="1981.4028067361669"/>
  </r>
  <r>
    <s v="2B4GP2435YR749286"/>
    <s v="S"/>
    <n v="10622"/>
    <n v="2594"/>
    <d v="2007-03-20T00:00:00"/>
    <n v="2007"/>
    <x v="10"/>
    <x v="28"/>
    <n v="351"/>
    <n v="114082"/>
    <n v="6"/>
    <n v="2000"/>
    <s v="Dodge"/>
    <s v="CARAVAN"/>
    <n v="2400"/>
    <n v="150"/>
    <n v="5.6009334889148193E-2"/>
    <n v="238.34884480746794"/>
    <n v="388.34884480746791"/>
    <n v="2011.6511551925321"/>
  </r>
  <r>
    <s v="2B4GP44351R342506"/>
    <s v="S"/>
    <s v="CW1560"/>
    <n v="2467"/>
    <d v="2006-08-23T00:00:00"/>
    <n v="2007"/>
    <x v="0"/>
    <x v="2"/>
    <n v="33"/>
    <n v="54973"/>
    <n v="5"/>
    <n v="2001"/>
    <s v="Dodge"/>
    <s v="Caravan"/>
    <n v="2288.88"/>
    <n v="150"/>
    <n v="0.18312490349235661"/>
    <n v="115.98032637784914"/>
    <n v="265.98032637784911"/>
    <n v="2022.8996736221511"/>
  </r>
  <r>
    <s v="1FAFP582XYG244997"/>
    <s v="S"/>
    <n v="10653"/>
    <n v="2631"/>
    <d v="2007-05-15T00:00:00"/>
    <n v="2007"/>
    <x v="10"/>
    <x v="28"/>
    <n v="500"/>
    <n v="119896"/>
    <n v="6"/>
    <n v="2000"/>
    <s v="Ford"/>
    <s v="TAURUS WAGON"/>
    <n v="2300"/>
    <n v="150"/>
    <n v="2.3995826812728223E-2"/>
    <n v="75.625247782994279"/>
    <n v="225.62524778299428"/>
    <n v="2074.3747522170056"/>
  </r>
  <r>
    <s v="2B4FP253XXR415148"/>
    <s v="S"/>
    <n v="10393"/>
    <n v="2573"/>
    <d v="2006-11-20T00:00:00"/>
    <n v="2007"/>
    <x v="10"/>
    <x v="28"/>
    <n v="308"/>
    <n v="115420"/>
    <n v="7"/>
    <n v="1999"/>
    <s v="Dodge"/>
    <s v="Caravan"/>
    <n v="2550"/>
    <n v="150"/>
    <n v="0.12830188679245283"/>
    <n v="271.75622641509432"/>
    <n v="421.75622641509432"/>
    <n v="2128.2437735849057"/>
  </r>
  <r>
    <s v="2B5WB35Z3XK551649"/>
    <s v="S"/>
    <n v="140025"/>
    <n v="2458"/>
    <d v="2006-07-06T00:00:00"/>
    <n v="2007"/>
    <x v="2"/>
    <x v="8"/>
    <n v="5"/>
    <n v="79831"/>
    <n v="7"/>
    <n v="1999"/>
    <s v="Dodge"/>
    <s v="VAN"/>
    <n v="2483"/>
    <n v="150"/>
    <n v="0.14137732143782389"/>
    <n v="98.733679972533068"/>
    <n v="248.73367997253308"/>
    <n v="2234.2663200274669"/>
  </r>
  <r>
    <s v="2B4GP2530XR412585"/>
    <s v="S"/>
    <n v="17299"/>
    <d v="2007-07-13T00:00:00"/>
    <d v="2007-04-11T00:00:00"/>
    <n v="2007"/>
    <x v="3"/>
    <x v="70"/>
    <n v="29"/>
    <n v="123227"/>
    <n v="7"/>
    <n v="1999"/>
    <s v="Dodge"/>
    <s v="Caravan"/>
    <n v="2400"/>
    <n v="150"/>
    <n v="0.22222222222222221"/>
    <n v="0"/>
    <n v="150"/>
    <n v="2250"/>
  </r>
  <r>
    <s v="2P4GP24G4XR284189"/>
    <s v="S"/>
    <n v="72"/>
    <n v="2631"/>
    <d v="2007-05-15T00:00:00"/>
    <n v="2007"/>
    <x v="4"/>
    <x v="52"/>
    <n v="492"/>
    <n v="133460"/>
    <n v="7"/>
    <n v="1999"/>
    <s v="Plymouth"/>
    <s v="VOYAGER VAN"/>
    <n v="2500"/>
    <n v="150"/>
    <n v="2.6082420448617631E-2"/>
    <n v="82.201356285863341"/>
    <n v="232.20135628586334"/>
    <n v="2267.7986437141367"/>
  </r>
  <r>
    <s v="1G1ND52J9Y6330329"/>
    <s v="S"/>
    <n v="10370"/>
    <n v="2573"/>
    <d v="2006-11-20T00:00:00"/>
    <n v="2007"/>
    <x v="10"/>
    <x v="28"/>
    <n v="306"/>
    <n v="122779"/>
    <n v="6"/>
    <n v="2000"/>
    <s v="Chevrolet"/>
    <s v="Malibu"/>
    <n v="2725"/>
    <n v="150"/>
    <n v="0.13710691823899371"/>
    <n v="290.40616352201255"/>
    <n v="440.40616352201255"/>
    <n v="2284.5938364779877"/>
  </r>
  <r>
    <s v="1FAFP5221YA230269"/>
    <s v="S"/>
    <n v="17473"/>
    <n v="2434"/>
    <d v="2006-05-16T00:00:00"/>
    <n v="2007"/>
    <x v="3"/>
    <x v="16"/>
    <n v="351"/>
    <n v="152026"/>
    <n v="6"/>
    <n v="2000"/>
    <s v="Ford"/>
    <s v="Taurus"/>
    <n v="2600"/>
    <n v="150"/>
    <n v="5.9530623926731537E-2"/>
    <n v="130.72448769318831"/>
    <n v="280.72448769318828"/>
    <n v="2319.2755123068118"/>
  </r>
  <r>
    <s v="2FAFP71W81X160718"/>
    <s v="S"/>
    <n v="403"/>
    <n v="2594"/>
    <d v="2007-03-20T00:00:00"/>
    <n v="2007"/>
    <x v="4"/>
    <x v="17"/>
    <n v="334"/>
    <n v="103545"/>
    <n v="5"/>
    <n v="2001"/>
    <s v="Ford"/>
    <s v="CROWN VICTORIA"/>
    <n v="2750"/>
    <n v="150"/>
    <n v="6.4177362893815634E-2"/>
    <n v="273.10805134189036"/>
    <n v="423.10805134189036"/>
    <n v="2326.8919486581099"/>
  </r>
  <r>
    <s v="1FAFP52231A239237"/>
    <s v="S"/>
    <n v="936492"/>
    <d v="2007-07-13T00:00:00"/>
    <d v="2007-03-20T00:00:00"/>
    <n v="2007"/>
    <x v="9"/>
    <x v="25"/>
    <n v="10"/>
    <n v="102103"/>
    <n v="5"/>
    <n v="2001"/>
    <s v="Ford"/>
    <s v="Taurus"/>
    <n v="2500"/>
    <n v="150"/>
    <n v="0.23148148148148148"/>
    <n v="0"/>
    <n v="150"/>
    <n v="2350"/>
  </r>
  <r>
    <s v="1GCEC14W5VZ235952"/>
    <s v="S"/>
    <n v="16555"/>
    <d v="2007-07-13T00:00:00"/>
    <d v="2007-04-10T00:00:00"/>
    <n v="2007"/>
    <x v="3"/>
    <x v="29"/>
    <n v="34"/>
    <n v="184842"/>
    <n v="9"/>
    <n v="1997"/>
    <s v="Chevrolet"/>
    <s v="C1500"/>
    <n v="2500"/>
    <n v="150"/>
    <n v="0.23148148148148148"/>
    <n v="0"/>
    <n v="150"/>
    <n v="2350"/>
  </r>
  <r>
    <s v="2FTZA5449YBC27521"/>
    <s v="S"/>
    <s v="250329M"/>
    <n v="2453"/>
    <d v="2006-06-26T00:00:00"/>
    <n v="2007"/>
    <x v="9"/>
    <x v="50"/>
    <n v="314"/>
    <n v="142315"/>
    <n v="6"/>
    <n v="2000"/>
    <s v="Ford"/>
    <s v="Windstar (Cargo)"/>
    <n v="2900"/>
    <n v="150"/>
    <n v="5.2488687782805431E-2"/>
    <n v="387.06942986425344"/>
    <n v="537.06942986425338"/>
    <n v="2362.9305701357466"/>
  </r>
  <r>
    <s v="2B4GP2438YR678861"/>
    <s v="S"/>
    <n v="70"/>
    <n v="2631"/>
    <d v="2007-05-15T00:00:00"/>
    <n v="2007"/>
    <x v="4"/>
    <x v="52"/>
    <n v="515"/>
    <n v="131572"/>
    <n v="6"/>
    <n v="2000"/>
    <s v="Dodge"/>
    <s v="CARAVAN"/>
    <n v="2600"/>
    <n v="150"/>
    <n v="2.7125717266562335E-2"/>
    <n v="85.489410537297871"/>
    <n v="235.48941053729789"/>
    <n v="2364.5105894627022"/>
  </r>
  <r>
    <s v="1G1ND52J8Y6235714"/>
    <s v="S"/>
    <n v="3573"/>
    <n v="2490"/>
    <d v="2006-08-14T00:00:00"/>
    <n v="2007"/>
    <x v="4"/>
    <x v="52"/>
    <n v="314"/>
    <n v="115082"/>
    <n v="6"/>
    <n v="2000"/>
    <s v="Chevy"/>
    <s v="Malibu"/>
    <n v="2800"/>
    <n v="150"/>
    <n v="4.4907778668805132E-2"/>
    <n v="205.24875701684044"/>
    <n v="355.24875701684044"/>
    <n v="2444.7512429831595"/>
  </r>
  <r>
    <s v="1FAFP33P5YW356796"/>
    <s v="S"/>
    <n v="1242"/>
    <n v="2631"/>
    <d v="2007-05-15T00:00:00"/>
    <n v="2007"/>
    <x v="5"/>
    <x v="21"/>
    <n v="504"/>
    <n v="130704"/>
    <n v="6"/>
    <n v="2000"/>
    <s v="Ford"/>
    <s v="FOCUS"/>
    <n v="2700"/>
    <n v="150"/>
    <n v="2.8169014084507043E-2"/>
    <n v="88.777464788732402"/>
    <n v="238.7774647887324"/>
    <n v="2461.2225352112678"/>
  </r>
  <r>
    <s v="1FAFP5226YA186267"/>
    <s v="S"/>
    <n v="935867"/>
    <n v="2631"/>
    <d v="2007-05-15T00:00:00"/>
    <n v="2007"/>
    <x v="9"/>
    <x v="25"/>
    <n v="449"/>
    <n v="116925"/>
    <n v="6"/>
    <n v="2000"/>
    <s v="Ford"/>
    <s v="TAURUS"/>
    <n v="2800"/>
    <n v="150"/>
    <n v="2.9212310902451747E-2"/>
    <n v="92.065519040166933"/>
    <n v="242.06551904016692"/>
    <n v="2557.9344809598333"/>
  </r>
  <r>
    <s v="1P3EJ46X4XN627506"/>
    <s v="S"/>
    <s v="P018807"/>
    <n v="2373"/>
    <d v="2006-01-31T00:00:00"/>
    <n v="2007"/>
    <x v="1"/>
    <x v="36"/>
    <n v="332"/>
    <n v="117895"/>
    <n v="7"/>
    <n v="1999"/>
    <s v="Plymouth"/>
    <s v="Breeze"/>
    <n v="3050"/>
    <n v="150"/>
    <n v="0.22467771639042358"/>
    <n v="311.27300184162067"/>
    <n v="461.27300184162067"/>
    <n v="2588.7269981583795"/>
  </r>
  <r>
    <s v="2FAFP71WXXX160308"/>
    <s v="S"/>
    <n v="128617"/>
    <n v="2434"/>
    <d v="2006-05-16T00:00:00"/>
    <n v="2007"/>
    <x v="7"/>
    <x v="25"/>
    <n v="349"/>
    <n v="134299"/>
    <n v="7"/>
    <n v="1999"/>
    <s v="Ford"/>
    <s v="Crown Victoria"/>
    <n v="2900"/>
    <n v="150"/>
    <n v="6.6399542072123646E-2"/>
    <n v="145.80808242701775"/>
    <n v="295.80808242701778"/>
    <n v="2604.1919175729822"/>
  </r>
  <r>
    <s v="1FAFP5822YG244993"/>
    <s v="S"/>
    <s v="V0035"/>
    <n v="2631"/>
    <d v="2007-05-15T00:00:00"/>
    <n v="2007"/>
    <x v="17"/>
    <x v="13"/>
    <n v="486"/>
    <n v="109920"/>
    <n v="6"/>
    <n v="2000"/>
    <s v="Ford"/>
    <s v="TAURUS WAGON"/>
    <n v="2850"/>
    <n v="150"/>
    <n v="2.9733959311424099E-2"/>
    <n v="93.709546165884205"/>
    <n v="243.70954616588421"/>
    <n v="2606.2904538341159"/>
  </r>
  <r>
    <s v="1FAFP52221G222460"/>
    <s v="S"/>
    <n v="124824"/>
    <n v="2490"/>
    <d v="2006-08-14T00:00:00"/>
    <n v="2007"/>
    <x v="7"/>
    <x v="19"/>
    <n v="281"/>
    <n v="113367"/>
    <n v="5"/>
    <n v="2001"/>
    <s v="Ford"/>
    <s v="Taurus LX"/>
    <n v="3000"/>
    <n v="150"/>
    <n v="4.8115477145148355E-2"/>
    <n v="219.90938251804334"/>
    <n v="369.90938251804334"/>
    <n v="2630.0906174819565"/>
  </r>
  <r>
    <s v="2FAFP71W02X114141"/>
    <s v="S"/>
    <n v="457"/>
    <n v="2490"/>
    <d v="2006-08-14T00:00:00"/>
    <n v="2007"/>
    <x v="4"/>
    <x v="17"/>
    <n v="322"/>
    <n v="95086"/>
    <n v="4"/>
    <n v="2002"/>
    <s v="Ford"/>
    <s v="Crown Victoria"/>
    <n v="3000"/>
    <n v="150"/>
    <n v="4.8115477145148355E-2"/>
    <n v="219.90938251804334"/>
    <n v="369.90938251804334"/>
    <n v="2630.0906174819565"/>
  </r>
  <r>
    <s v="1FAFP5224YA186266"/>
    <s v="S"/>
    <n v="935858"/>
    <n v="2631"/>
    <d v="2007-05-15T00:00:00"/>
    <n v="2007"/>
    <x v="9"/>
    <x v="25"/>
    <n v="490"/>
    <n v="118135"/>
    <n v="6"/>
    <n v="2000"/>
    <s v="Ford"/>
    <s v="TAURUS"/>
    <n v="2900"/>
    <n v="150"/>
    <n v="3.0255607720396451E-2"/>
    <n v="95.353573291601464"/>
    <n v="245.35357329160146"/>
    <n v="2654.6464267083984"/>
  </r>
  <r>
    <s v="2FMZA5147YBB22881"/>
    <s v="S"/>
    <n v="41"/>
    <d v="2006-09-14T00:00:00"/>
    <d v="2006-07-27T00:00:00"/>
    <n v="2007"/>
    <x v="9"/>
    <x v="50"/>
    <n v="295"/>
    <n v="111960"/>
    <n v="6"/>
    <n v="2000"/>
    <s v="Ford"/>
    <s v="Winstar"/>
    <n v="2900"/>
    <n v="150"/>
    <n v="0.1111111111111111"/>
    <m/>
    <n v="150"/>
    <n v="2750"/>
  </r>
  <r>
    <s v="1FBSS31L6XHA12490"/>
    <s v="S"/>
    <n v="137271"/>
    <n v="2507"/>
    <d v="2006-06-06T00:00:00"/>
    <n v="2007"/>
    <x v="2"/>
    <x v="8"/>
    <n v="365"/>
    <n v="89739"/>
    <n v="7"/>
    <n v="1999"/>
    <s v="Ford"/>
    <s v="Van"/>
    <n v="3150"/>
    <n v="150"/>
    <n v="0.12909836065573771"/>
    <n v="206.01129098360656"/>
    <n v="356.01129098360656"/>
    <n v="2793.9887090163934"/>
  </r>
  <r>
    <s v="1FBSS31L8WHB68447"/>
    <s v="S"/>
    <n v="134182"/>
    <n v="2578"/>
    <d v="2006-12-27T00:00:00"/>
    <n v="2007"/>
    <x v="2"/>
    <x v="8"/>
    <n v="18"/>
    <n v="92430"/>
    <n v="8"/>
    <n v="1998"/>
    <s v="Ford"/>
    <s v="Van"/>
    <n v="3208"/>
    <n v="150"/>
    <n v="0.51451483560545308"/>
    <n v="220.97383159583001"/>
    <n v="370.97383159583001"/>
    <n v="2837.0261684041698"/>
  </r>
  <r>
    <s v="1B4HS28Y9WF217245"/>
    <s v="S"/>
    <n v="1679"/>
    <n v="2631"/>
    <d v="2007-05-15T00:00:00"/>
    <n v="2007"/>
    <x v="5"/>
    <x v="21"/>
    <n v="503"/>
    <n v="143011"/>
    <n v="8"/>
    <n v="1998"/>
    <s v="Dodge"/>
    <s v="DURANGO"/>
    <n v="3100"/>
    <n v="150"/>
    <n v="3.2342201356285863E-2"/>
    <n v="101.92968179447054"/>
    <n v="251.92968179447053"/>
    <n v="2848.0703182055295"/>
  </r>
  <r>
    <s v="1GNDU03E42D112770"/>
    <s v="S"/>
    <n v="30"/>
    <n v="2631"/>
    <d v="2007-05-15T00:00:00"/>
    <n v="2007"/>
    <x v="9"/>
    <x v="50"/>
    <n v="471"/>
    <n v="126646"/>
    <n v="4"/>
    <n v="2002"/>
    <s v="Chevrolet"/>
    <s v="VENTURE"/>
    <n v="3100"/>
    <n v="150"/>
    <n v="3.2342201356285863E-2"/>
    <n v="101.92968179447054"/>
    <n v="251.92968179447053"/>
    <n v="2848.0703182055295"/>
  </r>
  <r>
    <s v="1FTEX18L4VKC86775"/>
    <s v="S"/>
    <n v="5879"/>
    <d v="2006-07-20T00:00:00"/>
    <d v="2006-05-12T00:00:00"/>
    <n v="2007"/>
    <x v="4"/>
    <x v="55"/>
    <n v="353"/>
    <n v="117635"/>
    <n v="9"/>
    <n v="1997"/>
    <s v="Ford"/>
    <s v="F-150"/>
    <n v="3000"/>
    <n v="150"/>
    <n v="0.81081081081081086"/>
    <n v="0"/>
    <n v="150"/>
    <n v="2850"/>
  </r>
  <r>
    <s v="1FTEX18L8VKC86777"/>
    <s v="S"/>
    <n v="5864"/>
    <m/>
    <d v="2007-02-27T00:00:00"/>
    <n v="2007"/>
    <x v="4"/>
    <x v="55"/>
    <m/>
    <n v="117392"/>
    <n v="9"/>
    <n v="1997"/>
    <s v="Ford"/>
    <s v="F-150"/>
    <n v="3000"/>
    <n v="150"/>
    <n v="0.11029411764705882"/>
    <n v="0"/>
    <n v="150"/>
    <n v="2850"/>
  </r>
  <r>
    <s v="1FTEX18LXVKC86781"/>
    <s v="S"/>
    <n v="5863"/>
    <m/>
    <d v="2007-02-27T00:00:00"/>
    <n v="2007"/>
    <x v="4"/>
    <x v="55"/>
    <n v="24"/>
    <n v="120012"/>
    <n v="9"/>
    <n v="1997"/>
    <s v="Ford"/>
    <s v="F-150"/>
    <n v="3000"/>
    <n v="150"/>
    <n v="0.11029411764705882"/>
    <n v="0"/>
    <n v="150"/>
    <n v="2850"/>
  </r>
  <r>
    <s v="1GCFK24K4PZ255607"/>
    <s v="S"/>
    <n v="6759"/>
    <d v="2006-09-14T00:00:00"/>
    <d v="2006-07-07T00:00:00"/>
    <n v="2007"/>
    <x v="8"/>
    <x v="21"/>
    <m/>
    <m/>
    <n v="13"/>
    <n v="1993"/>
    <s v="Chevy"/>
    <s v="Pickup"/>
    <n v="3000"/>
    <n v="150"/>
    <n v="0.11494252873563218"/>
    <m/>
    <n v="150"/>
    <n v="2850"/>
  </r>
  <r>
    <s v="2FAFP71WXXX142844"/>
    <s v="S"/>
    <n v="10073"/>
    <m/>
    <d v="2007-02-27T00:00:00"/>
    <n v="2007"/>
    <x v="4"/>
    <x v="55"/>
    <n v="18"/>
    <n v="81665"/>
    <n v="7"/>
    <n v="1999"/>
    <s v="Ford"/>
    <s v="CROWN VICTORIA"/>
    <n v="3000"/>
    <n v="150"/>
    <n v="0.11029411764705882"/>
    <n v="0"/>
    <n v="150"/>
    <n v="2850"/>
  </r>
  <r>
    <s v="3B7HF12Z0XG163837"/>
    <s v="S"/>
    <n v="10094"/>
    <n v="2555"/>
    <d v="2006-10-18T00:00:00"/>
    <n v="2007"/>
    <x v="4"/>
    <x v="55"/>
    <n v="43"/>
    <n v="101424"/>
    <n v="7"/>
    <n v="1999"/>
    <s v="Dodge"/>
    <s v="RAM CLUB CAB"/>
    <n v="3195"/>
    <n v="150"/>
    <n v="0.50349213953429739"/>
    <n v="185.83894870210912"/>
    <n v="335.83894870210912"/>
    <n v="2859.1610512978909"/>
  </r>
  <r>
    <s v="2G1WF55E9193299161"/>
    <s v="S"/>
    <m/>
    <n v="2453"/>
    <d v="2006-06-26T00:00:00"/>
    <n v="2007"/>
    <x v="11"/>
    <x v="21"/>
    <n v="337"/>
    <n v="139554"/>
    <n v="5"/>
    <n v="2001"/>
    <s v="Chevrolet"/>
    <s v="Impala"/>
    <n v="3500"/>
    <n v="150"/>
    <n v="6.3348416289592757E-2"/>
    <n v="467.15276018099553"/>
    <n v="617.15276018099553"/>
    <n v="2882.8472398190042"/>
  </r>
  <r>
    <s v="1B7HF13Y91J214652"/>
    <s v="S"/>
    <n v="17405"/>
    <n v="2434"/>
    <d v="2006-05-16T00:00:00"/>
    <n v="2007"/>
    <x v="3"/>
    <x v="4"/>
    <n v="342"/>
    <n v="208744"/>
    <n v="5"/>
    <n v="2001"/>
    <s v="Dodge"/>
    <s v="Ram 1500 Pickup"/>
    <n v="3200"/>
    <n v="150"/>
    <n v="7.3268460217515735E-2"/>
    <n v="160.89167716084717"/>
    <n v="310.89167716084717"/>
    <n v="2889.1083228391526"/>
  </r>
  <r>
    <s v="2FAFP71W02X114155"/>
    <s v="S"/>
    <n v="404"/>
    <n v="2453"/>
    <d v="2006-06-26T00:00:00"/>
    <n v="2007"/>
    <x v="4"/>
    <x v="17"/>
    <n v="327"/>
    <n v="111262"/>
    <n v="4"/>
    <n v="2002"/>
    <s v="Ford"/>
    <s v="Crown Victoria"/>
    <n v="3600"/>
    <n v="150"/>
    <n v="6.5158371040723986E-2"/>
    <n v="480.49998190045261"/>
    <n v="630.49998190045267"/>
    <n v="2969.5000180995476"/>
  </r>
  <r>
    <s v="1FAFP58S9XG188890"/>
    <s v="S"/>
    <n v="10450"/>
    <n v="2373"/>
    <d v="2006-01-31T00:00:00"/>
    <n v="2007"/>
    <x v="10"/>
    <x v="28"/>
    <n v="342"/>
    <n v="122904"/>
    <n v="7"/>
    <n v="1999"/>
    <s v="Ford"/>
    <s v="Taurus Wagon"/>
    <n v="3500"/>
    <n v="150"/>
    <n v="0.25782688766114181"/>
    <n v="357.19852670349911"/>
    <n v="507.19852670349911"/>
    <n v="2992.8014732965007"/>
  </r>
  <r>
    <s v="1GNDU03EX2D112501"/>
    <s v="S"/>
    <n v="42"/>
    <n v="2490"/>
    <d v="2006-08-14T00:00:00"/>
    <n v="2007"/>
    <x v="9"/>
    <x v="50"/>
    <n v="296"/>
    <n v="119092"/>
    <n v="4"/>
    <n v="2002"/>
    <s v="Chevy"/>
    <s v="Venture"/>
    <n v="3400"/>
    <n v="150"/>
    <n v="5.4530874097834803E-2"/>
    <n v="249.23063352044912"/>
    <n v="399.23063352044915"/>
    <n v="3000.7693664795506"/>
  </r>
  <r>
    <s v="1FAFP52281A232428"/>
    <s v="S"/>
    <n v="185041"/>
    <n v="2631"/>
    <d v="2007-05-15T00:00:00"/>
    <n v="2007"/>
    <x v="9"/>
    <x v="25"/>
    <n v="493"/>
    <n v="110655"/>
    <n v="5"/>
    <n v="2001"/>
    <s v="Ford"/>
    <s v="TAURUS"/>
    <n v="3300"/>
    <n v="150"/>
    <n v="3.4428794992175271E-2"/>
    <n v="108.5057902973396"/>
    <n v="258.50579029733962"/>
    <n v="3041.4942097026606"/>
  </r>
  <r>
    <s v="1FTRX18L7WKA93474"/>
    <s v="S"/>
    <n v="6215"/>
    <d v="2006-07-19T00:00:00"/>
    <d v="2006-05-10T00:00:00"/>
    <n v="2007"/>
    <x v="4"/>
    <x v="55"/>
    <n v="354"/>
    <n v="123331"/>
    <n v="8"/>
    <n v="1998"/>
    <s v="Ford"/>
    <s v="F-150"/>
    <n v="3200"/>
    <n v="150"/>
    <n v="0.41558441558441561"/>
    <n v="0"/>
    <n v="150"/>
    <n v="3050"/>
  </r>
  <r>
    <s v="1GNDU03E73D232547"/>
    <s v="S"/>
    <n v="31"/>
    <n v="2631"/>
    <d v="2007-05-15T00:00:00"/>
    <n v="2007"/>
    <x v="9"/>
    <x v="50"/>
    <n v="470"/>
    <n v="122036"/>
    <n v="3"/>
    <n v="2003"/>
    <s v="Chevrolet"/>
    <s v="VENTURE"/>
    <n v="3500"/>
    <n v="150"/>
    <n v="3.6515388628064686E-2"/>
    <n v="115.08189880020868"/>
    <n v="265.08189880020871"/>
    <n v="3234.9181011997912"/>
  </r>
  <r>
    <s v="2P4GP44G7XR432766"/>
    <s v="S"/>
    <n v="1087"/>
    <n v="2573"/>
    <d v="2006-12-26T00:00:00"/>
    <n v="2007"/>
    <x v="6"/>
    <x v="13"/>
    <n v="310"/>
    <n v="121386"/>
    <n v="7"/>
    <n v="1999"/>
    <s v="Plymouth"/>
    <s v="Voyager"/>
    <n v="3800"/>
    <n v="150"/>
    <n v="0.19119496855345913"/>
    <n v="404.97006289308177"/>
    <n v="554.97006289308183"/>
    <n v="3245.0299371069182"/>
  </r>
  <r>
    <s v="1FTEX18L5VKC86784"/>
    <s v="S"/>
    <n v="5869"/>
    <m/>
    <d v="2006-09-25T00:00:00"/>
    <n v="2007"/>
    <x v="4"/>
    <x v="55"/>
    <m/>
    <n v="108539"/>
    <n v="9"/>
    <n v="1997"/>
    <s v="Ford"/>
    <s v="Supercab 4x4"/>
    <n v="3400"/>
    <n v="150"/>
    <n v="1"/>
    <m/>
    <n v="150"/>
    <n v="3250"/>
  </r>
  <r>
    <s v="1FTRX18L3WKA93486"/>
    <s v="S"/>
    <n v="6200"/>
    <m/>
    <d v="2007-02-27T00:00:00"/>
    <n v="2007"/>
    <x v="4"/>
    <x v="55"/>
    <n v="20"/>
    <n v="127426"/>
    <n v="8"/>
    <n v="1998"/>
    <s v="Ford"/>
    <s v="F-150"/>
    <n v="3500"/>
    <n v="150"/>
    <n v="0.12867647058823528"/>
    <n v="0"/>
    <n v="150"/>
    <n v="3350"/>
  </r>
  <r>
    <s v="1FTRX18LXWKA93484"/>
    <s v="S"/>
    <n v="6219"/>
    <s v="300-74863"/>
    <d v="2007-02-27T00:00:00"/>
    <n v="2007"/>
    <x v="4"/>
    <x v="55"/>
    <n v="341"/>
    <n v="119759"/>
    <n v="8"/>
    <n v="1998"/>
    <s v="Ford"/>
    <s v="F-150"/>
    <n v="3500"/>
    <n v="150"/>
    <n v="0.25925925925925924"/>
    <n v="0"/>
    <n v="150"/>
    <n v="3350"/>
  </r>
  <r>
    <s v="1FTRX18LXWKA93484"/>
    <s v="S"/>
    <n v="6219"/>
    <m/>
    <d v="2007-02-27T00:00:00"/>
    <n v="2007"/>
    <x v="4"/>
    <x v="55"/>
    <n v="15"/>
    <n v="119759"/>
    <n v="8"/>
    <n v="1998"/>
    <s v="Ford"/>
    <s v="F-150"/>
    <n v="3500"/>
    <n v="150"/>
    <n v="0.12867647058823528"/>
    <n v="0"/>
    <n v="150"/>
    <n v="3350"/>
  </r>
  <r>
    <s v="1GNDU03E03E02D113446"/>
    <s v="S"/>
    <s v="250345M"/>
    <d v="2006-08-21T00:00:00"/>
    <d v="2006-06-21T00:00:00"/>
    <n v="2007"/>
    <x v="9"/>
    <x v="50"/>
    <n v="315"/>
    <n v="126629"/>
    <n v="4"/>
    <n v="2002"/>
    <s v="Chevrolet"/>
    <s v="Venture"/>
    <n v="3500"/>
    <n v="150"/>
    <n v="0.7"/>
    <n v="0"/>
    <n v="150"/>
    <n v="3350"/>
  </r>
  <r>
    <s v="2G1WF52E829350749"/>
    <s v="S"/>
    <m/>
    <n v="2453"/>
    <d v="2006-06-26T00:00:00"/>
    <n v="2007"/>
    <x v="11"/>
    <x v="21"/>
    <n v="335"/>
    <n v="132574"/>
    <n v="4"/>
    <n v="2002"/>
    <s v="Chevrolet"/>
    <s v="Impala"/>
    <n v="4200"/>
    <n v="150"/>
    <n v="7.6018099547511306E-2"/>
    <n v="560.58331221719459"/>
    <n v="710.58331221719459"/>
    <n v="3489.4166877828056"/>
  </r>
  <r>
    <s v="1B7HF16Y71S676942"/>
    <s v="S"/>
    <n v="17379"/>
    <n v="2453"/>
    <d v="2006-06-26T00:00:00"/>
    <n v="2007"/>
    <x v="3"/>
    <x v="4"/>
    <n v="326"/>
    <n v="170705"/>
    <n v="5"/>
    <n v="2001"/>
    <s v="Dodge"/>
    <s v="Pickup"/>
    <n v="4250"/>
    <n v="150"/>
    <n v="7.6923076923076927E-2"/>
    <n v="567.25692307692316"/>
    <n v="717.25692307692316"/>
    <n v="3532.7430769230768"/>
  </r>
  <r>
    <s v="1FTEX18L7VKC86771"/>
    <s v="S"/>
    <n v="5866"/>
    <m/>
    <d v="2006-10-18T00:00:00"/>
    <n v="2007"/>
    <x v="4"/>
    <x v="55"/>
    <n v="303"/>
    <n v="111370"/>
    <n v="9"/>
    <n v="1997"/>
    <s v="Ford"/>
    <s v="F150 SUPERCAB 4X4"/>
    <n v="3700"/>
    <n v="150"/>
    <n v="0.48051948051948051"/>
    <n v="0"/>
    <n v="150"/>
    <n v="3550"/>
  </r>
  <r>
    <s v="2G1WF52E129354075"/>
    <s v="S"/>
    <m/>
    <n v="2490"/>
    <d v="2006-08-14T00:00:00"/>
    <n v="2007"/>
    <x v="11"/>
    <x v="21"/>
    <n v="309"/>
    <n v="128158"/>
    <n v="4"/>
    <n v="2002"/>
    <s v="Chevy"/>
    <s v="Impala"/>
    <n v="4000"/>
    <n v="150"/>
    <n v="6.4153969526864474E-2"/>
    <n v="293.21251002405779"/>
    <n v="443.21251002405779"/>
    <n v="3556.7874899759422"/>
  </r>
  <r>
    <s v="1FTEX18L2VKC86774"/>
    <s v="S"/>
    <n v="5871"/>
    <n v="2540"/>
    <d v="2006-11-27T00:00:00"/>
    <n v="2007"/>
    <x v="4"/>
    <x v="55"/>
    <n v="293"/>
    <n v="100586"/>
    <n v="9"/>
    <n v="1997"/>
    <s v="Ford"/>
    <s v="Supercab 4x4 Styleside"/>
    <n v="4100"/>
    <n v="150"/>
    <n v="0.13015873015873017"/>
    <n v="380.63098412698412"/>
    <n v="530.63098412698412"/>
    <n v="3569.369015873016"/>
  </r>
  <r>
    <s v="1GNDU03E42D113370"/>
    <s v="S"/>
    <s v="250339M"/>
    <n v="2540"/>
    <d v="2006-11-27T00:00:00"/>
    <n v="2007"/>
    <x v="9"/>
    <x v="50"/>
    <n v="294"/>
    <n v="119598"/>
    <n v="4"/>
    <n v="2002"/>
    <s v="Chevrolet"/>
    <s v="Venture"/>
    <n v="4100"/>
    <n v="150"/>
    <n v="0.13015873015873017"/>
    <n v="380.63098412698412"/>
    <n v="530.63098412698412"/>
    <n v="3569.369015873016"/>
  </r>
  <r>
    <s v="1FBSS31L1WHC10845"/>
    <s v="S"/>
    <n v="144211"/>
    <n v="2573"/>
    <d v="2006-07-26T00:00:00"/>
    <n v="2007"/>
    <x v="2"/>
    <x v="18"/>
    <n v="305"/>
    <n v="19849"/>
    <n v="8"/>
    <n v="1998"/>
    <s v="FORD "/>
    <s v="E350 Econoline"/>
    <n v="4200"/>
    <n v="150"/>
    <n v="0.21132075471698114"/>
    <n v="447.59849056603775"/>
    <n v="597.59849056603775"/>
    <n v="3602.401509433962"/>
  </r>
  <r>
    <s v="1GNDU03E84D149212"/>
    <s v="S"/>
    <n v="29"/>
    <n v="2631"/>
    <d v="2007-05-15T00:00:00"/>
    <n v="2007"/>
    <x v="9"/>
    <x v="50"/>
    <n v="472"/>
    <n v="105742"/>
    <n v="2"/>
    <n v="2004"/>
    <s v="Chevrolet"/>
    <s v="VENTURE"/>
    <n v="3900"/>
    <n v="150"/>
    <n v="4.0688575899843503E-2"/>
    <n v="128.2341158059468"/>
    <n v="278.23411580594677"/>
    <n v="3621.7658841940533"/>
  </r>
  <r>
    <s v="2G1WF52E329350707"/>
    <s v="S"/>
    <n v="64"/>
    <n v="2631"/>
    <d v="2007-05-15T00:00:00"/>
    <n v="2007"/>
    <x v="11"/>
    <x v="21"/>
    <n v="498"/>
    <n v="126553"/>
    <n v="4"/>
    <n v="2002"/>
    <s v="Chevrolet"/>
    <s v="IMPALA"/>
    <n v="3900"/>
    <n v="150"/>
    <n v="4.0688575899843503E-2"/>
    <n v="128.2341158059468"/>
    <n v="278.23411580594677"/>
    <n v="3621.7658841940533"/>
  </r>
  <r>
    <s v="1G1ND52J4Y6236360"/>
    <s v="S"/>
    <n v="3572"/>
    <n v="2594"/>
    <d v="2007-03-20T00:00:00"/>
    <n v="2007"/>
    <x v="4"/>
    <x v="52"/>
    <n v="352"/>
    <n v="121248"/>
    <n v="6"/>
    <n v="2000"/>
    <s v="Chevrolet"/>
    <s v="MALIBU"/>
    <n v="4200"/>
    <n v="150"/>
    <n v="9.8016336056009332E-2"/>
    <n v="417.11047841306885"/>
    <n v="567.1104784130689"/>
    <n v="3632.8895215869311"/>
  </r>
  <r>
    <s v="2G1WF55E719274970"/>
    <s v="S"/>
    <n v="3721"/>
    <n v="2490"/>
    <d v="2006-08-14T00:00:00"/>
    <n v="2007"/>
    <x v="4"/>
    <x v="52"/>
    <n v="316"/>
    <n v="112254"/>
    <n v="5"/>
    <n v="2001"/>
    <s v="Chevy"/>
    <s v="Impala"/>
    <n v="4100"/>
    <n v="150"/>
    <n v="6.5757818765036086E-2"/>
    <n v="300.54282277465921"/>
    <n v="450.54282277465921"/>
    <n v="3649.4571772253407"/>
  </r>
  <r>
    <s v="2G1WF55E819310777"/>
    <s v="S"/>
    <m/>
    <n v="2453"/>
    <d v="2006-06-26T00:00:00"/>
    <n v="2007"/>
    <x v="11"/>
    <x v="21"/>
    <n v="338"/>
    <n v="125547"/>
    <n v="5"/>
    <n v="2001"/>
    <s v="Chevrolet"/>
    <s v="Impala"/>
    <n v="4400"/>
    <n v="150"/>
    <n v="7.963800904977375E-2"/>
    <n v="587.27775565610864"/>
    <n v="737.27775565610864"/>
    <n v="3662.7222443438914"/>
  </r>
  <r>
    <s v="1G1ND52J1Y6308003"/>
    <s v="S"/>
    <n v="3682"/>
    <n v="2434"/>
    <d v="2006-05-16T00:00:00"/>
    <n v="2007"/>
    <x v="4"/>
    <x v="52"/>
    <n v="369"/>
    <n v="107055"/>
    <n v="6"/>
    <n v="2000"/>
    <s v="Chevrolet"/>
    <s v="Malibu"/>
    <n v="4050"/>
    <n v="150"/>
    <n v="9.2730394962793367E-2"/>
    <n v="203.62852890669723"/>
    <n v="353.62852890669723"/>
    <n v="3696.3714710933027"/>
  </r>
  <r>
    <s v="1FTEX18L8VKC86780"/>
    <s v="S"/>
    <n v="5877"/>
    <n v="2594"/>
    <d v="2007-03-20T00:00:00"/>
    <n v="2007"/>
    <x v="4"/>
    <x v="55"/>
    <n v="338"/>
    <n v="130164"/>
    <n v="9"/>
    <n v="1997"/>
    <s v="Ford"/>
    <s v="F-150"/>
    <n v="4400"/>
    <n v="150"/>
    <n v="0.10268378063010501"/>
    <n v="436.97288214702451"/>
    <n v="586.97288214702451"/>
    <n v="3813.0271178529756"/>
  </r>
  <r>
    <s v="2G1WF55E919334196"/>
    <s v="S"/>
    <m/>
    <n v="2490"/>
    <d v="2006-08-14T00:00:00"/>
    <n v="2007"/>
    <x v="11"/>
    <x v="21"/>
    <n v="308"/>
    <n v="126500"/>
    <n v="5"/>
    <n v="2001"/>
    <s v="Chevy"/>
    <s v="Impala"/>
    <n v="4300"/>
    <n v="150"/>
    <n v="6.8965517241379309E-2"/>
    <n v="315.20344827586212"/>
    <n v="465.20344827586212"/>
    <n v="3834.7965517241378"/>
  </r>
  <r>
    <s v="2B5WB35Z7VK560318"/>
    <s v="S"/>
    <n v="124969"/>
    <m/>
    <d v="2006-07-28T00:00:00"/>
    <n v="2007"/>
    <x v="2"/>
    <x v="8"/>
    <n v="275"/>
    <n v="23783"/>
    <n v="9"/>
    <n v="1997"/>
    <s v="Dodge"/>
    <s v="B350 VAN"/>
    <n v="4000"/>
    <n v="150"/>
    <n v="0.51948051948051943"/>
    <n v="0"/>
    <n v="150"/>
    <n v="3850"/>
  </r>
  <r>
    <s v="3B7HF12Z4XG163842"/>
    <s v="S"/>
    <n v="10098"/>
    <s v="300-74863"/>
    <d v="2007-02-27T00:00:00"/>
    <n v="2007"/>
    <x v="4"/>
    <x v="55"/>
    <n v="17"/>
    <n v="104837"/>
    <n v="8"/>
    <n v="1998"/>
    <s v="Dodge"/>
    <s v="RAM 1500"/>
    <n v="4000"/>
    <n v="150"/>
    <n v="0.29629629629629628"/>
    <n v="0"/>
    <n v="150"/>
    <n v="3850"/>
  </r>
  <r>
    <s v="3B7HF12Z4XG163842"/>
    <s v="S"/>
    <n v="3279801"/>
    <m/>
    <d v="2007-03-14T00:00:00"/>
    <n v="2007"/>
    <x v="4"/>
    <x v="55"/>
    <n v="17"/>
    <n v="104840"/>
    <n v="8"/>
    <n v="1998"/>
    <s v="Dodge"/>
    <s v="RAM TRUCK 1500"/>
    <n v="4000"/>
    <n v="150"/>
    <n v="0.14705882352941177"/>
    <n v="0"/>
    <n v="150"/>
    <n v="3850"/>
  </r>
  <r>
    <s v="1FTEX14H8RKB63911"/>
    <s v="S"/>
    <n v="4855"/>
    <n v="2434"/>
    <d v="2006-05-16T00:00:00"/>
    <n v="2007"/>
    <x v="4"/>
    <x v="55"/>
    <n v="355"/>
    <n v="91232"/>
    <n v="12"/>
    <n v="1994"/>
    <s v="Ford"/>
    <s v="Pickup"/>
    <n v="4300"/>
    <n v="150"/>
    <n v="9.8454493417286779E-2"/>
    <n v="216.1981911848884"/>
    <n v="366.1981911848884"/>
    <n v="3933.8018088151116"/>
  </r>
  <r>
    <s v="1FTEX18L6VKC86776"/>
    <s v="S"/>
    <n v="5867"/>
    <n v="2434"/>
    <d v="2006-05-16T00:00:00"/>
    <n v="2007"/>
    <x v="4"/>
    <x v="55"/>
    <n v="356"/>
    <n v="84475"/>
    <n v="9"/>
    <n v="1997"/>
    <s v="Ford"/>
    <s v="F-150"/>
    <n v="4400"/>
    <n v="150"/>
    <n v="0.10074413279908415"/>
    <n v="221.22605609616485"/>
    <n v="371.22605609616483"/>
    <n v="4028.7739439038351"/>
  </r>
  <r>
    <s v="1B7HF13Z4TJ132856"/>
    <s v="S"/>
    <n v="5422"/>
    <d v="2006-07-19T00:00:00"/>
    <d v="2006-04-13T00:00:00"/>
    <n v="2007"/>
    <x v="4"/>
    <x v="55"/>
    <m/>
    <n v="69795"/>
    <n v="10"/>
    <n v="1996"/>
    <s v="Dodge"/>
    <s v="Truck BR1500 4x4"/>
    <n v="4500"/>
    <n v="150"/>
    <n v="0.58441558441558439"/>
    <n v="0"/>
    <n v="150"/>
    <n v="4350"/>
  </r>
  <r>
    <s v="1FTEX18L1VKC86782"/>
    <s v="S"/>
    <n v="5861"/>
    <n v="2594"/>
    <d v="2007-03-20T00:00:00"/>
    <n v="2007"/>
    <x v="4"/>
    <x v="55"/>
    <n v="342"/>
    <n v="110226"/>
    <n v="9"/>
    <n v="1997"/>
    <s v="Ford"/>
    <s v="F-150"/>
    <n v="5100"/>
    <n v="150"/>
    <n v="0.11901983663943991"/>
    <n v="506.49129521586934"/>
    <n v="656.49129521586929"/>
    <n v="4443.5087047841307"/>
  </r>
  <r>
    <s v="1FTRX18L2WKA93480"/>
    <s v="S"/>
    <n v="6216"/>
    <n v="2594"/>
    <d v="2007-03-20T00:00:00"/>
    <n v="2007"/>
    <x v="4"/>
    <x v="55"/>
    <n v="339"/>
    <n v="102477"/>
    <n v="8"/>
    <n v="1998"/>
    <s v="Ford"/>
    <s v="F-150"/>
    <n v="5200"/>
    <n v="150"/>
    <n v="0.12135355892648775"/>
    <n v="516.42249708284714"/>
    <n v="666.42249708284714"/>
    <n v="4533.5775029171527"/>
  </r>
  <r>
    <s v="1FTFE24L5VHB69483"/>
    <s v="S"/>
    <n v="8135"/>
    <d v="2006-09-14T00:00:00"/>
    <d v="2006-07-07T00:00:00"/>
    <n v="2007"/>
    <x v="8"/>
    <x v="21"/>
    <m/>
    <n v="66629"/>
    <n v="9"/>
    <n v="1997"/>
    <s v="Ford"/>
    <s v="Van"/>
    <n v="4800"/>
    <n v="150"/>
    <n v="0.18390804597701149"/>
    <m/>
    <n v="150"/>
    <n v="4650"/>
  </r>
  <r>
    <s v="1FMZU34X4XZB64759"/>
    <s v="S"/>
    <n v="229894"/>
    <n v="2507"/>
    <d v="2006-07-31T00:00:00"/>
    <n v="2007"/>
    <x v="1"/>
    <x v="36"/>
    <n v="335"/>
    <n v="119753"/>
    <n v="7"/>
    <n v="1999"/>
    <s v="Ford"/>
    <s v="Explorer"/>
    <n v="5200"/>
    <n v="150"/>
    <n v="0.21311475409836064"/>
    <n v="340.08213114754096"/>
    <n v="490.08213114754096"/>
    <n v="4709.9178688524589"/>
  </r>
  <r>
    <s v="3B7HF12Z5XG163848"/>
    <s v="S"/>
    <n v="10091"/>
    <n v="2540"/>
    <d v="2006-11-27T00:00:00"/>
    <n v="2007"/>
    <x v="4"/>
    <x v="55"/>
    <n v="288"/>
    <n v="107263"/>
    <n v="7"/>
    <n v="1999"/>
    <s v="Dodge"/>
    <s v="Ram Club Cab"/>
    <n v="5400"/>
    <n v="150"/>
    <n v="0.17142857142857143"/>
    <n v="501.3188571428571"/>
    <n v="651.31885714285704"/>
    <n v="4748.6811428571427"/>
  </r>
  <r>
    <s v="1FTRX18L3WKA93469"/>
    <s v="S"/>
    <n v="6207"/>
    <n v="2540"/>
    <d v="2006-11-27T00:00:00"/>
    <n v="2007"/>
    <x v="4"/>
    <x v="55"/>
    <n v="289"/>
    <n v="103308"/>
    <n v="8"/>
    <n v="1998"/>
    <s v="Ford"/>
    <s v="Supercab 4x4 Styleside"/>
    <n v="5600"/>
    <n v="150"/>
    <n v="0.17777777777777778"/>
    <n v="519.88622222222216"/>
    <n v="669.88622222222216"/>
    <n v="4930.1137777777776"/>
  </r>
  <r>
    <s v="2001DO34372600100"/>
    <s v="S"/>
    <n v="10427"/>
    <n v="2594"/>
    <d v="2007-03-20T00:00:00"/>
    <n v="2007"/>
    <x v="4"/>
    <x v="55"/>
    <n v="340"/>
    <n v="124898"/>
    <n v="5"/>
    <n v="2001"/>
    <s v="Dodge"/>
    <s v="RAM 1500"/>
    <n v="6100"/>
    <n v="150"/>
    <n v="0.14235705950991831"/>
    <n v="605.80331388564764"/>
    <n v="755.80331388564764"/>
    <n v="5344.1966861143519"/>
  </r>
  <r>
    <s v="2001FO73315000100"/>
    <s v="S"/>
    <n v="10863"/>
    <s v="300-74863"/>
    <d v="2007-02-27T00:00:00"/>
    <n v="2007"/>
    <x v="4"/>
    <x v="55"/>
    <n v="23"/>
    <n v="133175"/>
    <n v="5"/>
    <n v="2001"/>
    <s v="Ford"/>
    <s v="F-150"/>
    <n v="6000"/>
    <n v="150"/>
    <n v="0.44444444444444442"/>
    <n v="0"/>
    <n v="150"/>
    <n v="5850"/>
  </r>
  <r>
    <s v="2001FO73315000100"/>
    <s v="S"/>
    <n v="10863"/>
    <m/>
    <d v="2007-02-27T00:00:00"/>
    <n v="2007"/>
    <x v="4"/>
    <x v="55"/>
    <n v="23"/>
    <n v="133175"/>
    <n v="5"/>
    <n v="2001"/>
    <s v="Ford"/>
    <s v="F-150"/>
    <n v="6000"/>
    <n v="150"/>
    <n v="0.22058823529411764"/>
    <n v="0"/>
    <n v="150"/>
    <n v="5850"/>
  </r>
  <r>
    <s v="3FENF80Z2XMA21402"/>
    <s v="S"/>
    <n v="22542"/>
    <n v="2631"/>
    <d v="2007-05-15T00:00:00"/>
    <n v="2007"/>
    <x v="5"/>
    <x v="21"/>
    <n v="475"/>
    <n v="138613"/>
    <n v="7"/>
    <n v="1999"/>
    <s v="Ford"/>
    <s v="BOX TRUCK"/>
    <n v="9000"/>
    <n v="150"/>
    <n v="9.3896713615023469E-2"/>
    <n v="295.92488262910803"/>
    <n v="445.92488262910803"/>
    <n v="8554.0751173708923"/>
  </r>
  <r>
    <s v="1HVBBABM8YH265085"/>
    <s v="S"/>
    <n v="106515"/>
    <n v="2580"/>
    <d v="2006-12-05T00:00:00"/>
    <n v="2007"/>
    <x v="15"/>
    <x v="58"/>
    <n v="1"/>
    <n v="99967"/>
    <n v="6"/>
    <n v="2000"/>
    <s v="International"/>
    <s v="School Bus"/>
    <n v="10101"/>
    <n v="150"/>
    <n v="0.90684320527461182"/>
    <n v="568.90808482902776"/>
    <n v="718.90808482902776"/>
    <n v="9382.0919151709713"/>
  </r>
  <r>
    <s v="1FDWE35F73HB18476"/>
    <s v="S"/>
    <n v="7154"/>
    <d v="2006-09-14T00:00:00"/>
    <d v="2006-07-07T00:00:00"/>
    <n v="2007"/>
    <x v="8"/>
    <x v="21"/>
    <m/>
    <n v="78608"/>
    <n v="3"/>
    <n v="2003"/>
    <s v="Ford"/>
    <s v="Van"/>
    <n v="11000"/>
    <n v="150"/>
    <n v="0.42145593869731801"/>
    <m/>
    <n v="150"/>
    <n v="10850"/>
  </r>
  <r>
    <s v="CREDIT AUTHORIZATION"/>
    <s v="CA"/>
    <s v="CREDIT AUTHORIZATION"/>
    <s v="CREDIT AUTHORIZATION"/>
    <d v="2007-06-25T00:00:00"/>
    <n v="2007"/>
    <x v="15"/>
    <x v="40"/>
    <m/>
    <m/>
    <n v="2006"/>
    <m/>
    <m/>
    <m/>
    <m/>
    <m/>
    <m/>
    <m/>
    <m/>
    <n v="-4500"/>
  </r>
  <r>
    <s v="CREDIT AUTHORIZATION"/>
    <s v="CA"/>
    <s v="CREDIT AUTHORIZATION"/>
    <s v="CREDIT AUTHORIZATION"/>
    <d v="2007-12-12T00:00:00"/>
    <n v="2007"/>
    <x v="4"/>
    <x v="49"/>
    <m/>
    <m/>
    <n v="2006"/>
    <m/>
    <m/>
    <m/>
    <m/>
    <m/>
    <m/>
    <m/>
    <m/>
    <n v="-372.05"/>
  </r>
  <r>
    <s v="2FAHP71W15X144391"/>
    <s v="S"/>
    <n v="0"/>
    <n v="2594"/>
    <d v="2007-03-20T00:00:00"/>
    <n v="2007"/>
    <x v="11"/>
    <x v="21"/>
    <n v="336"/>
    <n v="58424"/>
    <n v="1"/>
    <n v="2005"/>
    <s v="Ford"/>
    <s v="CROWN VICTORIA"/>
    <n v="2150"/>
    <n v="150"/>
    <n v="5.0175029171528586E-2"/>
    <n v="213.52084014002335"/>
    <n v="363.52084014002332"/>
    <n v="1786.4791598599768"/>
  </r>
  <r>
    <s v="CREDIT AUTHORIZATION"/>
    <s v="CA"/>
    <s v="CREDIT AUTHORIZATION"/>
    <s v="CREDIT AUTHORIZATION"/>
    <d v="2007-01-17T00:00:00"/>
    <n v="2008"/>
    <x v="9"/>
    <x v="50"/>
    <m/>
    <m/>
    <n v="2007"/>
    <m/>
    <m/>
    <m/>
    <m/>
    <m/>
    <m/>
    <m/>
    <m/>
    <n v="-51664.01"/>
  </r>
  <r>
    <s v="CREDIT AUTHORIZATION"/>
    <s v="CA"/>
    <s v="CREDIT AUTHORIZATION"/>
    <s v="CREDIT AUTHORIZATION"/>
    <d v="2007-07-23T00:00:00"/>
    <n v="2008"/>
    <x v="7"/>
    <x v="19"/>
    <m/>
    <m/>
    <n v="2007"/>
    <m/>
    <m/>
    <m/>
    <m/>
    <m/>
    <m/>
    <m/>
    <m/>
    <n v="-1799.56"/>
  </r>
  <r>
    <s v="CREDIT AUTHORIZATION"/>
    <s v="CA"/>
    <s v="CREDIT AUTHORIZATION"/>
    <s v="CREDIT AUTHORIZATION"/>
    <d v="2007-07-26T00:00:00"/>
    <n v="2008"/>
    <x v="4"/>
    <x v="20"/>
    <m/>
    <m/>
    <n v="2007"/>
    <m/>
    <m/>
    <m/>
    <m/>
    <m/>
    <m/>
    <m/>
    <m/>
    <n v="-341.61"/>
  </r>
  <r>
    <s v="CREDIT AUTHORIZATION"/>
    <s v="CA"/>
    <s v="CREDIT AUTHORIZATION"/>
    <s v="CREDIT AUTHORIZATION"/>
    <d v="2007-09-07T00:00:00"/>
    <n v="2008"/>
    <x v="9"/>
    <x v="25"/>
    <m/>
    <m/>
    <n v="2007"/>
    <m/>
    <m/>
    <m/>
    <m/>
    <m/>
    <m/>
    <m/>
    <m/>
    <n v="-18694"/>
  </r>
  <r>
    <s v="CREDIT AUTHORIZATION"/>
    <s v="CA"/>
    <s v="CREDIT AUTHORIZATION"/>
    <s v="CREDIT AUTHORIZATION"/>
    <d v="2007-10-25T00:00:00"/>
    <n v="2008"/>
    <x v="4"/>
    <x v="52"/>
    <m/>
    <m/>
    <n v="2007"/>
    <m/>
    <m/>
    <m/>
    <m/>
    <m/>
    <m/>
    <m/>
    <m/>
    <n v="-30561.360000000001"/>
  </r>
  <r>
    <s v="CREDIT AUTHORIZATION"/>
    <s v="CA"/>
    <s v="CREDIT AUTHORIZATION"/>
    <s v="CREDIT AUTHORIZATION"/>
    <d v="2007-10-25T00:00:00"/>
    <n v="2008"/>
    <x v="3"/>
    <x v="39"/>
    <m/>
    <m/>
    <n v="2007"/>
    <m/>
    <m/>
    <m/>
    <m/>
    <m/>
    <m/>
    <m/>
    <m/>
    <n v="-8045.73"/>
  </r>
  <r>
    <s v="CREDIT AUTHORIZATION"/>
    <s v="CA"/>
    <s v="CREDIT AUTHORIZATION"/>
    <s v="CREDIT AUTHORIZATION"/>
    <d v="2007-10-25T00:00:00"/>
    <n v="2008"/>
    <x v="4"/>
    <x v="11"/>
    <m/>
    <m/>
    <n v="2007"/>
    <m/>
    <m/>
    <m/>
    <m/>
    <m/>
    <m/>
    <m/>
    <m/>
    <n v="-3901.2"/>
  </r>
  <r>
    <s v="CREDIT AUTHORIZATION"/>
    <s v="CA"/>
    <s v="CREDIT AUTHORIZATION"/>
    <s v="CREDIT AUTHORIZATION"/>
    <d v="2008-01-02T00:00:00"/>
    <n v="2008"/>
    <x v="15"/>
    <x v="58"/>
    <m/>
    <m/>
    <n v="2007"/>
    <m/>
    <m/>
    <m/>
    <m/>
    <m/>
    <m/>
    <m/>
    <m/>
    <n v="-13090.15"/>
  </r>
  <r>
    <s v="CREDIT AUTHORIZATION"/>
    <s v="CA"/>
    <s v="CREDIT AUTHORIZATION"/>
    <s v="CREDIT AUTHORIZATION"/>
    <d v="2008-01-02T00:00:00"/>
    <n v="2008"/>
    <x v="11"/>
    <x v="21"/>
    <m/>
    <m/>
    <n v="2007"/>
    <m/>
    <m/>
    <m/>
    <m/>
    <m/>
    <m/>
    <m/>
    <m/>
    <n v="-6011.28"/>
  </r>
  <r>
    <s v="CREDIT AUTHORIZATION"/>
    <s v="CA"/>
    <s v="CREDIT AUTHORIZATION"/>
    <s v="CREDIT AUTHORIZATION"/>
    <d v="2008-01-02T00:00:00"/>
    <n v="2008"/>
    <x v="7"/>
    <x v="19"/>
    <m/>
    <m/>
    <n v="2007"/>
    <m/>
    <m/>
    <m/>
    <m/>
    <m/>
    <m/>
    <m/>
    <m/>
    <n v="-3609.98"/>
  </r>
  <r>
    <s v="CREDIT AUTHORIZATION"/>
    <s v="CA"/>
    <s v="CREDIT AUTHORIZATION"/>
    <s v="CREDIT AUTHORIZATION"/>
    <d v="2008-01-02T00:00:00"/>
    <n v="2008"/>
    <x v="15"/>
    <x v="21"/>
    <m/>
    <m/>
    <n v="2007"/>
    <m/>
    <m/>
    <m/>
    <m/>
    <m/>
    <m/>
    <m/>
    <m/>
    <n v="-3125.41"/>
  </r>
  <r>
    <s v="CREDIT AUTHORIZATION"/>
    <s v="CA"/>
    <s v="CREDIT AUTHORIZATION"/>
    <s v="CREDIT AUTHORIZATION"/>
    <d v="2008-01-02T00:00:00"/>
    <n v="2008"/>
    <x v="22"/>
    <x v="13"/>
    <m/>
    <m/>
    <n v="2007"/>
    <m/>
    <m/>
    <m/>
    <m/>
    <m/>
    <m/>
    <m/>
    <m/>
    <n v="-2408.59"/>
  </r>
  <r>
    <s v="CREDIT AUTHORIZATION"/>
    <s v="CA"/>
    <s v="CREDIT AUTHORIZATION"/>
    <s v="CREDIT AUTHORIZATION"/>
    <d v="2008-01-02T00:00:00"/>
    <n v="2008"/>
    <x v="21"/>
    <x v="73"/>
    <m/>
    <m/>
    <n v="2007"/>
    <m/>
    <m/>
    <m/>
    <m/>
    <m/>
    <m/>
    <m/>
    <m/>
    <n v="-1326.11"/>
  </r>
  <r>
    <s v="CREDIT AUTHORIZATION"/>
    <s v="CA"/>
    <s v="CREDIT AUTHORIZATION"/>
    <s v="CREDIT AUTHORIZATION"/>
    <d v="2008-01-02T00:00:00"/>
    <n v="2008"/>
    <x v="8"/>
    <x v="46"/>
    <m/>
    <m/>
    <n v="2007"/>
    <m/>
    <m/>
    <m/>
    <m/>
    <m/>
    <m/>
    <m/>
    <m/>
    <n v="-1286"/>
  </r>
  <r>
    <s v="CREDIT AUTHORIZATION"/>
    <s v="CA"/>
    <s v="CREDIT AUTHORIZATION"/>
    <s v="CREDIT AUTHORIZATION"/>
    <d v="2008-01-22T00:00:00"/>
    <n v="2008"/>
    <x v="4"/>
    <x v="26"/>
    <m/>
    <m/>
    <n v="2007"/>
    <m/>
    <m/>
    <m/>
    <m/>
    <m/>
    <m/>
    <m/>
    <m/>
    <n v="-12453.96"/>
  </r>
  <r>
    <s v="CREDIT AUTHORIZATION"/>
    <s v="CA"/>
    <s v="CREDIT AUTHORIZATION"/>
    <s v="CREDIT AUTHORIZATION"/>
    <d v="2008-01-24T00:00:00"/>
    <n v="2008"/>
    <x v="1"/>
    <x v="1"/>
    <m/>
    <m/>
    <n v="2007"/>
    <m/>
    <m/>
    <m/>
    <m/>
    <m/>
    <m/>
    <m/>
    <m/>
    <n v="-45654.03"/>
  </r>
  <r>
    <s v="CREDIT AUTHORIZATION"/>
    <s v="CA"/>
    <s v="CREDIT AUTHORIZATION"/>
    <s v="CREDIT AUTHORIZATION"/>
    <d v="2008-01-24T00:00:00"/>
    <n v="2008"/>
    <x v="1"/>
    <x v="36"/>
    <m/>
    <m/>
    <n v="2007"/>
    <m/>
    <m/>
    <m/>
    <m/>
    <m/>
    <m/>
    <m/>
    <m/>
    <n v="-21625.49"/>
  </r>
  <r>
    <s v="CREDIT AUTHORIZATION"/>
    <s v="CA"/>
    <s v="CREDIT AUTHORIZATION"/>
    <s v="CREDIT AUTHORIZATION"/>
    <d v="2008-01-31T00:00:00"/>
    <n v="2008"/>
    <x v="1"/>
    <x v="41"/>
    <m/>
    <m/>
    <n v="2007"/>
    <m/>
    <m/>
    <m/>
    <m/>
    <m/>
    <m/>
    <m/>
    <m/>
    <n v="-8250.41"/>
  </r>
  <r>
    <s v="CREDIT AUTHORIZATION"/>
    <s v="CA"/>
    <s v="CREDIT AUTHORIZATION"/>
    <s v="CREDIT AUTHORIZATION"/>
    <d v="2008-01-31T00:00:00"/>
    <n v="2008"/>
    <x v="1"/>
    <x v="7"/>
    <m/>
    <m/>
    <n v="2007"/>
    <m/>
    <m/>
    <m/>
    <m/>
    <m/>
    <m/>
    <m/>
    <m/>
    <n v="-6123.26"/>
  </r>
  <r>
    <s v="CREDIT AUTHORIZATION"/>
    <s v="CA"/>
    <s v="CREDIT AUTHORIZATION"/>
    <s v="CREDIT AUTHORIZATION"/>
    <d v="2008-01-31T00:00:00"/>
    <n v="2008"/>
    <x v="4"/>
    <x v="20"/>
    <m/>
    <m/>
    <n v="2007"/>
    <m/>
    <m/>
    <m/>
    <m/>
    <m/>
    <m/>
    <m/>
    <m/>
    <n v="-3195.85"/>
  </r>
  <r>
    <s v="CREDIT AUTHORIZATION"/>
    <s v="CA"/>
    <s v="CREDIT AUTHORIZATION"/>
    <s v="CREDIT AUTHORIZATION"/>
    <d v="2008-02-01T00:00:00"/>
    <n v="2008"/>
    <x v="13"/>
    <x v="30"/>
    <m/>
    <m/>
    <n v="2007"/>
    <m/>
    <m/>
    <m/>
    <m/>
    <m/>
    <m/>
    <m/>
    <m/>
    <n v="-9761.15"/>
  </r>
  <r>
    <s v="CREDIT AUTHORIZATION"/>
    <s v="CA"/>
    <s v="CREDIT AUTHORIZATION"/>
    <s v="CREDIT AUTHORIZATION"/>
    <d v="2008-02-01T00:00:00"/>
    <n v="2008"/>
    <x v="13"/>
    <x v="56"/>
    <m/>
    <m/>
    <n v="2007"/>
    <m/>
    <m/>
    <m/>
    <m/>
    <m/>
    <m/>
    <m/>
    <m/>
    <n v="-8103.77"/>
  </r>
  <r>
    <s v="CREDIT AUTHORIZATION"/>
    <s v="CA"/>
    <s v="CREDIT AUTHORIZATION"/>
    <s v="CREDIT AUTHORIZATION"/>
    <d v="2008-02-01T00:00:00"/>
    <n v="2008"/>
    <x v="13"/>
    <x v="63"/>
    <m/>
    <m/>
    <n v="2007"/>
    <m/>
    <m/>
    <m/>
    <m/>
    <m/>
    <m/>
    <m/>
    <m/>
    <n v="-2260.9899999999998"/>
  </r>
  <r>
    <s v="CREDIT AUTHORIZATION"/>
    <s v="CA"/>
    <s v="CREDIT AUTHORIZATION"/>
    <s v="CREDIT AUTHORIZATION"/>
    <d v="2008-02-01T00:00:00"/>
    <n v="2008"/>
    <x v="13"/>
    <x v="53"/>
    <m/>
    <m/>
    <n v="2007"/>
    <m/>
    <m/>
    <m/>
    <m/>
    <m/>
    <m/>
    <m/>
    <m/>
    <n v="-1696.29"/>
  </r>
  <r>
    <s v="credit authorization"/>
    <s v="CA"/>
    <s v="credit authorization"/>
    <s v="credit authorization"/>
    <d v="2008-02-11T00:00:00"/>
    <n v="2008"/>
    <x v="4"/>
    <x v="55"/>
    <m/>
    <m/>
    <n v="2007"/>
    <m/>
    <m/>
    <m/>
    <m/>
    <m/>
    <m/>
    <m/>
    <m/>
    <n v="-97049.89"/>
  </r>
  <r>
    <s v="credit authorization"/>
    <s v="CA"/>
    <s v="CREDIT AUTHORIZATION"/>
    <s v="CREDIT AUTHORIZATION"/>
    <d v="2008-02-11T00:00:00"/>
    <n v="2008"/>
    <x v="6"/>
    <x v="13"/>
    <m/>
    <m/>
    <n v="2007"/>
    <m/>
    <m/>
    <m/>
    <m/>
    <m/>
    <m/>
    <m/>
    <m/>
    <n v="-15440"/>
  </r>
  <r>
    <s v="credit authorization"/>
    <s v="CA"/>
    <s v="CREDIT AUTHORIZATION"/>
    <s v="CREDIT AUTHORIZATION"/>
    <d v="2008-02-11T00:00:00"/>
    <n v="2008"/>
    <x v="15"/>
    <x v="40"/>
    <m/>
    <m/>
    <n v="2007"/>
    <m/>
    <m/>
    <m/>
    <m/>
    <m/>
    <m/>
    <m/>
    <m/>
    <n v="-9830"/>
  </r>
  <r>
    <s v="credit authorization"/>
    <s v="CA"/>
    <s v="CREDIT AUTHORIZATION"/>
    <s v="CREDIT AUTHORIZATION"/>
    <d v="2008-02-14T00:00:00"/>
    <n v="2008"/>
    <x v="8"/>
    <x v="46"/>
    <m/>
    <m/>
    <n v="2007"/>
    <m/>
    <m/>
    <m/>
    <m/>
    <m/>
    <m/>
    <m/>
    <m/>
    <n v="-12580"/>
  </r>
  <r>
    <s v="CREDIT AUTHORIZATION"/>
    <s v="CA"/>
    <s v="CREDIT AUTHORIZATION"/>
    <s v="CA"/>
    <d v="2008-02-22T00:00:00"/>
    <n v="2008"/>
    <x v="0"/>
    <x v="0"/>
    <m/>
    <m/>
    <n v="2007"/>
    <m/>
    <m/>
    <m/>
    <m/>
    <m/>
    <m/>
    <m/>
    <m/>
    <n v="-4157.55"/>
  </r>
  <r>
    <s v="CREDIT AUTHORIZATION"/>
    <s v="CA"/>
    <s v="CREDIT AUTHORIZATION"/>
    <s v="CA"/>
    <d v="2008-02-22T00:00:00"/>
    <n v="2008"/>
    <x v="0"/>
    <x v="0"/>
    <m/>
    <m/>
    <n v="2007"/>
    <m/>
    <m/>
    <m/>
    <m/>
    <m/>
    <m/>
    <m/>
    <m/>
    <n v="-2471.39"/>
  </r>
  <r>
    <s v="CREDIT AUTHORIZATION"/>
    <s v="CA"/>
    <s v="CREDIT AUTHORIZATION"/>
    <s v="CA"/>
    <d v="2008-02-22T00:00:00"/>
    <n v="2008"/>
    <x v="0"/>
    <x v="71"/>
    <m/>
    <m/>
    <n v="2007"/>
    <m/>
    <m/>
    <m/>
    <m/>
    <m/>
    <m/>
    <m/>
    <m/>
    <n v="-1606.33"/>
  </r>
  <r>
    <s v="CREDIT AUTHORIZATION"/>
    <s v="CA"/>
    <s v="CREDIT AUTHORIZATION"/>
    <s v="CA"/>
    <d v="2008-02-22T00:00:00"/>
    <n v="2008"/>
    <x v="0"/>
    <x v="72"/>
    <m/>
    <m/>
    <n v="2007"/>
    <m/>
    <m/>
    <m/>
    <m/>
    <m/>
    <m/>
    <m/>
    <m/>
    <n v="-1190.1300000000001"/>
  </r>
  <r>
    <s v="COST ALLOCATION PLAN FY08"/>
    <s v="CAP"/>
    <m/>
    <m/>
    <m/>
    <n v="2008"/>
    <x v="7"/>
    <x v="74"/>
    <m/>
    <m/>
    <n v="2007"/>
    <m/>
    <m/>
    <m/>
    <m/>
    <m/>
    <m/>
    <m/>
    <m/>
    <n v="-1350.06874971045"/>
  </r>
  <r>
    <s v="CREDIT AUTHORIZATION"/>
    <s v="CA"/>
    <s v="CREDIT AUTHORIZATION"/>
    <s v="CA"/>
    <d v="2008-02-22T00:00:00"/>
    <n v="2008"/>
    <x v="0"/>
    <x v="24"/>
    <m/>
    <m/>
    <n v="2007"/>
    <m/>
    <m/>
    <m/>
    <m/>
    <m/>
    <m/>
    <m/>
    <m/>
    <n v="-96.01"/>
  </r>
  <r>
    <s v="CREDIT AUTHORIZATION"/>
    <s v="CA"/>
    <s v="CREDIT AUTHORIZATION"/>
    <s v="CREDIT AUTHORIZATION"/>
    <d v="2008-04-09T00:00:00"/>
    <n v="2008"/>
    <x v="9"/>
    <x v="22"/>
    <m/>
    <m/>
    <n v="2007"/>
    <m/>
    <m/>
    <m/>
    <m/>
    <m/>
    <m/>
    <m/>
    <m/>
    <n v="-5115.33"/>
  </r>
  <r>
    <s v="CREDIT AUTHORIZATION"/>
    <s v="CA"/>
    <s v="CREDIT AUTHORIZATION"/>
    <s v="CREDIT AUTHORIZATION"/>
    <d v="2008-05-15T00:00:00"/>
    <n v="2008"/>
    <x v="2"/>
    <x v="8"/>
    <m/>
    <m/>
    <n v="2007"/>
    <m/>
    <m/>
    <m/>
    <m/>
    <m/>
    <m/>
    <m/>
    <m/>
    <n v="-30880"/>
  </r>
  <r>
    <s v="CREDIT AUTHORIZATION"/>
    <s v="CA"/>
    <s v="CREDIT AUTHORIZATION"/>
    <s v="CREDIT AUTHORIZATION"/>
    <d v="2008-05-20T00:00:00"/>
    <n v="2008"/>
    <x v="1"/>
    <x v="15"/>
    <m/>
    <m/>
    <n v="2007"/>
    <m/>
    <m/>
    <m/>
    <m/>
    <m/>
    <m/>
    <m/>
    <m/>
    <n v="-9900"/>
  </r>
  <r>
    <s v="CREDIT AUTHORIZATION"/>
    <s v="CA"/>
    <s v="CREDIT AUTHORIZATION"/>
    <s v="CREDIT AUTHORIZATION"/>
    <d v="2008-06-25T00:00:00"/>
    <n v="2008"/>
    <x v="9"/>
    <x v="25"/>
    <m/>
    <m/>
    <n v="2007"/>
    <m/>
    <m/>
    <m/>
    <m/>
    <m/>
    <m/>
    <m/>
    <m/>
    <n v="-11779.43"/>
  </r>
  <r>
    <s v="COST ALLOCATION PLAN FY08"/>
    <s v="CAP"/>
    <m/>
    <m/>
    <m/>
    <n v="2008"/>
    <x v="9"/>
    <x v="50"/>
    <m/>
    <m/>
    <n v="2007"/>
    <m/>
    <m/>
    <m/>
    <m/>
    <m/>
    <m/>
    <m/>
    <m/>
    <n v="-340.62283449401599"/>
  </r>
  <r>
    <s v="COST ALLOCATION PLAN FY08"/>
    <s v="CAP"/>
    <m/>
    <m/>
    <m/>
    <n v="2008"/>
    <x v="1"/>
    <x v="1"/>
    <m/>
    <m/>
    <n v="2007"/>
    <m/>
    <m/>
    <m/>
    <m/>
    <m/>
    <m/>
    <m/>
    <m/>
    <n v="-260.509886755227"/>
  </r>
  <r>
    <s v="COST ALLOCATION PLAN FY08"/>
    <s v="CAP"/>
    <m/>
    <m/>
    <m/>
    <n v="2008"/>
    <x v="7"/>
    <x v="25"/>
    <m/>
    <m/>
    <n v="2007"/>
    <m/>
    <m/>
    <m/>
    <m/>
    <m/>
    <m/>
    <m/>
    <m/>
    <n v="-158.048959557459"/>
  </r>
  <r>
    <s v="COST ALLOCATION PLAN FY08"/>
    <s v="CAP"/>
    <m/>
    <m/>
    <m/>
    <n v="2008"/>
    <x v="14"/>
    <x v="21"/>
    <m/>
    <m/>
    <n v="2007"/>
    <m/>
    <m/>
    <m/>
    <m/>
    <m/>
    <m/>
    <m/>
    <m/>
    <n v="-141.978137035022"/>
  </r>
  <r>
    <s v="COST ALLOCATION PLAN FY08"/>
    <s v="CAP"/>
    <m/>
    <m/>
    <m/>
    <n v="2008"/>
    <x v="3"/>
    <x v="29"/>
    <m/>
    <m/>
    <n v="2007"/>
    <m/>
    <m/>
    <m/>
    <m/>
    <m/>
    <m/>
    <m/>
    <m/>
    <n v="-128.36686515039401"/>
  </r>
  <r>
    <s v="COST ALLOCATION PLAN FY08"/>
    <s v="CAP"/>
    <m/>
    <m/>
    <m/>
    <n v="2008"/>
    <x v="9"/>
    <x v="25"/>
    <m/>
    <m/>
    <n v="2007"/>
    <m/>
    <m/>
    <m/>
    <m/>
    <m/>
    <m/>
    <m/>
    <m/>
    <n v="-103.436492157572"/>
  </r>
  <r>
    <s v="COST ALLOCATION PLAN FY08"/>
    <s v="CAP"/>
    <m/>
    <m/>
    <m/>
    <n v="2008"/>
    <x v="4"/>
    <x v="26"/>
    <m/>
    <m/>
    <n v="2007"/>
    <m/>
    <m/>
    <m/>
    <m/>
    <m/>
    <m/>
    <m/>
    <m/>
    <n v="-101.08396336859499"/>
  </r>
  <r>
    <s v="COST ALLOCATION PLAN FY08"/>
    <s v="CAP"/>
    <m/>
    <m/>
    <m/>
    <n v="2008"/>
    <x v="4"/>
    <x v="55"/>
    <m/>
    <m/>
    <n v="2007"/>
    <m/>
    <m/>
    <m/>
    <m/>
    <m/>
    <m/>
    <m/>
    <m/>
    <n v="-85.454510503125206"/>
  </r>
  <r>
    <s v="COST ALLOCATION PLAN FY08"/>
    <s v="CAP"/>
    <m/>
    <m/>
    <m/>
    <n v="2008"/>
    <x v="1"/>
    <x v="36"/>
    <m/>
    <m/>
    <n v="2007"/>
    <m/>
    <m/>
    <m/>
    <m/>
    <m/>
    <m/>
    <m/>
    <m/>
    <n v="-81.844094748779696"/>
  </r>
  <r>
    <s v="COST ALLOCATION PLAN FY08"/>
    <s v="CAP"/>
    <m/>
    <m/>
    <m/>
    <n v="2008"/>
    <x v="2"/>
    <x v="8"/>
    <m/>
    <m/>
    <n v="2007"/>
    <m/>
    <m/>
    <m/>
    <m/>
    <m/>
    <m/>
    <m/>
    <m/>
    <n v="-81.315691833685406"/>
  </r>
  <r>
    <s v="COST ALLOCATION PLAN FY08"/>
    <s v="CAP"/>
    <m/>
    <m/>
    <m/>
    <n v="2008"/>
    <x v="13"/>
    <x v="30"/>
    <m/>
    <m/>
    <n v="2007"/>
    <m/>
    <m/>
    <m/>
    <m/>
    <m/>
    <m/>
    <m/>
    <m/>
    <n v="-76.7578018737603"/>
  </r>
  <r>
    <s v="COST ALLOCATION PLAN FY08"/>
    <s v="CAP"/>
    <m/>
    <m/>
    <m/>
    <n v="2008"/>
    <x v="7"/>
    <x v="19"/>
    <m/>
    <m/>
    <n v="2007"/>
    <m/>
    <m/>
    <m/>
    <m/>
    <m/>
    <m/>
    <m/>
    <m/>
    <n v="-72.113490037826494"/>
  </r>
  <r>
    <s v="COST ALLOCATION PLAN FY08"/>
    <s v="CAP"/>
    <m/>
    <m/>
    <m/>
    <n v="2008"/>
    <x v="6"/>
    <x v="13"/>
    <m/>
    <m/>
    <n v="2007"/>
    <m/>
    <m/>
    <m/>
    <m/>
    <m/>
    <m/>
    <m/>
    <m/>
    <n v="-51.590841507485301"/>
  </r>
  <r>
    <s v="COST ALLOCATION PLAN FY08"/>
    <s v="CAP"/>
    <m/>
    <m/>
    <m/>
    <n v="2008"/>
    <x v="4"/>
    <x v="11"/>
    <m/>
    <m/>
    <n v="2007"/>
    <m/>
    <m/>
    <m/>
    <m/>
    <m/>
    <m/>
    <m/>
    <m/>
    <n v="-46.1248444135216"/>
  </r>
  <r>
    <s v="COST ALLOCATION PLAN FY08"/>
    <s v="CAP"/>
    <m/>
    <m/>
    <m/>
    <n v="2008"/>
    <x v="14"/>
    <x v="21"/>
    <m/>
    <m/>
    <n v="2007"/>
    <m/>
    <m/>
    <m/>
    <m/>
    <m/>
    <m/>
    <m/>
    <m/>
    <n v="-41.678894548739997"/>
  </r>
  <r>
    <s v="COST ALLOCATION PLAN FY08"/>
    <s v="CAP"/>
    <m/>
    <m/>
    <m/>
    <n v="2008"/>
    <x v="1"/>
    <x v="7"/>
    <m/>
    <m/>
    <n v="2007"/>
    <m/>
    <m/>
    <m/>
    <m/>
    <m/>
    <m/>
    <m/>
    <m/>
    <n v="-41.351911445204699"/>
  </r>
  <r>
    <s v="COST ALLOCATION PLAN FY08"/>
    <s v="CAP"/>
    <m/>
    <m/>
    <m/>
    <n v="2008"/>
    <x v="3"/>
    <x v="4"/>
    <m/>
    <m/>
    <n v="2007"/>
    <m/>
    <m/>
    <m/>
    <m/>
    <m/>
    <m/>
    <m/>
    <m/>
    <n v="-40.458659655531299"/>
  </r>
  <r>
    <s v="COST ALLOCATION PLAN FY08"/>
    <s v="CAP"/>
    <m/>
    <m/>
    <m/>
    <n v="2008"/>
    <x v="15"/>
    <x v="21"/>
    <m/>
    <m/>
    <n v="2007"/>
    <m/>
    <m/>
    <m/>
    <m/>
    <m/>
    <m/>
    <m/>
    <m/>
    <n v="-38.209504966123902"/>
  </r>
  <r>
    <s v="COST ALLOCATION PLAN FY08"/>
    <s v="CAP"/>
    <m/>
    <m/>
    <m/>
    <n v="2008"/>
    <x v="8"/>
    <x v="46"/>
    <m/>
    <m/>
    <n v="2007"/>
    <m/>
    <m/>
    <m/>
    <m/>
    <m/>
    <m/>
    <m/>
    <m/>
    <n v="-35.995404726902898"/>
  </r>
  <r>
    <s v="COST ALLOCATION PLAN FY08"/>
    <s v="CAP"/>
    <m/>
    <m/>
    <m/>
    <n v="2008"/>
    <x v="4"/>
    <x v="17"/>
    <m/>
    <m/>
    <n v="2007"/>
    <m/>
    <m/>
    <m/>
    <m/>
    <m/>
    <m/>
    <m/>
    <m/>
    <n v="-32.238571174198199"/>
  </r>
  <r>
    <s v="COST ALLOCATION PLAN FY08"/>
    <s v="CAP"/>
    <m/>
    <m/>
    <m/>
    <n v="2008"/>
    <x v="0"/>
    <x v="0"/>
    <m/>
    <m/>
    <n v="2007"/>
    <m/>
    <m/>
    <m/>
    <m/>
    <m/>
    <m/>
    <m/>
    <m/>
    <n v="-31.332422676359801"/>
  </r>
  <r>
    <s v="COST ALLOCATION PLAN FY08"/>
    <s v="CAP"/>
    <m/>
    <m/>
    <m/>
    <n v="2008"/>
    <x v="10"/>
    <x v="28"/>
    <m/>
    <m/>
    <n v="2007"/>
    <m/>
    <m/>
    <m/>
    <m/>
    <m/>
    <m/>
    <m/>
    <m/>
    <n v="-27.4766720215252"/>
  </r>
  <r>
    <s v="COST ALLOCATION PLAN FY08"/>
    <s v="CAP"/>
    <m/>
    <m/>
    <m/>
    <n v="2008"/>
    <x v="5"/>
    <x v="21"/>
    <m/>
    <m/>
    <n v="2007"/>
    <m/>
    <m/>
    <m/>
    <m/>
    <m/>
    <m/>
    <m/>
    <m/>
    <n v="-26.297130962958501"/>
  </r>
  <r>
    <s v="COST ALLOCATION PLAN FY08"/>
    <s v="CAP"/>
    <m/>
    <m/>
    <m/>
    <n v="2008"/>
    <x v="4"/>
    <x v="52"/>
    <m/>
    <m/>
    <n v="2007"/>
    <m/>
    <m/>
    <m/>
    <m/>
    <m/>
    <m/>
    <m/>
    <m/>
    <n v="-25.747794048102499"/>
  </r>
  <r>
    <s v="COST ALLOCATION PLAN FY08"/>
    <s v="CAP"/>
    <m/>
    <m/>
    <m/>
    <n v="2008"/>
    <x v="3"/>
    <x v="20"/>
    <m/>
    <m/>
    <n v="2007"/>
    <m/>
    <m/>
    <m/>
    <m/>
    <m/>
    <m/>
    <m/>
    <m/>
    <n v="-25.595095880166799"/>
  </r>
  <r>
    <s v="COST ALLOCATION PLAN FY08"/>
    <s v="CAP"/>
    <m/>
    <m/>
    <m/>
    <n v="2008"/>
    <x v="2"/>
    <x v="3"/>
    <m/>
    <m/>
    <n v="2007"/>
    <m/>
    <m/>
    <m/>
    <m/>
    <m/>
    <m/>
    <m/>
    <m/>
    <n v="-25.538750494559601"/>
  </r>
  <r>
    <s v="COST ALLOCATION PLAN FY08"/>
    <s v="CAP"/>
    <m/>
    <m/>
    <m/>
    <n v="2008"/>
    <x v="15"/>
    <x v="58"/>
    <m/>
    <m/>
    <n v="2007"/>
    <m/>
    <m/>
    <m/>
    <m/>
    <m/>
    <m/>
    <m/>
    <m/>
    <n v="-24.4141188292853"/>
  </r>
  <r>
    <s v="COST ALLOCATION PLAN FY08"/>
    <s v="CAP"/>
    <m/>
    <m/>
    <m/>
    <n v="2008"/>
    <x v="15"/>
    <x v="40"/>
    <m/>
    <m/>
    <n v="2007"/>
    <m/>
    <m/>
    <m/>
    <m/>
    <m/>
    <m/>
    <m/>
    <m/>
    <n v="-22.536787196494501"/>
  </r>
  <r>
    <s v="COST ALLOCATION PLAN FY08"/>
    <s v="CAP"/>
    <m/>
    <m/>
    <m/>
    <n v="2008"/>
    <x v="13"/>
    <x v="63"/>
    <m/>
    <m/>
    <n v="2007"/>
    <m/>
    <m/>
    <m/>
    <m/>
    <m/>
    <m/>
    <m/>
    <m/>
    <n v="-21.496808125718001"/>
  </r>
  <r>
    <s v="COST ALLOCATION PLAN FY08"/>
    <s v="CAP"/>
    <m/>
    <m/>
    <m/>
    <n v="2008"/>
    <x v="3"/>
    <x v="16"/>
    <m/>
    <m/>
    <n v="2007"/>
    <m/>
    <m/>
    <m/>
    <m/>
    <m/>
    <m/>
    <m/>
    <m/>
    <n v="-18.9394823284896"/>
  </r>
  <r>
    <s v="COST ALLOCATION PLAN FY08"/>
    <s v="CAP"/>
    <m/>
    <m/>
    <m/>
    <n v="2008"/>
    <x v="4"/>
    <x v="20"/>
    <m/>
    <m/>
    <n v="2007"/>
    <m/>
    <m/>
    <m/>
    <m/>
    <m/>
    <m/>
    <m/>
    <m/>
    <n v="-16.792549281350301"/>
  </r>
  <r>
    <s v="COST ALLOCATION PLAN FY08"/>
    <s v="CAP"/>
    <m/>
    <m/>
    <m/>
    <n v="2008"/>
    <x v="2"/>
    <x v="18"/>
    <m/>
    <m/>
    <n v="2007"/>
    <m/>
    <m/>
    <m/>
    <m/>
    <m/>
    <m/>
    <m/>
    <m/>
    <n v="-15.016793344042"/>
  </r>
  <r>
    <s v="COST ALLOCATION PLAN FY08"/>
    <s v="CAP"/>
    <m/>
    <m/>
    <m/>
    <n v="2008"/>
    <x v="6"/>
    <x v="13"/>
    <m/>
    <m/>
    <n v="2007"/>
    <m/>
    <m/>
    <m/>
    <m/>
    <m/>
    <m/>
    <m/>
    <m/>
    <n v="-14.781144638943401"/>
  </r>
  <r>
    <s v="COST ALLOCATION PLAN FY08"/>
    <s v="CAP"/>
    <m/>
    <m/>
    <m/>
    <n v="2008"/>
    <x v="13"/>
    <x v="53"/>
    <m/>
    <m/>
    <n v="2007"/>
    <m/>
    <m/>
    <m/>
    <m/>
    <m/>
    <m/>
    <m/>
    <m/>
    <n v="-14.367731377282499"/>
  </r>
  <r>
    <s v="COST ALLOCATION PLAN FY08"/>
    <s v="CAP"/>
    <m/>
    <m/>
    <m/>
    <n v="2008"/>
    <x v="22"/>
    <x v="13"/>
    <m/>
    <m/>
    <n v="2007"/>
    <m/>
    <m/>
    <m/>
    <m/>
    <m/>
    <m/>
    <m/>
    <m/>
    <n v="-12.6559085013513"/>
  </r>
  <r>
    <s v="COST ALLOCATION PLAN FY08"/>
    <s v="CAP"/>
    <m/>
    <m/>
    <m/>
    <n v="2008"/>
    <x v="0"/>
    <x v="71"/>
    <m/>
    <m/>
    <n v="2007"/>
    <m/>
    <m/>
    <m/>
    <m/>
    <m/>
    <m/>
    <m/>
    <m/>
    <n v="-11.0117306603399"/>
  </r>
  <r>
    <s v="COST ALLOCATION PLAN FY08"/>
    <s v="CAP"/>
    <m/>
    <m/>
    <m/>
    <n v="2008"/>
    <x v="11"/>
    <x v="21"/>
    <m/>
    <m/>
    <n v="2007"/>
    <m/>
    <m/>
    <m/>
    <m/>
    <m/>
    <m/>
    <m/>
    <m/>
    <n v="-10.2621800412465"/>
  </r>
  <r>
    <s v="COST ALLOCATION PLAN FY08"/>
    <s v="CAP"/>
    <m/>
    <m/>
    <m/>
    <n v="2008"/>
    <x v="13"/>
    <x v="56"/>
    <m/>
    <m/>
    <n v="2007"/>
    <m/>
    <m/>
    <m/>
    <m/>
    <m/>
    <m/>
    <m/>
    <m/>
    <n v="-10.136695528291"/>
  </r>
  <r>
    <s v="COST ALLOCATION PLAN FY08"/>
    <s v="CAP"/>
    <m/>
    <m/>
    <d v="2008-07-01T00:00:00"/>
    <n v="2008"/>
    <x v="2"/>
    <x v="60"/>
    <m/>
    <m/>
    <n v="2007"/>
    <m/>
    <m/>
    <m/>
    <m/>
    <m/>
    <m/>
    <m/>
    <m/>
    <n v="-8.5314502420151896"/>
  </r>
  <r>
    <s v="COST ALLOCATION PLAN FY08"/>
    <s v="CAP"/>
    <m/>
    <m/>
    <m/>
    <n v="2008"/>
    <x v="1"/>
    <x v="15"/>
    <m/>
    <m/>
    <n v="2007"/>
    <m/>
    <m/>
    <m/>
    <m/>
    <m/>
    <m/>
    <m/>
    <m/>
    <n v="-8.5134790416239898"/>
  </r>
  <r>
    <s v="COST ALLOCATION PLAN FY08"/>
    <s v="CAP"/>
    <m/>
    <m/>
    <m/>
    <n v="2008"/>
    <x v="1"/>
    <x v="25"/>
    <m/>
    <m/>
    <n v="2007"/>
    <m/>
    <m/>
    <m/>
    <m/>
    <m/>
    <m/>
    <m/>
    <m/>
    <n v="-8.0557679926839896"/>
  </r>
  <r>
    <s v="COST ALLOCATION PLAN FY08"/>
    <s v="CAP"/>
    <m/>
    <m/>
    <m/>
    <n v="2008"/>
    <x v="1"/>
    <x v="20"/>
    <m/>
    <m/>
    <n v="2007"/>
    <m/>
    <m/>
    <m/>
    <m/>
    <m/>
    <m/>
    <m/>
    <m/>
    <n v="-7.77506290965177"/>
  </r>
  <r>
    <s v="COST ALLOCATION PLAN FY08"/>
    <s v="CAP"/>
    <m/>
    <m/>
    <m/>
    <n v="2008"/>
    <x v="9"/>
    <x v="22"/>
    <m/>
    <m/>
    <n v="2007"/>
    <m/>
    <m/>
    <m/>
    <m/>
    <m/>
    <m/>
    <m/>
    <m/>
    <n v="-7.47255363895641"/>
  </r>
  <r>
    <s v="COST ALLOCATION PLAN FY08"/>
    <s v="CAP"/>
    <m/>
    <m/>
    <m/>
    <n v="2008"/>
    <x v="4"/>
    <x v="27"/>
    <m/>
    <m/>
    <n v="2007"/>
    <m/>
    <m/>
    <m/>
    <m/>
    <m/>
    <m/>
    <m/>
    <m/>
    <n v="-6.4509473313526096"/>
  </r>
  <r>
    <s v="COST ALLOCATION PLAN FY08"/>
    <s v="CAP"/>
    <m/>
    <m/>
    <m/>
    <n v="2008"/>
    <x v="2"/>
    <x v="61"/>
    <m/>
    <m/>
    <n v="2007"/>
    <m/>
    <m/>
    <m/>
    <m/>
    <m/>
    <m/>
    <m/>
    <m/>
    <n v="-6.4466788291167401"/>
  </r>
  <r>
    <s v="COST ALLOCATION PLAN FY08"/>
    <s v="CAP"/>
    <m/>
    <m/>
    <m/>
    <n v="2008"/>
    <x v="8"/>
    <x v="68"/>
    <m/>
    <m/>
    <n v="2007"/>
    <m/>
    <m/>
    <m/>
    <m/>
    <m/>
    <m/>
    <m/>
    <m/>
    <n v="-6.3601499520669904"/>
  </r>
  <r>
    <s v="COST ALLOCATION PLAN FY08"/>
    <s v="CAP"/>
    <m/>
    <m/>
    <m/>
    <n v="2008"/>
    <x v="17"/>
    <x v="13"/>
    <m/>
    <m/>
    <n v="2007"/>
    <m/>
    <m/>
    <m/>
    <m/>
    <m/>
    <m/>
    <m/>
    <m/>
    <n v="-6.0426675912844798"/>
  </r>
  <r>
    <s v="COST ALLOCATION PLAN FY08"/>
    <s v="CAP"/>
    <m/>
    <m/>
    <m/>
    <n v="2008"/>
    <x v="0"/>
    <x v="2"/>
    <m/>
    <m/>
    <n v="2007"/>
    <m/>
    <m/>
    <m/>
    <m/>
    <m/>
    <m/>
    <m/>
    <m/>
    <n v="-5.8951846059177999"/>
  </r>
  <r>
    <s v="COST ALLOCATION PLAN FY08"/>
    <s v="CAP"/>
    <m/>
    <m/>
    <m/>
    <n v="2008"/>
    <x v="20"/>
    <x v="13"/>
    <m/>
    <m/>
    <n v="2007"/>
    <m/>
    <m/>
    <m/>
    <m/>
    <m/>
    <m/>
    <m/>
    <m/>
    <n v="-4.3510379508493298"/>
  </r>
  <r>
    <s v="COST ALLOCATION PLAN FY08"/>
    <s v="CAP"/>
    <m/>
    <m/>
    <m/>
    <n v="2008"/>
    <x v="0"/>
    <x v="21"/>
    <m/>
    <m/>
    <n v="2007"/>
    <m/>
    <m/>
    <m/>
    <m/>
    <m/>
    <m/>
    <m/>
    <m/>
    <n v="-4.0624743852307397"/>
  </r>
  <r>
    <s v="COST ALLOCATION PLAN FY08"/>
    <s v="CAP"/>
    <m/>
    <m/>
    <m/>
    <n v="2008"/>
    <x v="13"/>
    <x v="44"/>
    <m/>
    <m/>
    <n v="2007"/>
    <m/>
    <m/>
    <m/>
    <m/>
    <m/>
    <m/>
    <m/>
    <m/>
    <n v="-3.8826215681309599"/>
  </r>
  <r>
    <s v="COST ALLOCATION PLAN FY08"/>
    <s v="CAP"/>
    <m/>
    <m/>
    <m/>
    <n v="2008"/>
    <x v="3"/>
    <x v="70"/>
    <m/>
    <m/>
    <n v="2007"/>
    <m/>
    <m/>
    <m/>
    <m/>
    <m/>
    <m/>
    <m/>
    <m/>
    <n v="-3.3636442790446499"/>
  </r>
  <r>
    <s v="COST ALLOCATION PLAN FY08"/>
    <s v="CAP"/>
    <m/>
    <m/>
    <m/>
    <n v="2008"/>
    <x v="3"/>
    <x v="32"/>
    <m/>
    <m/>
    <n v="2007"/>
    <m/>
    <m/>
    <m/>
    <m/>
    <m/>
    <m/>
    <m/>
    <m/>
    <n v="-3.2965825296186502"/>
  </r>
  <r>
    <s v="COST ALLOCATION PLAN FY08"/>
    <s v="CAP"/>
    <m/>
    <m/>
    <m/>
    <n v="2008"/>
    <x v="3"/>
    <x v="14"/>
    <m/>
    <m/>
    <n v="2007"/>
    <m/>
    <m/>
    <m/>
    <m/>
    <m/>
    <m/>
    <m/>
    <m/>
    <n v="-2.6118546266411502"/>
  </r>
  <r>
    <s v="COST ALLOCATION PLAN FY08"/>
    <s v="CAP"/>
    <m/>
    <m/>
    <m/>
    <n v="2008"/>
    <x v="3"/>
    <x v="39"/>
    <m/>
    <m/>
    <n v="2007"/>
    <m/>
    <m/>
    <m/>
    <m/>
    <m/>
    <m/>
    <m/>
    <m/>
    <n v="-1.54725422361717"/>
  </r>
  <r>
    <s v="COST ALLOCATION PLAN FY08"/>
    <s v="CAP"/>
    <m/>
    <m/>
    <m/>
    <n v="2008"/>
    <x v="8"/>
    <x v="75"/>
    <m/>
    <m/>
    <n v="2007"/>
    <m/>
    <m/>
    <m/>
    <m/>
    <m/>
    <m/>
    <m/>
    <m/>
    <n v="-0.68615649196422102"/>
  </r>
  <r>
    <s v="COST ALLOCATION PLAN FY08"/>
    <s v="CAP"/>
    <m/>
    <m/>
    <m/>
    <n v="2008"/>
    <x v="0"/>
    <x v="24"/>
    <m/>
    <m/>
    <n v="2007"/>
    <m/>
    <m/>
    <m/>
    <m/>
    <m/>
    <m/>
    <m/>
    <m/>
    <n v="-0.50452621010391496"/>
  </r>
  <r>
    <s v="1B4GK44R2MX585974"/>
    <s v="S"/>
    <n v="40399"/>
    <n v="2686"/>
    <d v="2007-08-02T00:00:00"/>
    <n v="2008"/>
    <x v="0"/>
    <x v="0"/>
    <n v="35"/>
    <n v="124356"/>
    <n v="16"/>
    <n v="1991"/>
    <s v="Dodge"/>
    <s v="CARAVAN"/>
    <n v="101.88"/>
    <n v="101.88"/>
    <n v="0"/>
    <n v="0"/>
    <n v="101.88"/>
    <n v="0"/>
  </r>
  <r>
    <s v="1C3XA3632PF576554"/>
    <s v="S"/>
    <n v="3869"/>
    <n v="2666"/>
    <d v="2007-05-23T00:00:00"/>
    <n v="2008"/>
    <x v="0"/>
    <x v="0"/>
    <n v="14"/>
    <n v="153569"/>
    <n v="14"/>
    <n v="1993"/>
    <s v="Chrysler"/>
    <s v="LEBARON"/>
    <n v="92"/>
    <n v="92"/>
    <n v="0"/>
    <n v="0"/>
    <n v="92"/>
    <n v="0"/>
  </r>
  <r>
    <s v="1FAFP5328YA194501"/>
    <s v="S"/>
    <n v="17430"/>
    <n v="2656"/>
    <d v="2007-04-26T00:00:00"/>
    <n v="2008"/>
    <x v="3"/>
    <x v="32"/>
    <n v="33"/>
    <n v="113000"/>
    <n v="7"/>
    <n v="2000"/>
    <s v="Ford"/>
    <s v="TAURUS"/>
    <n v="137"/>
    <n v="137"/>
    <n v="0"/>
    <n v="0"/>
    <n v="137"/>
    <n v="0"/>
  </r>
  <r>
    <s v="1FAFP57UXWA265366"/>
    <s v="S"/>
    <s v="J10151"/>
    <n v="2686"/>
    <d v="2007-07-23T00:00:00"/>
    <n v="2008"/>
    <x v="0"/>
    <x v="0"/>
    <n v="54"/>
    <n v="172453"/>
    <n v="9"/>
    <n v="1998"/>
    <s v="Ford"/>
    <s v="TAURUS"/>
    <n v="25"/>
    <n v="25"/>
    <n v="0"/>
    <n v="0"/>
    <n v="25"/>
    <n v="0"/>
  </r>
  <r>
    <s v="1FALP5245SG262912"/>
    <s v="S"/>
    <n v="15599"/>
    <n v="2677"/>
    <d v="2007-04-27T00:00:00"/>
    <n v="2008"/>
    <x v="3"/>
    <x v="32"/>
    <n v="29"/>
    <n v="143590"/>
    <n v="12"/>
    <n v="1995"/>
    <s v="Ford"/>
    <s v="TAURUS"/>
    <n v="125"/>
    <n v="125"/>
    <n v="0"/>
    <n v="0"/>
    <n v="125"/>
    <n v="0"/>
  </r>
  <r>
    <s v="1FALP52U5TG242158"/>
    <s v="S"/>
    <n v="108398"/>
    <n v="2883"/>
    <d v="2008-07-18T00:00:00"/>
    <n v="2008"/>
    <x v="2"/>
    <x v="6"/>
    <n v="36"/>
    <n v="192279"/>
    <n v="11"/>
    <n v="1996"/>
    <s v="Ford"/>
    <s v="TAURUS"/>
    <n v="101"/>
    <n v="101"/>
    <n v="0"/>
    <n v="0"/>
    <n v="101"/>
    <n v="0"/>
  </r>
  <r>
    <s v="1FBSS31LXWHB68448"/>
    <s v="S"/>
    <n v="134183"/>
    <n v="2661"/>
    <d v="2007-05-03T00:00:00"/>
    <n v="2008"/>
    <x v="2"/>
    <x v="18"/>
    <n v="17"/>
    <n v="123298"/>
    <n v="9"/>
    <n v="1998"/>
    <s v="Ford"/>
    <s v="ECONOLINE VAN"/>
    <n v="126.56"/>
    <n v="126.56"/>
    <n v="0"/>
    <n v="0"/>
    <n v="126.56"/>
    <n v="0"/>
  </r>
  <r>
    <s v="1FMDA21X6PZB81046"/>
    <s v="S"/>
    <n v="3780"/>
    <n v="2883"/>
    <d v="2008-07-18T00:00:00"/>
    <n v="2008"/>
    <x v="0"/>
    <x v="0"/>
    <n v="39"/>
    <n v="120108"/>
    <n v="14"/>
    <n v="1993"/>
    <s v="Ford"/>
    <s v="AEROSTAR VAN"/>
    <n v="100"/>
    <n v="100"/>
    <n v="0"/>
    <n v="0"/>
    <n v="100"/>
    <n v="0"/>
  </r>
  <r>
    <s v="1FMDA41X7RZB30654"/>
    <s v="S"/>
    <n v="40776"/>
    <n v="2686"/>
    <d v="2007-08-02T00:00:00"/>
    <n v="2008"/>
    <x v="0"/>
    <x v="0"/>
    <n v="31"/>
    <n v="152593"/>
    <n v="13"/>
    <n v="1994"/>
    <s v="Ford"/>
    <s v="AEROSTAR"/>
    <n v="128.88"/>
    <n v="128.88"/>
    <n v="0"/>
    <n v="0"/>
    <n v="128.88"/>
    <n v="0"/>
  </r>
  <r>
    <s v="1G2JB54H6R7595263"/>
    <s v="S"/>
    <n v="21252"/>
    <n v="2709"/>
    <d v="2007-08-14T00:00:00"/>
    <n v="2008"/>
    <x v="13"/>
    <x v="44"/>
    <n v="381"/>
    <n v="99951"/>
    <n v="13"/>
    <n v="1994"/>
    <s v="Pontiac"/>
    <s v="SUNBIRD"/>
    <n v="100"/>
    <n v="100"/>
    <n v="0"/>
    <n v="0"/>
    <n v="100"/>
    <n v="0"/>
  </r>
  <r>
    <s v="1SZBLEP12C1000101"/>
    <s v="S"/>
    <n v="1935"/>
    <n v="2727"/>
    <d v="2007-10-02T00:00:00"/>
    <n v="2008"/>
    <x v="4"/>
    <x v="55"/>
    <n v="423"/>
    <m/>
    <n v="25"/>
    <n v="1982"/>
    <s v="SKIPPER"/>
    <s v="BOAT TRAILER"/>
    <n v="120"/>
    <n v="120"/>
    <n v="0"/>
    <n v="0"/>
    <n v="120"/>
    <n v="0"/>
  </r>
  <r>
    <s v="2B4GP44321R302660"/>
    <s v="S"/>
    <n v="27948"/>
    <n v="2883"/>
    <d v="2008-07-18T00:00:00"/>
    <n v="2008"/>
    <x v="7"/>
    <x v="74"/>
    <n v="37"/>
    <n v="243067"/>
    <n v="6"/>
    <n v="2001"/>
    <s v="Dodge"/>
    <s v="CARAVAN"/>
    <n v="100"/>
    <n v="100"/>
    <n v="0"/>
    <n v="0"/>
    <n v="100"/>
    <n v="0"/>
  </r>
  <r>
    <s v="2B5WB35Z8TK160118"/>
    <s v="S"/>
    <n v="172094"/>
    <n v="2671"/>
    <d v="2007-06-14T00:00:00"/>
    <n v="2008"/>
    <x v="1"/>
    <x v="1"/>
    <n v="28"/>
    <n v="176421"/>
    <n v="11"/>
    <n v="1996"/>
    <s v="Dodge"/>
    <s v="15 Pass Van"/>
    <n v="99.01"/>
    <n v="99.01"/>
    <n v="0"/>
    <n v="0"/>
    <n v="99.01"/>
    <n v="0"/>
  </r>
  <r>
    <s v="1FBSS31L01HB75238"/>
    <s v="S"/>
    <n v="238163"/>
    <n v="2656"/>
    <d v="2007-04-26T00:00:00"/>
    <n v="2008"/>
    <x v="1"/>
    <x v="1"/>
    <n v="28"/>
    <n v="147281"/>
    <n v="6"/>
    <n v="2001"/>
    <s v="Ford"/>
    <s v="VAN"/>
    <n v="178.21"/>
    <n v="150"/>
    <n v="5.5217822395736506E-2"/>
    <n v="18.155067825494204"/>
    <n v="168.1550678254942"/>
    <n v="10.054932174505808"/>
  </r>
  <r>
    <s v="1GAGG35K7J7140862"/>
    <s v="S"/>
    <n v="32856"/>
    <n v="2810"/>
    <d v="2008-01-23T00:00:00"/>
    <n v="2008"/>
    <x v="0"/>
    <x v="0"/>
    <n v="36"/>
    <n v="106193"/>
    <n v="19"/>
    <n v="1988"/>
    <s v="Chevrolet"/>
    <s v="BONAVENTURE"/>
    <n v="186"/>
    <n v="150"/>
    <n v="0.12361350178442071"/>
    <n v="12.037482803766888"/>
    <n v="162.03748280376689"/>
    <n v="23.962517196233108"/>
  </r>
  <r>
    <s v="1GNDM15Z2NB207558"/>
    <s v="S"/>
    <n v="14827"/>
    <n v="2652"/>
    <d v="2007-09-20T00:00:00"/>
    <n v="2008"/>
    <x v="4"/>
    <x v="11"/>
    <n v="381"/>
    <n v="124820"/>
    <n v="15"/>
    <n v="1992"/>
    <s v="Chevrolet"/>
    <s v="ASTROVAN"/>
    <n v="200"/>
    <n v="150"/>
    <n v="2.5789813023855577E-3"/>
    <n v="14.539419729206964"/>
    <n v="164.53941972920697"/>
    <n v="35.460580270793031"/>
  </r>
  <r>
    <s v="2FALP71W8TX140927"/>
    <s v="S"/>
    <n v="134343"/>
    <n v="2652"/>
    <d v="2007-09-20T00:00:00"/>
    <n v="2008"/>
    <x v="2"/>
    <x v="8"/>
    <n v="341"/>
    <n v="123572"/>
    <n v="11"/>
    <n v="1996"/>
    <s v="Ford"/>
    <s v="CROWN VICTORIA"/>
    <n v="200"/>
    <n v="150"/>
    <n v="2.5789813023855577E-3"/>
    <n v="14.539419729206964"/>
    <n v="164.53941972920697"/>
    <n v="35.460580270793031"/>
  </r>
  <r>
    <s v="2B3HD46F6TH222098"/>
    <s v="S"/>
    <n v="155853"/>
    <n v="2677"/>
    <d v="2007-05-17T00:00:00"/>
    <n v="2008"/>
    <x v="2"/>
    <x v="8"/>
    <n v="33"/>
    <n v="232551"/>
    <n v="11"/>
    <n v="1996"/>
    <s v="Dodge"/>
    <s v="INTREPID"/>
    <n v="193"/>
    <n v="150"/>
    <n v="1.2533240686925493E-2"/>
    <n v="4.3881382293063522"/>
    <n v="154.38813822930635"/>
    <n v="38.61186177069365"/>
  </r>
  <r>
    <s v="1GNDM15Z6LB192687"/>
    <s v="S"/>
    <n v="33412"/>
    <n v="2810"/>
    <d v="2008-01-23T00:00:00"/>
    <n v="2008"/>
    <x v="0"/>
    <x v="0"/>
    <n v="35"/>
    <n v="74448"/>
    <n v="17"/>
    <n v="1990"/>
    <s v="Chevrolet"/>
    <s v="ASTRO VAN"/>
    <n v="202"/>
    <n v="150"/>
    <n v="0.13424692129275798"/>
    <n v="13.072965195488772"/>
    <n v="163.07296519548876"/>
    <n v="38.927034804511237"/>
  </r>
  <r>
    <s v="2B5WB35Z8RK573097"/>
    <s v="S"/>
    <n v="40778"/>
    <n v="2686"/>
    <d v="2007-08-02T00:00:00"/>
    <n v="2008"/>
    <x v="0"/>
    <x v="0"/>
    <n v="36"/>
    <n v="114685"/>
    <n v="13"/>
    <n v="1994"/>
    <s v="Dodge"/>
    <s v="RAM VAN"/>
    <n v="200"/>
    <n v="150"/>
    <n v="2.6616025242638338E-2"/>
    <n v="7.1118019448329592"/>
    <n v="157.11180194483296"/>
    <n v="42.888198055167038"/>
  </r>
  <r>
    <s v="2B5WB35Z1XK539323"/>
    <s v="S"/>
    <n v="220179"/>
    <n v="2656"/>
    <d v="2007-04-26T00:00:00"/>
    <n v="2008"/>
    <x v="1"/>
    <x v="1"/>
    <n v="29"/>
    <n v="157590"/>
    <n v="8"/>
    <n v="1999"/>
    <s v="Dodge"/>
    <s v="VAN"/>
    <n v="216.67"/>
    <n v="150"/>
    <n v="6.7134535539443513E-2"/>
    <n v="22.073163940013629"/>
    <n v="172.07316394001361"/>
    <n v="44.596836059986373"/>
  </r>
  <r>
    <s v="2B3HD46F4VH781300"/>
    <s v="S"/>
    <n v="102407"/>
    <n v="2819"/>
    <d v="2008-04-01T00:00:00"/>
    <n v="2008"/>
    <x v="15"/>
    <x v="58"/>
    <n v="22"/>
    <n v="154810"/>
    <n v="10"/>
    <n v="1997"/>
    <s v="Dodge"/>
    <s v="INTREPID"/>
    <n v="225.65"/>
    <n v="150"/>
    <n v="5.8225796879314035E-2"/>
    <n v="9.4838177957026755"/>
    <n v="159.48381779570266"/>
    <n v="66.166182204297343"/>
  </r>
  <r>
    <s v="2FALP71W8TX141138"/>
    <s v="S"/>
    <n v="170440"/>
    <n v="2671"/>
    <d v="2007-06-14T00:00:00"/>
    <n v="2008"/>
    <x v="1"/>
    <x v="1"/>
    <n v="34"/>
    <n v="158533"/>
    <n v="11"/>
    <n v="1996"/>
    <s v="Ford"/>
    <s v="CROWN VICTORIA"/>
    <n v="227"/>
    <n v="150"/>
    <n v="1.6769487511164267E-2"/>
    <n v="9.7214396050970304"/>
    <n v="159.72143960509703"/>
    <n v="67.278560394902968"/>
  </r>
  <r>
    <s v="2B3HD46F3VH649855"/>
    <s v="S"/>
    <n v="144121"/>
    <n v="2683"/>
    <d v="2007-02-14T00:00:00"/>
    <n v="2008"/>
    <x v="2"/>
    <x v="8"/>
    <n v="16"/>
    <n v="215455"/>
    <n v="10"/>
    <n v="1997"/>
    <s v="Dodge"/>
    <s v="INTREPID"/>
    <n v="231"/>
    <n v="150"/>
    <n v="3.2054217419177584E-2"/>
    <n v="13.562780474402416"/>
    <n v="163.56278047440242"/>
    <n v="67.437219525597584"/>
  </r>
  <r>
    <s v="2FALP71WXTX141139"/>
    <s v="S"/>
    <n v="170450"/>
    <n v="2883"/>
    <d v="2008-07-18T00:00:00"/>
    <n v="2008"/>
    <x v="7"/>
    <x v="74"/>
    <n v="42"/>
    <n v="165203"/>
    <n v="11"/>
    <n v="1996"/>
    <s v="Ford"/>
    <s v="CROWN VICTORIA"/>
    <n v="232"/>
    <n v="150"/>
    <n v="5.3568047583203639E-2"/>
    <n v="11.285180584353515"/>
    <n v="161.28518058435353"/>
    <n v="70.714819415646474"/>
  </r>
  <r>
    <s v="F37HCX82964"/>
    <s v="S"/>
    <n v="117543"/>
    <n v="2656"/>
    <d v="2007-04-26T00:00:00"/>
    <n v="2008"/>
    <x v="1"/>
    <x v="1"/>
    <n v="30"/>
    <n v="106429"/>
    <n v="30"/>
    <n v="1977"/>
    <s v="Ford"/>
    <s v="F350 FLAT BED"/>
    <n v="250"/>
    <n v="150"/>
    <n v="7.7461733903451693E-2"/>
    <n v="25.46864349011588"/>
    <n v="175.46864349011588"/>
    <n v="74.53135650988412"/>
  </r>
  <r>
    <s v="2FACP72W9NX192195"/>
    <s v="S"/>
    <n v="20487"/>
    <n v="2850"/>
    <d v="2008-02-20T00:00:00"/>
    <n v="2008"/>
    <x v="4"/>
    <x v="11"/>
    <n v="26"/>
    <n v="149608"/>
    <n v="15"/>
    <n v="1992"/>
    <s v="Ford"/>
    <s v="CROWN VICTORIA"/>
    <n v="256"/>
    <n v="150"/>
    <n v="0.14562002275312855"/>
    <n v="29.642411831626838"/>
    <n v="179.64241183162684"/>
    <n v="76.357588168373155"/>
  </r>
  <r>
    <s v="1FALP5226VG228402"/>
    <s v="S"/>
    <n v="122454"/>
    <n v="2748"/>
    <d v="2007-11-27T00:00:00"/>
    <n v="2008"/>
    <x v="2"/>
    <x v="8"/>
    <n v="12"/>
    <n v="119862"/>
    <n v="10"/>
    <n v="1997"/>
    <s v="Ford"/>
    <s v="TAURUS"/>
    <n v="238"/>
    <n v="150"/>
    <n v="7.8147317544072781E-2"/>
    <n v="11.561895630645571"/>
    <n v="161.56189563064558"/>
    <n v="76.43810436935442"/>
  </r>
  <r>
    <s v="1FBHS31HXFHC35457"/>
    <s v="S"/>
    <n v="9166"/>
    <n v="2709"/>
    <d v="2007-08-14T00:00:00"/>
    <n v="2008"/>
    <x v="0"/>
    <x v="2"/>
    <n v="403"/>
    <n v="76755"/>
    <n v="22"/>
    <n v="1985"/>
    <s v="Ford"/>
    <s v="ECONOLINE VAN"/>
    <n v="250"/>
    <n v="150"/>
    <n v="5.3106744556558685E-3"/>
    <n v="7.0676579925650564"/>
    <n v="157.06765799256505"/>
    <n v="92.932342007434954"/>
  </r>
  <r>
    <s v="1FALP522XVG263556"/>
    <s v="S"/>
    <n v="2620"/>
    <n v="2727"/>
    <d v="2007-10-02T00:00:00"/>
    <n v="2008"/>
    <x v="0"/>
    <x v="24"/>
    <n v="400"/>
    <n v="152539"/>
    <n v="10"/>
    <n v="1997"/>
    <s v="Ford"/>
    <s v="TAURUS"/>
    <n v="250"/>
    <n v="150"/>
    <n v="6.7340067340067337E-3"/>
    <n v="3.981952861952863"/>
    <n v="153.98195286195286"/>
    <n v="96.018047138047137"/>
  </r>
  <r>
    <s v="2FALP71W6VX172066"/>
    <s v="S"/>
    <n v="224923"/>
    <n v="2666"/>
    <d v="2007-05-23T00:00:00"/>
    <n v="2008"/>
    <x v="1"/>
    <x v="1"/>
    <n v="5"/>
    <n v="162390"/>
    <n v="10"/>
    <n v="1997"/>
    <s v="Ford"/>
    <s v="CROWN VICTORIA"/>
    <n v="256"/>
    <n v="150"/>
    <n v="4.2215036138379569E-2"/>
    <n v="9.3827139321162427"/>
    <n v="159.38271393211625"/>
    <n v="96.617286067883754"/>
  </r>
  <r>
    <s v="2B4GH2533PR335031"/>
    <s v="S"/>
    <n v="76"/>
    <n v="2908"/>
    <d v="2008-06-25T00:00:00"/>
    <n v="2008"/>
    <x v="7"/>
    <x v="74"/>
    <n v="14"/>
    <n v="103552"/>
    <n v="14"/>
    <n v="1993"/>
    <s v="Dodge"/>
    <s v="CARAVAN"/>
    <n v="250"/>
    <n v="150"/>
    <n v="2.0197939810139365E-3"/>
    <n v="3.2894162795394872"/>
    <n v="153.28941627953949"/>
    <n v="96.710583720460505"/>
  </r>
  <r>
    <s v="1FMCA11U4RZB30661"/>
    <s v="S"/>
    <n v="15312"/>
    <n v="2905"/>
    <d v="2008-06-10T00:00:00"/>
    <n v="2008"/>
    <x v="3"/>
    <x v="29"/>
    <n v="337"/>
    <n v="124008"/>
    <n v="13"/>
    <n v="1994"/>
    <s v="Ford"/>
    <s v="AEROSTAR"/>
    <n v="250"/>
    <n v="150"/>
    <n v="2.284669865204478E-3"/>
    <n v="3.0793008910212465"/>
    <n v="153.07930089102123"/>
    <n v="96.920699108978766"/>
  </r>
  <r>
    <s v="2B4GP2430TR744862"/>
    <s v="S"/>
    <n v="172978"/>
    <n v="2671"/>
    <d v="2007-06-14T00:00:00"/>
    <n v="2008"/>
    <x v="1"/>
    <x v="1"/>
    <n v="22"/>
    <n v="191040"/>
    <n v="11"/>
    <n v="1996"/>
    <s v="Dodge"/>
    <s v="CARAVAN"/>
    <n v="288.88"/>
    <n v="150"/>
    <n v="2.1340835031828782E-2"/>
    <n v="12.371495476301455"/>
    <n v="162.37149547630145"/>
    <n v="126.50850452369855"/>
  </r>
  <r>
    <s v="1FAFP33P0YW415947"/>
    <s v="S"/>
    <n v="1094"/>
    <n v="2810"/>
    <d v="2008-01-23T00:00:00"/>
    <n v="2008"/>
    <x v="8"/>
    <x v="75"/>
    <n v="38"/>
    <n v="135005"/>
    <n v="7"/>
    <n v="2000"/>
    <s v="Ford"/>
    <s v="FOCUS"/>
    <n v="300"/>
    <n v="150"/>
    <n v="0.19937661578132371"/>
    <n v="19.415294844785301"/>
    <n v="169.41529484478531"/>
    <n v="130.58470515521469"/>
  </r>
  <r>
    <s v="1FAFP5220WG237000"/>
    <s v="S"/>
    <n v="3202"/>
    <n v="2819"/>
    <d v="2008-04-01T00:00:00"/>
    <n v="2008"/>
    <x v="7"/>
    <x v="74"/>
    <n v="19"/>
    <n v="152590"/>
    <n v="9"/>
    <n v="1998"/>
    <s v="Ford"/>
    <s v="TAURUS"/>
    <n v="295.64999999999998"/>
    <n v="150"/>
    <n v="7.6288308652201167E-2"/>
    <n v="12.425839713270534"/>
    <n v="162.42583971327053"/>
    <n v="133.22416028672944"/>
  </r>
  <r>
    <s v="1GNEL19W5RB196519"/>
    <s v="S"/>
    <n v="39887"/>
    <n v="2686"/>
    <d v="2007-08-02T00:00:00"/>
    <n v="2008"/>
    <x v="0"/>
    <x v="0"/>
    <n v="37"/>
    <n v="132574"/>
    <n v="13"/>
    <n v="1994"/>
    <s v="Chevrolet"/>
    <s v="ASTROVAN"/>
    <n v="302"/>
    <n v="150"/>
    <n v="4.0190198116383892E-2"/>
    <n v="10.738820936697769"/>
    <n v="160.73882093669778"/>
    <n v="141.26117906330222"/>
  </r>
  <r>
    <s v="2B5WB35Z6RK573096"/>
    <s v="S"/>
    <n v="40836"/>
    <n v="2686"/>
    <d v="2007-08-02T00:00:00"/>
    <n v="2008"/>
    <x v="0"/>
    <x v="0"/>
    <n v="39"/>
    <n v="133300"/>
    <n v="13"/>
    <n v="1994"/>
    <s v="Dodge"/>
    <s v="RAM VAN"/>
    <n v="302"/>
    <n v="150"/>
    <n v="4.0190198116383892E-2"/>
    <n v="10.738820936697769"/>
    <n v="160.73882093669778"/>
    <n v="141.26117906330222"/>
  </r>
  <r>
    <s v="2FAFP71W3WX180267"/>
    <s v="S"/>
    <n v="156928"/>
    <n v="2709"/>
    <d v="2007-08-14T00:00:00"/>
    <n v="2008"/>
    <x v="2"/>
    <x v="8"/>
    <n v="426"/>
    <n v="141143"/>
    <n v="9"/>
    <n v="1998"/>
    <s v="Ford"/>
    <s v="CROWN VICTORIA"/>
    <n v="300"/>
    <n v="150"/>
    <n v="6.3728093467870419E-3"/>
    <n v="8.481189591078067"/>
    <n v="158.48118959107808"/>
    <n v="141.51881040892192"/>
  </r>
  <r>
    <s v="1GNDM19W3TB165592"/>
    <s v="S"/>
    <n v="39889"/>
    <n v="2686"/>
    <d v="2007-08-02T00:00:00"/>
    <n v="2008"/>
    <x v="0"/>
    <x v="0"/>
    <n v="33"/>
    <n v="147846"/>
    <n v="11"/>
    <n v="1996"/>
    <s v="Chevrolet"/>
    <s v="ASTROVAN"/>
    <n v="305.99"/>
    <n v="150"/>
    <n v="4.0721187819974525E-2"/>
    <n v="10.880701385497186"/>
    <n v="160.88070138549719"/>
    <n v="145.10929861450282"/>
  </r>
  <r>
    <s v="2FALP71W1SX177185"/>
    <s v="S"/>
    <n v="55664"/>
    <n v="2908"/>
    <d v="2008-06-25T00:00:00"/>
    <n v="2008"/>
    <x v="7"/>
    <x v="74"/>
    <n v="50"/>
    <n v="145196"/>
    <n v="12"/>
    <n v="1995"/>
    <s v="Ford"/>
    <s v="CROWN VICTORIA"/>
    <n v="300"/>
    <n v="150"/>
    <n v="2.4237527772167241E-3"/>
    <n v="3.9472995354473852"/>
    <n v="153.94729953544737"/>
    <n v="146.05270046455263"/>
  </r>
  <r>
    <s v="1FAFP522XWG248733"/>
    <s v="S"/>
    <n v="136258"/>
    <n v="2860"/>
    <d v="2008-05-15T00:00:00"/>
    <n v="2008"/>
    <x v="7"/>
    <x v="74"/>
    <n v="1"/>
    <n v="183040"/>
    <n v="9"/>
    <n v="1998"/>
    <s v="Ford"/>
    <s v="TAURUS"/>
    <n v="300"/>
    <n v="150"/>
    <n v="3.5169988276670576E-3"/>
    <n v="2.9788628370457202"/>
    <n v="152.97886283704571"/>
    <n v="147.02113716295429"/>
  </r>
  <r>
    <s v="2FALP71W2TX117143"/>
    <s v="S"/>
    <n v="172055"/>
    <n v="2666"/>
    <d v="2007-05-23T00:00:00"/>
    <n v="2008"/>
    <x v="1"/>
    <x v="1"/>
    <n v="8"/>
    <n v="157755"/>
    <n v="11"/>
    <n v="1996"/>
    <s v="Ford"/>
    <s v="CROWN VICTORIA"/>
    <n v="309"/>
    <n v="150"/>
    <n v="5.0954867838903468E-2"/>
    <n v="11.325228925874685"/>
    <n v="161.32522892587468"/>
    <n v="147.67477107412532"/>
  </r>
  <r>
    <s v="2FALP71W0VX135398"/>
    <s v="S"/>
    <n v="182524"/>
    <n v="2666"/>
    <d v="2007-05-23T00:00:00"/>
    <n v="2008"/>
    <x v="1"/>
    <x v="1"/>
    <n v="6"/>
    <n v="113059"/>
    <n v="10"/>
    <n v="1997"/>
    <s v="Ford"/>
    <s v="CROWN VICTORIA"/>
    <n v="310"/>
    <n v="150"/>
    <n v="5.1119770323819015E-2"/>
    <n v="11.361880152172013"/>
    <n v="161.36188015217201"/>
    <n v="148.63811984782799"/>
  </r>
  <r>
    <s v="2B4GP2438YR726780"/>
    <s v="S"/>
    <n v="27280"/>
    <n v="2686"/>
    <d v="2007-08-16T00:00:00"/>
    <n v="2008"/>
    <x v="0"/>
    <x v="2"/>
    <n v="52"/>
    <n v="228787"/>
    <n v="7"/>
    <n v="2000"/>
    <s v="Dodge"/>
    <s v="GRAND CARAVAN"/>
    <n v="326"/>
    <n v="150"/>
    <n v="4.3384121145500491E-2"/>
    <n v="11.592237170077723"/>
    <n v="161.59223717007774"/>
    <n v="164.40776282992226"/>
  </r>
  <r>
    <s v="1B3EJ46X5WN290313"/>
    <s v="S"/>
    <n v="134746"/>
    <n v="2810"/>
    <d v="2008-01-23T00:00:00"/>
    <n v="2008"/>
    <x v="2"/>
    <x v="8"/>
    <n v="37"/>
    <n v="166261"/>
    <n v="9"/>
    <n v="1998"/>
    <s v="Dodge"/>
    <s v="STRATUS"/>
    <n v="347"/>
    <n v="150"/>
    <n v="0.23061228558706443"/>
    <n v="22.457024370468332"/>
    <n v="172.45702437046833"/>
    <n v="174.54297562953167"/>
  </r>
  <r>
    <s v="1B7KD34W0ES355274"/>
    <s v="S"/>
    <n v="12439"/>
    <n v="2652"/>
    <d v="2007-09-20T00:00:00"/>
    <n v="2008"/>
    <x v="4"/>
    <x v="11"/>
    <n v="350"/>
    <n v="264620"/>
    <n v="23"/>
    <n v="1984"/>
    <s v="Dodge"/>
    <s v="350 PICKUP"/>
    <n v="350"/>
    <n v="150"/>
    <n v="4.5132172791747258E-3"/>
    <n v="25.443984526112185"/>
    <n v="175.44398452611219"/>
    <n v="174.55601547388781"/>
  </r>
  <r>
    <s v="2B5WB35Z5RK573090"/>
    <s v="S"/>
    <n v="128109"/>
    <n v="2661"/>
    <d v="2007-05-03T00:00:00"/>
    <n v="2008"/>
    <x v="1"/>
    <x v="1"/>
    <n v="23"/>
    <n v="92026"/>
    <n v="13"/>
    <n v="1994"/>
    <s v="Dodge"/>
    <s v="VAN"/>
    <n v="350.5"/>
    <n v="150"/>
    <n v="0.41282404626456076"/>
    <n v="22.771374391953181"/>
    <n v="172.77137439195317"/>
    <n v="177.72862560804683"/>
  </r>
  <r>
    <s v="1FTDA14U4SZB74783"/>
    <s v="S"/>
    <n v="100248"/>
    <n v="2883"/>
    <d v="2008-07-18T00:00:00"/>
    <n v="2008"/>
    <x v="15"/>
    <x v="58"/>
    <n v="44"/>
    <n v="163639"/>
    <n v="12"/>
    <n v="1995"/>
    <s v="Ford"/>
    <s v="AEROSTAR VAN"/>
    <n v="347"/>
    <n v="150"/>
    <n v="8.0121174617981308E-2"/>
    <n v="16.879127856770129"/>
    <n v="166.87912785677014"/>
    <n v="180.12087214322986"/>
  </r>
  <r>
    <s v="2FALP71W7TX120894"/>
    <s v="S"/>
    <n v="138139"/>
    <n v="2686"/>
    <d v="2007-07-24T00:00:00"/>
    <n v="2008"/>
    <x v="2"/>
    <x v="8"/>
    <n v="29"/>
    <n v="151735"/>
    <n v="11"/>
    <n v="1996"/>
    <s v="Ford"/>
    <s v="CROWN VICTORIA"/>
    <n v="350.5"/>
    <n v="150"/>
    <n v="4.6644584237723691E-2"/>
    <n v="12.463432908319762"/>
    <n v="162.46343290831976"/>
    <n v="188.03656709168024"/>
  </r>
  <r>
    <s v="1GNDM15Z2LB185607"/>
    <s v="S"/>
    <n v="27"/>
    <n v="2908"/>
    <d v="2008-06-25T00:00:00"/>
    <n v="2008"/>
    <x v="7"/>
    <x v="74"/>
    <n v="62"/>
    <n v="193448"/>
    <n v="17"/>
    <n v="1990"/>
    <s v="Chevrolet"/>
    <s v="ASTROVAN"/>
    <n v="350"/>
    <n v="150"/>
    <n v="2.8277115734195112E-3"/>
    <n v="4.6051827913552819"/>
    <n v="154.60518279135528"/>
    <n v="195.39481720864472"/>
  </r>
  <r>
    <s v="1B7FD04X8JS776405"/>
    <s v="S"/>
    <n v="11878"/>
    <n v="2677"/>
    <d v="2007-06-25T00:00:00"/>
    <n v="2008"/>
    <x v="3"/>
    <x v="4"/>
    <n v="40"/>
    <n v="98219"/>
    <n v="19"/>
    <n v="1988"/>
    <s v="Dodge"/>
    <s v="PICKUP 1/2 TON"/>
    <n v="356"/>
    <n v="150"/>
    <n v="2.3118309246349614E-2"/>
    <n v="8.094182433331925"/>
    <n v="158.09418243333192"/>
    <n v="197.90581756666808"/>
  </r>
  <r>
    <s v="2B5WB35Z8TK160121"/>
    <s v="S"/>
    <n v="172051"/>
    <n v="2671"/>
    <d v="2007-06-14T00:00:00"/>
    <n v="2008"/>
    <x v="1"/>
    <x v="1"/>
    <n v="24"/>
    <n v="173920"/>
    <n v="11"/>
    <n v="1996"/>
    <s v="Dodge"/>
    <s v="RAM 350"/>
    <n v="377"/>
    <n v="150"/>
    <n v="2.7850646659510699E-2"/>
    <n v="16.145298374984936"/>
    <n v="166.14529837498495"/>
    <n v="210.85470162501505"/>
  </r>
  <r>
    <s v="1FALP5223VG297287"/>
    <s v="S"/>
    <n v="40777"/>
    <n v="2686"/>
    <d v="2007-08-02T00:00:00"/>
    <n v="2008"/>
    <x v="0"/>
    <x v="0"/>
    <n v="38"/>
    <n v="156197"/>
    <n v="10"/>
    <n v="1997"/>
    <s v="Ford"/>
    <s v="TAURUS"/>
    <n v="378.88"/>
    <n v="150"/>
    <n v="5.0421398219654065E-2"/>
    <n v="13.472597604291558"/>
    <n v="163.47259760429156"/>
    <n v="215.40740239570843"/>
  </r>
  <r>
    <s v="1FALP52U9TG210412"/>
    <s v="S"/>
    <n v="40770"/>
    <n v="2686"/>
    <d v="2007-08-02T00:00:00"/>
    <n v="2008"/>
    <x v="0"/>
    <x v="0"/>
    <n v="34"/>
    <n v="123756"/>
    <n v="11"/>
    <n v="1996"/>
    <s v="Ford"/>
    <s v="TAURUS"/>
    <n v="378.88"/>
    <n v="150"/>
    <n v="5.0421398219654065E-2"/>
    <n v="13.472597604291558"/>
    <n v="163.47259760429156"/>
    <n v="215.40740239570843"/>
  </r>
  <r>
    <s v="2G1WF55K319238621"/>
    <s v="S"/>
    <n v="238303"/>
    <n v="2748"/>
    <d v="2007-11-27T00:00:00"/>
    <n v="2008"/>
    <x v="1"/>
    <x v="1"/>
    <n v="14"/>
    <n v="167716"/>
    <n v="6"/>
    <n v="2001"/>
    <s v="Chevrolet"/>
    <s v="IMPALA"/>
    <n v="390.42"/>
    <n v="150"/>
    <n v="0.12819443577965084"/>
    <n v="18.966366773599347"/>
    <n v="168.96636677359936"/>
    <n v="221.45363322640065"/>
  </r>
  <r>
    <s v="1FAFP5328YA196538"/>
    <s v="S"/>
    <n v="3220"/>
    <n v="2819"/>
    <d v="2008-04-01T00:00:00"/>
    <n v="2008"/>
    <x v="7"/>
    <x v="74"/>
    <n v="20"/>
    <n v="162336"/>
    <n v="7"/>
    <n v="2000"/>
    <s v="Ford"/>
    <s v="TAURUS"/>
    <n v="390.52"/>
    <n v="150"/>
    <n v="0.10076817282211263"/>
    <n v="16.413119989265716"/>
    <n v="166.41311998926571"/>
    <n v="224.10688001073427"/>
  </r>
  <r>
    <s v="3B3XA4636PT634089"/>
    <s v="S"/>
    <n v="97625"/>
    <n v="2819"/>
    <d v="2008-04-01T00:00:00"/>
    <n v="2008"/>
    <x v="15"/>
    <x v="58"/>
    <n v="23"/>
    <n v="161163"/>
    <n v="14"/>
    <n v="1993"/>
    <s v="Dodge"/>
    <s v="SPIRIT"/>
    <n v="400"/>
    <n v="150"/>
    <n v="0.1032143529879265"/>
    <n v="16.811553814673481"/>
    <n v="166.81155381467349"/>
    <n v="233.18844618532651"/>
  </r>
  <r>
    <s v="1GNDM19W7TB162677"/>
    <s v="S"/>
    <n v="39888"/>
    <n v="2686"/>
    <d v="2007-08-02T00:00:00"/>
    <n v="2008"/>
    <x v="0"/>
    <x v="0"/>
    <n v="32"/>
    <n v="164022"/>
    <n v="11"/>
    <n v="1996"/>
    <s v="Chevrolet"/>
    <s v="ASTROVAN"/>
    <n v="400"/>
    <n v="150"/>
    <n v="5.3232050485276676E-2"/>
    <n v="14.223603889665918"/>
    <n v="164.22360388966592"/>
    <n v="235.77639611033408"/>
  </r>
  <r>
    <s v="2B5WB35Z5TK160111"/>
    <s v="S"/>
    <n v="172063"/>
    <n v="2671"/>
    <d v="2007-06-14T00:00:00"/>
    <n v="2008"/>
    <x v="1"/>
    <x v="1"/>
    <n v="26"/>
    <n v="213855"/>
    <n v="11"/>
    <n v="1996"/>
    <s v="Dodge"/>
    <s v="15 Pass Van"/>
    <n v="407"/>
    <n v="150"/>
    <n v="3.0066878489179986E-2"/>
    <n v="17.430070128962516"/>
    <n v="167.43007012896251"/>
    <n v="239.56992987103749"/>
  </r>
  <r>
    <s v="1FMDA41X2SZB30874"/>
    <s v="S"/>
    <n v="157885"/>
    <n v="2804"/>
    <d v="2008-02-25T00:00:00"/>
    <n v="2008"/>
    <x v="2"/>
    <x v="3"/>
    <n v="324"/>
    <n v="142036"/>
    <n v="12"/>
    <n v="1995"/>
    <s v="Ford"/>
    <s v="Aerostar"/>
    <n v="400"/>
    <n v="150"/>
    <n v="2.2598870056497175E-2"/>
    <n v="9.974011299435027"/>
    <n v="159.97401129943503"/>
    <n v="240.02598870056497"/>
  </r>
  <r>
    <s v="1FAFP53U0XA165848"/>
    <s v="S"/>
    <n v="199929"/>
    <n v="2883"/>
    <d v="2008-07-18T00:00:00"/>
    <n v="2008"/>
    <x v="7"/>
    <x v="74"/>
    <n v="35"/>
    <n v="150000"/>
    <n v="8"/>
    <n v="1999"/>
    <s v="Ford"/>
    <s v="TAURUS"/>
    <n v="411.21"/>
    <n v="150"/>
    <n v="9.4947055373660202E-2"/>
    <n v="20.002496155569002"/>
    <n v="170.00249615556899"/>
    <n v="241.20750384443099"/>
  </r>
  <r>
    <s v="1FMDA31U1SZB19168"/>
    <s v="S"/>
    <n v="142280"/>
    <n v="2908"/>
    <d v="2008-06-25T00:00:00"/>
    <n v="2008"/>
    <x v="1"/>
    <x v="1"/>
    <n v="83"/>
    <n v="148497"/>
    <n v="12"/>
    <n v="1995"/>
    <s v="Ford"/>
    <s v="AEROSTAR"/>
    <n v="400"/>
    <n v="150"/>
    <n v="3.2316703696222983E-3"/>
    <n v="5.2630660472631794"/>
    <n v="155.26306604726318"/>
    <n v="244.73693395273682"/>
  </r>
  <r>
    <s v="1GNEG25HXRF147505"/>
    <s v="S"/>
    <s v="H11680"/>
    <n v="2908"/>
    <d v="2008-06-25T00:00:00"/>
    <n v="2008"/>
    <x v="7"/>
    <x v="74"/>
    <n v="44"/>
    <n v="202893"/>
    <n v="13"/>
    <n v="1994"/>
    <s v="Chevrolet"/>
    <s v="EXPRESS VAN"/>
    <n v="400"/>
    <n v="150"/>
    <n v="3.2316703696222983E-3"/>
    <n v="5.2630660472631794"/>
    <n v="155.26306604726318"/>
    <n v="244.73693395273682"/>
  </r>
  <r>
    <s v="1B3AA46VXRF219216"/>
    <s v="S"/>
    <s v="H11522"/>
    <n v="2905"/>
    <d v="2008-06-10T00:00:00"/>
    <n v="2008"/>
    <x v="7"/>
    <x v="74"/>
    <n v="420"/>
    <n v="168650"/>
    <n v="13"/>
    <n v="1994"/>
    <s v="Dodge"/>
    <s v="SPIRIT"/>
    <n v="400"/>
    <n v="150"/>
    <n v="3.6554717843271648E-3"/>
    <n v="4.9268814256339946"/>
    <n v="154.92688142563401"/>
    <n v="245.07311857436599"/>
  </r>
  <r>
    <s v="1FAFP5226WG248714"/>
    <s v="S"/>
    <n v="1894"/>
    <n v="2905"/>
    <d v="2008-06-10T00:00:00"/>
    <n v="2008"/>
    <x v="7"/>
    <x v="74"/>
    <n v="336"/>
    <n v="141608"/>
    <n v="9"/>
    <n v="1998"/>
    <s v="Ford"/>
    <s v="TAURUS"/>
    <n v="400"/>
    <n v="150"/>
    <n v="3.6554717843271648E-3"/>
    <n v="4.9268814256339946"/>
    <n v="154.92688142563401"/>
    <n v="245.07311857436599"/>
  </r>
  <r>
    <s v="2B5WB35Z1SK561573"/>
    <s v="S"/>
    <n v="142240"/>
    <n v="2905"/>
    <d v="2008-06-10T00:00:00"/>
    <n v="2008"/>
    <x v="1"/>
    <x v="1"/>
    <n v="376"/>
    <n v="147784"/>
    <n v="12"/>
    <n v="1995"/>
    <s v="Dodge"/>
    <s v="E350"/>
    <n v="400"/>
    <n v="150"/>
    <n v="3.6554717843271648E-3"/>
    <n v="4.9268814256339946"/>
    <n v="154.92688142563401"/>
    <n v="245.07311857436599"/>
  </r>
  <r>
    <s v="2FAFP71WXXX225996"/>
    <s v="S"/>
    <n v="220186"/>
    <n v="2876"/>
    <d v="2008-04-22T00:00:00"/>
    <n v="2008"/>
    <x v="7"/>
    <x v="74"/>
    <n v="413"/>
    <n v="201320"/>
    <n v="8"/>
    <n v="1999"/>
    <s v="Ford"/>
    <s v="CROWN VIC"/>
    <n v="400"/>
    <n v="150"/>
    <n v="3.2626427406199023E-3"/>
    <n v="4.9217292006525293"/>
    <n v="154.92172920065252"/>
    <n v="245.07827079934748"/>
  </r>
  <r>
    <s v="1FALP52UXSG241344"/>
    <s v="S"/>
    <n v="96000"/>
    <n v="2860"/>
    <d v="2008-05-15T00:00:00"/>
    <n v="2008"/>
    <x v="7"/>
    <x v="74"/>
    <n v="25"/>
    <n v="181098"/>
    <n v="12"/>
    <n v="1995"/>
    <s v="Ford"/>
    <s v="TAURUS"/>
    <n v="400"/>
    <n v="150"/>
    <n v="4.6893317702227429E-3"/>
    <n v="3.9718171160609601"/>
    <n v="153.97181711606095"/>
    <n v="246.02818288393905"/>
  </r>
  <r>
    <s v="2FAFP71W8XX225043"/>
    <s v="S"/>
    <n v="220461"/>
    <n v="2860"/>
    <d v="2008-05-15T00:00:00"/>
    <n v="2008"/>
    <x v="7"/>
    <x v="74"/>
    <n v="21"/>
    <n v="181302"/>
    <n v="8"/>
    <n v="1999"/>
    <s v="Ford"/>
    <s v="CROWN VIC"/>
    <n v="400"/>
    <n v="150"/>
    <n v="4.6893317702227429E-3"/>
    <n v="3.9718171160609601"/>
    <n v="153.97181711606095"/>
    <n v="246.02818288393905"/>
  </r>
  <r>
    <s v="2FALP71W8TX120709"/>
    <s v="S"/>
    <n v="136284"/>
    <n v="2860"/>
    <d v="2008-05-15T00:00:00"/>
    <n v="2008"/>
    <x v="7"/>
    <x v="74"/>
    <n v="2"/>
    <n v="169696"/>
    <n v="11"/>
    <n v="1996"/>
    <s v="Ford"/>
    <s v="CROWN VIC"/>
    <n v="400"/>
    <n v="150"/>
    <n v="4.6893317702227429E-3"/>
    <n v="3.9718171160609601"/>
    <n v="153.97181711606095"/>
    <n v="246.02818288393905"/>
  </r>
  <r>
    <s v="2FALP71WXVX155450"/>
    <s v="S"/>
    <n v="143045"/>
    <n v="2860"/>
    <d v="2008-05-15T00:00:00"/>
    <n v="2008"/>
    <x v="7"/>
    <x v="74"/>
    <n v="3"/>
    <n v="168763"/>
    <n v="10"/>
    <n v="1997"/>
    <s v="Ford"/>
    <s v="CROWN VIC"/>
    <n v="400"/>
    <n v="150"/>
    <n v="4.6893317702227429E-3"/>
    <n v="3.9718171160609601"/>
    <n v="153.97181711606095"/>
    <n v="246.02818288393905"/>
  </r>
  <r>
    <s v="1GNDM15Z2NB204899"/>
    <s v="S"/>
    <s v="W015035"/>
    <d v="2007-11-16T00:00:00"/>
    <d v="2007-09-06T00:00:00"/>
    <n v="2008"/>
    <x v="1"/>
    <x v="15"/>
    <n v="27"/>
    <n v="114174"/>
    <n v="15"/>
    <n v="1992"/>
    <s v="Chevrolet"/>
    <s v="ASTROVAN"/>
    <n v="400"/>
    <n v="150"/>
    <n v="8.5106382978723402E-2"/>
    <n v="0"/>
    <n v="150"/>
    <n v="250"/>
  </r>
  <r>
    <s v="1GCDM15Z9RB216059"/>
    <s v="S"/>
    <n v="15272"/>
    <n v="2652"/>
    <d v="2007-09-20T00:00:00"/>
    <n v="2008"/>
    <x v="3"/>
    <x v="29"/>
    <n v="338"/>
    <n v="193181"/>
    <n v="13"/>
    <n v="1994"/>
    <s v="Chevrolet"/>
    <s v="ASTROVAN"/>
    <n v="450"/>
    <n v="150"/>
    <n v="5.8027079303675051E-3"/>
    <n v="32.713694390715666"/>
    <n v="182.71369439071566"/>
    <n v="267.28630560928434"/>
  </r>
  <r>
    <s v="2FAFP71W3WX141422"/>
    <s v="S"/>
    <n v="197199"/>
    <n v="2876"/>
    <d v="2008-04-22T00:00:00"/>
    <n v="2008"/>
    <x v="7"/>
    <x v="74"/>
    <n v="385"/>
    <n v="122290"/>
    <n v="9"/>
    <n v="1998"/>
    <s v="Ford"/>
    <s v="CROWN VIC"/>
    <n v="425"/>
    <n v="150"/>
    <n v="3.4665579119086461E-3"/>
    <n v="5.2293372756933127"/>
    <n v="155.22933727569333"/>
    <n v="269.7706627243067"/>
  </r>
  <r>
    <s v="1FAFP522XWG236999"/>
    <s v="S"/>
    <n v="239524"/>
    <n v="2810"/>
    <d v="2008-01-23T00:00:00"/>
    <n v="2008"/>
    <x v="1"/>
    <x v="1"/>
    <n v="34"/>
    <n v="126280"/>
    <n v="9"/>
    <n v="1998"/>
    <s v="Ford"/>
    <s v="TAURUS"/>
    <n v="469.69"/>
    <n v="150"/>
    <n v="0.3121506755544331"/>
    <n v="30.397232785490694"/>
    <n v="180.3972327854907"/>
    <n v="289.2927672145093"/>
  </r>
  <r>
    <s v="1B7GD14TXES353094"/>
    <s v="S"/>
    <n v="144222"/>
    <n v="2779"/>
    <d v="2007-12-04T00:00:00"/>
    <n v="2008"/>
    <x v="2"/>
    <x v="8"/>
    <n v="481"/>
    <n v="247425"/>
    <n v="23"/>
    <n v="1984"/>
    <s v="Dodge"/>
    <s v="Ram 1500"/>
    <n v="450"/>
    <n v="150"/>
    <n v="1.2405237767057202E-2"/>
    <n v="7.4286285320468632"/>
    <n v="157.42862853204687"/>
    <n v="292.5713714679531"/>
  </r>
  <r>
    <s v="2FALP71W1TX120826"/>
    <s v="S"/>
    <n v="136299"/>
    <n v="2727"/>
    <d v="2007-10-02T00:00:00"/>
    <n v="2008"/>
    <x v="2"/>
    <x v="8"/>
    <n v="422"/>
    <n v="148378"/>
    <n v="11"/>
    <n v="1996"/>
    <s v="Ford"/>
    <s v="CROWN VICTORIA"/>
    <n v="450"/>
    <n v="150"/>
    <n v="1.2121212121212121E-2"/>
    <n v="7.1675151515151532"/>
    <n v="157.16751515151515"/>
    <n v="292.83248484848485"/>
  </r>
  <r>
    <s v="1FALP52U0SG241322"/>
    <s v="S"/>
    <n v="51"/>
    <n v="2908"/>
    <d v="2008-06-25T00:00:00"/>
    <n v="2008"/>
    <x v="7"/>
    <x v="74"/>
    <n v="35"/>
    <n v="215004"/>
    <n v="12"/>
    <n v="1995"/>
    <s v="Ford"/>
    <s v="TAURUS"/>
    <n v="450"/>
    <n v="150"/>
    <n v="3.6356291658250859E-3"/>
    <n v="5.9209493031710769"/>
    <n v="155.92094930317108"/>
    <n v="294.07905069682892"/>
  </r>
  <r>
    <s v="1FMDA41X8SZB57495"/>
    <s v="S"/>
    <n v="55670"/>
    <n v="2908"/>
    <d v="2008-06-25T00:00:00"/>
    <n v="2008"/>
    <x v="7"/>
    <x v="74"/>
    <n v="46"/>
    <n v="205020"/>
    <n v="12"/>
    <n v="1995"/>
    <s v="Ford"/>
    <s v="AEROSTAR"/>
    <n v="450"/>
    <n v="150"/>
    <n v="3.6356291658250859E-3"/>
    <n v="5.9209493031710769"/>
    <n v="155.92094930317108"/>
    <n v="294.07905069682892"/>
  </r>
  <r>
    <s v="1GNEG25H4M7130024"/>
    <s v="S"/>
    <n v="42"/>
    <n v="2908"/>
    <d v="2008-06-25T00:00:00"/>
    <n v="2008"/>
    <x v="7"/>
    <x v="74"/>
    <n v="47"/>
    <n v="183336"/>
    <n v="16"/>
    <n v="1991"/>
    <s v="Chevrolet"/>
    <s v="ASTROVAN"/>
    <n v="450"/>
    <n v="150"/>
    <n v="3.6356291658250859E-3"/>
    <n v="5.9209493031710769"/>
    <n v="155.92094930317108"/>
    <n v="294.07905069682892"/>
  </r>
  <r>
    <s v="2FMDA514XTBC74639"/>
    <s v="S"/>
    <n v="14984"/>
    <n v="2905"/>
    <d v="2008-06-10T00:00:00"/>
    <n v="2008"/>
    <x v="1"/>
    <x v="1"/>
    <n v="364"/>
    <n v="101794"/>
    <n v="11"/>
    <n v="1996"/>
    <s v="Ford"/>
    <s v="WINDSTAR"/>
    <n v="450"/>
    <n v="150"/>
    <n v="4.1124057573680602E-3"/>
    <n v="5.5427416038382429"/>
    <n v="155.54274160383824"/>
    <n v="294.45725839616176"/>
  </r>
  <r>
    <s v="1FALP5226VG221479"/>
    <s v="S"/>
    <n v="172"/>
    <n v="2876"/>
    <d v="2008-04-22T00:00:00"/>
    <n v="2008"/>
    <x v="3"/>
    <x v="39"/>
    <n v="388"/>
    <n v="170350"/>
    <n v="10"/>
    <n v="1997"/>
    <s v="Ford"/>
    <s v="TAURUS"/>
    <n v="450"/>
    <n v="150"/>
    <n v="3.67047308319739E-3"/>
    <n v="5.5369453507340953"/>
    <n v="155.5369453507341"/>
    <n v="294.46305464926593"/>
  </r>
  <r>
    <s v="2B4HB21T8HK238722"/>
    <s v="S"/>
    <n v="13642"/>
    <n v="2876"/>
    <d v="2008-04-22T00:00:00"/>
    <n v="2008"/>
    <x v="4"/>
    <x v="11"/>
    <n v="368"/>
    <n v="219032"/>
    <n v="20"/>
    <n v="1987"/>
    <s v="Dodge"/>
    <s v="RAM"/>
    <n v="450"/>
    <n v="150"/>
    <n v="3.67047308319739E-3"/>
    <n v="5.5369453507340953"/>
    <n v="155.5369453507341"/>
    <n v="294.46305464926593"/>
  </r>
  <r>
    <s v="2FALP71W7VX176157"/>
    <s v="S"/>
    <n v="232370"/>
    <n v="2656"/>
    <d v="2007-04-26T00:00:00"/>
    <n v="2008"/>
    <x v="1"/>
    <x v="1"/>
    <n v="35"/>
    <n v="143366"/>
    <n v="10"/>
    <n v="1997"/>
    <s v="Ford"/>
    <s v="CROWN VICTORIA"/>
    <n v="510"/>
    <n v="150"/>
    <n v="0.15802193716304144"/>
    <n v="51.956032719836394"/>
    <n v="201.9560327198364"/>
    <n v="308.0439672801636"/>
  </r>
  <r>
    <s v="2FAFP71W1XX225661"/>
    <s v="S"/>
    <s v="FM V93"/>
    <n v="2652"/>
    <d v="2007-09-20T00:00:00"/>
    <n v="2008"/>
    <x v="4"/>
    <x v="26"/>
    <n v="378"/>
    <n v="176163"/>
    <n v="8"/>
    <n v="1999"/>
    <s v="Ford"/>
    <s v="CROWN VICTORIA"/>
    <n v="500"/>
    <n v="150"/>
    <n v="6.4474532559638939E-3"/>
    <n v="36.348549323017401"/>
    <n v="186.34854932301741"/>
    <n v="313.65145067698256"/>
  </r>
  <r>
    <s v="2FAFP71W4XX108205"/>
    <s v="S"/>
    <s v="FM V79"/>
    <n v="2652"/>
    <d v="2007-09-20T00:00:00"/>
    <n v="2008"/>
    <x v="4"/>
    <x v="26"/>
    <n v="379"/>
    <n v="161290"/>
    <n v="8"/>
    <n v="1999"/>
    <s v="Ford"/>
    <s v="CROWN VICTORIA"/>
    <n v="500"/>
    <n v="150"/>
    <n v="6.4474532559638939E-3"/>
    <n v="36.348549323017401"/>
    <n v="186.34854932301741"/>
    <n v="313.65145067698256"/>
  </r>
  <r>
    <s v="2FALP72W4SX206810"/>
    <s v="S"/>
    <n v="15871"/>
    <n v="2652"/>
    <d v="2007-09-20T00:00:00"/>
    <n v="2008"/>
    <x v="3"/>
    <x v="20"/>
    <n v="373"/>
    <n v="143917"/>
    <n v="12"/>
    <n v="1995"/>
    <s v="Ford"/>
    <s v="CROWN VICTORIA"/>
    <n v="500"/>
    <n v="150"/>
    <n v="6.4474532559638939E-3"/>
    <n v="36.348549323017401"/>
    <n v="186.34854932301741"/>
    <n v="313.65145067698256"/>
  </r>
  <r>
    <s v="2FALP71W9TX117334"/>
    <s v="S"/>
    <s v="FM V131"/>
    <n v="2661"/>
    <d v="2007-05-03T00:00:00"/>
    <n v="2008"/>
    <x v="4"/>
    <x v="26"/>
    <n v="20"/>
    <n v="103310"/>
    <n v="11"/>
    <n v="1996"/>
    <s v="Ford"/>
    <s v="CROWN VICTORIA"/>
    <n v="498.53"/>
    <n v="150"/>
    <n v="0.58717595373543929"/>
    <n v="32.388625608046844"/>
    <n v="182.38862560804685"/>
    <n v="316.14137439195315"/>
  </r>
  <r>
    <s v="2B3HD46F9TH308232"/>
    <s v="S"/>
    <n v="155509"/>
    <n v="2683"/>
    <d v="2007-07-10T00:00:00"/>
    <n v="2008"/>
    <x v="2"/>
    <x v="8"/>
    <n v="17"/>
    <n v="215783"/>
    <n v="11"/>
    <n v="1996"/>
    <s v="Dodge"/>
    <s v="INTREPID"/>
    <n v="501.96"/>
    <n v="150"/>
    <n v="6.9653398163334976E-2"/>
    <n v="29.471745830870287"/>
    <n v="179.47174583087028"/>
    <n v="322.48825416912973"/>
  </r>
  <r>
    <s v="1J4FJ28S1RL217393"/>
    <s v="S"/>
    <n v="15657"/>
    <n v="2850"/>
    <d v="2008-02-20T00:00:00"/>
    <n v="2008"/>
    <x v="5"/>
    <x v="21"/>
    <n v="23"/>
    <n v="126684"/>
    <n v="13"/>
    <n v="1994"/>
    <s v="Jeep"/>
    <s v="CHEROKEE"/>
    <n v="551"/>
    <n v="150"/>
    <n v="0.31342434584755402"/>
    <n v="63.80065984072808"/>
    <n v="213.80065984072809"/>
    <n v="337.19934015927191"/>
  </r>
  <r>
    <s v="1GNGV26K8LF145073"/>
    <s v="S"/>
    <n v="135629"/>
    <n v="2908"/>
    <d v="2008-06-25T00:00:00"/>
    <n v="2008"/>
    <x v="7"/>
    <x v="74"/>
    <n v="79"/>
    <n v="149461"/>
    <n v="17"/>
    <n v="1990"/>
    <s v="Chevrolet"/>
    <s v="SUBURBAN"/>
    <n v="500"/>
    <n v="150"/>
    <n v="4.039587962027873E-3"/>
    <n v="6.5788325590789745"/>
    <n v="156.57883255907896"/>
    <n v="343.42116744092107"/>
  </r>
  <r>
    <s v="2B5WB35Z4NK167053"/>
    <s v="S"/>
    <n v="21357"/>
    <n v="2908"/>
    <d v="2008-06-25T00:00:00"/>
    <n v="2008"/>
    <x v="4"/>
    <x v="11"/>
    <n v="65"/>
    <n v="149674"/>
    <n v="15"/>
    <n v="1992"/>
    <s v="Dodge"/>
    <s v="MAXIWAGON"/>
    <n v="500"/>
    <n v="150"/>
    <n v="4.039587962027873E-3"/>
    <n v="6.5788325590789745"/>
    <n v="156.57883255907896"/>
    <n v="343.42116744092107"/>
  </r>
  <r>
    <s v="2FALP71W0VX140200"/>
    <s v="S"/>
    <n v="182519"/>
    <n v="2908"/>
    <d v="2008-06-25T00:00:00"/>
    <n v="2008"/>
    <x v="7"/>
    <x v="74"/>
    <n v="73"/>
    <n v="146422"/>
    <n v="10"/>
    <n v="1997"/>
    <s v="Ford"/>
    <s v="CROWN VICTORIA"/>
    <n v="500"/>
    <n v="150"/>
    <n v="4.039587962027873E-3"/>
    <n v="6.5788325590789745"/>
    <n v="156.57883255907896"/>
    <n v="343.42116744092107"/>
  </r>
  <r>
    <s v="1FALP57U4VA251867"/>
    <s v="S"/>
    <s v="U04982"/>
    <n v="2905"/>
    <d v="2008-06-10T00:00:00"/>
    <n v="2008"/>
    <x v="7"/>
    <x v="74"/>
    <n v="411"/>
    <n v="172021"/>
    <n v="10"/>
    <n v="1997"/>
    <s v="Ford"/>
    <s v="TAURUS"/>
    <n v="500"/>
    <n v="150"/>
    <n v="4.5693397304089559E-3"/>
    <n v="6.158601782042493"/>
    <n v="156.1586017820425"/>
    <n v="343.84139821795748"/>
  </r>
  <r>
    <s v="1FTDA14U6SZB74784"/>
    <s v="S"/>
    <n v="100249"/>
    <n v="2905"/>
    <d v="2008-06-10T00:00:00"/>
    <n v="2008"/>
    <x v="7"/>
    <x v="74"/>
    <n v="363"/>
    <n v="151186"/>
    <n v="12"/>
    <n v="1995"/>
    <s v="Ford"/>
    <s v="AEROSTAR"/>
    <n v="500"/>
    <n v="150"/>
    <n v="4.5693397304089559E-3"/>
    <n v="6.158601782042493"/>
    <n v="156.1586017820425"/>
    <n v="343.84139821795748"/>
  </r>
  <r>
    <s v="1G3AJ85M0R6419018"/>
    <s v="S"/>
    <s v="H11856"/>
    <n v="2905"/>
    <d v="2008-06-10T00:00:00"/>
    <n v="2008"/>
    <x v="7"/>
    <x v="74"/>
    <n v="378"/>
    <n v="189433"/>
    <n v="13"/>
    <n v="1994"/>
    <s v="Oldsmobile"/>
    <s v="CUTLESS"/>
    <n v="500"/>
    <n v="150"/>
    <n v="4.5693397304089559E-3"/>
    <n v="6.158601782042493"/>
    <n v="156.1586017820425"/>
    <n v="343.84139821795748"/>
  </r>
  <r>
    <s v="2FALP71W7VX140193"/>
    <s v="S"/>
    <n v="182522"/>
    <n v="2905"/>
    <d v="2008-06-10T00:00:00"/>
    <n v="2008"/>
    <x v="7"/>
    <x v="74"/>
    <n v="340"/>
    <n v="143343"/>
    <n v="10"/>
    <n v="1997"/>
    <s v="Ford"/>
    <s v="CROWN VICTORIA"/>
    <n v="500"/>
    <n v="150"/>
    <n v="4.5693397304089559E-3"/>
    <n v="6.158601782042493"/>
    <n v="156.1586017820425"/>
    <n v="343.84139821795748"/>
  </r>
  <r>
    <s v="2B5WB35Z8SK561568"/>
    <s v="S"/>
    <n v="142236"/>
    <n v="2860"/>
    <d v="2008-05-15T00:00:00"/>
    <n v="2008"/>
    <x v="1"/>
    <x v="1"/>
    <n v="26"/>
    <n v="155150"/>
    <n v="12"/>
    <n v="1995"/>
    <s v="Dodge"/>
    <s v="RAM VAN"/>
    <n v="500"/>
    <n v="150"/>
    <n v="5.8616647127784291E-3"/>
    <n v="4.9647713950762"/>
    <n v="154.96477139507621"/>
    <n v="345.03522860492376"/>
  </r>
  <r>
    <s v="2FAFP71W3WX122336"/>
    <s v="S"/>
    <n v="231273"/>
    <n v="2860"/>
    <d v="2008-05-15T00:00:00"/>
    <n v="2008"/>
    <x v="7"/>
    <x v="74"/>
    <n v="22"/>
    <n v="183113"/>
    <n v="9"/>
    <n v="1998"/>
    <s v="Ford"/>
    <s v="CROWN VIC"/>
    <n v="500"/>
    <n v="150"/>
    <n v="5.8616647127784291E-3"/>
    <n v="4.9647713950762"/>
    <n v="154.96477139507621"/>
    <n v="345.03522860492376"/>
  </r>
  <r>
    <s v="1J4FF28S8XL529015"/>
    <s v="S"/>
    <n v="133314"/>
    <d v="2008-06-13T00:00:00"/>
    <d v="2008-04-15T00:00:00"/>
    <n v="2008"/>
    <x v="14"/>
    <x v="21"/>
    <n v="2"/>
    <n v="178191"/>
    <n v="8"/>
    <n v="1999"/>
    <s v="Jeep"/>
    <s v="CHEROKEE"/>
    <n v="500"/>
    <n v="150"/>
    <n v="2.1862702229995628E-2"/>
    <n v="0"/>
    <n v="150"/>
    <n v="350"/>
  </r>
  <r>
    <s v="1B3AA46V4RF228090"/>
    <s v="S"/>
    <s v="P2634"/>
    <n v="2908"/>
    <d v="2008-06-25T00:00:00"/>
    <n v="2008"/>
    <x v="7"/>
    <x v="74"/>
    <n v="11"/>
    <n v="141341"/>
    <n v="13"/>
    <n v="1994"/>
    <s v="Dodge"/>
    <s v="SPIRIT"/>
    <n v="550"/>
    <n v="150"/>
    <n v="4.4435467582306602E-3"/>
    <n v="7.2367158149868711"/>
    <n v="157.23671581498687"/>
    <n v="392.76328418501316"/>
  </r>
  <r>
    <s v="1FMDA21XXRZA20010"/>
    <s v="S"/>
    <n v="3782"/>
    <n v="2908"/>
    <d v="2008-06-25T00:00:00"/>
    <n v="2008"/>
    <x v="7"/>
    <x v="74"/>
    <n v="8"/>
    <n v="135876"/>
    <n v="13"/>
    <n v="1994"/>
    <s v="Ford"/>
    <s v="AEROSTAR"/>
    <n v="550"/>
    <n v="150"/>
    <n v="4.4435467582306602E-3"/>
    <n v="7.2367158149868711"/>
    <n v="157.23671581498687"/>
    <n v="392.76328418501316"/>
  </r>
  <r>
    <s v="1G3AJ84N2P6403328"/>
    <s v="S"/>
    <s v="H11855"/>
    <n v="2908"/>
    <d v="2008-06-25T00:00:00"/>
    <n v="2008"/>
    <x v="7"/>
    <x v="74"/>
    <n v="56"/>
    <n v="182956"/>
    <n v="14"/>
    <n v="1993"/>
    <s v="Oldsmobile"/>
    <s v="CUTLASS"/>
    <n v="550"/>
    <n v="150"/>
    <n v="4.4435467582306602E-3"/>
    <n v="7.2367158149868711"/>
    <n v="157.23671581498687"/>
    <n v="392.76328418501316"/>
  </r>
  <r>
    <s v="1FALP52U0TA210124"/>
    <s v="S"/>
    <n v="25920"/>
    <n v="2905"/>
    <d v="2008-06-10T00:00:00"/>
    <n v="2008"/>
    <x v="7"/>
    <x v="74"/>
    <n v="379"/>
    <n v="174243"/>
    <n v="11"/>
    <n v="1996"/>
    <s v="Ford"/>
    <s v="TAURUS"/>
    <n v="550"/>
    <n v="150"/>
    <n v="5.0262737034498517E-3"/>
    <n v="6.7744619602467422"/>
    <n v="156.77446196024675"/>
    <n v="393.22553803975325"/>
  </r>
  <r>
    <s v="1FMCA11U2PZB60559"/>
    <s v="S"/>
    <n v="17369"/>
    <d v="2007-09-20T00:00:00"/>
    <d v="2007-07-24T00:00:00"/>
    <n v="2008"/>
    <x v="3"/>
    <x v="29"/>
    <n v="34"/>
    <n v="117091"/>
    <n v="14"/>
    <n v="1993"/>
    <s v="Ford"/>
    <s v="AEROSTAR XLT"/>
    <n v="550"/>
    <n v="150"/>
    <n v="0.21568627450980393"/>
    <n v="0"/>
    <n v="150"/>
    <n v="400"/>
  </r>
  <r>
    <s v="2B4GP2434WR795074"/>
    <s v="S"/>
    <n v="206662"/>
    <n v="2671"/>
    <d v="2007-06-14T00:00:00"/>
    <n v="2008"/>
    <x v="1"/>
    <x v="1"/>
    <n v="36"/>
    <n v="173056"/>
    <n v="9"/>
    <n v="1998"/>
    <s v="Dodge"/>
    <s v="CARAVAN"/>
    <n v="610"/>
    <n v="150"/>
    <n v="4.5063380536608827E-2"/>
    <n v="26.123692330877486"/>
    <n v="176.12369233087747"/>
    <n v="433.87630766912253"/>
  </r>
  <r>
    <s v="2FALP71W5VX135395"/>
    <s v="S"/>
    <n v="182523"/>
    <n v="2666"/>
    <d v="2007-05-23T00:00:00"/>
    <n v="2008"/>
    <x v="1"/>
    <x v="1"/>
    <n v="9"/>
    <n v="177417"/>
    <n v="10"/>
    <n v="1997"/>
    <s v="Ford"/>
    <s v="CROWN VICTORIA"/>
    <n v="608"/>
    <n v="150"/>
    <n v="0.10026071082865148"/>
    <n v="22.283945588776078"/>
    <n v="172.28394558877608"/>
    <n v="435.71605441122392"/>
  </r>
  <r>
    <s v="1G3NL55M7SM341560"/>
    <s v="S"/>
    <n v="229076"/>
    <n v="2677"/>
    <d v="2007-05-11T00:00:00"/>
    <n v="2008"/>
    <x v="1"/>
    <x v="36"/>
    <n v="37"/>
    <n v="94650"/>
    <n v="12"/>
    <n v="1995"/>
    <s v="Oldsmobile"/>
    <s v="ACHIEVA"/>
    <n v="601.04999999999995"/>
    <n v="150"/>
    <n v="3.9031628574489982E-2"/>
    <n v="13.665753796500429"/>
    <n v="163.66575379650044"/>
    <n v="437.38424620349952"/>
  </r>
  <r>
    <s v="1FAFP5223XG271630"/>
    <s v="S"/>
    <n v="17322"/>
    <n v="2779"/>
    <d v="2007-12-04T00:00:00"/>
    <n v="2008"/>
    <x v="3"/>
    <x v="16"/>
    <n v="457"/>
    <n v="124709"/>
    <n v="8"/>
    <n v="1999"/>
    <s v="Ford"/>
    <s v="Taurus"/>
    <n v="600"/>
    <n v="150"/>
    <n v="1.6540317022742935E-2"/>
    <n v="9.9048380427291498"/>
    <n v="159.90483804272915"/>
    <n v="440.09516195727088"/>
  </r>
  <r>
    <s v="1FAFP5227XG209678"/>
    <s v="S"/>
    <n v="128608"/>
    <n v="2779"/>
    <d v="2007-12-04T00:00:00"/>
    <n v="2008"/>
    <x v="7"/>
    <x v="25"/>
    <n v="458"/>
    <n v="135949"/>
    <n v="8"/>
    <n v="1999"/>
    <s v="Ford"/>
    <s v="Taurus"/>
    <n v="600"/>
    <n v="150"/>
    <n v="1.6540317022742935E-2"/>
    <n v="9.9048380427291498"/>
    <n v="159.90483804272915"/>
    <n v="440.09516195727088"/>
  </r>
  <r>
    <s v="2FALP71WXSX172048"/>
    <s v="S"/>
    <n v="129857"/>
    <n v="2779"/>
    <d v="2007-12-04T00:00:00"/>
    <n v="2008"/>
    <x v="2"/>
    <x v="8"/>
    <n v="480"/>
    <n v="121743"/>
    <n v="12"/>
    <n v="1995"/>
    <s v="Ford"/>
    <s v="Crown Victoria"/>
    <n v="600"/>
    <n v="150"/>
    <n v="1.6540317022742935E-2"/>
    <n v="9.9048380427291498"/>
    <n v="159.90483804272915"/>
    <n v="440.09516195727088"/>
  </r>
  <r>
    <s v="2FAFP71W0WX141426"/>
    <s v="S"/>
    <n v="197194"/>
    <n v="2908"/>
    <d v="2008-06-25T00:00:00"/>
    <n v="2008"/>
    <x v="7"/>
    <x v="74"/>
    <n v="72"/>
    <n v="164792"/>
    <n v="9"/>
    <n v="1998"/>
    <s v="Ford"/>
    <s v="CROWN VICTORIA"/>
    <n v="600"/>
    <n v="150"/>
    <n v="4.8475055544334482E-3"/>
    <n v="7.8945990708947704"/>
    <n v="157.89459907089477"/>
    <n v="442.10540092910526"/>
  </r>
  <r>
    <s v="1FALP5227VG221068"/>
    <s v="S"/>
    <s v="H12264"/>
    <n v="2905"/>
    <d v="2008-06-10T00:00:00"/>
    <n v="2008"/>
    <x v="7"/>
    <x v="74"/>
    <n v="377"/>
    <n v="148551"/>
    <n v="10"/>
    <n v="1997"/>
    <s v="Ford"/>
    <s v="TAURUS"/>
    <n v="600"/>
    <n v="150"/>
    <n v="5.4832076764907475E-3"/>
    <n v="7.3903221384509914"/>
    <n v="157.39032213845098"/>
    <n v="442.60967786154902"/>
  </r>
  <r>
    <s v="1FTHF26H6TEA71639"/>
    <s v="S"/>
    <n v="113432"/>
    <n v="2905"/>
    <d v="2008-06-10T00:00:00"/>
    <n v="2008"/>
    <x v="7"/>
    <x v="19"/>
    <n v="385"/>
    <n v="31906"/>
    <n v="11"/>
    <n v="1996"/>
    <s v="Ford"/>
    <s v="F250"/>
    <n v="600"/>
    <n v="150"/>
    <n v="5.4832076764907475E-3"/>
    <n v="7.3903221384509914"/>
    <n v="157.39032213845098"/>
    <n v="442.60967786154902"/>
  </r>
  <r>
    <s v="2FAFP71W7WX122274"/>
    <s v="S"/>
    <n v="155858"/>
    <n v="2905"/>
    <d v="2008-06-10T00:00:00"/>
    <n v="2008"/>
    <x v="2"/>
    <x v="8"/>
    <n v="393"/>
    <n v="160678"/>
    <n v="9"/>
    <n v="1998"/>
    <s v="Ford"/>
    <s v="CROWN VICTORIA"/>
    <n v="600"/>
    <n v="150"/>
    <n v="5.4832076764907475E-3"/>
    <n v="7.3903221384509914"/>
    <n v="157.39032213845098"/>
    <n v="442.60967786154902"/>
  </r>
  <r>
    <s v="2B4GP243XWR795077"/>
    <s v="S"/>
    <s v="MVH3892"/>
    <n v="2883"/>
    <d v="2008-07-18T00:00:00"/>
    <n v="2008"/>
    <x v="4"/>
    <x v="52"/>
    <n v="41"/>
    <n v="115952"/>
    <n v="9"/>
    <n v="1998"/>
    <s v="Dodge"/>
    <s v="CARAVAN"/>
    <n v="623"/>
    <n v="150"/>
    <n v="0.1438486795014477"/>
    <n v="30.304601310569996"/>
    <n v="180.30460131057001"/>
    <n v="442.69539868943002"/>
  </r>
  <r>
    <s v="1FAFP5222WG248712"/>
    <s v="S"/>
    <n v="136304"/>
    <n v="2860"/>
    <d v="2008-05-15T00:00:00"/>
    <n v="2008"/>
    <x v="7"/>
    <x v="74"/>
    <n v="5"/>
    <n v="183315"/>
    <n v="9"/>
    <n v="1998"/>
    <s v="Ford"/>
    <s v="TAURUS"/>
    <n v="600"/>
    <n v="150"/>
    <n v="7.0339976553341153E-3"/>
    <n v="5.9577256740914404"/>
    <n v="155.95772567409145"/>
    <n v="444.04227432590858"/>
  </r>
  <r>
    <s v="1FAFP5225XG261844"/>
    <s v="S"/>
    <n v="143742"/>
    <n v="2860"/>
    <d v="2008-05-15T00:00:00"/>
    <n v="2008"/>
    <x v="7"/>
    <x v="74"/>
    <n v="16"/>
    <n v="209682"/>
    <n v="8"/>
    <n v="1999"/>
    <s v="Ford"/>
    <s v="TAURUS"/>
    <n v="600"/>
    <n v="150"/>
    <n v="7.0339976553341153E-3"/>
    <n v="5.9577256740914404"/>
    <n v="155.95772567409145"/>
    <n v="444.04227432590858"/>
  </r>
  <r>
    <s v="1FMEU15N2NLA71500"/>
    <s v="S"/>
    <n v="120982"/>
    <n v="2860"/>
    <d v="2008-05-15T00:00:00"/>
    <n v="2008"/>
    <x v="7"/>
    <x v="19"/>
    <n v="80"/>
    <n v="106268"/>
    <n v="15"/>
    <n v="1992"/>
    <s v="Ford"/>
    <s v="BRONCO"/>
    <n v="600"/>
    <n v="150"/>
    <n v="7.0339976553341153E-3"/>
    <n v="5.9577256740914404"/>
    <n v="155.95772567409145"/>
    <n v="444.04227432590858"/>
  </r>
  <r>
    <s v="2B4GP2432VR402641"/>
    <s v="S"/>
    <n v="123429"/>
    <n v="2860"/>
    <d v="2008-05-15T00:00:00"/>
    <n v="2008"/>
    <x v="7"/>
    <x v="74"/>
    <n v="48"/>
    <n v="163837"/>
    <n v="10"/>
    <n v="1997"/>
    <s v="Dodge"/>
    <s v="CARAVAN"/>
    <n v="600"/>
    <n v="150"/>
    <n v="7.0339976553341153E-3"/>
    <n v="5.9577256740914404"/>
    <n v="155.95772567409145"/>
    <n v="444.04227432590858"/>
  </r>
  <r>
    <s v="2FAFP71W0WX156007"/>
    <s v="S"/>
    <n v="19642"/>
    <n v="2860"/>
    <d v="2008-05-15T00:00:00"/>
    <n v="2008"/>
    <x v="4"/>
    <x v="11"/>
    <n v="41"/>
    <n v="190080"/>
    <n v="9"/>
    <n v="1998"/>
    <s v="Ford"/>
    <s v="CROWN VIC"/>
    <n v="600"/>
    <n v="150"/>
    <n v="7.0339976553341153E-3"/>
    <n v="5.9577256740914404"/>
    <n v="155.95772567409145"/>
    <n v="444.04227432590858"/>
  </r>
  <r>
    <s v="2FALP71W9VX113447"/>
    <s v="S"/>
    <n v="136306"/>
    <n v="2860"/>
    <d v="2008-05-15T00:00:00"/>
    <n v="2008"/>
    <x v="7"/>
    <x v="74"/>
    <n v="8"/>
    <n v="158609"/>
    <n v="10"/>
    <n v="1997"/>
    <s v="Ford"/>
    <s v="CROWN VIC"/>
    <n v="600"/>
    <n v="150"/>
    <n v="7.0339976553341153E-3"/>
    <n v="5.9577256740914404"/>
    <n v="155.95772567409145"/>
    <n v="444.04227432590858"/>
  </r>
  <r>
    <s v="2FAFP71W2WX140293"/>
    <s v="S"/>
    <n v="197177"/>
    <n v="2652"/>
    <d v="2007-09-20T00:00:00"/>
    <n v="2008"/>
    <x v="1"/>
    <x v="7"/>
    <n v="376"/>
    <n v="172219"/>
    <n v="9"/>
    <n v="1998"/>
    <s v="Ford"/>
    <s v="CROWN VICTORIA"/>
    <n v="650"/>
    <n v="150"/>
    <n v="8.3816892327530628E-3"/>
    <n v="47.253114119922628"/>
    <n v="197.25311411992263"/>
    <n v="452.74688588007734"/>
  </r>
  <r>
    <s v="1GNDU06L9RT111625"/>
    <s v="S"/>
    <s v="H10780"/>
    <n v="2908"/>
    <d v="2008-06-25T00:00:00"/>
    <n v="2008"/>
    <x v="7"/>
    <x v="74"/>
    <n v="26"/>
    <n v="143708"/>
    <n v="13"/>
    <n v="1994"/>
    <s v="Chevrolet"/>
    <s v="LUMINA"/>
    <n v="625"/>
    <n v="150"/>
    <n v="5.0494849525348417E-3"/>
    <n v="8.2235406988487192"/>
    <n v="158.22354069884872"/>
    <n v="466.77645930115125"/>
  </r>
  <r>
    <s v="1FAFP58U6XG271629"/>
    <s v="S"/>
    <n v="1203"/>
    <n v="2819"/>
    <d v="2008-04-01T00:00:00"/>
    <n v="2008"/>
    <x v="0"/>
    <x v="71"/>
    <n v="21"/>
    <n v="106000"/>
    <n v="8"/>
    <n v="1999"/>
    <s v="Ford"/>
    <s v="TAURUS"/>
    <n v="661.61"/>
    <n v="150"/>
    <n v="0.17071912020085511"/>
    <n v="27.806730298315298"/>
    <n v="177.8067302983153"/>
    <n v="483.80326970168471"/>
  </r>
  <r>
    <s v="2B4GP2439WR719656"/>
    <s v="S"/>
    <n v="155855"/>
    <n v="2677"/>
    <d v="2007-05-17T00:00:00"/>
    <n v="2008"/>
    <x v="2"/>
    <x v="8"/>
    <n v="34"/>
    <n v="199357"/>
    <n v="9"/>
    <n v="1998"/>
    <s v="Dodge"/>
    <s v="CARAVAN"/>
    <n v="653"/>
    <n v="150"/>
    <n v="4.2405213308613195E-2"/>
    <n v="14.846913283611647"/>
    <n v="164.84691328361166"/>
    <n v="488.15308671638832"/>
  </r>
  <r>
    <s v="2FAFP73W9WX150803"/>
    <s v="S"/>
    <n v="103105"/>
    <n v="2908"/>
    <d v="2008-06-25T00:00:00"/>
    <n v="2008"/>
    <x v="15"/>
    <x v="21"/>
    <n v="24"/>
    <n v="128337"/>
    <n v="9"/>
    <n v="1998"/>
    <s v="Ford"/>
    <s v="CROWN VICTORIA"/>
    <n v="650"/>
    <n v="150"/>
    <n v="5.2514643506362353E-3"/>
    <n v="8.552482326802668"/>
    <n v="158.55248232680268"/>
    <n v="491.44751767319735"/>
  </r>
  <r>
    <s v="F80FV111053"/>
    <s v="S"/>
    <n v="16503"/>
    <n v="2748"/>
    <d v="2007-11-27T00:00:00"/>
    <n v="2008"/>
    <x v="3"/>
    <x v="14"/>
    <n v="11"/>
    <n v="6804"/>
    <n v="46"/>
    <n v="1961"/>
    <s v="Ford"/>
    <s v="FIRE TRUCK"/>
    <n v="680.11"/>
    <n v="150"/>
    <n v="0.22331416863403084"/>
    <n v="33.039331249404874"/>
    <n v="183.03933124940488"/>
    <n v="497.07066875059513"/>
  </r>
  <r>
    <s v="2B5WB35Z6VK543073"/>
    <s v="S"/>
    <n v="186516"/>
    <n v="2671"/>
    <d v="2007-06-14T00:00:00"/>
    <n v="2008"/>
    <x v="1"/>
    <x v="1"/>
    <n v="27"/>
    <n v="182321"/>
    <n v="10"/>
    <n v="1997"/>
    <s v="Dodge"/>
    <s v="RAM 350"/>
    <n v="676.56"/>
    <n v="150"/>
    <n v="4.9980460222701743E-2"/>
    <n v="28.974172595702406"/>
    <n v="178.97417259570241"/>
    <n v="497.58582740429756"/>
  </r>
  <r>
    <s v="1FTEF14N4SLB77944"/>
    <s v="S"/>
    <n v="15748"/>
    <n v="2652"/>
    <d v="2007-09-20T00:00:00"/>
    <n v="2008"/>
    <x v="3"/>
    <x v="4"/>
    <n v="357"/>
    <n v="235041"/>
    <n v="12"/>
    <n v="1995"/>
    <s v="Ford"/>
    <s v="F150"/>
    <n v="700"/>
    <n v="150"/>
    <n v="9.0264345583494516E-3"/>
    <n v="50.887969052224371"/>
    <n v="200.88796905222438"/>
    <n v="499.11203094777562"/>
  </r>
  <r>
    <s v="2B3HD46F5TH222092"/>
    <s v="S"/>
    <n v="155507"/>
    <n v="2845"/>
    <d v="2008-03-04T00:00:00"/>
    <n v="2008"/>
    <x v="2"/>
    <x v="8"/>
    <n v="358"/>
    <n v="210591"/>
    <n v="11"/>
    <n v="1996"/>
    <s v="Dodge"/>
    <s v="INTREPID"/>
    <n v="700"/>
    <n v="150"/>
    <n v="6.1810154525386317E-2"/>
    <n v="44.37165562913907"/>
    <n v="194.37165562913907"/>
    <n v="505.62834437086093"/>
  </r>
  <r>
    <s v="2FAFP71W3YX167912"/>
    <s v="S"/>
    <n v="165528"/>
    <n v="2905"/>
    <d v="2008-06-10T00:00:00"/>
    <n v="2008"/>
    <x v="2"/>
    <x v="8"/>
    <n v="390"/>
    <n v="201314"/>
    <n v="7"/>
    <n v="2000"/>
    <s v="Ford"/>
    <s v="CROWN VICTORIA"/>
    <n v="675"/>
    <n v="150"/>
    <n v="6.1686086360520902E-3"/>
    <n v="8.3141124057573652"/>
    <n v="158.31411240575736"/>
    <n v="516.68588759424267"/>
  </r>
  <r>
    <s v="2FALP71W0VX145073"/>
    <s v="S"/>
    <n v="183558"/>
    <n v="2671"/>
    <d v="2007-06-14T00:00:00"/>
    <n v="2008"/>
    <x v="1"/>
    <x v="36"/>
    <n v="25"/>
    <n v="188859"/>
    <n v="10"/>
    <n v="1997"/>
    <s v="Ford"/>
    <s v="CROWN VICTORIA"/>
    <n v="700.02"/>
    <n v="150"/>
    <n v="5.1713553513503131E-2"/>
    <n v="29.97886410731288"/>
    <n v="179.97886410731289"/>
    <n v="520.04113589268707"/>
  </r>
  <r>
    <s v="2B5WB35Z8RK550144"/>
    <s v="S"/>
    <n v="20"/>
    <n v="2748"/>
    <d v="2007-11-27T00:00:00"/>
    <n v="2008"/>
    <x v="4"/>
    <x v="52"/>
    <n v="10"/>
    <n v="93652"/>
    <n v="13"/>
    <n v="1994"/>
    <s v="Dodge"/>
    <s v="MAXI VAN"/>
    <n v="709"/>
    <n v="150"/>
    <n v="0.23280020226364539"/>
    <n v="34.44278992490635"/>
    <n v="184.44278992490635"/>
    <n v="524.55721007509362"/>
  </r>
  <r>
    <s v="2FALP71W1SX172262"/>
    <s v="S"/>
    <n v="142177"/>
    <n v="2671"/>
    <d v="2007-06-14T00:00:00"/>
    <n v="2008"/>
    <x v="1"/>
    <x v="36"/>
    <n v="33"/>
    <n v="142432"/>
    <n v="12"/>
    <n v="1995"/>
    <s v="Ford"/>
    <s v="CROWN VICTORIA"/>
    <n v="710"/>
    <n v="150"/>
    <n v="5.2450819968839782E-2"/>
    <n v="30.406264844136089"/>
    <n v="180.4062648441361"/>
    <n v="529.5937351558639"/>
  </r>
  <r>
    <s v="2P4GP24G3XR451139"/>
    <s v="S"/>
    <n v="19657"/>
    <n v="2686"/>
    <d v="2007-08-17T00:00:00"/>
    <n v="2008"/>
    <x v="4"/>
    <x v="11"/>
    <n v="51"/>
    <n v="135527"/>
    <n v="8"/>
    <n v="1999"/>
    <s v="Plymouth"/>
    <s v="VOYAGER"/>
    <n v="707"/>
    <n v="150"/>
    <n v="9.4087649232726528E-2"/>
    <n v="25.14021987498451"/>
    <n v="175.1402198749845"/>
    <n v="531.8597801250155"/>
  </r>
  <r>
    <s v="1FDNB70H6KVA27753"/>
    <s v="S"/>
    <s v="W009113"/>
    <n v="2804"/>
    <d v="2008-02-25T00:00:00"/>
    <n v="2008"/>
    <x v="1"/>
    <x v="15"/>
    <n v="321"/>
    <n v="14491"/>
    <n v="18"/>
    <n v="1989"/>
    <s v="Ford"/>
    <s v="Bluebird"/>
    <n v="700"/>
    <n v="150"/>
    <n v="3.954802259887006E-2"/>
    <n v="17.454519774011299"/>
    <n v="167.45451977401129"/>
    <n v="532.54548022598874"/>
  </r>
  <r>
    <s v="2B5WB35ZXSK561569"/>
    <s v="S"/>
    <n v="142239"/>
    <n v="2779"/>
    <d v="2007-12-04T00:00:00"/>
    <n v="2008"/>
    <x v="1"/>
    <x v="1"/>
    <n v="467"/>
    <n v="133838"/>
    <n v="12"/>
    <n v="1995"/>
    <s v="Dodge"/>
    <s v="Ram 350"/>
    <n v="700"/>
    <n v="150"/>
    <n v="1.9297036526533425E-2"/>
    <n v="11.55564438318401"/>
    <n v="161.55564438318402"/>
    <n v="538.44435561681598"/>
  </r>
  <r>
    <s v="2FALP71W9SX142541"/>
    <s v="S"/>
    <n v="102616"/>
    <n v="2908"/>
    <d v="2008-06-25T00:00:00"/>
    <n v="2008"/>
    <x v="7"/>
    <x v="19"/>
    <n v="43"/>
    <n v="149777"/>
    <n v="12"/>
    <n v="1995"/>
    <s v="Ford"/>
    <s v="CROWN VICTORIA"/>
    <n v="700"/>
    <n v="150"/>
    <n v="5.6554231468390224E-3"/>
    <n v="9.2103655827105637"/>
    <n v="159.21036558271055"/>
    <n v="540.78963441728945"/>
  </r>
  <r>
    <s v="3B3AA46K3RT317225"/>
    <s v="S"/>
    <n v="3868"/>
    <n v="2908"/>
    <d v="2008-06-25T00:00:00"/>
    <n v="2008"/>
    <x v="7"/>
    <x v="74"/>
    <n v="9"/>
    <n v="140349"/>
    <n v="13"/>
    <n v="1994"/>
    <s v="Dodge"/>
    <s v="SPIRIT"/>
    <n v="700"/>
    <n v="150"/>
    <n v="5.6554231468390224E-3"/>
    <n v="9.2103655827105637"/>
    <n v="159.21036558271055"/>
    <n v="540.78963441728945"/>
  </r>
  <r>
    <s v="1FAFP57U1WA265367"/>
    <s v="S"/>
    <n v="10150"/>
    <n v="2905"/>
    <d v="2008-06-10T00:00:00"/>
    <n v="2008"/>
    <x v="7"/>
    <x v="74"/>
    <n v="414"/>
    <n v="171772"/>
    <n v="9"/>
    <n v="1998"/>
    <s v="Ford"/>
    <s v="TAURUS"/>
    <n v="700"/>
    <n v="150"/>
    <n v="6.3970756225725381E-3"/>
    <n v="8.6220424948594889"/>
    <n v="158.6220424948595"/>
    <n v="541.37795750514056"/>
  </r>
  <r>
    <s v="2FACP72W1PX187169"/>
    <s v="S"/>
    <s v="H12274"/>
    <n v="2905"/>
    <d v="2008-06-10T00:00:00"/>
    <n v="2008"/>
    <x v="7"/>
    <x v="74"/>
    <n v="396"/>
    <n v="177282"/>
    <n v="14"/>
    <n v="1993"/>
    <s v="Ford"/>
    <s v="CROWN VICTORIA"/>
    <n v="700"/>
    <n v="150"/>
    <n v="6.3970756225725381E-3"/>
    <n v="8.6220424948594889"/>
    <n v="158.6220424948595"/>
    <n v="541.37795750514056"/>
  </r>
  <r>
    <s v="2FAFP71W4WX141431"/>
    <s v="S"/>
    <n v="197190"/>
    <n v="2905"/>
    <d v="2008-06-10T00:00:00"/>
    <n v="2008"/>
    <x v="7"/>
    <x v="74"/>
    <n v="371"/>
    <n v="148213"/>
    <n v="9"/>
    <n v="1998"/>
    <s v="Ford"/>
    <s v="CROWN VICTORIA"/>
    <n v="700"/>
    <n v="150"/>
    <n v="6.3970756225725381E-3"/>
    <n v="8.6220424948594889"/>
    <n v="158.6220424948595"/>
    <n v="541.37795750514056"/>
  </r>
  <r>
    <s v="2FALP71W0TX120784"/>
    <s v="S"/>
    <n v="140051"/>
    <n v="2860"/>
    <d v="2008-05-15T00:00:00"/>
    <n v="2008"/>
    <x v="7"/>
    <x v="74"/>
    <n v="49"/>
    <n v="151490"/>
    <n v="11"/>
    <n v="1996"/>
    <s v="Ford"/>
    <s v="CROWN VIC"/>
    <n v="700"/>
    <n v="150"/>
    <n v="8.2063305978898014E-3"/>
    <n v="6.9506799531066807"/>
    <n v="156.95067995310669"/>
    <n v="543.04932004689329"/>
  </r>
  <r>
    <s v="2FAFP71W8XX108207"/>
    <s v="S"/>
    <s v="FM V84"/>
    <n v="2652"/>
    <d v="2007-09-20T00:00:00"/>
    <n v="2008"/>
    <x v="4"/>
    <x v="26"/>
    <n v="380"/>
    <n v="175677"/>
    <n v="8"/>
    <n v="1999"/>
    <s v="Ford"/>
    <s v="CROWN VICTORIA"/>
    <n v="750"/>
    <n v="150"/>
    <n v="9.6711798839458421E-3"/>
    <n v="54.522823984526113"/>
    <n v="204.5228239845261"/>
    <n v="545.4771760154739"/>
  </r>
  <r>
    <s v="2FALP71W9TX141133"/>
    <s v="S"/>
    <n v="170429"/>
    <n v="2666"/>
    <d v="2007-05-23T00:00:00"/>
    <n v="2008"/>
    <x v="1"/>
    <x v="1"/>
    <n v="11"/>
    <n v="152104"/>
    <n v="11"/>
    <n v="1996"/>
    <s v="Ford"/>
    <s v="CROWN VICTORIA"/>
    <n v="750.5"/>
    <n v="150"/>
    <n v="0.12375931492911668"/>
    <n v="27.506745336145471"/>
    <n v="177.50674533614546"/>
    <n v="572.99325466385449"/>
  </r>
  <r>
    <s v="2FALP71W3TX141127"/>
    <s v="S"/>
    <n v="170442"/>
    <n v="2683"/>
    <d v="2007-06-15T00:00:00"/>
    <n v="2008"/>
    <x v="1"/>
    <x v="1"/>
    <n v="25"/>
    <n v="161178"/>
    <n v="11"/>
    <n v="1996"/>
    <s v="Ford"/>
    <s v="CROWN VICTORIA"/>
    <n v="777.99"/>
    <n v="150"/>
    <n v="0.10795610653656264"/>
    <n v="45.678387797750375"/>
    <n v="195.67838779775036"/>
    <n v="582.31161220224965"/>
  </r>
  <r>
    <s v="1FAFP57U2WA265359"/>
    <s v="S"/>
    <s v="U05050"/>
    <n v="2905"/>
    <d v="2008-06-10T00:00:00"/>
    <n v="2008"/>
    <x v="7"/>
    <x v="74"/>
    <n v="358"/>
    <n v="180412"/>
    <n v="9"/>
    <n v="1998"/>
    <s v="Ford"/>
    <s v="TAURUS"/>
    <n v="750"/>
    <n v="150"/>
    <n v="6.8540095956134339E-3"/>
    <n v="9.2379026730637381"/>
    <n v="159.23790267306373"/>
    <n v="590.76209732693633"/>
  </r>
  <r>
    <s v="2FAFP73W7WX153523"/>
    <s v="S"/>
    <n v="77"/>
    <n v="2905"/>
    <d v="2008-06-10T00:00:00"/>
    <n v="2008"/>
    <x v="7"/>
    <x v="74"/>
    <n v="375"/>
    <n v="197563"/>
    <n v="9"/>
    <n v="1998"/>
    <s v="Ford"/>
    <s v="CROWN VICTORIA"/>
    <n v="750"/>
    <n v="150"/>
    <n v="6.8540095956134339E-3"/>
    <n v="9.2379026730637381"/>
    <n v="159.23790267306373"/>
    <n v="590.76209732693633"/>
  </r>
  <r>
    <s v="1FAFP57U5WA265369"/>
    <s v="S"/>
    <n v="135127"/>
    <n v="2876"/>
    <d v="2008-04-22T00:00:00"/>
    <n v="2008"/>
    <x v="7"/>
    <x v="74"/>
    <n v="371"/>
    <n v="224236"/>
    <n v="9"/>
    <n v="1998"/>
    <s v="Ford"/>
    <s v="TAURUS"/>
    <n v="750"/>
    <n v="150"/>
    <n v="6.1174551386623168E-3"/>
    <n v="9.2282422512234934"/>
    <n v="159.22824225122349"/>
    <n v="590.77175774877651"/>
  </r>
  <r>
    <s v="1FALP5214RG228993"/>
    <s v="S"/>
    <n v="15305"/>
    <n v="2652"/>
    <d v="2007-09-20T00:00:00"/>
    <n v="2008"/>
    <x v="3"/>
    <x v="16"/>
    <n v="335"/>
    <n v="151567"/>
    <n v="13"/>
    <n v="1994"/>
    <s v="Ford"/>
    <s v="TAURUS"/>
    <n v="800"/>
    <n v="150"/>
    <n v="1.0315925209542231E-2"/>
    <n v="58.157678916827855"/>
    <n v="208.15767891682785"/>
    <n v="591.84232108317212"/>
  </r>
  <r>
    <s v="1B3HD46F2TF158160"/>
    <s v="S"/>
    <n v="113666"/>
    <n v="2860"/>
    <d v="2008-05-15T00:00:00"/>
    <n v="2008"/>
    <x v="7"/>
    <x v="74"/>
    <n v="23"/>
    <n v="147287"/>
    <n v="11"/>
    <n v="1996"/>
    <s v="Dodge"/>
    <s v="INTREPID"/>
    <n v="750"/>
    <n v="150"/>
    <n v="8.7924970691676436E-3"/>
    <n v="7.4471570926143009"/>
    <n v="157.4471570926143"/>
    <n v="592.55284290738564"/>
  </r>
  <r>
    <s v="1GNDM15Z4NB150554"/>
    <s v="S"/>
    <n v="55951"/>
    <n v="2845"/>
    <d v="2008-03-04T00:00:00"/>
    <n v="2008"/>
    <x v="7"/>
    <x v="19"/>
    <n v="360"/>
    <n v="134844"/>
    <n v="15"/>
    <n v="1992"/>
    <s v="Chevrolet"/>
    <s v="ASTRO VAN"/>
    <n v="800"/>
    <n v="150"/>
    <n v="7.0640176600441501E-2"/>
    <n v="50.710463576158929"/>
    <n v="200.71046357615893"/>
    <n v="599.28953642384113"/>
  </r>
  <r>
    <s v="2G1WF52E439367498"/>
    <s v="S"/>
    <s v="V0114"/>
    <n v="2683"/>
    <d v="2007-07-13T00:00:00"/>
    <n v="2008"/>
    <x v="11"/>
    <x v="21"/>
    <n v="24"/>
    <n v="115059"/>
    <n v="4"/>
    <n v="2003"/>
    <s v="Chevrolet"/>
    <s v="IMPALA"/>
    <n v="800"/>
    <n v="150"/>
    <n v="0.11101027677637258"/>
    <n v="46.970668309618752"/>
    <n v="196.97066830961876"/>
    <n v="603.02933169038124"/>
  </r>
  <r>
    <s v="1B3EJ46X11N621025"/>
    <s v="S"/>
    <n v="243358"/>
    <n v="2656"/>
    <d v="2007-04-26T00:00:00"/>
    <n v="2008"/>
    <x v="1"/>
    <x v="36"/>
    <n v="32"/>
    <n v="61626"/>
    <n v="6"/>
    <n v="2001"/>
    <s v="Dodge"/>
    <s v="STRATUS"/>
    <n v="863.52"/>
    <n v="150"/>
    <n v="0.26755902584123442"/>
    <n v="87.970732106339455"/>
    <n v="237.97073210633945"/>
    <n v="625.5492678936605"/>
  </r>
  <r>
    <s v="1GCEC14H4ME165254"/>
    <s v="S"/>
    <n v="13473"/>
    <n v="2709"/>
    <d v="2007-08-14T00:00:00"/>
    <n v="2008"/>
    <x v="3"/>
    <x v="32"/>
    <n v="392"/>
    <n v="138795"/>
    <n v="16"/>
    <n v="1991"/>
    <s v="Chevrolet"/>
    <s v="C1500"/>
    <n v="800"/>
    <n v="150"/>
    <n v="1.6994158258098777E-2"/>
    <n v="22.61650557620818"/>
    <n v="172.61650557620817"/>
    <n v="627.38349442379183"/>
  </r>
  <r>
    <s v="2FAFP71W2XX197157"/>
    <s v="S"/>
    <n v="219592"/>
    <n v="2779"/>
    <d v="2007-12-04T00:00:00"/>
    <n v="2008"/>
    <x v="1"/>
    <x v="1"/>
    <n v="470"/>
    <n v="134288"/>
    <n v="8"/>
    <n v="1999"/>
    <s v="Ford"/>
    <s v="Crown Victoria"/>
    <n v="800"/>
    <n v="150"/>
    <n v="2.2053756030323914E-2"/>
    <n v="13.206450723638868"/>
    <n v="163.20645072363888"/>
    <n v="636.79354927636109"/>
  </r>
  <r>
    <s v="2B4GP2431WR818973"/>
    <s v="S"/>
    <n v="37"/>
    <n v="2727"/>
    <d v="2007-10-02T00:00:00"/>
    <n v="2008"/>
    <x v="14"/>
    <x v="21"/>
    <n v="407"/>
    <n v="144712"/>
    <n v="9"/>
    <n v="1998"/>
    <s v="Dodge"/>
    <s v="CARAVAN"/>
    <n v="800"/>
    <n v="150"/>
    <n v="2.154882154882155E-2"/>
    <n v="12.742249158249162"/>
    <n v="162.74224915824917"/>
    <n v="637.25775084175086"/>
  </r>
  <r>
    <s v="2B4GP2432VR436059"/>
    <s v="S"/>
    <n v="39"/>
    <n v="2727"/>
    <d v="2007-10-02T00:00:00"/>
    <n v="2008"/>
    <x v="14"/>
    <x v="21"/>
    <n v="401"/>
    <n v="179336"/>
    <n v="10"/>
    <n v="1997"/>
    <s v="Dodge"/>
    <s v="CARAVAN"/>
    <n v="800"/>
    <n v="150"/>
    <n v="2.154882154882155E-2"/>
    <n v="12.742249158249162"/>
    <n v="162.74224915824917"/>
    <n v="637.25775084175086"/>
  </r>
  <r>
    <s v="1FAFP5228WG248715"/>
    <s v="S"/>
    <n v="239526"/>
    <n v="2908"/>
    <d v="2008-06-25T00:00:00"/>
    <n v="2008"/>
    <x v="1"/>
    <x v="1"/>
    <n v="84"/>
    <n v="188870"/>
    <n v="9"/>
    <n v="1998"/>
    <s v="Ford"/>
    <s v="TAURUS"/>
    <n v="800"/>
    <n v="150"/>
    <n v="6.4633407392445967E-3"/>
    <n v="10.526132094526359"/>
    <n v="160.52613209452636"/>
    <n v="639.47386790547364"/>
  </r>
  <r>
    <s v="1FALP5220VG221283"/>
    <s v="S"/>
    <s v="P2766"/>
    <n v="2908"/>
    <d v="2008-06-25T00:00:00"/>
    <n v="2008"/>
    <x v="7"/>
    <x v="74"/>
    <n v="29"/>
    <n v="198314"/>
    <n v="10"/>
    <n v="1997"/>
    <s v="Ford"/>
    <s v="TAURUS"/>
    <n v="800"/>
    <n v="150"/>
    <n v="6.4633407392445967E-3"/>
    <n v="10.526132094526359"/>
    <n v="160.52613209452636"/>
    <n v="639.47386790547364"/>
  </r>
  <r>
    <s v="1FALP52U4SA308930"/>
    <s v="S"/>
    <s v="P2681"/>
    <n v="2908"/>
    <d v="2008-06-25T00:00:00"/>
    <n v="2008"/>
    <x v="7"/>
    <x v="74"/>
    <n v="63"/>
    <n v="156742"/>
    <n v="12"/>
    <n v="1995"/>
    <s v="Ford"/>
    <s v="TAURUS"/>
    <n v="800"/>
    <n v="150"/>
    <n v="6.4633407392445967E-3"/>
    <n v="10.526132094526359"/>
    <n v="160.52613209452636"/>
    <n v="639.47386790547364"/>
  </r>
  <r>
    <s v="1FALP52UXSG241313"/>
    <s v="S"/>
    <n v="124992"/>
    <n v="2908"/>
    <d v="2008-06-25T00:00:00"/>
    <n v="2008"/>
    <x v="2"/>
    <x v="8"/>
    <n v="87"/>
    <n v="130992"/>
    <n v="12"/>
    <n v="1995"/>
    <s v="Ford"/>
    <s v="TAURUS"/>
    <n v="800"/>
    <n v="150"/>
    <n v="6.4633407392445967E-3"/>
    <n v="10.526132094526359"/>
    <n v="160.52613209452636"/>
    <n v="639.47386790547364"/>
  </r>
  <r>
    <s v="1GNDU06L1RT113885"/>
    <s v="S"/>
    <s v="H10779"/>
    <n v="2908"/>
    <d v="2008-06-25T00:00:00"/>
    <n v="2008"/>
    <x v="7"/>
    <x v="74"/>
    <n v="61"/>
    <n v="138574"/>
    <n v="13"/>
    <n v="1994"/>
    <s v="Chevrolet"/>
    <s v="LUMINA"/>
    <n v="800"/>
    <n v="150"/>
    <n v="6.4633407392445967E-3"/>
    <n v="10.526132094526359"/>
    <n v="160.52613209452636"/>
    <n v="639.47386790547364"/>
  </r>
  <r>
    <s v="2FAFP71W41X177712"/>
    <s v="S"/>
    <n v="240758"/>
    <n v="2908"/>
    <d v="2008-06-25T00:00:00"/>
    <n v="2008"/>
    <x v="1"/>
    <x v="1"/>
    <n v="70"/>
    <n v="152623"/>
    <n v="6"/>
    <n v="2001"/>
    <s v="Ford"/>
    <s v="CROWN VICTORIA"/>
    <n v="800"/>
    <n v="150"/>
    <n v="6.4633407392445967E-3"/>
    <n v="10.526132094526359"/>
    <n v="160.52613209452636"/>
    <n v="639.47386790547364"/>
  </r>
  <r>
    <s v="2FALP71W3TX141113"/>
    <s v="S"/>
    <n v="56299"/>
    <n v="2908"/>
    <d v="2008-06-25T00:00:00"/>
    <n v="2008"/>
    <x v="7"/>
    <x v="74"/>
    <n v="53"/>
    <n v="162141"/>
    <n v="11"/>
    <n v="1996"/>
    <s v="Ford"/>
    <s v="CROWN VICTORIA"/>
    <n v="800"/>
    <n v="150"/>
    <n v="6.4633407392445967E-3"/>
    <n v="10.526132094526359"/>
    <n v="160.52613209452636"/>
    <n v="639.47386790547364"/>
  </r>
  <r>
    <s v="1FALP5229VG198540"/>
    <s v="S"/>
    <n v="26102"/>
    <n v="2905"/>
    <d v="2008-06-10T00:00:00"/>
    <n v="2008"/>
    <x v="7"/>
    <x v="74"/>
    <n v="421"/>
    <n v="191579"/>
    <n v="10"/>
    <n v="1997"/>
    <s v="Ford"/>
    <s v="TAURUS"/>
    <n v="800"/>
    <n v="150"/>
    <n v="7.3109435686543297E-3"/>
    <n v="9.8537628512679891"/>
    <n v="159.85376285126799"/>
    <n v="640.14623714873198"/>
  </r>
  <r>
    <s v="1FALP52U7TG210411"/>
    <s v="S"/>
    <s v="H12275"/>
    <n v="2905"/>
    <d v="2008-06-10T00:00:00"/>
    <n v="2008"/>
    <x v="7"/>
    <x v="74"/>
    <n v="362"/>
    <n v="197303"/>
    <n v="11"/>
    <n v="1996"/>
    <s v="Ford"/>
    <s v="TAURUS"/>
    <n v="800"/>
    <n v="150"/>
    <n v="7.3109435686543297E-3"/>
    <n v="9.8537628512679891"/>
    <n v="159.85376285126799"/>
    <n v="640.14623714873198"/>
  </r>
  <r>
    <s v="1FALP57U5VA281833"/>
    <s v="S"/>
    <s v="U04996"/>
    <n v="2905"/>
    <d v="2008-06-10T00:00:00"/>
    <n v="2008"/>
    <x v="7"/>
    <x v="74"/>
    <n v="413"/>
    <n v="168830"/>
    <n v="10"/>
    <n v="1997"/>
    <s v="Ford"/>
    <s v="TAURUS"/>
    <n v="800"/>
    <n v="150"/>
    <n v="7.3109435686543297E-3"/>
    <n v="9.8537628512679891"/>
    <n v="159.85376285126799"/>
    <n v="640.14623714873198"/>
  </r>
  <r>
    <s v="2GCEK19Z3M1187963"/>
    <s v="S"/>
    <n v="13474"/>
    <n v="2905"/>
    <d v="2008-06-10T00:00:00"/>
    <n v="2008"/>
    <x v="3"/>
    <x v="70"/>
    <n v="360"/>
    <n v="134505"/>
    <n v="16"/>
    <n v="1991"/>
    <s v="Chevrolet"/>
    <s v="SILVERADO"/>
    <n v="800"/>
    <n v="150"/>
    <n v="7.3109435686543297E-3"/>
    <n v="9.8537628512679891"/>
    <n v="159.85376285126799"/>
    <n v="640.14623714873198"/>
  </r>
  <r>
    <s v="1B3EJ46X9WN254558"/>
    <s v="S"/>
    <n v="2855"/>
    <n v="2876"/>
    <d v="2008-04-22T00:00:00"/>
    <n v="2008"/>
    <x v="7"/>
    <x v="74"/>
    <n v="360"/>
    <n v="208818"/>
    <n v="9"/>
    <n v="1998"/>
    <s v="Dodge"/>
    <s v="STRATUS"/>
    <n v="800"/>
    <n v="150"/>
    <n v="6.5252854812398045E-3"/>
    <n v="9.8434584013050586"/>
    <n v="159.84345840130507"/>
    <n v="640.15654159869496"/>
  </r>
  <r>
    <s v="1FAFP57U1WG248727"/>
    <s v="S"/>
    <n v="134186"/>
    <n v="2876"/>
    <d v="2008-04-22T00:00:00"/>
    <n v="2008"/>
    <x v="7"/>
    <x v="74"/>
    <n v="369"/>
    <n v="218517"/>
    <n v="9"/>
    <n v="1998"/>
    <s v="Ford"/>
    <s v="TAURUS"/>
    <n v="800"/>
    <n v="150"/>
    <n v="6.5252854812398045E-3"/>
    <n v="9.8434584013050586"/>
    <n v="159.84345840130507"/>
    <n v="640.15654159869496"/>
  </r>
  <r>
    <s v="1FALP5221TG235903"/>
    <s v="S"/>
    <n v="17372"/>
    <n v="2876"/>
    <d v="2008-04-22T00:00:00"/>
    <n v="2008"/>
    <x v="7"/>
    <x v="74"/>
    <n v="374"/>
    <n v="161874"/>
    <n v="11"/>
    <n v="1996"/>
    <s v="Ford"/>
    <s v="TAURUS"/>
    <n v="800"/>
    <n v="150"/>
    <n v="6.5252854812398045E-3"/>
    <n v="9.8434584013050586"/>
    <n v="159.84345840130507"/>
    <n v="640.15654159869496"/>
  </r>
  <r>
    <s v="2FAFP71W2XX226009"/>
    <s v="S"/>
    <n v="164861"/>
    <n v="2876"/>
    <d v="2008-04-22T00:00:00"/>
    <n v="2008"/>
    <x v="7"/>
    <x v="74"/>
    <n v="379"/>
    <n v="240625"/>
    <n v="8"/>
    <n v="1999"/>
    <s v="Ford"/>
    <s v="CROWN VIC"/>
    <n v="800"/>
    <n v="150"/>
    <n v="6.5252854812398045E-3"/>
    <n v="9.8434584013050586"/>
    <n v="159.84345840130507"/>
    <n v="640.15654159869496"/>
  </r>
  <r>
    <s v="1FALP5228TG235929"/>
    <s v="S"/>
    <n v="157878"/>
    <n v="2860"/>
    <d v="2008-05-15T00:00:00"/>
    <n v="2008"/>
    <x v="7"/>
    <x v="74"/>
    <n v="4"/>
    <n v="155402"/>
    <n v="11"/>
    <n v="1996"/>
    <s v="Ford"/>
    <s v="TAURUS"/>
    <n v="800"/>
    <n v="150"/>
    <n v="9.3786635404454859E-3"/>
    <n v="7.9436342321219202"/>
    <n v="157.94363423212192"/>
    <n v="642.05636576787811"/>
  </r>
  <r>
    <s v="2FALP71WXSX172082"/>
    <s v="S"/>
    <n v="138140"/>
    <n v="2860"/>
    <d v="2008-05-15T00:00:00"/>
    <n v="2008"/>
    <x v="7"/>
    <x v="74"/>
    <n v="45"/>
    <n v="180165"/>
    <n v="12"/>
    <n v="1995"/>
    <s v="Ford"/>
    <s v="CROWN VIC"/>
    <n v="800"/>
    <n v="150"/>
    <n v="9.3786635404454859E-3"/>
    <n v="7.9436342321219202"/>
    <n v="157.94363423212192"/>
    <n v="642.05636576787811"/>
  </r>
  <r>
    <s v="1FALP52U2SG311175"/>
    <s v="S"/>
    <n v="6498"/>
    <n v="2845"/>
    <d v="2008-03-04T00:00:00"/>
    <n v="2008"/>
    <x v="8"/>
    <x v="46"/>
    <n v="365"/>
    <n v="136527"/>
    <n v="12"/>
    <n v="1995"/>
    <s v="Ford"/>
    <s v="TAURUS"/>
    <n v="850"/>
    <n v="150"/>
    <n v="7.505518763796909E-2"/>
    <n v="53.879867549668859"/>
    <n v="203.87986754966886"/>
    <n v="646.12013245033108"/>
  </r>
  <r>
    <s v="2FAFP71W0XX197156"/>
    <s v="S"/>
    <n v="219591"/>
    <n v="2686"/>
    <d v="2007-07-19T00:00:00"/>
    <n v="2008"/>
    <x v="1"/>
    <x v="1"/>
    <n v="28"/>
    <n v="148563"/>
    <n v="8"/>
    <n v="1999"/>
    <s v="Ford"/>
    <s v="CROWN VICTORIA"/>
    <n v="850.51"/>
    <n v="150"/>
    <n v="0.11318597814558166"/>
    <n v="30.243293360499401"/>
    <n v="180.24329336049939"/>
    <n v="670.26670663950063"/>
  </r>
  <r>
    <s v="2FALP72W8SX207975"/>
    <s v="S"/>
    <n v="160249"/>
    <n v="2686"/>
    <d v="2007-07-20T00:00:00"/>
    <n v="2008"/>
    <x v="1"/>
    <x v="36"/>
    <n v="30"/>
    <n v="172801"/>
    <n v="12"/>
    <n v="1995"/>
    <s v="Ford"/>
    <s v="CROWN VICTORIA"/>
    <n v="850.51"/>
    <n v="150"/>
    <n v="0.11318597814558166"/>
    <n v="30.243293360499401"/>
    <n v="180.24329336049939"/>
    <n v="670.26670663950063"/>
  </r>
  <r>
    <s v="1G2NE52M0VM545737"/>
    <s v="S"/>
    <n v="180997"/>
    <n v="2709"/>
    <d v="2007-08-14T00:00:00"/>
    <n v="2008"/>
    <x v="2"/>
    <x v="8"/>
    <n v="425"/>
    <n v="165329"/>
    <n v="10"/>
    <n v="1997"/>
    <s v="Pontiac"/>
    <s v="GRAND AM"/>
    <n v="850"/>
    <n v="150"/>
    <n v="1.8056293149229952E-2"/>
    <n v="24.030037174721194"/>
    <n v="174.0300371747212"/>
    <n v="675.9699628252788"/>
  </r>
  <r>
    <s v="2FALP71W2VX122183"/>
    <s v="S"/>
    <n v="36"/>
    <n v="2727"/>
    <d v="2007-10-02T00:00:00"/>
    <n v="2008"/>
    <x v="14"/>
    <x v="21"/>
    <n v="408"/>
    <n v="199221"/>
    <n v="10"/>
    <n v="1997"/>
    <s v="Ford"/>
    <s v="CROWN VICTORIA"/>
    <n v="850"/>
    <n v="150"/>
    <n v="2.2895622895622896E-2"/>
    <n v="13.538639730639735"/>
    <n v="163.53863973063974"/>
    <n v="686.46136026936028"/>
  </r>
  <r>
    <s v="2FALP71W7TX117333"/>
    <s v="S"/>
    <n v="1722"/>
    <n v="2727"/>
    <d v="2007-10-02T00:00:00"/>
    <n v="2008"/>
    <x v="9"/>
    <x v="22"/>
    <n v="414"/>
    <n v="162751"/>
    <n v="11"/>
    <n v="1996"/>
    <s v="Ford"/>
    <s v="CROWN VICTORIA"/>
    <n v="850"/>
    <n v="150"/>
    <n v="2.2895622895622896E-2"/>
    <n v="13.538639730639735"/>
    <n v="163.53863973063974"/>
    <n v="686.46136026936028"/>
  </r>
  <r>
    <s v="1FAFP57U3WA265368"/>
    <s v="S"/>
    <n v="135125"/>
    <n v="2666"/>
    <d v="2007-05-23T00:00:00"/>
    <n v="2008"/>
    <x v="2"/>
    <x v="60"/>
    <n v="12"/>
    <n v="192368"/>
    <n v="9"/>
    <n v="1998"/>
    <s v="Ford"/>
    <s v="TAURUS"/>
    <n v="869.69"/>
    <n v="150"/>
    <n v="0.14341404210620051"/>
    <n v="31.875204998524126"/>
    <n v="181.87520499852411"/>
    <n v="687.81479500147589"/>
  </r>
  <r>
    <s v="1FMDA31U9SZB74788"/>
    <s v="S"/>
    <n v="1514"/>
    <n v="2905"/>
    <d v="2008-06-10T00:00:00"/>
    <n v="2008"/>
    <x v="7"/>
    <x v="74"/>
    <n v="347"/>
    <n v="158356"/>
    <n v="12"/>
    <n v="1995"/>
    <s v="Ford"/>
    <s v="AEROSTAR"/>
    <n v="850"/>
    <n v="150"/>
    <n v="7.7678775416952254E-3"/>
    <n v="10.469623029472238"/>
    <n v="160.46962302947225"/>
    <n v="689.53037697052775"/>
  </r>
  <r>
    <s v="2B4GP243XVR288016"/>
    <s v="S"/>
    <n v="74"/>
    <n v="2905"/>
    <d v="2008-06-10T00:00:00"/>
    <n v="2008"/>
    <x v="7"/>
    <x v="74"/>
    <n v="344"/>
    <n v="207882"/>
    <n v="10"/>
    <n v="1997"/>
    <s v="Dodge"/>
    <s v="CARAVAN"/>
    <n v="850"/>
    <n v="150"/>
    <n v="7.7678775416952254E-3"/>
    <n v="10.469623029472238"/>
    <n v="160.46962302947225"/>
    <n v="689.53037697052775"/>
  </r>
  <r>
    <s v="2FALP71W7VX135396"/>
    <s v="S"/>
    <n v="182520"/>
    <n v="2905"/>
    <d v="2008-06-10T00:00:00"/>
    <n v="2008"/>
    <x v="7"/>
    <x v="74"/>
    <n v="353"/>
    <n v="137570"/>
    <n v="10"/>
    <n v="1997"/>
    <s v="Ford"/>
    <s v="CROWN VICTORIA"/>
    <n v="850"/>
    <n v="150"/>
    <n v="7.7678775416952254E-3"/>
    <n v="10.469623029472238"/>
    <n v="160.46962302947225"/>
    <n v="689.53037697052775"/>
  </r>
  <r>
    <s v="1G1ND52J416210654"/>
    <s v="S"/>
    <n v="1699"/>
    <n v="2850"/>
    <d v="2008-02-20T00:00:00"/>
    <n v="2008"/>
    <x v="7"/>
    <x v="74"/>
    <n v="16"/>
    <n v="113216"/>
    <n v="6"/>
    <n v="2001"/>
    <s v="Chevrolet"/>
    <s v="MALIBU"/>
    <n v="951"/>
    <n v="150"/>
    <n v="0.54095563139931746"/>
    <n v="110.11692832764503"/>
    <n v="260.11692832764504"/>
    <n v="690.88307167235496"/>
  </r>
  <r>
    <s v="1FAFP5222XG229904"/>
    <s v="S"/>
    <n v="222076"/>
    <n v="2727"/>
    <d v="2007-10-02T00:00:00"/>
    <n v="2008"/>
    <x v="1"/>
    <x v="7"/>
    <n v="416"/>
    <n v="130672"/>
    <n v="8"/>
    <n v="1999"/>
    <s v="Ford"/>
    <s v="TAURUS"/>
    <n v="900"/>
    <n v="150"/>
    <n v="2.4242424242424242E-2"/>
    <n v="14.335030303030306"/>
    <n v="164.33503030303029"/>
    <n v="735.66496969696971"/>
  </r>
  <r>
    <s v="2FALP71W9TX140922"/>
    <s v="S"/>
    <n v="1710"/>
    <n v="2727"/>
    <d v="2007-10-02T00:00:00"/>
    <n v="2008"/>
    <x v="9"/>
    <x v="22"/>
    <n v="415"/>
    <n v="177002"/>
    <n v="11"/>
    <n v="1996"/>
    <s v="Ford"/>
    <s v="CROWN VICTORIA"/>
    <n v="900"/>
    <n v="150"/>
    <n v="2.4242424242424242E-2"/>
    <n v="14.335030303030306"/>
    <n v="164.33503030303029"/>
    <n v="735.66496969696971"/>
  </r>
  <r>
    <s v="1B3AA46V3RF219221"/>
    <s v="S"/>
    <s v="P2633"/>
    <n v="2908"/>
    <d v="2008-06-25T00:00:00"/>
    <n v="2008"/>
    <x v="7"/>
    <x v="74"/>
    <n v="32"/>
    <n v="154337"/>
    <n v="13"/>
    <n v="1994"/>
    <s v="Dodge"/>
    <s v="SPIRIT"/>
    <n v="900"/>
    <n v="150"/>
    <n v="7.2712583316501718E-3"/>
    <n v="11.841898606342154"/>
    <n v="161.84189860634214"/>
    <n v="738.15810139365783"/>
  </r>
  <r>
    <s v="1FBJS31HXLHA68451"/>
    <s v="S"/>
    <n v="2906"/>
    <n v="2908"/>
    <d v="2008-06-25T00:00:00"/>
    <n v="2008"/>
    <x v="7"/>
    <x v="74"/>
    <n v="33"/>
    <n v="130272"/>
    <n v="17"/>
    <n v="1990"/>
    <s v="Ford"/>
    <s v="E150"/>
    <n v="900"/>
    <n v="150"/>
    <n v="7.2712583316501718E-3"/>
    <n v="11.841898606342154"/>
    <n v="161.84189860634214"/>
    <n v="738.15810139365783"/>
  </r>
  <r>
    <s v="1FMCA11U8SZA16815"/>
    <s v="S"/>
    <n v="31146"/>
    <n v="2908"/>
    <d v="2008-06-25T00:00:00"/>
    <n v="2008"/>
    <x v="7"/>
    <x v="74"/>
    <n v="4"/>
    <n v="148657"/>
    <n v="12"/>
    <n v="1995"/>
    <s v="Ford"/>
    <s v="AEROSTAR"/>
    <n v="900"/>
    <n v="150"/>
    <n v="7.2712583316501718E-3"/>
    <n v="11.841898606342154"/>
    <n v="161.84189860634214"/>
    <n v="738.15810139365783"/>
  </r>
  <r>
    <s v="2B4GP2430TR814389"/>
    <s v="S"/>
    <n v="3768"/>
    <n v="2908"/>
    <d v="2008-06-25T00:00:00"/>
    <n v="2008"/>
    <x v="7"/>
    <x v="74"/>
    <n v="5"/>
    <n v="143641"/>
    <n v="11"/>
    <n v="1996"/>
    <s v="Dodge"/>
    <s v="CARAVAN"/>
    <n v="900"/>
    <n v="150"/>
    <n v="7.2712583316501718E-3"/>
    <n v="11.841898606342154"/>
    <n v="161.84189860634214"/>
    <n v="738.15810139365783"/>
  </r>
  <r>
    <s v="2B4GP243XTR848114"/>
    <s v="S"/>
    <n v="33081"/>
    <n v="2908"/>
    <d v="2008-06-25T00:00:00"/>
    <n v="2008"/>
    <x v="7"/>
    <x v="74"/>
    <n v="6"/>
    <n v="227798"/>
    <n v="11"/>
    <n v="1996"/>
    <s v="Dodge"/>
    <s v="CARAVAN"/>
    <n v="900"/>
    <n v="150"/>
    <n v="7.2712583316501718E-3"/>
    <n v="11.841898606342154"/>
    <n v="161.84189860634214"/>
    <n v="738.15810139365783"/>
  </r>
  <r>
    <s v="2FALP71W0TX140999"/>
    <s v="S"/>
    <n v="56294"/>
    <n v="2908"/>
    <d v="2008-06-25T00:00:00"/>
    <n v="2008"/>
    <x v="7"/>
    <x v="74"/>
    <n v="45"/>
    <n v="156931"/>
    <n v="11"/>
    <n v="1996"/>
    <s v="Ford"/>
    <s v="CROWN VICTORIA"/>
    <n v="900"/>
    <n v="150"/>
    <n v="7.2712583316501718E-3"/>
    <n v="11.841898606342154"/>
    <n v="161.84189860634214"/>
    <n v="738.15810139365783"/>
  </r>
  <r>
    <s v="2FALP71W8TX141012"/>
    <s v="S"/>
    <n v="56301"/>
    <n v="2908"/>
    <d v="2008-06-25T00:00:00"/>
    <n v="2008"/>
    <x v="7"/>
    <x v="74"/>
    <n v="49"/>
    <n v="154021"/>
    <n v="11"/>
    <n v="1996"/>
    <s v="Ford"/>
    <s v="CROWN VICTORIA"/>
    <n v="900"/>
    <n v="150"/>
    <n v="7.2712583316501718E-3"/>
    <n v="11.841898606342154"/>
    <n v="161.84189860634214"/>
    <n v="738.15810139365783"/>
  </r>
  <r>
    <s v="2FALP71W9SX171991"/>
    <s v="S"/>
    <n v="55674"/>
    <n v="2908"/>
    <d v="2008-06-25T00:00:00"/>
    <n v="2008"/>
    <x v="7"/>
    <x v="74"/>
    <n v="91"/>
    <n v="186262"/>
    <n v="12"/>
    <n v="1995"/>
    <s v="Ford"/>
    <s v="CROWN VICTORIA"/>
    <n v="900"/>
    <n v="150"/>
    <n v="7.2712583316501718E-3"/>
    <n v="11.841898606342154"/>
    <n v="161.84189860634214"/>
    <n v="738.15810139365783"/>
  </r>
  <r>
    <s v="2FMDA5145WBB75134"/>
    <s v="S"/>
    <n v="1409"/>
    <n v="2908"/>
    <d v="2008-06-25T00:00:00"/>
    <n v="2008"/>
    <x v="7"/>
    <x v="74"/>
    <n v="34"/>
    <n v="181052"/>
    <n v="9"/>
    <n v="1998"/>
    <s v="Ford"/>
    <s v="WINDSTAR"/>
    <n v="900"/>
    <n v="150"/>
    <n v="7.2712583316501718E-3"/>
    <n v="11.841898606342154"/>
    <n v="161.84189860634214"/>
    <n v="738.15810139365783"/>
  </r>
  <r>
    <s v="1FAFP57U8WG248773"/>
    <s v="S"/>
    <s v="H11468"/>
    <n v="2905"/>
    <d v="2008-06-10T00:00:00"/>
    <n v="2008"/>
    <x v="7"/>
    <x v="74"/>
    <n v="397"/>
    <n v="183970"/>
    <n v="9"/>
    <n v="1998"/>
    <s v="Ford"/>
    <s v="TAURUS"/>
    <n v="900"/>
    <n v="150"/>
    <n v="8.2248115147361203E-3"/>
    <n v="11.085483207676486"/>
    <n v="161.08548320767648"/>
    <n v="738.91451679232352"/>
  </r>
  <r>
    <s v="1FALP52U6SA289345"/>
    <s v="S"/>
    <n v="21256"/>
    <n v="2905"/>
    <d v="2008-06-10T00:00:00"/>
    <n v="2008"/>
    <x v="13"/>
    <x v="44"/>
    <n v="389"/>
    <n v="117158"/>
    <n v="12"/>
    <n v="1995"/>
    <s v="Ford"/>
    <s v="TAURUS"/>
    <n v="900"/>
    <n v="150"/>
    <n v="8.2248115147361203E-3"/>
    <n v="11.085483207676486"/>
    <n v="161.08548320767648"/>
    <n v="738.91451679232352"/>
  </r>
  <r>
    <s v="2FTZA5449YBB22882"/>
    <s v="S"/>
    <n v="1"/>
    <n v="2905"/>
    <d v="2008-06-10T00:00:00"/>
    <n v="2008"/>
    <x v="9"/>
    <x v="50"/>
    <n v="406"/>
    <n v="115165"/>
    <n v="7"/>
    <n v="2000"/>
    <s v="Ford"/>
    <s v="WINDSTAR"/>
    <n v="900"/>
    <n v="150"/>
    <n v="8.2248115147361203E-3"/>
    <n v="11.085483207676486"/>
    <n v="161.08548320767648"/>
    <n v="738.91451679232352"/>
  </r>
  <r>
    <s v="1G3AJ85M4R6418678"/>
    <s v="S"/>
    <n v="5921"/>
    <n v="2845"/>
    <d v="2008-03-04T00:00:00"/>
    <n v="2008"/>
    <x v="8"/>
    <x v="46"/>
    <n v="363"/>
    <n v="103104"/>
    <n v="13"/>
    <n v="1994"/>
    <s v="Oldsmobile"/>
    <s v="CUSTLASS"/>
    <n v="950"/>
    <n v="150"/>
    <n v="8.3885209713024281E-2"/>
    <n v="60.218675496688732"/>
    <n v="210.21867549668872"/>
    <n v="739.78132450331123"/>
  </r>
  <r>
    <s v="1FAFP5229WG248710"/>
    <s v="S"/>
    <n v="239525"/>
    <n v="2860"/>
    <d v="2008-05-15T00:00:00"/>
    <n v="2008"/>
    <x v="7"/>
    <x v="74"/>
    <n v="64"/>
    <n v="179308"/>
    <n v="9"/>
    <n v="1998"/>
    <s v="Ford"/>
    <s v="TAURUS"/>
    <n v="900"/>
    <n v="150"/>
    <n v="1.0550996483001172E-2"/>
    <n v="8.9365885111371597"/>
    <n v="158.93658851113716"/>
    <n v="741.06341148886281"/>
  </r>
  <r>
    <s v="1FAFP57U1WA265370"/>
    <s v="S"/>
    <n v="135128"/>
    <n v="2860"/>
    <d v="2008-05-15T00:00:00"/>
    <n v="2008"/>
    <x v="7"/>
    <x v="74"/>
    <n v="15"/>
    <n v="182138"/>
    <n v="9"/>
    <n v="1998"/>
    <s v="Ford"/>
    <s v="TAURUS"/>
    <n v="900"/>
    <n v="150"/>
    <n v="1.0550996483001172E-2"/>
    <n v="8.9365885111371597"/>
    <n v="158.93658851113716"/>
    <n v="741.06341148886281"/>
  </r>
  <r>
    <s v="2FALP71W6TX141140"/>
    <s v="S"/>
    <n v="170451"/>
    <n v="2860"/>
    <d v="2008-05-15T00:00:00"/>
    <n v="2008"/>
    <x v="7"/>
    <x v="74"/>
    <n v="29"/>
    <n v="176910"/>
    <n v="11"/>
    <n v="1996"/>
    <s v="Ford"/>
    <s v="CROWN VIC"/>
    <n v="900"/>
    <n v="150"/>
    <n v="1.0550996483001172E-2"/>
    <n v="8.9365885111371597"/>
    <n v="158.93658851113716"/>
    <n v="741.06341148886281"/>
  </r>
  <r>
    <s v="3B3AA46K4RT314379"/>
    <s v="S"/>
    <n v="92070"/>
    <n v="2860"/>
    <d v="2008-05-15T00:00:00"/>
    <n v="2008"/>
    <x v="7"/>
    <x v="74"/>
    <n v="53"/>
    <n v="144704"/>
    <n v="13"/>
    <n v="1994"/>
    <s v="Dodge"/>
    <s v="SPIRIT"/>
    <n v="900"/>
    <n v="150"/>
    <n v="1.0550996483001172E-2"/>
    <n v="8.9365885111371597"/>
    <n v="158.93658851113716"/>
    <n v="741.06341148886281"/>
  </r>
  <r>
    <s v="1FAFP5323YA194499"/>
    <s v="S"/>
    <n v="17431"/>
    <n v="2819"/>
    <d v="2008-04-01T00:00:00"/>
    <n v="2008"/>
    <x v="7"/>
    <x v="74"/>
    <n v="18"/>
    <n v="161742"/>
    <n v="7"/>
    <n v="2000"/>
    <s v="Ford"/>
    <s v="TAURUS"/>
    <n v="951"/>
    <n v="150"/>
    <n v="0.24539212422879525"/>
    <n v="39.9694691943862"/>
    <n v="189.96946919438619"/>
    <n v="761.03053080561381"/>
  </r>
  <r>
    <s v="1FAFP57U0WA265358"/>
    <s v="S"/>
    <s v="U05051"/>
    <n v="2819"/>
    <d v="2008-04-01T00:00:00"/>
    <n v="2008"/>
    <x v="0"/>
    <x v="0"/>
    <n v="17"/>
    <n v="141601"/>
    <n v="9"/>
    <n v="1998"/>
    <s v="Ford"/>
    <s v="TAURUS"/>
    <n v="951"/>
    <n v="150"/>
    <n v="0.24539212422879525"/>
    <n v="39.9694691943862"/>
    <n v="189.96946919438619"/>
    <n v="761.03053080561381"/>
  </r>
  <r>
    <s v="2FALP71W3VX173742"/>
    <s v="S"/>
    <n v="143044"/>
    <n v="2876"/>
    <d v="2008-04-22T00:00:00"/>
    <n v="2008"/>
    <x v="7"/>
    <x v="74"/>
    <n v="384"/>
    <n v="163141"/>
    <n v="10"/>
    <n v="1997"/>
    <s v="Ford"/>
    <s v="CROWN VIC"/>
    <n v="925"/>
    <n v="150"/>
    <n v="7.5448613376835234E-3"/>
    <n v="11.381498776508973"/>
    <n v="161.38149877650898"/>
    <n v="763.61850122349097"/>
  </r>
  <r>
    <s v="2FMZA514XXBB28480"/>
    <s v="S"/>
    <s v="CO12526"/>
    <n v="2709"/>
    <d v="2007-08-14T00:00:00"/>
    <n v="2008"/>
    <x v="0"/>
    <x v="21"/>
    <n v="385"/>
    <n v="126371"/>
    <n v="8"/>
    <n v="1999"/>
    <s v="Ford"/>
    <s v="WINDSTAR"/>
    <n v="950"/>
    <n v="150"/>
    <n v="2.0180562931492299E-2"/>
    <n v="26.857100371747215"/>
    <n v="176.85710037174721"/>
    <n v="773.14289962825274"/>
  </r>
  <r>
    <s v="1FALP5225TG235516"/>
    <s v="S"/>
    <n v="229075"/>
    <n v="2677"/>
    <d v="2007-05-18T00:00:00"/>
    <n v="2008"/>
    <x v="1"/>
    <x v="36"/>
    <n v="38"/>
    <n v="143357"/>
    <n v="11"/>
    <n v="1996"/>
    <s v="Ford"/>
    <s v="TAURUS"/>
    <n v="953"/>
    <n v="150"/>
    <n v="6.1886934583626915E-2"/>
    <n v="21.66785353641945"/>
    <n v="171.66785353641944"/>
    <n v="781.33214646358056"/>
  </r>
  <r>
    <s v="2FALP71W0TX117335"/>
    <s v="S"/>
    <s v="FM V132"/>
    <n v="2908"/>
    <d v="2008-06-25T00:00:00"/>
    <n v="2008"/>
    <x v="4"/>
    <x v="26"/>
    <n v="67"/>
    <n v="109905"/>
    <n v="11"/>
    <n v="1996"/>
    <s v="Ford"/>
    <s v="CROWN VICTORIA"/>
    <n v="950"/>
    <n v="150"/>
    <n v="7.6752171278529589E-3"/>
    <n v="12.499781862250051"/>
    <n v="162.49978186225005"/>
    <n v="787.50021813774993"/>
  </r>
  <r>
    <s v="2FALP71W9SX180206"/>
    <s v="S"/>
    <n v="55663"/>
    <n v="2908"/>
    <d v="2008-06-25T00:00:00"/>
    <n v="2008"/>
    <x v="7"/>
    <x v="74"/>
    <n v="92"/>
    <n v="135480"/>
    <n v="12"/>
    <n v="1995"/>
    <s v="Ford"/>
    <s v="CROWN VICTORIA"/>
    <n v="950"/>
    <n v="150"/>
    <n v="7.6752171278529589E-3"/>
    <n v="12.499781862250051"/>
    <n v="162.49978186225005"/>
    <n v="787.50021813774993"/>
  </r>
  <r>
    <s v="1FAFP58U2XA313426"/>
    <s v="S"/>
    <s v="U05252"/>
    <n v="2905"/>
    <d v="2008-06-10T00:00:00"/>
    <n v="2008"/>
    <x v="7"/>
    <x v="74"/>
    <n v="349"/>
    <n v="162668"/>
    <n v="8"/>
    <n v="1999"/>
    <s v="Ford"/>
    <s v="TAURUS"/>
    <n v="950"/>
    <n v="150"/>
    <n v="8.6817454877770161E-3"/>
    <n v="11.701343385880735"/>
    <n v="161.70134338588073"/>
    <n v="788.2986566141193"/>
  </r>
  <r>
    <s v="1FALP57U6TA283877"/>
    <s v="S"/>
    <n v="1020"/>
    <n v="2905"/>
    <d v="2008-06-10T00:00:00"/>
    <n v="2008"/>
    <x v="7"/>
    <x v="74"/>
    <n v="415"/>
    <n v="154714"/>
    <n v="11"/>
    <n v="1996"/>
    <s v="Ford"/>
    <s v="TAURUS"/>
    <n v="950"/>
    <n v="150"/>
    <n v="8.6817454877770161E-3"/>
    <n v="11.701343385880735"/>
    <n v="161.70134338588073"/>
    <n v="788.2986566141193"/>
  </r>
  <r>
    <s v="2FAFP71W2WX122246"/>
    <s v="S"/>
    <n v="156814"/>
    <n v="2876"/>
    <d v="2008-04-22T00:00:00"/>
    <n v="2008"/>
    <x v="7"/>
    <x v="74"/>
    <n v="382"/>
    <n v="210220"/>
    <n v="9"/>
    <n v="1998"/>
    <s v="Ford"/>
    <s v="CROWN VIC"/>
    <n v="950"/>
    <n v="150"/>
    <n v="7.7487765089722677E-3"/>
    <n v="11.689106851549758"/>
    <n v="161.68910685154975"/>
    <n v="788.3108931484503"/>
  </r>
  <r>
    <s v="2FAFP71WXWX149386"/>
    <s v="S"/>
    <n v="155857"/>
    <n v="2876"/>
    <d v="2008-04-22T00:00:00"/>
    <n v="2008"/>
    <x v="7"/>
    <x v="74"/>
    <n v="357"/>
    <n v="163608"/>
    <n v="9"/>
    <n v="1998"/>
    <s v="Ford"/>
    <s v="CROWN VIC"/>
    <n v="950"/>
    <n v="150"/>
    <n v="7.7487765089722677E-3"/>
    <n v="11.689106851549758"/>
    <n v="161.68910685154975"/>
    <n v="788.3108931484503"/>
  </r>
  <r>
    <s v="2FALP71W8TX141124"/>
    <s v="S"/>
    <n v="2828"/>
    <n v="2876"/>
    <d v="2008-04-22T00:00:00"/>
    <n v="2008"/>
    <x v="7"/>
    <x v="74"/>
    <n v="392"/>
    <n v="205691"/>
    <n v="11"/>
    <n v="1996"/>
    <s v="Ford"/>
    <s v="CROWN VIC"/>
    <n v="950"/>
    <n v="150"/>
    <n v="7.7487765089722677E-3"/>
    <n v="11.689106851549758"/>
    <n v="161.68910685154975"/>
    <n v="788.3108931484503"/>
  </r>
  <r>
    <s v="2B5WB35Z4TK174341"/>
    <s v="S"/>
    <n v="175470"/>
    <n v="2671"/>
    <d v="2007-06-14T00:00:00"/>
    <n v="2008"/>
    <x v="1"/>
    <x v="1"/>
    <n v="21"/>
    <n v="165449"/>
    <n v="11"/>
    <n v="1996"/>
    <s v="Dodge"/>
    <s v="VAN"/>
    <n v="986.8"/>
    <n v="150"/>
    <n v="7.2899252317255067E-2"/>
    <n v="42.260425560835905"/>
    <n v="192.2604255608359"/>
    <n v="794.53957443916408"/>
  </r>
  <r>
    <s v="1FDLE40G7THB60980"/>
    <s v="S"/>
    <n v="182388"/>
    <n v="2671"/>
    <d v="2007-06-14T00:00:00"/>
    <n v="2008"/>
    <x v="1"/>
    <x v="1"/>
    <n v="23"/>
    <n v="103819"/>
    <n v="11"/>
    <n v="1996"/>
    <s v="Ford"/>
    <s v="ESUPERDUTY"/>
    <n v="993"/>
    <n v="150"/>
    <n v="7.3357273562053391E-2"/>
    <n v="42.525945056657939"/>
    <n v="192.52594505665795"/>
    <n v="800.47405494334203"/>
  </r>
  <r>
    <s v="2P4GP44G5XR432815"/>
    <s v="S"/>
    <n v="225049"/>
    <n v="2709"/>
    <d v="2007-08-14T00:00:00"/>
    <n v="2008"/>
    <x v="1"/>
    <x v="1"/>
    <n v="415"/>
    <n v="177914"/>
    <n v="8"/>
    <n v="1999"/>
    <s v="Plymouth"/>
    <s v="VOYAGER"/>
    <n v="1000"/>
    <n v="150"/>
    <n v="2.1242697822623474E-2"/>
    <n v="28.270631970260226"/>
    <n v="178.27063197026024"/>
    <n v="821.72936802973982"/>
  </r>
  <r>
    <s v="2C3HD36J3YH155825"/>
    <s v="S"/>
    <n v="4695"/>
    <n v="2748"/>
    <d v="2007-11-27T00:00:00"/>
    <n v="2008"/>
    <x v="20"/>
    <x v="13"/>
    <n v="15"/>
    <n v="121410"/>
    <n v="7"/>
    <n v="2000"/>
    <s v="Chrysler"/>
    <s v="CONCORDE"/>
    <n v="1028"/>
    <n v="150"/>
    <n v="0.33754387577860007"/>
    <n v="49.939616421443894"/>
    <n v="199.9396164214439"/>
    <n v="828.06038357855607"/>
  </r>
  <r>
    <s v="1FAFP5322YA230263"/>
    <s v="S"/>
    <n v="17478"/>
    <n v="2779"/>
    <d v="2007-12-04T00:00:00"/>
    <n v="2008"/>
    <x v="3"/>
    <x v="4"/>
    <n v="472"/>
    <n v="172937"/>
    <n v="7"/>
    <n v="2000"/>
    <s v="Ford"/>
    <s v="Taurus"/>
    <n v="1000"/>
    <n v="150"/>
    <n v="2.7567195037904894E-2"/>
    <n v="16.508063404548587"/>
    <n v="166.50806340454858"/>
    <n v="833.49193659545142"/>
  </r>
  <r>
    <s v="1B4GH54R0NX274078"/>
    <s v="S"/>
    <n v="57532"/>
    <n v="2908"/>
    <d v="2008-06-25T00:00:00"/>
    <n v="2008"/>
    <x v="7"/>
    <x v="74"/>
    <n v="52"/>
    <n v="138357"/>
    <n v="15"/>
    <n v="1992"/>
    <s v="Dodge"/>
    <s v="CARAVAN"/>
    <n v="1000"/>
    <n v="150"/>
    <n v="8.0791759240557461E-3"/>
    <n v="13.157665118157949"/>
    <n v="163.15766511815795"/>
    <n v="836.84233488184202"/>
  </r>
  <r>
    <s v="1G1BL52P2RR137191"/>
    <s v="S"/>
    <n v="74"/>
    <n v="2908"/>
    <d v="2008-06-25T00:00:00"/>
    <n v="2008"/>
    <x v="7"/>
    <x v="74"/>
    <n v="3"/>
    <n v="179890"/>
    <n v="13"/>
    <n v="1994"/>
    <s v="Chevrolet"/>
    <s v="CAPRICE"/>
    <n v="1000"/>
    <n v="150"/>
    <n v="8.0791759240557461E-3"/>
    <n v="13.157665118157949"/>
    <n v="163.15766511815795"/>
    <n v="836.84233488184202"/>
  </r>
  <r>
    <s v="2FAFP71W11X160723"/>
    <s v="S"/>
    <n v="166424"/>
    <n v="2677"/>
    <d v="2007-05-17T00:00:00"/>
    <n v="2008"/>
    <x v="2"/>
    <x v="8"/>
    <n v="35"/>
    <n v="182858"/>
    <n v="6"/>
    <n v="2001"/>
    <s v="Ford"/>
    <s v="CROWN VICTORIA"/>
    <n v="1010"/>
    <n v="150"/>
    <n v="6.5588461625879516E-2"/>
    <n v="22.963832184452929"/>
    <n v="172.96383218445294"/>
    <n v="837.03616781554706"/>
  </r>
  <r>
    <s v="1FAFP5229XG300659"/>
    <s v="S"/>
    <n v="72"/>
    <n v="2905"/>
    <d v="2008-06-10T00:00:00"/>
    <n v="2008"/>
    <x v="7"/>
    <x v="74"/>
    <n v="342"/>
    <n v="175487"/>
    <n v="8"/>
    <n v="1999"/>
    <s v="Ford"/>
    <s v="TAURUS"/>
    <n v="1000"/>
    <n v="150"/>
    <n v="9.1386794608179119E-3"/>
    <n v="12.317203564084986"/>
    <n v="162.31720356408499"/>
    <n v="837.68279643591495"/>
  </r>
  <r>
    <s v="1FALP5224TG235555"/>
    <s v="S"/>
    <n v="2801"/>
    <n v="2905"/>
    <d v="2008-06-10T00:00:00"/>
    <n v="2008"/>
    <x v="7"/>
    <x v="74"/>
    <n v="365"/>
    <n v="149251"/>
    <n v="11"/>
    <n v="1996"/>
    <s v="Ford"/>
    <s v="TAURUS"/>
    <n v="1000"/>
    <n v="150"/>
    <n v="9.1386794608179119E-3"/>
    <n v="12.317203564084986"/>
    <n v="162.31720356408499"/>
    <n v="837.68279643591495"/>
  </r>
  <r>
    <s v="1G1LD5542SY282231"/>
    <s v="S"/>
    <s v="H11480"/>
    <n v="2905"/>
    <d v="2008-06-10T00:00:00"/>
    <n v="2008"/>
    <x v="7"/>
    <x v="74"/>
    <n v="380"/>
    <n v="135733"/>
    <n v="12"/>
    <n v="1995"/>
    <s v="Chevrolet"/>
    <s v="CORSICA"/>
    <n v="1000"/>
    <n v="150"/>
    <n v="9.1386794608179119E-3"/>
    <n v="12.317203564084986"/>
    <n v="162.31720356408499"/>
    <n v="837.68279643591495"/>
  </r>
  <r>
    <s v="2B5WB35Z9RK581760"/>
    <s v="S"/>
    <s v="W008148"/>
    <n v="2905"/>
    <d v="2008-06-10T00:00:00"/>
    <n v="2008"/>
    <x v="1"/>
    <x v="15"/>
    <n v="339"/>
    <n v="78110"/>
    <n v="13"/>
    <n v="1994"/>
    <s v="Dodge"/>
    <s v="E350"/>
    <n v="1000"/>
    <n v="150"/>
    <n v="9.1386794608179119E-3"/>
    <n v="12.317203564084986"/>
    <n v="162.31720356408499"/>
    <n v="837.68279643591495"/>
  </r>
  <r>
    <s v="2FAFP71W1XX225045"/>
    <s v="S"/>
    <n v="220464"/>
    <n v="2905"/>
    <d v="2008-06-10T00:00:00"/>
    <n v="2008"/>
    <x v="7"/>
    <x v="74"/>
    <n v="374"/>
    <n v="158267"/>
    <n v="8"/>
    <n v="1999"/>
    <s v="Ford"/>
    <s v="CROWN VICTORIA"/>
    <n v="1000"/>
    <n v="150"/>
    <n v="9.1386794608179119E-3"/>
    <n v="12.317203564084986"/>
    <n v="162.31720356408499"/>
    <n v="837.68279643591495"/>
  </r>
  <r>
    <s v="2FAFP71W32X138398"/>
    <s v="S"/>
    <n v="169641"/>
    <n v="2905"/>
    <d v="2008-06-10T00:00:00"/>
    <n v="2008"/>
    <x v="2"/>
    <x v="8"/>
    <n v="392"/>
    <n v="201258"/>
    <n v="5"/>
    <n v="2002"/>
    <s v="Ford"/>
    <s v="CROWN VICTORIA"/>
    <n v="1000"/>
    <n v="150"/>
    <n v="9.1386794608179119E-3"/>
    <n v="12.317203564084986"/>
    <n v="162.31720356408499"/>
    <n v="837.68279643591495"/>
  </r>
  <r>
    <s v="1B3EJ46X0WN292843"/>
    <s v="S"/>
    <n v="134748"/>
    <n v="2876"/>
    <d v="2008-04-22T00:00:00"/>
    <n v="2008"/>
    <x v="7"/>
    <x v="74"/>
    <n v="398"/>
    <n v="207251"/>
    <n v="9"/>
    <n v="1998"/>
    <s v="Dodge"/>
    <s v="STRATUS"/>
    <n v="1000"/>
    <n v="150"/>
    <n v="8.1566068515497546E-3"/>
    <n v="12.304323001631323"/>
    <n v="162.30432300163133"/>
    <n v="837.69567699836864"/>
  </r>
  <r>
    <s v="1FAFP5221XG253384"/>
    <s v="S"/>
    <n v="143739"/>
    <n v="2876"/>
    <d v="2008-04-22T00:00:00"/>
    <n v="2008"/>
    <x v="7"/>
    <x v="74"/>
    <n v="372"/>
    <n v="185028"/>
    <n v="8"/>
    <n v="1999"/>
    <s v="Ford"/>
    <s v="TAURUS"/>
    <n v="1000"/>
    <n v="150"/>
    <n v="8.1566068515497546E-3"/>
    <n v="12.304323001631323"/>
    <n v="162.30432300163133"/>
    <n v="837.69567699836864"/>
  </r>
  <r>
    <s v="1FAFP57U9WA244475"/>
    <s v="S"/>
    <n v="133394"/>
    <n v="2876"/>
    <d v="2008-04-22T00:00:00"/>
    <n v="2008"/>
    <x v="7"/>
    <x v="74"/>
    <n v="370"/>
    <n v="179864"/>
    <n v="9"/>
    <n v="1998"/>
    <s v="Ford"/>
    <s v="TAURUS"/>
    <n v="1000"/>
    <n v="150"/>
    <n v="8.1566068515497546E-3"/>
    <n v="12.304323001631323"/>
    <n v="162.30432300163133"/>
    <n v="837.69567699836864"/>
  </r>
  <r>
    <s v="1FALP5222VG228395"/>
    <s v="S"/>
    <n v="7448"/>
    <n v="2876"/>
    <d v="2008-04-22T00:00:00"/>
    <n v="2008"/>
    <x v="8"/>
    <x v="46"/>
    <n v="389"/>
    <n v="144399"/>
    <n v="10"/>
    <n v="1997"/>
    <s v="Ford"/>
    <s v="TAURUS"/>
    <n v="1000"/>
    <n v="150"/>
    <n v="8.1566068515497546E-3"/>
    <n v="12.304323001631323"/>
    <n v="162.30432300163133"/>
    <n v="837.69567699836864"/>
  </r>
  <r>
    <s v="2B5WB35Z8XK539321"/>
    <s v="S"/>
    <n v="220174"/>
    <n v="2876"/>
    <d v="2008-04-22T00:00:00"/>
    <n v="2008"/>
    <x v="1"/>
    <x v="1"/>
    <n v="375"/>
    <n v="131570"/>
    <n v="8"/>
    <n v="1999"/>
    <s v="Dodge"/>
    <s v="RAM"/>
    <n v="1000"/>
    <n v="150"/>
    <n v="8.1566068515497546E-3"/>
    <n v="12.304323001631323"/>
    <n v="162.30432300163133"/>
    <n v="837.69567699836864"/>
  </r>
  <r>
    <s v="2FAFP71W5WX162286"/>
    <s v="S"/>
    <n v="157890"/>
    <n v="2876"/>
    <d v="2008-04-22T00:00:00"/>
    <n v="2008"/>
    <x v="7"/>
    <x v="74"/>
    <n v="356"/>
    <n v="172165"/>
    <n v="9"/>
    <n v="1998"/>
    <s v="Ford"/>
    <s v="CROWN VIC"/>
    <n v="1000"/>
    <n v="150"/>
    <n v="8.1566068515497546E-3"/>
    <n v="12.304323001631323"/>
    <n v="162.30432300163133"/>
    <n v="837.69567699836864"/>
  </r>
  <r>
    <s v="1B3EJ46X4WN292845"/>
    <s v="S"/>
    <n v="132847"/>
    <n v="2860"/>
    <d v="2008-05-15T00:00:00"/>
    <n v="2008"/>
    <x v="7"/>
    <x v="74"/>
    <n v="46"/>
    <n v="179176"/>
    <n v="9"/>
    <n v="1998"/>
    <s v="Dodge"/>
    <s v="STRATUS"/>
    <n v="1000"/>
    <n v="150"/>
    <n v="1.1723329425556858E-2"/>
    <n v="9.9295427901524"/>
    <n v="159.9295427901524"/>
    <n v="840.07045720984763"/>
  </r>
  <r>
    <s v="1FAFP5227XG218882"/>
    <s v="S"/>
    <n v="21510"/>
    <n v="2860"/>
    <d v="2008-05-15T00:00:00"/>
    <n v="2008"/>
    <x v="13"/>
    <x v="30"/>
    <n v="18"/>
    <n v="150782"/>
    <n v="8"/>
    <n v="1999"/>
    <s v="Ford"/>
    <s v="TAURUS"/>
    <n v="1000"/>
    <n v="150"/>
    <n v="1.1723329425556858E-2"/>
    <n v="9.9295427901524"/>
    <n v="159.9295427901524"/>
    <n v="840.07045720984763"/>
  </r>
  <r>
    <s v="1GCFK24K4PZ255607"/>
    <s v="S"/>
    <n v="128063"/>
    <n v="2860"/>
    <d v="2008-05-15T00:00:00"/>
    <n v="2008"/>
    <x v="7"/>
    <x v="19"/>
    <n v="81"/>
    <n v="186104"/>
    <n v="14"/>
    <n v="1993"/>
    <s v="Chevrolet"/>
    <s v="C20 PICKUP"/>
    <n v="1000"/>
    <n v="150"/>
    <n v="1.1723329425556858E-2"/>
    <n v="9.9295427901524"/>
    <n v="159.9295427901524"/>
    <n v="840.07045720984763"/>
  </r>
  <r>
    <s v="1J4FJ28S1TL252765"/>
    <s v="S"/>
    <n v="174696"/>
    <n v="2860"/>
    <d v="2008-05-15T00:00:00"/>
    <n v="2008"/>
    <x v="1"/>
    <x v="1"/>
    <n v="78"/>
    <n v="166145"/>
    <n v="11"/>
    <n v="1996"/>
    <s v="Jeep"/>
    <s v="CHEROKEE"/>
    <n v="1000"/>
    <n v="150"/>
    <n v="1.1723329425556858E-2"/>
    <n v="9.9295427901524"/>
    <n v="159.9295427901524"/>
    <n v="840.07045720984763"/>
  </r>
  <r>
    <s v="2B4GP2439WR774270"/>
    <s v="S"/>
    <n v="132104"/>
    <n v="2860"/>
    <d v="2008-05-15T00:00:00"/>
    <n v="2008"/>
    <x v="7"/>
    <x v="74"/>
    <n v="51"/>
    <n v="137959"/>
    <n v="9"/>
    <n v="1998"/>
    <s v="Dodge"/>
    <s v="CARAVAN"/>
    <n v="1000"/>
    <n v="150"/>
    <n v="1.1723329425556858E-2"/>
    <n v="9.9295427901524"/>
    <n v="159.9295427901524"/>
    <n v="840.07045720984763"/>
  </r>
  <r>
    <s v="2B5WB35ZXSK568232"/>
    <s v="S"/>
    <n v="150616"/>
    <n v="2860"/>
    <d v="2008-05-15T00:00:00"/>
    <n v="2008"/>
    <x v="1"/>
    <x v="1"/>
    <n v="28"/>
    <n v="136885"/>
    <n v="12"/>
    <n v="1995"/>
    <s v="Dodge"/>
    <s v="RAM VAN"/>
    <n v="1000"/>
    <n v="150"/>
    <n v="1.1723329425556858E-2"/>
    <n v="9.9295427901524"/>
    <n v="159.9295427901524"/>
    <n v="840.07045720984763"/>
  </r>
  <r>
    <s v="2FAFP71W7WX141424"/>
    <s v="S"/>
    <n v="197195"/>
    <n v="2860"/>
    <d v="2008-05-15T00:00:00"/>
    <n v="2008"/>
    <x v="7"/>
    <x v="74"/>
    <n v="31"/>
    <n v="151731"/>
    <n v="9"/>
    <n v="1998"/>
    <s v="Ford"/>
    <s v="CROWN VIC"/>
    <n v="1000"/>
    <n v="150"/>
    <n v="1.1723329425556858E-2"/>
    <n v="9.9295427901524"/>
    <n v="159.9295427901524"/>
    <n v="840.07045720984763"/>
  </r>
  <r>
    <s v="2FAFP71W4WX187227"/>
    <s v="S"/>
    <n v="202800"/>
    <n v="2683"/>
    <d v="2007-06-20T00:00:00"/>
    <n v="2008"/>
    <x v="1"/>
    <x v="1"/>
    <n v="18"/>
    <n v="156748"/>
    <n v="9"/>
    <n v="1998"/>
    <s v="Ford"/>
    <s v="CROWN VICTORIA"/>
    <n v="1056"/>
    <n v="150"/>
    <n v="0.14653356534481182"/>
    <n v="62.001282168696761"/>
    <n v="212.00128216869678"/>
    <n v="843.99871783130322"/>
  </r>
  <r>
    <s v="2B4GP2438VR322454"/>
    <s v="S"/>
    <n v="150010"/>
    <d v="2008-03-07T00:00:00"/>
    <d v="2008-01-15T00:00:00"/>
    <n v="2008"/>
    <x v="15"/>
    <x v="21"/>
    <n v="1"/>
    <n v="160409"/>
    <n v="10"/>
    <n v="1997"/>
    <s v="Dodge"/>
    <s v="GRAND CARAVAN"/>
    <n v="1000"/>
    <n v="150"/>
    <n v="0.22727272727272727"/>
    <n v="0"/>
    <n v="150"/>
    <n v="850"/>
  </r>
  <r>
    <s v="1B3XA46K9PF646660"/>
    <s v="S"/>
    <n v="30078"/>
    <n v="2686"/>
    <d v="2007-08-16T00:00:00"/>
    <n v="2008"/>
    <x v="0"/>
    <x v="2"/>
    <n v="53"/>
    <n v="85684"/>
    <n v="14"/>
    <n v="1993"/>
    <s v="Dodge"/>
    <s v="SPIRIT"/>
    <n v="1052"/>
    <n v="150"/>
    <n v="0.14000029277627765"/>
    <n v="37.408078229821363"/>
    <n v="187.40807822982137"/>
    <n v="864.5919217701786"/>
  </r>
  <r>
    <s v="1FALP522XTG235818"/>
    <s v="S"/>
    <s v="P2736"/>
    <n v="2908"/>
    <d v="2008-06-25T00:00:00"/>
    <n v="2008"/>
    <x v="7"/>
    <x v="74"/>
    <n v="20"/>
    <n v="191876"/>
    <n v="11"/>
    <n v="1996"/>
    <s v="Ford"/>
    <s v="TAURUS"/>
    <n v="1050"/>
    <n v="150"/>
    <n v="8.4831347202585332E-3"/>
    <n v="13.815548374065846"/>
    <n v="163.81554837406586"/>
    <n v="886.18445162593412"/>
  </r>
  <r>
    <s v="1FALP5226VG221093"/>
    <s v="S"/>
    <s v="H12266"/>
    <n v="2905"/>
    <d v="2008-06-10T00:00:00"/>
    <n v="2008"/>
    <x v="7"/>
    <x v="74"/>
    <n v="419"/>
    <n v="147633"/>
    <n v="10"/>
    <n v="1997"/>
    <s v="Ford"/>
    <s v="TAURUS"/>
    <n v="1050"/>
    <n v="150"/>
    <n v="9.5956134338588076E-3"/>
    <n v="12.933063742289235"/>
    <n v="162.93306374228922"/>
    <n v="887.06693625771072"/>
  </r>
  <r>
    <s v="1FAFP57U3WA265371"/>
    <s v="S"/>
    <n v="135126"/>
    <n v="2860"/>
    <d v="2008-05-15T00:00:00"/>
    <n v="2008"/>
    <x v="7"/>
    <x v="74"/>
    <n v="14"/>
    <n v="176176"/>
    <n v="9"/>
    <n v="1998"/>
    <s v="Ford"/>
    <s v="TAURUS"/>
    <n v="1050"/>
    <n v="150"/>
    <n v="1.23094958968347E-2"/>
    <n v="10.42601992966002"/>
    <n v="160.42601992966001"/>
    <n v="889.57398007033999"/>
  </r>
  <r>
    <s v="2FAFP71W4XX141978"/>
    <s v="S"/>
    <n v="158728"/>
    <n v="2860"/>
    <d v="2008-05-15T00:00:00"/>
    <n v="2008"/>
    <x v="7"/>
    <x v="74"/>
    <n v="44"/>
    <n v="177590"/>
    <n v="8"/>
    <n v="1999"/>
    <s v="Ford"/>
    <s v="CROWN VIC"/>
    <n v="1050"/>
    <n v="150"/>
    <n v="1.23094958968347E-2"/>
    <n v="10.42601992966002"/>
    <n v="160.42601992966001"/>
    <n v="889.57398007033999"/>
  </r>
  <r>
    <s v="1G1ND52J51M578689"/>
    <s v="S"/>
    <n v="1703"/>
    <n v="2883"/>
    <d v="2008-07-18T00:00:00"/>
    <n v="2008"/>
    <x v="7"/>
    <x v="74"/>
    <n v="34"/>
    <n v="109853"/>
    <n v="6"/>
    <n v="2001"/>
    <s v="Chevrolet"/>
    <s v="MALIBU"/>
    <n v="1101.51"/>
    <n v="150"/>
    <n v="0.25433508660937343"/>
    <n v="53.580772695996721"/>
    <n v="203.58077269599673"/>
    <n v="897.92922730400323"/>
  </r>
  <r>
    <s v="1J4FJ28S9VL553514"/>
    <s v="S"/>
    <n v="16527"/>
    <n v="2652"/>
    <d v="2007-09-20T00:00:00"/>
    <n v="2008"/>
    <x v="3"/>
    <x v="4"/>
    <n v="342"/>
    <n v="240418"/>
    <n v="10"/>
    <n v="1997"/>
    <s v="Jeep"/>
    <s v="CHEROKEE"/>
    <n v="1150"/>
    <n v="150"/>
    <n v="1.4829142488716958E-2"/>
    <n v="83.601663442940037"/>
    <n v="233.60166344294004"/>
    <n v="916.39833655706002"/>
  </r>
  <r>
    <s v="2FALP71W7VX176174"/>
    <s v="S"/>
    <n v="155861"/>
    <n v="2709"/>
    <d v="2007-08-14T00:00:00"/>
    <n v="2008"/>
    <x v="2"/>
    <x v="8"/>
    <n v="424"/>
    <n v="182434"/>
    <n v="10"/>
    <n v="1997"/>
    <s v="Ford"/>
    <s v="CROWN VICTORIA"/>
    <n v="1100"/>
    <n v="150"/>
    <n v="2.3366967604885821E-2"/>
    <n v="31.09769516728625"/>
    <n v="181.09769516728625"/>
    <n v="918.90230483271375"/>
  </r>
  <r>
    <s v="2FAFP71W6YX178273"/>
    <s v="S"/>
    <n v="240638"/>
    <n v="2686"/>
    <d v="2007-07-23T00:00:00"/>
    <n v="2008"/>
    <x v="1"/>
    <x v="1"/>
    <n v="50"/>
    <n v="151820"/>
    <n v="7"/>
    <n v="2000"/>
    <s v="Ford"/>
    <s v="CROWN VICTORIA"/>
    <n v="1110"/>
    <n v="150"/>
    <n v="0.14771894009664277"/>
    <n v="39.470500793822922"/>
    <n v="189.47050079382291"/>
    <n v="920.52949920617709"/>
  </r>
  <r>
    <s v="1FAFP5228WG256054"/>
    <s v="S"/>
    <s v="FM V72"/>
    <n v="2727"/>
    <d v="2007-10-02T00:00:00"/>
    <n v="2008"/>
    <x v="4"/>
    <x v="26"/>
    <n v="386"/>
    <n v="163949"/>
    <n v="9"/>
    <n v="1998"/>
    <s v="Ford"/>
    <s v="TAURUS"/>
    <n v="1100"/>
    <n v="150"/>
    <n v="2.9629629629629631E-2"/>
    <n v="17.5205925925926"/>
    <n v="167.52059259259261"/>
    <n v="932.47940740740739"/>
  </r>
  <r>
    <s v="1B4GT44L1VB416942"/>
    <s v="S"/>
    <n v="33143"/>
    <n v="2908"/>
    <d v="2008-06-25T00:00:00"/>
    <n v="2008"/>
    <x v="7"/>
    <x v="74"/>
    <n v="12"/>
    <n v="194291"/>
    <n v="10"/>
    <n v="1997"/>
    <s v="Dodge"/>
    <s v="CARAVAN"/>
    <n v="1100"/>
    <n v="150"/>
    <n v="8.8870935164613203E-3"/>
    <n v="14.473431629973742"/>
    <n v="164.47343162997373"/>
    <n v="935.52656837002633"/>
  </r>
  <r>
    <s v="1J4FJ28S9SL618650"/>
    <s v="S"/>
    <s v="U05599"/>
    <n v="2908"/>
    <d v="2008-06-25T00:00:00"/>
    <n v="2008"/>
    <x v="7"/>
    <x v="74"/>
    <n v="57"/>
    <n v="221661"/>
    <n v="12"/>
    <n v="1995"/>
    <s v="Jeep"/>
    <s v="CHEROKEE"/>
    <n v="1100"/>
    <n v="150"/>
    <n v="8.8870935164613203E-3"/>
    <n v="14.473431629973742"/>
    <n v="164.47343162997373"/>
    <n v="935.52656837002633"/>
  </r>
  <r>
    <s v="1J4FJ78S1SL625458"/>
    <s v="S"/>
    <n v="54398"/>
    <n v="2908"/>
    <d v="2008-06-25T00:00:00"/>
    <n v="2008"/>
    <x v="7"/>
    <x v="74"/>
    <n v="51"/>
    <n v="214743"/>
    <n v="12"/>
    <n v="1995"/>
    <s v="Jeep"/>
    <s v="CHEROKEE"/>
    <n v="1100"/>
    <n v="150"/>
    <n v="8.8870935164613203E-3"/>
    <n v="14.473431629973742"/>
    <n v="164.47343162997373"/>
    <n v="935.52656837002633"/>
  </r>
  <r>
    <s v="2B4GP2434VR402639"/>
    <s v="S"/>
    <n v="70503"/>
    <n v="2908"/>
    <d v="2008-06-25T00:00:00"/>
    <n v="2008"/>
    <x v="7"/>
    <x v="74"/>
    <n v="7"/>
    <n v="152864"/>
    <n v="10"/>
    <n v="1997"/>
    <s v="Dodge"/>
    <s v="CARAVAN"/>
    <n v="1100"/>
    <n v="150"/>
    <n v="8.8870935164613203E-3"/>
    <n v="14.473431629973742"/>
    <n v="164.47343162997373"/>
    <n v="935.52656837002633"/>
  </r>
  <r>
    <s v="2FAFP71W51X144587"/>
    <s v="S"/>
    <n v="238224"/>
    <n v="2908"/>
    <d v="2008-06-25T00:00:00"/>
    <n v="2008"/>
    <x v="1"/>
    <x v="1"/>
    <n v="71"/>
    <n v="148326"/>
    <n v="6"/>
    <n v="2001"/>
    <s v="Ford"/>
    <s v="CROWN VICTORIA"/>
    <n v="1100"/>
    <n v="150"/>
    <n v="8.8870935164613203E-3"/>
    <n v="14.473431629973742"/>
    <n v="164.47343162997373"/>
    <n v="935.52656837002633"/>
  </r>
  <r>
    <s v="1FAFP52U8WG264625"/>
    <s v="S"/>
    <n v="136411"/>
    <n v="2656"/>
    <d v="2007-04-26T00:00:00"/>
    <n v="2008"/>
    <x v="2"/>
    <x v="60"/>
    <n v="27"/>
    <n v="141129"/>
    <n v="9"/>
    <n v="1998"/>
    <s v="Ford"/>
    <s v="TAURUS"/>
    <n v="1209"/>
    <n v="150"/>
    <n v="0.37460494515709236"/>
    <n v="123.16635991820038"/>
    <n v="273.16635991820038"/>
    <n v="935.83364008179956"/>
  </r>
  <r>
    <s v="1FAFP5222WG248709"/>
    <s v="S"/>
    <n v="1880"/>
    <n v="2905"/>
    <d v="2008-06-10T00:00:00"/>
    <n v="2008"/>
    <x v="7"/>
    <x v="74"/>
    <n v="341"/>
    <n v="163030"/>
    <n v="9"/>
    <n v="1998"/>
    <s v="Ford"/>
    <s v="TAURUS"/>
    <n v="1100"/>
    <n v="150"/>
    <n v="1.0052547406899703E-2"/>
    <n v="13.548923920493484"/>
    <n v="163.54892392049348"/>
    <n v="936.45107607950649"/>
  </r>
  <r>
    <s v="1FAFP5227XG271632"/>
    <s v="S"/>
    <n v="17324"/>
    <n v="2905"/>
    <d v="2008-06-10T00:00:00"/>
    <n v="2008"/>
    <x v="7"/>
    <x v="74"/>
    <n v="338"/>
    <n v="172300"/>
    <n v="8"/>
    <n v="1999"/>
    <s v="Ford"/>
    <s v="TAURUS"/>
    <n v="1100"/>
    <n v="150"/>
    <n v="1.0052547406899703E-2"/>
    <n v="13.548923920493484"/>
    <n v="163.54892392049348"/>
    <n v="936.45107607950649"/>
  </r>
  <r>
    <s v="1FAFP58U6XA313428"/>
    <s v="S"/>
    <s v="U05254"/>
    <n v="2905"/>
    <d v="2008-06-10T00:00:00"/>
    <n v="2008"/>
    <x v="7"/>
    <x v="74"/>
    <n v="350"/>
    <n v="157171"/>
    <n v="8"/>
    <n v="1999"/>
    <s v="Ford"/>
    <s v="TAURUS"/>
    <n v="1100"/>
    <n v="150"/>
    <n v="1.0052547406899703E-2"/>
    <n v="13.548923920493484"/>
    <n v="163.54892392049348"/>
    <n v="936.45107607950649"/>
  </r>
  <r>
    <s v="1FALP5225VG221098"/>
    <s v="S"/>
    <n v="2600"/>
    <n v="2905"/>
    <d v="2008-06-10T00:00:00"/>
    <n v="2008"/>
    <x v="7"/>
    <x v="74"/>
    <n v="368"/>
    <n v="147463"/>
    <n v="10"/>
    <n v="1997"/>
    <s v="Ford"/>
    <s v="TAURUS"/>
    <n v="1100"/>
    <n v="150"/>
    <n v="1.0052547406899703E-2"/>
    <n v="13.548923920493484"/>
    <n v="163.54892392049348"/>
    <n v="936.45107607950649"/>
  </r>
  <r>
    <s v="2FAFP71W81X177695"/>
    <s v="S"/>
    <n v="169618"/>
    <n v="2905"/>
    <d v="2008-06-10T00:00:00"/>
    <n v="2008"/>
    <x v="2"/>
    <x v="8"/>
    <n v="391"/>
    <n v="160519"/>
    <n v="6"/>
    <n v="2001"/>
    <s v="Ford"/>
    <s v="CROWN VICTORIA"/>
    <n v="1100"/>
    <n v="150"/>
    <n v="1.0052547406899703E-2"/>
    <n v="13.548923920493484"/>
    <n v="163.54892392049348"/>
    <n v="936.45107607950649"/>
  </r>
  <r>
    <s v="1FAFP5223XG239115"/>
    <s v="S"/>
    <n v="140806"/>
    <n v="2860"/>
    <d v="2008-05-15T00:00:00"/>
    <n v="2008"/>
    <x v="7"/>
    <x v="74"/>
    <n v="50"/>
    <n v="169646"/>
    <n v="8"/>
    <n v="1999"/>
    <s v="Ford"/>
    <s v="TAURUS"/>
    <n v="1100"/>
    <n v="150"/>
    <n v="1.2895662368112544E-2"/>
    <n v="10.92249706916764"/>
    <n v="160.92249706916763"/>
    <n v="939.07750293083234"/>
  </r>
  <r>
    <s v="2B4GP2433WR733472"/>
    <s v="S"/>
    <n v="132105"/>
    <n v="2860"/>
    <d v="2008-05-15T00:00:00"/>
    <n v="2008"/>
    <x v="7"/>
    <x v="74"/>
    <n v="76"/>
    <n v="161071"/>
    <n v="9"/>
    <n v="1998"/>
    <s v="Dodge"/>
    <s v="GRAND CARAVAN"/>
    <n v="1100"/>
    <n v="150"/>
    <n v="1.2895662368112544E-2"/>
    <n v="10.92249706916764"/>
    <n v="160.92249706916763"/>
    <n v="939.07750293083234"/>
  </r>
  <r>
    <s v="2B4GP2435TR814386"/>
    <s v="S"/>
    <n v="122051"/>
    <n v="2860"/>
    <d v="2008-05-15T00:00:00"/>
    <n v="2008"/>
    <x v="7"/>
    <x v="74"/>
    <n v="13"/>
    <n v="178446"/>
    <n v="11"/>
    <n v="1996"/>
    <s v="Dodge"/>
    <s v="CARAVAN"/>
    <n v="1100"/>
    <n v="150"/>
    <n v="1.2895662368112544E-2"/>
    <n v="10.92249706916764"/>
    <n v="160.92249706916763"/>
    <n v="939.07750293083234"/>
  </r>
  <r>
    <s v="2B4GP2533XR381591"/>
    <s v="S"/>
    <n v="140804"/>
    <n v="2860"/>
    <d v="2008-05-15T00:00:00"/>
    <n v="2008"/>
    <x v="7"/>
    <x v="74"/>
    <n v="77"/>
    <n v="161433"/>
    <n v="8"/>
    <n v="1999"/>
    <s v="Dodge"/>
    <s v="CARAVAN"/>
    <n v="1100"/>
    <n v="150"/>
    <n v="1.2895662368112544E-2"/>
    <n v="10.92249706916764"/>
    <n v="160.92249706916763"/>
    <n v="939.07750293083234"/>
  </r>
  <r>
    <s v="2FAFP71WXWX140302"/>
    <s v="S"/>
    <n v="157300"/>
    <n v="2860"/>
    <d v="2008-05-15T00:00:00"/>
    <n v="2008"/>
    <x v="7"/>
    <x v="74"/>
    <n v="47"/>
    <n v="174017"/>
    <n v="9"/>
    <n v="1998"/>
    <s v="Ford"/>
    <s v="CROWN VIC"/>
    <n v="1100"/>
    <n v="150"/>
    <n v="1.2895662368112544E-2"/>
    <n v="10.92249706916764"/>
    <n v="160.92249706916763"/>
    <n v="939.07750293083234"/>
  </r>
  <r>
    <s v="1P3EJ46C2VN636313"/>
    <s v="S"/>
    <n v="33"/>
    <n v="2779"/>
    <d v="2007-12-04T00:00:00"/>
    <n v="2008"/>
    <x v="15"/>
    <x v="40"/>
    <n v="460"/>
    <n v="114443"/>
    <n v="10"/>
    <n v="1997"/>
    <s v="Plymouth"/>
    <s v="Breeze"/>
    <n v="1150"/>
    <n v="150"/>
    <n v="3.1702274293590627E-2"/>
    <n v="18.984272915230871"/>
    <n v="168.98427291523086"/>
    <n v="981.0157270847692"/>
  </r>
  <r>
    <s v="1FALP5221TG235917"/>
    <s v="S"/>
    <s v="P2767"/>
    <n v="2908"/>
    <d v="2008-06-25T00:00:00"/>
    <n v="2008"/>
    <x v="7"/>
    <x v="74"/>
    <n v="60"/>
    <n v="221049"/>
    <n v="11"/>
    <n v="1996"/>
    <s v="Ford"/>
    <s v="TAURUS"/>
    <n v="1150"/>
    <n v="150"/>
    <n v="9.2910523126641074E-3"/>
    <n v="15.13131488588164"/>
    <n v="165.13131488588164"/>
    <n v="984.86868511411831"/>
  </r>
  <r>
    <s v="2FAFP71W23X163732"/>
    <s v="S"/>
    <n v="239910"/>
    <n v="2908"/>
    <d v="2008-06-25T00:00:00"/>
    <n v="2008"/>
    <x v="7"/>
    <x v="74"/>
    <n v="74"/>
    <n v="159360"/>
    <n v="4"/>
    <n v="2003"/>
    <s v="Ford"/>
    <s v="CROWN VICTORIA"/>
    <n v="1150"/>
    <n v="150"/>
    <n v="9.2910523126641074E-3"/>
    <n v="15.13131488588164"/>
    <n v="165.13131488588164"/>
    <n v="984.86868511411831"/>
  </r>
  <r>
    <s v="1FAFP5223XG182043"/>
    <s v="S"/>
    <n v="2754"/>
    <n v="2905"/>
    <d v="2008-06-10T00:00:00"/>
    <n v="2008"/>
    <x v="7"/>
    <x v="74"/>
    <n v="416"/>
    <n v="168685"/>
    <n v="8"/>
    <n v="1999"/>
    <s v="Ford"/>
    <s v="TAURUS"/>
    <n v="1150"/>
    <n v="150"/>
    <n v="1.0509481379940599E-2"/>
    <n v="14.164784098697734"/>
    <n v="164.16478409869774"/>
    <n v="985.83521590130226"/>
  </r>
  <r>
    <s v="1FALP5221VG228386"/>
    <s v="S"/>
    <n v="1300"/>
    <n v="2905"/>
    <d v="2008-06-10T00:00:00"/>
    <n v="2008"/>
    <x v="7"/>
    <x v="74"/>
    <n v="399"/>
    <n v="140174"/>
    <n v="10"/>
    <n v="1997"/>
    <s v="Ford"/>
    <s v="TAURUS"/>
    <n v="1150"/>
    <n v="150"/>
    <n v="1.0509481379940599E-2"/>
    <n v="14.164784098697734"/>
    <n v="164.16478409869774"/>
    <n v="985.83521590130226"/>
  </r>
  <r>
    <s v="1FMZU34X3XZB31140"/>
    <s v="S"/>
    <n v="229893"/>
    <n v="2671"/>
    <d v="2007-06-14T00:00:00"/>
    <n v="2008"/>
    <x v="1"/>
    <x v="36"/>
    <n v="32"/>
    <n v="160000"/>
    <n v="8"/>
    <n v="1999"/>
    <s v="Ford"/>
    <s v="EXPLORER"/>
    <n v="1200"/>
    <n v="150"/>
    <n v="8.864927318677146E-2"/>
    <n v="51.390870159103244"/>
    <n v="201.39087015910326"/>
    <n v="998.60912984089668"/>
  </r>
  <r>
    <s v="1FAFP53214G187302"/>
    <s v="S"/>
    <n v="126733"/>
    <n v="2683"/>
    <d v="2007-07-10T00:00:00"/>
    <n v="2008"/>
    <x v="7"/>
    <x v="19"/>
    <n v="23"/>
    <n v="27140"/>
    <n v="3"/>
    <n v="2004"/>
    <s v="Ford"/>
    <s v="TAURUS SE"/>
    <n v="1226.5999999999999"/>
    <n v="150"/>
    <n v="0.17020650686737326"/>
    <n v="72.017777185722963"/>
    <n v="222.01777718572296"/>
    <n v="1004.582222814277"/>
  </r>
  <r>
    <s v="2FAFP71W3WX141436"/>
    <s v="S"/>
    <n v="197179"/>
    <n v="2683"/>
    <d v="2007-06-22T00:00:00"/>
    <n v="2008"/>
    <x v="1"/>
    <x v="1"/>
    <n v="21"/>
    <n v="154142"/>
    <n v="9"/>
    <n v="1998"/>
    <s v="Ford"/>
    <s v="CROWN VICTORIA"/>
    <n v="1256"/>
    <n v="150"/>
    <n v="0.17428613453890496"/>
    <n v="73.743949246101451"/>
    <n v="223.74394924610147"/>
    <n v="1032.2560507538985"/>
  </r>
  <r>
    <s v="2B7HB11Z71K517893"/>
    <s v="S"/>
    <n v="157615"/>
    <n v="2908"/>
    <d v="2008-06-25T00:00:00"/>
    <n v="2008"/>
    <x v="2"/>
    <x v="18"/>
    <n v="86"/>
    <n v="101418"/>
    <n v="6"/>
    <n v="2001"/>
    <s v="Dodge"/>
    <s v="B150"/>
    <n v="1200"/>
    <n v="150"/>
    <n v="9.6950111088668963E-3"/>
    <n v="15.789198141789541"/>
    <n v="165.78919814178954"/>
    <n v="1034.2108018582105"/>
  </r>
  <r>
    <s v="2FAFP71W3XX197152"/>
    <s v="S"/>
    <n v="219587"/>
    <n v="2908"/>
    <d v="2008-06-25T00:00:00"/>
    <n v="2008"/>
    <x v="7"/>
    <x v="74"/>
    <n v="85"/>
    <n v="171361"/>
    <n v="8"/>
    <n v="1999"/>
    <s v="Ford"/>
    <s v="CROWN VICTORIA"/>
    <n v="1200"/>
    <n v="150"/>
    <n v="9.6950111088668963E-3"/>
    <n v="15.789198141789541"/>
    <n v="165.78919814178954"/>
    <n v="1034.2108018582105"/>
  </r>
  <r>
    <s v="2FAFP71W71X144588"/>
    <s v="S"/>
    <n v="238228"/>
    <n v="2908"/>
    <d v="2008-06-25T00:00:00"/>
    <n v="2008"/>
    <x v="7"/>
    <x v="74"/>
    <n v="69"/>
    <n v="156620"/>
    <n v="6"/>
    <n v="2001"/>
    <s v="Ford"/>
    <s v="CROWN VICTORIA"/>
    <n v="1200"/>
    <n v="150"/>
    <n v="9.6950111088668963E-3"/>
    <n v="15.789198141789541"/>
    <n v="165.78919814178954"/>
    <n v="1034.2108018582105"/>
  </r>
  <r>
    <s v="3G1JC5247TS887384"/>
    <s v="S"/>
    <s v="P2561"/>
    <n v="2908"/>
    <d v="2008-06-25T00:00:00"/>
    <n v="2008"/>
    <x v="7"/>
    <x v="74"/>
    <n v="21"/>
    <n v="167912"/>
    <n v="11"/>
    <n v="1996"/>
    <s v="Chevrolet"/>
    <s v="CAVALIER"/>
    <n v="1200"/>
    <n v="150"/>
    <n v="9.6950111088668963E-3"/>
    <n v="15.789198141789541"/>
    <n v="165.78919814178954"/>
    <n v="1034.2108018582105"/>
  </r>
  <r>
    <s v="1FAFP5221WG248734"/>
    <s v="S"/>
    <n v="1891"/>
    <n v="2905"/>
    <d v="2008-06-10T00:00:00"/>
    <n v="2008"/>
    <x v="7"/>
    <x v="74"/>
    <n v="352"/>
    <n v="152367"/>
    <n v="9"/>
    <n v="1998"/>
    <s v="Ford"/>
    <s v="TAURUS"/>
    <n v="1200"/>
    <n v="150"/>
    <n v="1.0966415352981495E-2"/>
    <n v="14.780644276901983"/>
    <n v="164.780644276902"/>
    <n v="1035.219355723098"/>
  </r>
  <r>
    <s v="1FAFP58U4XA313427"/>
    <s v="S"/>
    <s v="U05253"/>
    <n v="2905"/>
    <d v="2008-06-10T00:00:00"/>
    <n v="2008"/>
    <x v="7"/>
    <x v="74"/>
    <n v="357"/>
    <n v="157199"/>
    <n v="8"/>
    <n v="1999"/>
    <s v="Ford"/>
    <s v="TAURUS"/>
    <n v="1200"/>
    <n v="150"/>
    <n v="1.0966415352981495E-2"/>
    <n v="14.780644276901983"/>
    <n v="164.780644276902"/>
    <n v="1035.219355723098"/>
  </r>
  <r>
    <s v="1FAFP522XWG237005"/>
    <s v="S"/>
    <n v="115487"/>
    <n v="2876"/>
    <d v="2008-04-22T00:00:00"/>
    <n v="2008"/>
    <x v="7"/>
    <x v="25"/>
    <n v="358"/>
    <n v="156383"/>
    <n v="9"/>
    <n v="1998"/>
    <s v="Ford"/>
    <s v="TAURUS"/>
    <n v="1200"/>
    <n v="150"/>
    <n v="9.7879282218597055E-3"/>
    <n v="14.765187601957587"/>
    <n v="164.76518760195759"/>
    <n v="1035.2348123980423"/>
  </r>
  <r>
    <s v="1G1LD5542SY268913"/>
    <s v="S"/>
    <n v="21057"/>
    <n v="2860"/>
    <d v="2008-05-15T00:00:00"/>
    <n v="2008"/>
    <x v="13"/>
    <x v="53"/>
    <n v="54"/>
    <n v="108818"/>
    <n v="12"/>
    <n v="1995"/>
    <s v="Chevrolet"/>
    <s v="CORSICA"/>
    <n v="1200"/>
    <n v="150"/>
    <n v="1.4067995310668231E-2"/>
    <n v="11.915451348182881"/>
    <n v="161.91545134818287"/>
    <n v="1038.0845486518172"/>
  </r>
  <r>
    <s v="1J4FJ28S8WL199793"/>
    <s v="S"/>
    <n v="199175"/>
    <n v="2860"/>
    <d v="2008-05-15T00:00:00"/>
    <n v="2008"/>
    <x v="7"/>
    <x v="74"/>
    <n v="19"/>
    <n v="200875"/>
    <n v="9"/>
    <n v="1998"/>
    <s v="Jeep"/>
    <s v="CHEROKEE"/>
    <n v="1200"/>
    <n v="150"/>
    <n v="1.4067995310668231E-2"/>
    <n v="11.915451348182881"/>
    <n v="161.91545134818287"/>
    <n v="1038.0845486518172"/>
  </r>
  <r>
    <s v="2FAFP71W04X155484"/>
    <s v="S"/>
    <n v="240786"/>
    <n v="2860"/>
    <d v="2008-05-15T00:00:00"/>
    <n v="2008"/>
    <x v="7"/>
    <x v="74"/>
    <n v="30"/>
    <n v="160612"/>
    <n v="3"/>
    <n v="2004"/>
    <s v="Ford"/>
    <s v="CROWN VIC"/>
    <n v="1200"/>
    <n v="150"/>
    <n v="1.4067995310668231E-2"/>
    <n v="11.915451348182881"/>
    <n v="161.91545134818287"/>
    <n v="1038.0845486518172"/>
  </r>
  <r>
    <s v="1FAFP522XXG271642"/>
    <s v="S"/>
    <n v="17365"/>
    <n v="2652"/>
    <d v="2007-09-20T00:00:00"/>
    <n v="2008"/>
    <x v="3"/>
    <x v="4"/>
    <n v="365"/>
    <n v="183029"/>
    <n v="8"/>
    <n v="1999"/>
    <s v="Ford"/>
    <s v="TAURUS"/>
    <n v="1300"/>
    <n v="150"/>
    <n v="1.6763378465506126E-2"/>
    <n v="94.506228239845257"/>
    <n v="244.50622823984526"/>
    <n v="1055.4937717601547"/>
  </r>
  <r>
    <s v="1FALP57U4TA280038"/>
    <s v="S"/>
    <n v="1735"/>
    <n v="2652"/>
    <d v="2007-09-20T00:00:00"/>
    <n v="2008"/>
    <x v="0"/>
    <x v="0"/>
    <n v="345"/>
    <n v="183625"/>
    <n v="11"/>
    <n v="1996"/>
    <s v="Ford"/>
    <s v="TAURUS"/>
    <n v="1300"/>
    <n v="150"/>
    <n v="1.6763378465506126E-2"/>
    <n v="94.506228239845257"/>
    <n v="244.50622823984526"/>
    <n v="1055.4937717601547"/>
  </r>
  <r>
    <s v="1J4FF27S6XL665676"/>
    <s v="S"/>
    <s v="LS90359"/>
    <n v="2845"/>
    <d v="2008-03-04T00:00:00"/>
    <n v="2008"/>
    <x v="14"/>
    <x v="21"/>
    <n v="361"/>
    <n v="182058"/>
    <n v="8"/>
    <n v="1999"/>
    <s v="Jeep"/>
    <s v="CHEROKEE"/>
    <n v="1300"/>
    <n v="150"/>
    <n v="0.11479028697571744"/>
    <n v="82.404503311258267"/>
    <n v="232.40450331125828"/>
    <n v="1067.5954966887416"/>
  </r>
  <r>
    <s v="2FAFP71W9XX108202"/>
    <s v="S"/>
    <s v="FM V74"/>
    <n v="2876"/>
    <d v="2008-04-22T00:00:00"/>
    <n v="2008"/>
    <x v="7"/>
    <x v="74"/>
    <n v="380"/>
    <n v="149603"/>
    <n v="8"/>
    <n v="1999"/>
    <s v="Ford"/>
    <s v="CROWN VIC"/>
    <n v="1250"/>
    <n v="150"/>
    <n v="1.0195758564437194E-2"/>
    <n v="15.380403752039154"/>
    <n v="165.38040375203914"/>
    <n v="1084.6195962479608"/>
  </r>
  <r>
    <s v="1FALP57UXTA224380"/>
    <s v="S"/>
    <n v="155851"/>
    <n v="2709"/>
    <d v="2007-08-14T00:00:00"/>
    <n v="2008"/>
    <x v="2"/>
    <x v="8"/>
    <n v="374"/>
    <n v="156032"/>
    <n v="11"/>
    <n v="1996"/>
    <s v="Ford"/>
    <s v="TAURUS WAGON"/>
    <n v="1300"/>
    <n v="150"/>
    <n v="2.7615507169410514E-2"/>
    <n v="36.751821561338296"/>
    <n v="186.75182156133829"/>
    <n v="1113.2481784386616"/>
  </r>
  <r>
    <s v="2FAFP71W4XX225041"/>
    <s v="S"/>
    <n v="220462"/>
    <n v="2709"/>
    <d v="2007-08-14T00:00:00"/>
    <n v="2008"/>
    <x v="1"/>
    <x v="1"/>
    <n v="387"/>
    <n v="160565"/>
    <n v="8"/>
    <n v="1999"/>
    <s v="Ford"/>
    <s v="CROWN VICTORIA"/>
    <n v="1300"/>
    <n v="150"/>
    <n v="2.7615507169410514E-2"/>
    <n v="36.751821561338296"/>
    <n v="186.75182156133829"/>
    <n v="1113.2481784386616"/>
  </r>
  <r>
    <s v="2FAFP71W5WX141440"/>
    <s v="S"/>
    <n v="197183"/>
    <n v="2666"/>
    <d v="2007-05-23T00:00:00"/>
    <n v="2008"/>
    <x v="1"/>
    <x v="1"/>
    <n v="7"/>
    <n v="178749"/>
    <n v="9"/>
    <n v="1998"/>
    <s v="Ford"/>
    <s v="CROWN VICTORIA"/>
    <n v="1312"/>
    <n v="150"/>
    <n v="0.21635206020919531"/>
    <n v="48.086408902095748"/>
    <n v="198.08640890209574"/>
    <n v="1113.9135910979044"/>
  </r>
  <r>
    <s v="1G1LD554XSY247520"/>
    <s v="S"/>
    <n v="6191"/>
    <n v="2804"/>
    <d v="2008-02-25T00:00:00"/>
    <n v="2008"/>
    <x v="7"/>
    <x v="25"/>
    <n v="322"/>
    <n v="107538"/>
    <n v="12"/>
    <n v="1995"/>
    <s v="Chevrolet"/>
    <s v="Corsica"/>
    <n v="1300"/>
    <n v="150"/>
    <n v="7.3446327683615822E-2"/>
    <n v="32.415536723163839"/>
    <n v="182.41553672316383"/>
    <n v="1117.5844632768362"/>
  </r>
  <r>
    <s v="1FMZU34X3XZB64722"/>
    <s v="S"/>
    <n v="229892"/>
    <n v="2683"/>
    <d v="2007-06-29T00:00:00"/>
    <n v="2008"/>
    <x v="1"/>
    <x v="36"/>
    <n v="19"/>
    <n v="133590"/>
    <n v="8"/>
    <n v="1999"/>
    <s v="Ford"/>
    <s v="EXPLORER"/>
    <n v="1356.99"/>
    <n v="150"/>
    <n v="0.18829979435346231"/>
    <n v="79.673408986836947"/>
    <n v="229.67340898683693"/>
    <n v="1127.3165910131631"/>
  </r>
  <r>
    <s v="1B3ES47C6VD247676"/>
    <s v="S"/>
    <s v="P2609"/>
    <n v="2908"/>
    <d v="2008-06-25T00:00:00"/>
    <n v="2008"/>
    <x v="7"/>
    <x v="74"/>
    <n v="30"/>
    <n v="151057"/>
    <n v="10"/>
    <n v="1997"/>
    <s v="Dodge"/>
    <s v="NEON"/>
    <n v="1300"/>
    <n v="150"/>
    <n v="1.0502928701272471E-2"/>
    <n v="17.104964653605336"/>
    <n v="167.10496465360535"/>
    <n v="1132.8950353463947"/>
  </r>
  <r>
    <s v="1B3ES47CXVD247681"/>
    <s v="S"/>
    <n v="2932"/>
    <n v="2908"/>
    <d v="2008-06-25T00:00:00"/>
    <n v="2008"/>
    <x v="7"/>
    <x v="74"/>
    <n v="31"/>
    <n v="123515"/>
    <n v="10"/>
    <n v="1997"/>
    <s v="Dodge"/>
    <s v="NEON"/>
    <n v="1300"/>
    <n v="150"/>
    <n v="1.0502928701272471E-2"/>
    <n v="17.104964653605336"/>
    <n v="167.10496465360535"/>
    <n v="1132.8950353463947"/>
  </r>
  <r>
    <s v="1FALP5227TG235954"/>
    <s v="S"/>
    <n v="3025"/>
    <n v="2908"/>
    <d v="2008-06-25T00:00:00"/>
    <n v="2008"/>
    <x v="7"/>
    <x v="74"/>
    <n v="16"/>
    <n v="186082"/>
    <n v="11"/>
    <n v="1996"/>
    <s v="Ford"/>
    <s v="TAURUS"/>
    <n v="1300"/>
    <n v="150"/>
    <n v="1.0502928701272471E-2"/>
    <n v="17.104964653605336"/>
    <n v="167.10496465360535"/>
    <n v="1132.8950353463947"/>
  </r>
  <r>
    <s v="2B4GP2432VR277012"/>
    <s v="S"/>
    <s v="H11170"/>
    <n v="2908"/>
    <d v="2008-06-25T00:00:00"/>
    <n v="2008"/>
    <x v="7"/>
    <x v="74"/>
    <n v="48"/>
    <n v="145774"/>
    <n v="10"/>
    <n v="1997"/>
    <s v="Dodge"/>
    <s v="CARAVAN"/>
    <n v="1300"/>
    <n v="150"/>
    <n v="1.0502928701272471E-2"/>
    <n v="17.104964653605336"/>
    <n v="167.10496465360535"/>
    <n v="1132.8950353463947"/>
  </r>
  <r>
    <s v="2FAFP71W03X163728"/>
    <s v="S"/>
    <n v="239908"/>
    <n v="2908"/>
    <d v="2008-06-25T00:00:00"/>
    <n v="2008"/>
    <x v="7"/>
    <x v="74"/>
    <n v="75"/>
    <n v="160770"/>
    <n v="4"/>
    <n v="2003"/>
    <s v="Ford"/>
    <s v="CROWN VICTORIA"/>
    <n v="1300"/>
    <n v="150"/>
    <n v="1.0502928701272471E-2"/>
    <n v="17.104964653605336"/>
    <n v="167.10496465360535"/>
    <n v="1132.8950353463947"/>
  </r>
  <r>
    <s v="2FAFP71W61X160717"/>
    <s v="S"/>
    <n v="241081"/>
    <n v="2908"/>
    <d v="2008-06-25T00:00:00"/>
    <n v="2008"/>
    <x v="7"/>
    <x v="74"/>
    <n v="41"/>
    <n v="159957"/>
    <n v="6"/>
    <n v="2001"/>
    <s v="Ford"/>
    <s v="CROWN VICTORIA"/>
    <n v="1300"/>
    <n v="150"/>
    <n v="1.0502928701272471E-2"/>
    <n v="17.104964653605336"/>
    <n v="167.10496465360535"/>
    <n v="1132.8950353463947"/>
  </r>
  <r>
    <s v="1B3ES47C3WD688411"/>
    <s v="S"/>
    <n v="1581"/>
    <n v="2905"/>
    <d v="2008-06-10T00:00:00"/>
    <n v="2008"/>
    <x v="7"/>
    <x v="74"/>
    <n v="354"/>
    <n v="142092"/>
    <n v="9"/>
    <n v="1998"/>
    <s v="Dodge"/>
    <s v="NEON"/>
    <n v="1300"/>
    <n v="150"/>
    <n v="1.1880283299063285E-2"/>
    <n v="16.012364633310479"/>
    <n v="166.01236463331048"/>
    <n v="1133.9876353666896"/>
  </r>
  <r>
    <s v="1P3EJ46X1XN685170"/>
    <s v="S"/>
    <n v="1700"/>
    <n v="2905"/>
    <d v="2008-06-10T00:00:00"/>
    <n v="2008"/>
    <x v="7"/>
    <x v="74"/>
    <n v="356"/>
    <n v="163187"/>
    <n v="8"/>
    <n v="1999"/>
    <s v="Plymouth"/>
    <s v="BREEZE"/>
    <n v="1300"/>
    <n v="150"/>
    <n v="1.1880283299063285E-2"/>
    <n v="16.012364633310479"/>
    <n v="166.01236463331048"/>
    <n v="1133.9876353666896"/>
  </r>
  <r>
    <s v="2FMZA50461BB69732"/>
    <s v="S"/>
    <n v="15260"/>
    <n v="2905"/>
    <d v="2008-06-10T00:00:00"/>
    <n v="2008"/>
    <x v="10"/>
    <x v="28"/>
    <n v="383"/>
    <n v="106500"/>
    <n v="6"/>
    <n v="2001"/>
    <s v="Ford"/>
    <s v="WINDSTAR"/>
    <n v="1300"/>
    <n v="150"/>
    <n v="1.1880283299063285E-2"/>
    <n v="16.012364633310479"/>
    <n v="166.01236463331048"/>
    <n v="1133.9876353666896"/>
  </r>
  <r>
    <s v="1FAFP532XYA194502"/>
    <s v="S"/>
    <n v="17429"/>
    <n v="2876"/>
    <d v="2008-04-22T00:00:00"/>
    <n v="2008"/>
    <x v="7"/>
    <x v="74"/>
    <n v="406"/>
    <n v="170372"/>
    <n v="7"/>
    <n v="2000"/>
    <s v="Ford"/>
    <s v="TAURUS"/>
    <n v="1300"/>
    <n v="150"/>
    <n v="1.0603588907014683E-2"/>
    <n v="15.995619902120721"/>
    <n v="165.99561990212072"/>
    <n v="1134.0043800978792"/>
  </r>
  <r>
    <s v="2FAFP71W9WX141425"/>
    <s v="S"/>
    <n v="197196"/>
    <n v="2860"/>
    <d v="2008-05-15T00:00:00"/>
    <n v="2008"/>
    <x v="7"/>
    <x v="74"/>
    <n v="38"/>
    <n v="135494"/>
    <n v="9"/>
    <n v="1998"/>
    <s v="Ford"/>
    <s v="CROWN VIC"/>
    <n v="1300"/>
    <n v="150"/>
    <n v="1.5240328253223915E-2"/>
    <n v="12.908405627198121"/>
    <n v="162.90840562719814"/>
    <n v="1137.0915943728019"/>
  </r>
  <r>
    <s v="1FAFP5323YA196530"/>
    <s v="S"/>
    <s v="FM V122"/>
    <n v="2652"/>
    <d v="2007-09-20T00:00:00"/>
    <n v="2008"/>
    <x v="4"/>
    <x v="26"/>
    <n v="377"/>
    <n v="188065"/>
    <n v="7"/>
    <n v="2000"/>
    <s v="Ford"/>
    <s v="TAURUS"/>
    <n v="1400"/>
    <n v="150"/>
    <n v="1.8052869116698903E-2"/>
    <n v="101.77593810444874"/>
    <n v="251.77593810444876"/>
    <n v="1148.2240618955511"/>
  </r>
  <r>
    <s v="1FAFP5222WG248760"/>
    <s v="S"/>
    <s v="V9831"/>
    <d v="2007-11-16T00:00:00"/>
    <d v="2007-04-25T00:00:00"/>
    <n v="2008"/>
    <x v="17"/>
    <x v="13"/>
    <n v="2"/>
    <n v="111524"/>
    <n v="9"/>
    <n v="1998"/>
    <s v="Ford"/>
    <s v="TAURUS"/>
    <n v="1300"/>
    <n v="150"/>
    <n v="0.27659574468085107"/>
    <n v="0"/>
    <n v="150"/>
    <n v="1150"/>
  </r>
  <r>
    <s v="1FALP5223VG263544"/>
    <s v="S"/>
    <n v="115480"/>
    <n v="2652"/>
    <d v="2007-09-20T00:00:00"/>
    <n v="2008"/>
    <x v="7"/>
    <x v="25"/>
    <n v="351"/>
    <n v="151357"/>
    <n v="10"/>
    <n v="1997"/>
    <s v="Ford"/>
    <s v="TAURUS"/>
    <n v="1450"/>
    <n v="150"/>
    <n v="1.8697614442295292E-2"/>
    <n v="105.41079303675048"/>
    <n v="255.41079303675048"/>
    <n v="1194.5892069632496"/>
  </r>
  <r>
    <s v="1FAFP5228WG248732"/>
    <s v="S"/>
    <n v="38"/>
    <n v="2727"/>
    <d v="2007-10-02T00:00:00"/>
    <n v="2008"/>
    <x v="14"/>
    <x v="21"/>
    <n v="402"/>
    <n v="154932"/>
    <n v="9"/>
    <n v="1998"/>
    <s v="Ford"/>
    <s v="TAURUS"/>
    <n v="1375"/>
    <n v="150"/>
    <n v="3.7037037037037035E-2"/>
    <n v="21.900740740740744"/>
    <n v="171.90074074074073"/>
    <n v="1203.0992592592593"/>
  </r>
  <r>
    <s v="2FAFP71W6WX122279"/>
    <s v="S"/>
    <s v="WD00608"/>
    <n v="2709"/>
    <d v="2007-08-14T00:00:00"/>
    <n v="2008"/>
    <x v="8"/>
    <x v="68"/>
    <n v="404"/>
    <n v="189102"/>
    <n v="9"/>
    <n v="1998"/>
    <s v="Ford"/>
    <s v="CROWN VICTORIA"/>
    <n v="1400"/>
    <n v="150"/>
    <n v="2.9739776951672861E-2"/>
    <n v="39.578884758364318"/>
    <n v="189.57888475836432"/>
    <n v="1210.4211152416356"/>
  </r>
  <r>
    <s v="1FAFP5225WG204395"/>
    <s v="S"/>
    <n v="243107"/>
    <n v="2779"/>
    <d v="2007-12-04T00:00:00"/>
    <n v="2008"/>
    <x v="1"/>
    <x v="36"/>
    <n v="449"/>
    <n v="94148"/>
    <n v="9"/>
    <n v="1998"/>
    <s v="Ford"/>
    <s v="Taurus"/>
    <n v="1400"/>
    <n v="150"/>
    <n v="3.8594073053066849E-2"/>
    <n v="23.11128876636802"/>
    <n v="173.11128876636803"/>
    <n v="1226.888711233632"/>
  </r>
  <r>
    <s v="1FAFP5321YA151571"/>
    <s v="S"/>
    <n v="124584"/>
    <n v="2779"/>
    <d v="2007-12-04T00:00:00"/>
    <n v="2008"/>
    <x v="7"/>
    <x v="25"/>
    <n v="482"/>
    <n v="149943"/>
    <n v="7"/>
    <n v="2000"/>
    <s v="Ford"/>
    <s v="Taurus"/>
    <n v="1400"/>
    <n v="150"/>
    <n v="3.8594073053066849E-2"/>
    <n v="23.11128876636802"/>
    <n v="173.11128876636803"/>
    <n v="1226.888711233632"/>
  </r>
  <r>
    <s v="1FALP52U6SG311163"/>
    <s v="S"/>
    <n v="100386"/>
    <n v="2779"/>
    <d v="2007-12-04T00:00:00"/>
    <n v="2008"/>
    <x v="2"/>
    <x v="61"/>
    <n v="451"/>
    <n v="125163"/>
    <n v="12"/>
    <n v="1995"/>
    <s v="Ford"/>
    <s v="Taurus"/>
    <n v="1400"/>
    <n v="150"/>
    <n v="3.8594073053066849E-2"/>
    <n v="23.11128876636802"/>
    <n v="173.11128876636803"/>
    <n v="1226.888711233632"/>
  </r>
  <r>
    <s v="1FAFP5326YA196540"/>
    <s v="S"/>
    <n v="42"/>
    <n v="2727"/>
    <d v="2007-10-02T00:00:00"/>
    <n v="2008"/>
    <x v="7"/>
    <x v="74"/>
    <n v="385"/>
    <n v="153735"/>
    <n v="7"/>
    <n v="2000"/>
    <s v="Ford"/>
    <s v="TAURUS"/>
    <n v="1400"/>
    <n v="150"/>
    <n v="3.7710437710437708E-2"/>
    <n v="22.298936026936033"/>
    <n v="172.29893602693602"/>
    <n v="1227.701063973064"/>
  </r>
  <r>
    <s v="1FALP5227TG235579"/>
    <s v="S"/>
    <n v="39227"/>
    <n v="2908"/>
    <d v="2008-06-25T00:00:00"/>
    <n v="2008"/>
    <x v="7"/>
    <x v="74"/>
    <n v="28"/>
    <n v="120579"/>
    <n v="11"/>
    <n v="1996"/>
    <s v="Ford"/>
    <s v="TAURUS"/>
    <n v="1400"/>
    <n v="150"/>
    <n v="1.1310846293678045E-2"/>
    <n v="18.420731165421127"/>
    <n v="168.42073116542113"/>
    <n v="1231.5792688345789"/>
  </r>
  <r>
    <s v="1G2NE52M4VM545174"/>
    <s v="S"/>
    <s v="P2823"/>
    <n v="2908"/>
    <d v="2008-06-25T00:00:00"/>
    <n v="2008"/>
    <x v="7"/>
    <x v="74"/>
    <n v="19"/>
    <n v="211225"/>
    <n v="10"/>
    <n v="1997"/>
    <s v="Pontiac"/>
    <s v="GRAND AM"/>
    <n v="1400"/>
    <n v="150"/>
    <n v="1.1310846293678045E-2"/>
    <n v="18.420731165421127"/>
    <n v="168.42073116542113"/>
    <n v="1231.5792688345789"/>
  </r>
  <r>
    <s v="2FAFP71W61X126194"/>
    <s v="S"/>
    <n v="240759"/>
    <n v="2908"/>
    <d v="2008-06-25T00:00:00"/>
    <n v="2008"/>
    <x v="7"/>
    <x v="74"/>
    <n v="39"/>
    <n v="160949"/>
    <n v="6"/>
    <n v="2001"/>
    <s v="Ford"/>
    <s v="CROWN VICTORIA"/>
    <n v="1400"/>
    <n v="150"/>
    <n v="1.1310846293678045E-2"/>
    <n v="18.420731165421127"/>
    <n v="168.42073116542113"/>
    <n v="1231.5792688345789"/>
  </r>
  <r>
    <s v="2FAFP71W6YX174126"/>
    <s v="S"/>
    <s v="FM V101"/>
    <n v="2908"/>
    <d v="2008-06-25T00:00:00"/>
    <n v="2008"/>
    <x v="7"/>
    <x v="74"/>
    <n v="2"/>
    <n v="148179"/>
    <n v="7"/>
    <n v="2000"/>
    <s v="Ford"/>
    <s v="CROWN VICTORIA"/>
    <n v="1400"/>
    <n v="150"/>
    <n v="1.1310846293678045E-2"/>
    <n v="18.420731165421127"/>
    <n v="168.42073116542113"/>
    <n v="1231.5792688345789"/>
  </r>
  <r>
    <s v="1FALP52U7TG214734"/>
    <s v="S"/>
    <s v="L01881"/>
    <n v="2905"/>
    <d v="2008-06-10T00:00:00"/>
    <n v="2008"/>
    <x v="7"/>
    <x v="74"/>
    <n v="359"/>
    <n v="125384"/>
    <n v="11"/>
    <n v="1996"/>
    <s v="Ford"/>
    <s v="TAURUS"/>
    <n v="1400"/>
    <n v="150"/>
    <n v="1.2794151245145076E-2"/>
    <n v="17.244084989718978"/>
    <n v="167.24408498971897"/>
    <n v="1232.7559150102811"/>
  </r>
  <r>
    <s v="2FAFP71W3XX225659"/>
    <s v="S"/>
    <s v="FM V95"/>
    <n v="2876"/>
    <d v="2008-04-22T00:00:00"/>
    <n v="2008"/>
    <x v="7"/>
    <x v="74"/>
    <n v="381"/>
    <n v="135024"/>
    <n v="8"/>
    <n v="1999"/>
    <s v="Ford"/>
    <s v="CROWN VIC"/>
    <n v="1400"/>
    <n v="150"/>
    <n v="1.1419249592169658E-2"/>
    <n v="17.226052202283853"/>
    <n v="167.22605220228385"/>
    <n v="1232.7739477977161"/>
  </r>
  <r>
    <s v="1B3EJ46X0WN263472"/>
    <s v="S"/>
    <n v="202807"/>
    <n v="2860"/>
    <d v="2008-05-15T00:00:00"/>
    <n v="2008"/>
    <x v="7"/>
    <x v="74"/>
    <n v="33"/>
    <n v="154316"/>
    <n v="9"/>
    <n v="1998"/>
    <s v="Dodge"/>
    <s v="STRATUS"/>
    <n v="1400"/>
    <n v="150"/>
    <n v="1.6412661195779603E-2"/>
    <n v="13.901359906213361"/>
    <n v="163.90135990621337"/>
    <n v="1236.0986400937866"/>
  </r>
  <r>
    <s v="1B3EJ46X4WN263474"/>
    <s v="S"/>
    <n v="202805"/>
    <n v="2860"/>
    <d v="2008-05-15T00:00:00"/>
    <n v="2008"/>
    <x v="7"/>
    <x v="74"/>
    <n v="32"/>
    <n v="160083"/>
    <n v="9"/>
    <n v="1998"/>
    <s v="Dodge"/>
    <s v="STRATUS"/>
    <n v="1400"/>
    <n v="150"/>
    <n v="1.6412661195779603E-2"/>
    <n v="13.901359906213361"/>
    <n v="163.90135990621337"/>
    <n v="1236.0986400937866"/>
  </r>
  <r>
    <s v="1B3EJ46X7WN263470"/>
    <s v="S"/>
    <n v="202804"/>
    <n v="2860"/>
    <d v="2008-05-15T00:00:00"/>
    <n v="2008"/>
    <x v="7"/>
    <x v="74"/>
    <n v="34"/>
    <n v="177490"/>
    <n v="9"/>
    <n v="1998"/>
    <s v="Dodge"/>
    <s v="STRATUS"/>
    <n v="1400"/>
    <n v="150"/>
    <n v="1.6412661195779603E-2"/>
    <n v="13.901359906213361"/>
    <n v="163.90135990621337"/>
    <n v="1236.0986400937866"/>
  </r>
  <r>
    <s v="1FAFP5224XG111840"/>
    <s v="S"/>
    <n v="16968"/>
    <n v="2860"/>
    <d v="2008-05-15T00:00:00"/>
    <n v="2008"/>
    <x v="7"/>
    <x v="74"/>
    <n v="7"/>
    <n v="155004"/>
    <n v="8"/>
    <n v="1999"/>
    <s v="Ford"/>
    <s v="TAURUS"/>
    <n v="1400"/>
    <n v="150"/>
    <n v="1.6412661195779603E-2"/>
    <n v="13.901359906213361"/>
    <n v="163.90135990621337"/>
    <n v="1236.0986400937866"/>
  </r>
  <r>
    <s v="1FAFP5226XG271637"/>
    <s v="S"/>
    <n v="106304"/>
    <n v="2860"/>
    <d v="2008-05-15T00:00:00"/>
    <n v="2008"/>
    <x v="7"/>
    <x v="74"/>
    <n v="42"/>
    <n v="164009"/>
    <n v="8"/>
    <n v="1999"/>
    <s v="Ford"/>
    <s v="TAURUS"/>
    <n v="1400"/>
    <n v="150"/>
    <n v="1.6412661195779603E-2"/>
    <n v="13.901359906213361"/>
    <n v="163.90135990621337"/>
    <n v="1236.0986400937866"/>
  </r>
  <r>
    <s v="2G1WF55K719285800"/>
    <s v="S"/>
    <n v="238324"/>
    <n v="2860"/>
    <d v="2008-05-15T00:00:00"/>
    <n v="2008"/>
    <x v="7"/>
    <x v="74"/>
    <n v="36"/>
    <n v="173748"/>
    <n v="6"/>
    <n v="2001"/>
    <s v="Chevrolet"/>
    <s v="IMPALA"/>
    <n v="1400"/>
    <n v="150"/>
    <n v="1.6412661195779603E-2"/>
    <n v="13.901359906213361"/>
    <n v="163.90135990621337"/>
    <n v="1236.0986400937866"/>
  </r>
  <r>
    <s v="1FAFP5228XG239112"/>
    <s v="S"/>
    <n v="128613"/>
    <n v="2652"/>
    <d v="2007-09-20T00:00:00"/>
    <n v="2008"/>
    <x v="7"/>
    <x v="25"/>
    <n v="352"/>
    <n v="164199"/>
    <n v="8"/>
    <n v="1999"/>
    <s v="Ford"/>
    <s v="TAURUS"/>
    <n v="1500"/>
    <n v="150"/>
    <n v="1.9342359767891684E-2"/>
    <n v="109.04564796905223"/>
    <n v="259.0456479690522"/>
    <n v="1240.9543520309478"/>
  </r>
  <r>
    <s v="1FTCR10U1VUB78883"/>
    <s v="S"/>
    <n v="16471"/>
    <n v="2652"/>
    <d v="2007-09-20T00:00:00"/>
    <n v="2008"/>
    <x v="3"/>
    <x v="16"/>
    <n v="347"/>
    <n v="158842"/>
    <n v="10"/>
    <n v="1997"/>
    <s v="Ford"/>
    <s v="RANGER"/>
    <n v="1500"/>
    <n v="150"/>
    <n v="1.9342359767891684E-2"/>
    <n v="109.04564796905223"/>
    <n v="259.0456479690522"/>
    <n v="1240.9543520309478"/>
  </r>
  <r>
    <s v="1FALP5229VG228393"/>
    <s v="S"/>
    <n v="7445"/>
    <n v="2845"/>
    <d v="2008-03-04T00:00:00"/>
    <n v="2008"/>
    <x v="8"/>
    <x v="46"/>
    <n v="367"/>
    <n v="151073"/>
    <n v="10"/>
    <n v="1997"/>
    <s v="Ford"/>
    <s v="TAURUS"/>
    <n v="1500"/>
    <n v="150"/>
    <n v="0.13245033112582782"/>
    <n v="95.082119205298"/>
    <n v="245.082119205298"/>
    <n v="1254.9178807947019"/>
  </r>
  <r>
    <s v="1FAFP5321YA243134"/>
    <s v="S"/>
    <n v="17492"/>
    <n v="2876"/>
    <d v="2008-04-22T00:00:00"/>
    <n v="2008"/>
    <x v="7"/>
    <x v="74"/>
    <n v="409"/>
    <n v="186007"/>
    <n v="7"/>
    <n v="2000"/>
    <s v="Ford"/>
    <s v="TAURUS"/>
    <n v="1450"/>
    <n v="150"/>
    <n v="1.1827079934747145E-2"/>
    <n v="17.841268352365418"/>
    <n v="167.84126835236543"/>
    <n v="1282.1587316476346"/>
  </r>
  <r>
    <s v="1P3EJ46C5WN294051"/>
    <s v="S"/>
    <n v="18027"/>
    <n v="2652"/>
    <d v="2007-09-20T00:00:00"/>
    <n v="2008"/>
    <x v="3"/>
    <x v="4"/>
    <n v="358"/>
    <n v="171865"/>
    <n v="9"/>
    <n v="1998"/>
    <s v="Plymouth"/>
    <s v="BREEZE"/>
    <n v="1550"/>
    <n v="150"/>
    <n v="1.9987105093488073E-2"/>
    <n v="112.68050290135396"/>
    <n v="262.68050290135398"/>
    <n v="1287.319497098646"/>
  </r>
  <r>
    <s v="1FAFP5222XG271635"/>
    <s v="S"/>
    <n v="106302"/>
    <n v="2845"/>
    <d v="2008-03-04T00:00:00"/>
    <n v="2008"/>
    <x v="15"/>
    <x v="21"/>
    <n v="359"/>
    <n v="157145"/>
    <n v="8"/>
    <n v="1999"/>
    <s v="Ford"/>
    <s v="TAURUS"/>
    <n v="1550"/>
    <n v="150"/>
    <n v="0.13686534216335541"/>
    <n v="98.251523178807929"/>
    <n v="248.25152317880793"/>
    <n v="1301.7484768211921"/>
  </r>
  <r>
    <s v="2FAFP73W4WX153513"/>
    <s v="S"/>
    <n v="16164"/>
    <n v="2709"/>
    <d v="2007-08-14T00:00:00"/>
    <n v="2008"/>
    <x v="1"/>
    <x v="36"/>
    <n v="388"/>
    <n v="150587"/>
    <n v="9"/>
    <n v="1998"/>
    <s v="Ford"/>
    <s v="CROWN VICTORIA"/>
    <n v="1500"/>
    <n v="150"/>
    <n v="3.1864046733935211E-2"/>
    <n v="42.405947955390339"/>
    <n v="192.40594795539033"/>
    <n v="1307.5940520446097"/>
  </r>
  <r>
    <s v="1FAFP5228WG248746"/>
    <s v="S"/>
    <n v="25"/>
    <n v="2779"/>
    <d v="2007-12-04T00:00:00"/>
    <n v="2008"/>
    <x v="15"/>
    <x v="40"/>
    <n v="469"/>
    <n v="142105"/>
    <n v="9"/>
    <n v="1998"/>
    <s v="Ford"/>
    <s v="Taurus"/>
    <n v="1500"/>
    <n v="150"/>
    <n v="4.1350792556857342E-2"/>
    <n v="24.76209510682288"/>
    <n v="174.76209510682287"/>
    <n v="1325.2379048931771"/>
  </r>
  <r>
    <s v="1FALP57U2TA268454"/>
    <s v="S"/>
    <n v="780087794"/>
    <n v="2727"/>
    <d v="2007-10-02T00:00:00"/>
    <n v="2008"/>
    <x v="21"/>
    <x v="73"/>
    <n v="410"/>
    <n v="139876"/>
    <n v="11"/>
    <n v="1996"/>
    <s v="Ford"/>
    <s v="TAURUS"/>
    <n v="1500"/>
    <n v="150"/>
    <n v="4.0404040404040407E-2"/>
    <n v="23.891717171717179"/>
    <n v="173.89171717171718"/>
    <n v="1326.1082828282829"/>
  </r>
  <r>
    <s v="1J4FJ28S5TL256138"/>
    <s v="S"/>
    <n v="240861"/>
    <n v="2908"/>
    <d v="2008-06-25T00:00:00"/>
    <n v="2008"/>
    <x v="1"/>
    <x v="1"/>
    <n v="64"/>
    <n v="217248"/>
    <n v="11"/>
    <n v="1996"/>
    <s v="Jeep"/>
    <s v="CHEROKEE"/>
    <n v="1500"/>
    <n v="150"/>
    <n v="1.2118763886083619E-2"/>
    <n v="19.736497677236922"/>
    <n v="169.73649767723691"/>
    <n v="1330.2635023227631"/>
  </r>
  <r>
    <s v="2FALP71W2VX113421"/>
    <s v="S"/>
    <n v="3966"/>
    <n v="2908"/>
    <d v="2008-06-25T00:00:00"/>
    <n v="2008"/>
    <x v="7"/>
    <x v="74"/>
    <n v="10"/>
    <n v="136608"/>
    <n v="10"/>
    <n v="1997"/>
    <s v="Ford"/>
    <s v="CROWN VICTORIA"/>
    <n v="1500"/>
    <n v="150"/>
    <n v="1.2118763886083619E-2"/>
    <n v="19.736497677236922"/>
    <n v="169.73649767723691"/>
    <n v="1330.2635023227631"/>
  </r>
  <r>
    <s v="1FAFP5222XG204906"/>
    <s v="S"/>
    <n v="2000"/>
    <n v="2905"/>
    <d v="2008-06-10T00:00:00"/>
    <n v="2008"/>
    <x v="7"/>
    <x v="74"/>
    <n v="355"/>
    <n v="139736"/>
    <n v="8"/>
    <n v="1999"/>
    <s v="Ford"/>
    <s v="TAURUS"/>
    <n v="1500"/>
    <n v="150"/>
    <n v="1.3708019191226868E-2"/>
    <n v="18.475805346127476"/>
    <n v="168.47580534612749"/>
    <n v="1331.5241946538724"/>
  </r>
  <r>
    <s v="1FAFP5224WG248744"/>
    <s v="S"/>
    <n v="1895"/>
    <n v="2905"/>
    <d v="2008-06-10T00:00:00"/>
    <n v="2008"/>
    <x v="7"/>
    <x v="74"/>
    <n v="348"/>
    <n v="137200"/>
    <n v="9"/>
    <n v="1998"/>
    <s v="Ford"/>
    <s v="TAURUS"/>
    <n v="1500"/>
    <n v="150"/>
    <n v="1.3708019191226868E-2"/>
    <n v="18.475805346127476"/>
    <n v="168.47580534612749"/>
    <n v="1331.5241946538724"/>
  </r>
  <r>
    <s v="1FAFP5821YG249246"/>
    <s v="S"/>
    <n v="15365"/>
    <n v="2905"/>
    <d v="2008-06-10T00:00:00"/>
    <n v="2008"/>
    <x v="7"/>
    <x v="74"/>
    <n v="412"/>
    <n v="165634"/>
    <n v="7"/>
    <n v="2000"/>
    <s v="Ford"/>
    <s v="TAURUS"/>
    <n v="1500"/>
    <n v="150"/>
    <n v="1.3708019191226868E-2"/>
    <n v="18.475805346127476"/>
    <n v="168.47580534612749"/>
    <n v="1331.5241946538724"/>
  </r>
  <r>
    <s v="1J4FJ28S3TL252766"/>
    <s v="S"/>
    <n v="174697"/>
    <n v="2905"/>
    <d v="2008-06-10T00:00:00"/>
    <n v="2008"/>
    <x v="7"/>
    <x v="74"/>
    <n v="402"/>
    <n v="156854"/>
    <n v="11"/>
    <n v="1996"/>
    <s v="Jeep"/>
    <s v="CHEROKEE"/>
    <n v="1500"/>
    <n v="150"/>
    <n v="1.3708019191226868E-2"/>
    <n v="18.475805346127476"/>
    <n v="168.47580534612749"/>
    <n v="1331.5241946538724"/>
  </r>
  <r>
    <s v="2B4GP2436YR711789"/>
    <s v="S"/>
    <n v="240838"/>
    <n v="2905"/>
    <d v="2008-06-10T00:00:00"/>
    <n v="2008"/>
    <x v="7"/>
    <x v="74"/>
    <n v="381"/>
    <n v="147561"/>
    <n v="7"/>
    <n v="2000"/>
    <s v="Dodge"/>
    <s v="CARAVAN"/>
    <n v="1500"/>
    <n v="150"/>
    <n v="1.3708019191226868E-2"/>
    <n v="18.475805346127476"/>
    <n v="168.47580534612749"/>
    <n v="1331.5241946538724"/>
  </r>
  <r>
    <s v="2FAFP71W52X122428"/>
    <s v="S"/>
    <n v="240990"/>
    <n v="2905"/>
    <d v="2008-06-10T00:00:00"/>
    <n v="2008"/>
    <x v="1"/>
    <x v="1"/>
    <n v="373"/>
    <n v="142468"/>
    <n v="5"/>
    <n v="2002"/>
    <s v="Ford"/>
    <s v="CROWN VICTORIA"/>
    <n v="1500"/>
    <n v="150"/>
    <n v="1.3708019191226868E-2"/>
    <n v="18.475805346127476"/>
    <n v="168.47580534612749"/>
    <n v="1331.5241946538724"/>
  </r>
  <r>
    <s v="1FALP5223VG293613"/>
    <s v="S"/>
    <n v="16631"/>
    <n v="2876"/>
    <d v="2008-04-22T00:00:00"/>
    <n v="2008"/>
    <x v="7"/>
    <x v="74"/>
    <n v="354"/>
    <n v="144130"/>
    <n v="10"/>
    <n v="1997"/>
    <s v="Ford"/>
    <s v="TAURUS"/>
    <n v="1500"/>
    <n v="150"/>
    <n v="1.2234910277324634E-2"/>
    <n v="18.456484502446987"/>
    <n v="168.45648450244698"/>
    <n v="1331.543515497553"/>
  </r>
  <r>
    <s v="2FAFP71W91X177690"/>
    <s v="S"/>
    <n v="3508"/>
    <n v="2876"/>
    <d v="2008-04-22T00:00:00"/>
    <n v="2008"/>
    <x v="7"/>
    <x v="74"/>
    <n v="391"/>
    <n v="177371"/>
    <n v="6"/>
    <n v="2001"/>
    <s v="Ford"/>
    <s v="CROWN VIC"/>
    <n v="1500"/>
    <n v="150"/>
    <n v="1.2234910277324634E-2"/>
    <n v="18.456484502446987"/>
    <n v="168.45648450244698"/>
    <n v="1331.543515497553"/>
  </r>
  <r>
    <s v="1B3EJ46X2WN263473"/>
    <s v="S"/>
    <n v="202806"/>
    <n v="2860"/>
    <d v="2008-05-15T00:00:00"/>
    <n v="2008"/>
    <x v="7"/>
    <x v="74"/>
    <n v="35"/>
    <n v="144561"/>
    <n v="9"/>
    <n v="1998"/>
    <s v="Dodge"/>
    <s v="STRATUS"/>
    <n v="1500"/>
    <n v="150"/>
    <n v="1.7584994138335287E-2"/>
    <n v="14.894314185228602"/>
    <n v="164.89431418522861"/>
    <n v="1335.1056858147713"/>
  </r>
  <r>
    <s v="2G1WF55K119243171"/>
    <s v="S"/>
    <n v="238302"/>
    <n v="2860"/>
    <d v="2008-05-15T00:00:00"/>
    <n v="2008"/>
    <x v="7"/>
    <x v="74"/>
    <n v="27"/>
    <n v="166246"/>
    <n v="6"/>
    <n v="2001"/>
    <s v="Chevrolet"/>
    <s v="IMPALA"/>
    <n v="1500"/>
    <n v="150"/>
    <n v="1.7584994138335287E-2"/>
    <n v="14.894314185228602"/>
    <n v="164.89431418522861"/>
    <n v="1335.1056858147713"/>
  </r>
  <r>
    <s v="1B3EJ46X9WN293036"/>
    <s v="S"/>
    <n v="125788"/>
    <d v="2008-05-13T00:00:00"/>
    <d v="2008-03-07T00:00:00"/>
    <n v="2008"/>
    <x v="7"/>
    <x v="25"/>
    <n v="18"/>
    <n v="155746"/>
    <n v="9"/>
    <n v="1998"/>
    <s v="Dodge"/>
    <s v="STRATUS"/>
    <n v="1500"/>
    <n v="150"/>
    <n v="6.9524913093858637E-2"/>
    <n v="0"/>
    <n v="150"/>
    <n v="1350"/>
  </r>
  <r>
    <s v="1B7HM16Y0NS661856"/>
    <s v="S"/>
    <s v="V0041"/>
    <d v="2008-03-07T00:00:00"/>
    <d v="2008-01-04T00:00:00"/>
    <n v="2008"/>
    <x v="11"/>
    <x v="21"/>
    <n v="9"/>
    <n v="92968"/>
    <n v="15"/>
    <n v="1992"/>
    <s v="Dodge"/>
    <s v="RAM 150"/>
    <n v="1500"/>
    <n v="150"/>
    <n v="0.34090909090909088"/>
    <n v="0"/>
    <n v="150"/>
    <n v="1350"/>
  </r>
  <r>
    <s v="1FAFP5220XG271634"/>
    <s v="S"/>
    <n v="106301"/>
    <n v="2779"/>
    <d v="2007-12-04T00:00:00"/>
    <n v="2008"/>
    <x v="15"/>
    <x v="21"/>
    <n v="471"/>
    <n v="160927"/>
    <n v="8"/>
    <n v="1999"/>
    <s v="Ford"/>
    <s v="Taurus"/>
    <n v="1550"/>
    <n v="150"/>
    <n v="4.2729152308752585E-2"/>
    <n v="25.587498277050308"/>
    <n v="175.58749827705032"/>
    <n v="1374.4125017229496"/>
  </r>
  <r>
    <s v="1J4FJ28S5VL603339"/>
    <s v="S"/>
    <n v="35"/>
    <n v="2727"/>
    <d v="2007-10-02T00:00:00"/>
    <n v="2008"/>
    <x v="14"/>
    <x v="21"/>
    <n v="409"/>
    <n v="151063"/>
    <n v="10"/>
    <n v="1997"/>
    <s v="Jeep"/>
    <s v="CHEROKEE"/>
    <n v="1550"/>
    <n v="150"/>
    <n v="4.1750841750841754E-2"/>
    <n v="24.688107744107754"/>
    <n v="174.68810774410775"/>
    <n v="1375.3118922558922"/>
  </r>
  <r>
    <s v="2B5WB35Z5RK581769"/>
    <s v="S"/>
    <n v="14764"/>
    <n v="2652"/>
    <d v="2007-09-20T00:00:00"/>
    <n v="2008"/>
    <x v="3"/>
    <x v="20"/>
    <n v="349"/>
    <n v="115566"/>
    <n v="13"/>
    <n v="1994"/>
    <s v="Dodge"/>
    <s v="ROYAL MAXIWAGON"/>
    <n v="1650"/>
    <n v="150"/>
    <n v="2.1276595744680851E-2"/>
    <n v="119.95021276595745"/>
    <n v="269.95021276595742"/>
    <n v="1380.0497872340425"/>
  </r>
  <r>
    <s v="2B5WB35Z9VK585432"/>
    <s v="S"/>
    <s v="MVH3377"/>
    <n v="2883"/>
    <d v="2008-07-18T00:00:00"/>
    <n v="2008"/>
    <x v="4"/>
    <x v="52"/>
    <n v="40"/>
    <n v="87888"/>
    <n v="10"/>
    <n v="1997"/>
    <s v="Dodge"/>
    <s v="350 VAN"/>
    <n v="1616.22"/>
    <n v="150"/>
    <n v="0.37317995631433359"/>
    <n v="78.61782139674068"/>
    <n v="228.61782139674068"/>
    <n v="1387.6021786032593"/>
  </r>
  <r>
    <s v="1FAFP5226XG239089"/>
    <s v="S"/>
    <s v="FM V91"/>
    <n v="2709"/>
    <d v="2007-08-14T00:00:00"/>
    <n v="2008"/>
    <x v="4"/>
    <x v="26"/>
    <n v="428"/>
    <n v="151110"/>
    <n v="8"/>
    <n v="1999"/>
    <s v="Ford"/>
    <s v="TAURUS"/>
    <n v="1600"/>
    <n v="150"/>
    <n v="3.3988316516197555E-2"/>
    <n v="45.23301115241636"/>
    <n v="195.23301115241637"/>
    <n v="1404.7669888475837"/>
  </r>
  <r>
    <s v="1FAFP53201G256346"/>
    <s v="S"/>
    <n v="7172"/>
    <n v="2709"/>
    <d v="2007-08-14T00:00:00"/>
    <n v="2008"/>
    <x v="5"/>
    <x v="21"/>
    <n v="422"/>
    <n v="83159"/>
    <n v="6"/>
    <n v="2001"/>
    <s v="Ford"/>
    <s v="TAURUS"/>
    <n v="1600"/>
    <n v="150"/>
    <n v="3.3988316516197555E-2"/>
    <n v="45.23301115241636"/>
    <n v="195.23301115241637"/>
    <n v="1404.7669888475837"/>
  </r>
  <r>
    <s v="2FMDA5146WBB09482"/>
    <s v="S"/>
    <n v="58"/>
    <n v="2709"/>
    <d v="2007-08-14T00:00:00"/>
    <n v="2008"/>
    <x v="9"/>
    <x v="50"/>
    <n v="393"/>
    <n v="106217"/>
    <n v="9"/>
    <n v="1998"/>
    <s v="Ford"/>
    <s v="WINDSTAR"/>
    <n v="1600"/>
    <n v="150"/>
    <n v="3.3988316516197555E-2"/>
    <n v="45.23301115241636"/>
    <n v="195.23301115241637"/>
    <n v="1404.7669888475837"/>
  </r>
  <r>
    <s v="2FALP71W5TX140920"/>
    <s v="S"/>
    <n v="100385"/>
    <n v="2804"/>
    <d v="2008-02-25T00:00:00"/>
    <n v="2008"/>
    <x v="2"/>
    <x v="3"/>
    <n v="326"/>
    <n v="174435"/>
    <n v="11"/>
    <n v="1996"/>
    <s v="Ford"/>
    <s v="Crown Victoria"/>
    <n v="1600"/>
    <n v="150"/>
    <n v="9.03954802259887E-2"/>
    <n v="39.896045197740108"/>
    <n v="189.89604519774011"/>
    <n v="1410.10395480226"/>
  </r>
  <r>
    <s v="1FAFP5222XG297233"/>
    <s v="S"/>
    <n v="240642"/>
    <n v="2779"/>
    <d v="2007-12-04T00:00:00"/>
    <n v="2008"/>
    <x v="1"/>
    <x v="36"/>
    <n v="450"/>
    <n v="135824"/>
    <n v="8"/>
    <n v="1999"/>
    <s v="Ford"/>
    <s v="Taurus"/>
    <n v="1600"/>
    <n v="150"/>
    <n v="4.4107512060647829E-2"/>
    <n v="26.412901447277736"/>
    <n v="176.41290144727773"/>
    <n v="1423.5870985527222"/>
  </r>
  <r>
    <s v="1FAFP57U5WG248729"/>
    <s v="S"/>
    <n v="10149"/>
    <n v="2727"/>
    <d v="2007-10-02T00:00:00"/>
    <n v="2008"/>
    <x v="0"/>
    <x v="0"/>
    <n v="384"/>
    <n v="183365"/>
    <n v="9"/>
    <n v="1998"/>
    <s v="Ford"/>
    <s v="TAURUS"/>
    <n v="1600"/>
    <n v="150"/>
    <n v="4.30976430976431E-2"/>
    <n v="25.484498316498325"/>
    <n v="175.48449831649833"/>
    <n v="1424.5155016835017"/>
  </r>
  <r>
    <s v="2B4FP2533XR358713"/>
    <s v="S"/>
    <n v="3960"/>
    <n v="2908"/>
    <d v="2008-06-25T00:00:00"/>
    <n v="2008"/>
    <x v="7"/>
    <x v="74"/>
    <n v="18"/>
    <n v="139259"/>
    <n v="8"/>
    <n v="1999"/>
    <s v="Dodge"/>
    <s v="CARAVAN"/>
    <n v="1600"/>
    <n v="150"/>
    <n v="1.2926681478489193E-2"/>
    <n v="21.052264189052718"/>
    <n v="171.05226418905272"/>
    <n v="1428.9477358109473"/>
  </r>
  <r>
    <s v="2B5WB35Z3VK543077"/>
    <s v="S"/>
    <n v="186519"/>
    <n v="2908"/>
    <d v="2008-06-25T00:00:00"/>
    <n v="2008"/>
    <x v="7"/>
    <x v="74"/>
    <n v="42"/>
    <n v="166698"/>
    <n v="10"/>
    <n v="1997"/>
    <s v="Dodge"/>
    <s v="E350"/>
    <n v="1600"/>
    <n v="150"/>
    <n v="1.2926681478489193E-2"/>
    <n v="21.052264189052718"/>
    <n v="171.05226418905272"/>
    <n v="1428.9477358109473"/>
  </r>
  <r>
    <s v="2FMZA5141YBA83186"/>
    <s v="S"/>
    <s v="65015MID"/>
    <n v="2908"/>
    <d v="2008-06-25T00:00:00"/>
    <n v="2008"/>
    <x v="7"/>
    <x v="74"/>
    <n v="36"/>
    <n v="156957"/>
    <n v="7"/>
    <n v="2000"/>
    <s v="Ford"/>
    <s v="WINDSTAR"/>
    <n v="1600"/>
    <n v="150"/>
    <n v="1.2926681478489193E-2"/>
    <n v="21.052264189052718"/>
    <n v="171.05226418905272"/>
    <n v="1428.9477358109473"/>
  </r>
  <r>
    <s v="3G1JC5247TS911148"/>
    <s v="S"/>
    <n v="71611"/>
    <n v="2908"/>
    <d v="2008-06-25T00:00:00"/>
    <n v="2008"/>
    <x v="7"/>
    <x v="74"/>
    <n v="13"/>
    <n v="98262"/>
    <n v="11"/>
    <n v="1996"/>
    <s v="Chevrolet"/>
    <s v="CAVALIER"/>
    <n v="1600"/>
    <n v="150"/>
    <n v="1.2926681478489193E-2"/>
    <n v="21.052264189052718"/>
    <n v="171.05226418905272"/>
    <n v="1428.9477358109473"/>
  </r>
  <r>
    <s v="1FAFP5222XG229918"/>
    <s v="S"/>
    <n v="1432"/>
    <n v="2905"/>
    <d v="2008-06-10T00:00:00"/>
    <n v="2008"/>
    <x v="7"/>
    <x v="74"/>
    <n v="398"/>
    <n v="141979"/>
    <n v="8"/>
    <n v="1999"/>
    <s v="Ford"/>
    <s v="TAURUS"/>
    <n v="1600"/>
    <n v="150"/>
    <n v="1.4621887137308659E-2"/>
    <n v="19.707525702535978"/>
    <n v="169.70752570253597"/>
    <n v="1430.292474297464"/>
  </r>
  <r>
    <s v="1FAFP5823YG249247"/>
    <s v="S"/>
    <s v="U05405"/>
    <n v="2905"/>
    <d v="2008-06-10T00:00:00"/>
    <n v="2008"/>
    <x v="7"/>
    <x v="74"/>
    <n v="351"/>
    <n v="143781"/>
    <n v="7"/>
    <n v="2000"/>
    <s v="Ford"/>
    <s v="TAURUS"/>
    <n v="1600"/>
    <n v="150"/>
    <n v="1.4621887137308659E-2"/>
    <n v="19.707525702535978"/>
    <n v="169.70752570253597"/>
    <n v="1430.292474297464"/>
  </r>
  <r>
    <s v="1J4FJ28S8TL194167"/>
    <s v="S"/>
    <n v="172068"/>
    <n v="2905"/>
    <d v="2008-06-10T00:00:00"/>
    <n v="2008"/>
    <x v="7"/>
    <x v="74"/>
    <n v="401"/>
    <n v="180620"/>
    <n v="11"/>
    <n v="1996"/>
    <s v="Jeep"/>
    <s v="CHEROKEE"/>
    <n v="1600"/>
    <n v="150"/>
    <n v="1.4621887137308659E-2"/>
    <n v="19.707525702535978"/>
    <n v="169.70752570253597"/>
    <n v="1430.292474297464"/>
  </r>
  <r>
    <s v="1FAFP532XYA243133"/>
    <s v="S"/>
    <n v="17491"/>
    <n v="2876"/>
    <d v="2008-04-22T00:00:00"/>
    <n v="2008"/>
    <x v="7"/>
    <x v="74"/>
    <n v="407"/>
    <n v="173799"/>
    <n v="7"/>
    <n v="2000"/>
    <s v="Ford"/>
    <s v="TAURUS"/>
    <n v="1600"/>
    <n v="150"/>
    <n v="1.3050570962479609E-2"/>
    <n v="19.686916802610117"/>
    <n v="169.68691680261011"/>
    <n v="1430.3130831973899"/>
  </r>
  <r>
    <s v="2FTZA5440YBC27522"/>
    <s v="S"/>
    <n v="26"/>
    <n v="2876"/>
    <d v="2008-04-22T00:00:00"/>
    <n v="2008"/>
    <x v="9"/>
    <x v="50"/>
    <n v="364"/>
    <n v="118236"/>
    <n v="7"/>
    <n v="2000"/>
    <s v="Ford"/>
    <s v="WINDSTAR"/>
    <n v="1600"/>
    <n v="150"/>
    <n v="1.3050570962479609E-2"/>
    <n v="19.686916802610117"/>
    <n v="169.68691680261011"/>
    <n v="1430.3130831973899"/>
  </r>
  <r>
    <s v="2FTZA5444YBB22885"/>
    <s v="S"/>
    <n v="25"/>
    <n v="2876"/>
    <d v="2008-04-22T00:00:00"/>
    <n v="2008"/>
    <x v="9"/>
    <x v="50"/>
    <n v="363"/>
    <n v="120019"/>
    <n v="7"/>
    <n v="2000"/>
    <s v="Ford"/>
    <s v="WINDSTAR"/>
    <n v="1600"/>
    <n v="150"/>
    <n v="1.3050570962479609E-2"/>
    <n v="19.686916802610117"/>
    <n v="169.68691680261011"/>
    <n v="1430.3130831973899"/>
  </r>
  <r>
    <s v="1FAFP5321YA194503"/>
    <s v="S"/>
    <n v="17432"/>
    <n v="2860"/>
    <d v="2008-05-15T00:00:00"/>
    <n v="2008"/>
    <x v="7"/>
    <x v="74"/>
    <n v="40"/>
    <n v="155617"/>
    <n v="7"/>
    <n v="2000"/>
    <s v="Ford"/>
    <s v="TAURUS"/>
    <n v="1600"/>
    <n v="150"/>
    <n v="1.8757327080890972E-2"/>
    <n v="15.88726846424384"/>
    <n v="165.88726846424385"/>
    <n v="1434.1127315357562"/>
  </r>
  <r>
    <s v="2B4GP2434VR287024"/>
    <s v="S"/>
    <n v="16577"/>
    <n v="2860"/>
    <d v="2008-05-15T00:00:00"/>
    <n v="2008"/>
    <x v="7"/>
    <x v="74"/>
    <n v="6"/>
    <n v="136266"/>
    <n v="10"/>
    <n v="1997"/>
    <s v="Dodge"/>
    <s v="CARAVAN"/>
    <n v="1600"/>
    <n v="150"/>
    <n v="1.8757327080890972E-2"/>
    <n v="15.88726846424384"/>
    <n v="165.88726846424385"/>
    <n v="1434.1127315357562"/>
  </r>
  <r>
    <s v="2FAFP71W43X163733"/>
    <s v="S"/>
    <n v="239909"/>
    <n v="2860"/>
    <d v="2008-05-15T00:00:00"/>
    <n v="2008"/>
    <x v="7"/>
    <x v="74"/>
    <n v="65"/>
    <n v="171328"/>
    <n v="4"/>
    <n v="2003"/>
    <s v="Ford"/>
    <s v="CROWN VIC"/>
    <n v="1600"/>
    <n v="150"/>
    <n v="1.8757327080890972E-2"/>
    <n v="15.88726846424384"/>
    <n v="165.88726846424385"/>
    <n v="1434.1127315357562"/>
  </r>
  <r>
    <s v="2FAFP71W1XX142795"/>
    <s v="S"/>
    <n v="240824"/>
    <n v="2666"/>
    <d v="2007-05-23T00:00:00"/>
    <n v="2008"/>
    <x v="1"/>
    <x v="1"/>
    <n v="10"/>
    <n v="166781"/>
    <n v="8"/>
    <n v="1999"/>
    <s v="Ford"/>
    <s v="CROWN VICTORIA"/>
    <n v="1650"/>
    <n v="150"/>
    <n v="0.27208910011064957"/>
    <n v="60.474523390592971"/>
    <n v="210.47452339059296"/>
    <n v="1439.525476609407"/>
  </r>
  <r>
    <s v="1FAFP5221XG222863"/>
    <s v="S"/>
    <n v="120433"/>
    <d v="2008-05-13T00:00:00"/>
    <d v="2008-03-07T00:00:00"/>
    <n v="2008"/>
    <x v="7"/>
    <x v="25"/>
    <n v="19"/>
    <n v="161347"/>
    <n v="8"/>
    <n v="1999"/>
    <s v="Ford"/>
    <s v="TAURUS"/>
    <n v="1600"/>
    <n v="150"/>
    <n v="7.4159907300115874E-2"/>
    <n v="0"/>
    <n v="150"/>
    <n v="1450"/>
  </r>
  <r>
    <s v="1FAFP522XXG229911"/>
    <s v="S"/>
    <n v="122103"/>
    <d v="2008-05-13T00:00:00"/>
    <d v="2008-03-07T00:00:00"/>
    <n v="2008"/>
    <x v="7"/>
    <x v="25"/>
    <n v="9"/>
    <n v="160834"/>
    <n v="8"/>
    <n v="1999"/>
    <s v="Ford"/>
    <s v="TAURUS"/>
    <n v="1600"/>
    <n v="150"/>
    <n v="7.4159907300115874E-2"/>
    <n v="0"/>
    <n v="150"/>
    <n v="1450"/>
  </r>
  <r>
    <s v="1FAFP5320YA253489"/>
    <s v="S"/>
    <n v="124583"/>
    <d v="2008-05-13T00:00:00"/>
    <d v="2008-03-07T00:00:00"/>
    <n v="2008"/>
    <x v="7"/>
    <x v="25"/>
    <n v="13"/>
    <n v="157646"/>
    <n v="7"/>
    <n v="2000"/>
    <s v="Ford"/>
    <s v="TAURUS"/>
    <n v="1600"/>
    <n v="150"/>
    <n v="7.4159907300115874E-2"/>
    <n v="0"/>
    <n v="150"/>
    <n v="1450"/>
  </r>
  <r>
    <s v="1FAFP5322YA259617"/>
    <s v="S"/>
    <n v="124582"/>
    <d v="2008-05-13T00:00:00"/>
    <d v="2008-03-07T00:00:00"/>
    <n v="2008"/>
    <x v="7"/>
    <x v="25"/>
    <n v="14"/>
    <n v="162981"/>
    <n v="7"/>
    <n v="2000"/>
    <s v="Ford"/>
    <s v="TAURUS"/>
    <n v="1600"/>
    <n v="150"/>
    <n v="7.4159907300115874E-2"/>
    <n v="0"/>
    <n v="150"/>
    <n v="1450"/>
  </r>
  <r>
    <s v="1FAFP5324YG249975"/>
    <s v="S"/>
    <n v="124585"/>
    <d v="2008-05-13T00:00:00"/>
    <d v="2008-03-07T00:00:00"/>
    <n v="2008"/>
    <x v="7"/>
    <x v="25"/>
    <n v="12"/>
    <n v="160435"/>
    <n v="7"/>
    <n v="2000"/>
    <s v="Ford"/>
    <s v="TAURUS"/>
    <n v="1600"/>
    <n v="150"/>
    <n v="7.4159907300115874E-2"/>
    <n v="0"/>
    <n v="150"/>
    <n v="1450"/>
  </r>
  <r>
    <s v="1FAFP5329YG161861"/>
    <s v="S"/>
    <n v="128610"/>
    <d v="2008-05-13T00:00:00"/>
    <d v="2008-03-07T00:00:00"/>
    <n v="2008"/>
    <x v="7"/>
    <x v="25"/>
    <n v="20"/>
    <n v="151380"/>
    <n v="7"/>
    <n v="2000"/>
    <s v="Ford"/>
    <s v="TAURUS"/>
    <n v="1600"/>
    <n v="150"/>
    <n v="7.4159907300115874E-2"/>
    <n v="0"/>
    <n v="150"/>
    <n v="1450"/>
  </r>
  <r>
    <s v="1J4FJ28SXTL194168"/>
    <s v="S"/>
    <n v="172067"/>
    <d v="2008-06-13T00:00:00"/>
    <d v="2008-05-02T00:00:00"/>
    <n v="2008"/>
    <x v="7"/>
    <x v="74"/>
    <n v="44"/>
    <n v="156633"/>
    <n v="11"/>
    <n v="1996"/>
    <s v="Jeep"/>
    <s v="CHEROKEE"/>
    <n v="1600"/>
    <n v="150"/>
    <n v="6.9960647135986001E-2"/>
    <n v="0"/>
    <n v="150"/>
    <n v="1450"/>
  </r>
  <r>
    <s v="2FMZA5141WBD42109"/>
    <s v="S"/>
    <n v="57"/>
    <n v="2709"/>
    <d v="2007-08-14T00:00:00"/>
    <n v="2008"/>
    <x v="9"/>
    <x v="50"/>
    <n v="400"/>
    <n v="106221"/>
    <n v="9"/>
    <n v="1998"/>
    <s v="Ford"/>
    <s v="WINDSTAR"/>
    <n v="1650"/>
    <n v="150"/>
    <n v="3.505045140732873E-2"/>
    <n v="46.64654275092937"/>
    <n v="196.64654275092937"/>
    <n v="1453.3534572490707"/>
  </r>
  <r>
    <s v="1FALP5220TG239098"/>
    <s v="S"/>
    <n v="17368"/>
    <n v="2652"/>
    <d v="2007-09-20T00:00:00"/>
    <n v="2008"/>
    <x v="3"/>
    <x v="20"/>
    <n v="337"/>
    <n v="148625"/>
    <n v="11"/>
    <n v="1996"/>
    <s v="Ford"/>
    <s v="TAURUS"/>
    <n v="1750"/>
    <n v="150"/>
    <n v="2.2566086395873632E-2"/>
    <n v="127.21992263056093"/>
    <n v="277.21992263056092"/>
    <n v="1472.7800773694391"/>
  </r>
  <r>
    <s v="2G1WL52K1W9312297"/>
    <s v="S"/>
    <n v="243078"/>
    <n v="2876"/>
    <d v="2008-04-22T00:00:00"/>
    <n v="2008"/>
    <x v="1"/>
    <x v="20"/>
    <n v="395"/>
    <n v="118413"/>
    <n v="9"/>
    <n v="1998"/>
    <s v="Chevrolet"/>
    <s v="LUMINA"/>
    <n v="1650"/>
    <n v="150"/>
    <n v="1.3458401305057096E-2"/>
    <n v="20.302132952691682"/>
    <n v="170.30213295269169"/>
    <n v="1479.6978670473084"/>
  </r>
  <r>
    <s v="2FALP71W9VX113688"/>
    <s v="S"/>
    <n v="188138"/>
    <n v="2709"/>
    <d v="2007-08-14T00:00:00"/>
    <n v="2008"/>
    <x v="2"/>
    <x v="8"/>
    <n v="423"/>
    <n v="151889"/>
    <n v="10"/>
    <n v="1997"/>
    <s v="Ford"/>
    <s v="CROWN VICTORIA"/>
    <n v="1700"/>
    <n v="150"/>
    <n v="3.6112586298459905E-2"/>
    <n v="48.060074349442388"/>
    <n v="198.0600743494424"/>
    <n v="1501.9399256505576"/>
  </r>
  <r>
    <s v="1FAFP5221WG237006"/>
    <s v="S"/>
    <n v="115486"/>
    <n v="2779"/>
    <d v="2007-12-04T00:00:00"/>
    <n v="2008"/>
    <x v="7"/>
    <x v="25"/>
    <n v="452"/>
    <n v="150559"/>
    <n v="9"/>
    <n v="1998"/>
    <s v="Ford"/>
    <s v="Taurus"/>
    <n v="1700"/>
    <n v="150"/>
    <n v="4.6864231564438322E-2"/>
    <n v="28.063707787732596"/>
    <n v="178.0637077877326"/>
    <n v="1521.9362922122673"/>
  </r>
  <r>
    <s v="1FAFP58U4XA313430"/>
    <s v="S"/>
    <n v="10213"/>
    <n v="2779"/>
    <d v="2007-12-04T00:00:00"/>
    <n v="2008"/>
    <x v="0"/>
    <x v="0"/>
    <n v="478"/>
    <n v="191358"/>
    <n v="8"/>
    <n v="1999"/>
    <s v="Ford"/>
    <s v="Taurus"/>
    <n v="1700"/>
    <n v="150"/>
    <n v="4.6864231564438322E-2"/>
    <n v="28.063707787732596"/>
    <n v="178.0637077877326"/>
    <n v="1521.9362922122673"/>
  </r>
  <r>
    <s v="1FAFP5325YA196545"/>
    <s v="S"/>
    <n v="57518"/>
    <n v="2908"/>
    <d v="2008-06-25T00:00:00"/>
    <n v="2008"/>
    <x v="7"/>
    <x v="74"/>
    <n v="54"/>
    <n v="150289"/>
    <n v="7"/>
    <n v="2000"/>
    <s v="Ford"/>
    <s v="TAURUS"/>
    <n v="1700"/>
    <n v="150"/>
    <n v="1.3734599070894769E-2"/>
    <n v="22.368030700868513"/>
    <n v="172.3680307008685"/>
    <n v="1527.6319692991315"/>
  </r>
  <r>
    <s v="1GNDU03E63D231132"/>
    <s v="S"/>
    <n v="5"/>
    <n v="2905"/>
    <d v="2008-06-10T00:00:00"/>
    <n v="2008"/>
    <x v="9"/>
    <x v="50"/>
    <n v="403"/>
    <n v="106035"/>
    <n v="4"/>
    <n v="2003"/>
    <s v="Chevrolet"/>
    <s v="VENTURE"/>
    <n v="1700"/>
    <n v="150"/>
    <n v="1.5535755083390451E-2"/>
    <n v="20.939246058944477"/>
    <n v="170.93924605894449"/>
    <n v="1529.0607539410555"/>
  </r>
  <r>
    <s v="1FALP5225VG221117"/>
    <s v="S"/>
    <n v="48"/>
    <n v="2876"/>
    <d v="2008-04-22T00:00:00"/>
    <n v="2008"/>
    <x v="7"/>
    <x v="74"/>
    <n v="383"/>
    <n v="141071"/>
    <n v="10"/>
    <n v="1997"/>
    <s v="Ford"/>
    <s v="TAURUS"/>
    <n v="1700"/>
    <n v="150"/>
    <n v="1.3866231647634585E-2"/>
    <n v="20.917349102773251"/>
    <n v="170.91734910277324"/>
    <n v="1529.0826508972268"/>
  </r>
  <r>
    <s v="1B3EJ46X5WN254511"/>
    <s v="S"/>
    <n v="200928"/>
    <n v="2860"/>
    <d v="2008-05-15T00:00:00"/>
    <n v="2008"/>
    <x v="1"/>
    <x v="25"/>
    <n v="37"/>
    <n v="134049"/>
    <n v="9"/>
    <n v="1998"/>
    <s v="Dodge"/>
    <s v="STRATUS"/>
    <n v="1700"/>
    <n v="150"/>
    <n v="1.992966002344666E-2"/>
    <n v="16.880222743259083"/>
    <n v="166.88022274325908"/>
    <n v="1533.1197772567409"/>
  </r>
  <r>
    <s v="1FBSS31L91HB75237"/>
    <s v="S"/>
    <n v="238162"/>
    <n v="2860"/>
    <d v="2008-05-15T00:00:00"/>
    <n v="2008"/>
    <x v="1"/>
    <x v="1"/>
    <n v="11"/>
    <n v="195968"/>
    <n v="6"/>
    <n v="2001"/>
    <s v="Ford"/>
    <s v="ECONOLINE"/>
    <n v="1700"/>
    <n v="150"/>
    <n v="1.992966002344666E-2"/>
    <n v="16.880222743259083"/>
    <n v="166.88022274325908"/>
    <n v="1533.1197772567409"/>
  </r>
  <r>
    <s v="2B4GP2538XR382381"/>
    <s v="S"/>
    <n v="140883"/>
    <n v="2860"/>
    <d v="2008-05-15T00:00:00"/>
    <n v="2008"/>
    <x v="7"/>
    <x v="74"/>
    <n v="24"/>
    <n v="144070"/>
    <n v="8"/>
    <n v="1999"/>
    <s v="Dodge"/>
    <s v="CARAVAN"/>
    <n v="1700"/>
    <n v="150"/>
    <n v="1.992966002344666E-2"/>
    <n v="16.880222743259083"/>
    <n v="166.88022274325908"/>
    <n v="1533.1197772567409"/>
  </r>
  <r>
    <s v="2FMZA5145XBC06485"/>
    <s v="S"/>
    <n v="21447"/>
    <n v="2860"/>
    <d v="2008-05-15T00:00:00"/>
    <n v="2008"/>
    <x v="13"/>
    <x v="30"/>
    <n v="55"/>
    <n v="150692"/>
    <n v="8"/>
    <n v="1999"/>
    <s v="Ford"/>
    <s v="VAN"/>
    <n v="1700"/>
    <n v="150"/>
    <n v="1.992966002344666E-2"/>
    <n v="16.880222743259083"/>
    <n v="166.88022274325908"/>
    <n v="1533.1197772567409"/>
  </r>
  <r>
    <s v="1J4FF28S7XL609535"/>
    <s v="S"/>
    <n v="8173"/>
    <n v="2779"/>
    <d v="2007-12-04T00:00:00"/>
    <n v="2008"/>
    <x v="8"/>
    <x v="46"/>
    <n v="461"/>
    <n v="184972"/>
    <n v="8"/>
    <n v="1999"/>
    <s v="Jeep"/>
    <s v="Cherokee"/>
    <n v="1725"/>
    <n v="150"/>
    <n v="4.755341144038594E-2"/>
    <n v="28.476409372846309"/>
    <n v="178.47640937284632"/>
    <n v="1546.5235906271537"/>
  </r>
  <r>
    <s v="1FAFP5228YA186268"/>
    <s v="S"/>
    <n v="935876"/>
    <d v="2007-09-06T00:00:00"/>
    <d v="2007-03-29T00:00:00"/>
    <n v="2008"/>
    <x v="9"/>
    <x v="25"/>
    <n v="33"/>
    <n v="115651"/>
    <n v="7"/>
    <n v="2000"/>
    <s v="Ford"/>
    <s v="TAURUS"/>
    <n v="1700"/>
    <n v="150"/>
    <n v="7.5555555555555556E-2"/>
    <n v="0"/>
    <n v="150"/>
    <n v="1550"/>
  </r>
  <r>
    <s v="1FAFP5223YA186274"/>
    <s v="S"/>
    <s v="FM V112"/>
    <n v="2845"/>
    <d v="2008-03-04T00:00:00"/>
    <n v="2008"/>
    <x v="4"/>
    <x v="26"/>
    <n v="366"/>
    <n v="157202"/>
    <n v="7"/>
    <n v="2000"/>
    <s v="Ford"/>
    <s v="TAURUS"/>
    <n v="1825"/>
    <n v="150"/>
    <n v="0.16114790286975716"/>
    <n v="115.68324503311256"/>
    <n v="265.68324503311254"/>
    <n v="1559.3167549668874"/>
  </r>
  <r>
    <s v="1J4FJ28S6WL199792"/>
    <s v="S"/>
    <n v="72295"/>
    <n v="2908"/>
    <d v="2008-06-25T00:00:00"/>
    <n v="2008"/>
    <x v="7"/>
    <x v="74"/>
    <n v="22"/>
    <n v="211129"/>
    <n v="9"/>
    <n v="1998"/>
    <s v="Jeep"/>
    <s v="CHEROKEE"/>
    <n v="1750"/>
    <n v="150"/>
    <n v="1.4138557867097556E-2"/>
    <n v="23.02591395677641"/>
    <n v="173.02591395677641"/>
    <n v="1576.9740860432237"/>
  </r>
  <r>
    <s v="2FAFP71W93X163730"/>
    <s v="S"/>
    <n v="239919"/>
    <n v="2905"/>
    <d v="2008-06-10T00:00:00"/>
    <n v="2008"/>
    <x v="1"/>
    <x v="1"/>
    <n v="395"/>
    <n v="145303"/>
    <n v="4"/>
    <n v="2003"/>
    <s v="Ford"/>
    <s v="CROWN VICTORIA"/>
    <n v="1750"/>
    <n v="150"/>
    <n v="1.5992689056431347E-2"/>
    <n v="21.555106237148724"/>
    <n v="171.55510623714872"/>
    <n v="1578.4448937628513"/>
  </r>
  <r>
    <s v="2FMZA51UXXBB23778"/>
    <s v="S"/>
    <s v="LS90372"/>
    <n v="2845"/>
    <d v="2008-03-04T00:00:00"/>
    <n v="2008"/>
    <x v="14"/>
    <x v="21"/>
    <n v="362"/>
    <n v="125985"/>
    <n v="8"/>
    <n v="1999"/>
    <s v="Ford"/>
    <s v="WINDSTAR"/>
    <n v="1850"/>
    <n v="150"/>
    <n v="0.16335540838852097"/>
    <n v="117.26794701986753"/>
    <n v="267.26794701986751"/>
    <n v="1582.7320529801325"/>
  </r>
  <r>
    <s v="2FALP71W0VX135403"/>
    <s v="S"/>
    <n v="182531"/>
    <n v="2709"/>
    <d v="2007-08-14T00:00:00"/>
    <n v="2008"/>
    <x v="1"/>
    <x v="1"/>
    <n v="396"/>
    <n v="126801"/>
    <n v="10"/>
    <n v="1997"/>
    <s v="Ford"/>
    <s v="CROWN VICTORIA"/>
    <n v="1800"/>
    <n v="150"/>
    <n v="3.8236856080722255E-2"/>
    <n v="50.887137546468409"/>
    <n v="200.88713754646841"/>
    <n v="1599.1128624535315"/>
  </r>
  <r>
    <s v="2FAFP71W2WX141461"/>
    <s v="S"/>
    <n v="161266"/>
    <n v="2804"/>
    <d v="2008-02-25T00:00:00"/>
    <n v="2008"/>
    <x v="2"/>
    <x v="3"/>
    <n v="328"/>
    <n v="182854"/>
    <n v="9"/>
    <n v="1998"/>
    <s v="Ford"/>
    <s v="Crown Victoria"/>
    <n v="1800"/>
    <n v="150"/>
    <n v="0.10169491525423729"/>
    <n v="44.883050847457618"/>
    <n v="194.88305084745761"/>
    <n v="1605.1169491525425"/>
  </r>
  <r>
    <s v="2FAFP73W3WX182050"/>
    <s v="S"/>
    <n v="135124"/>
    <n v="2804"/>
    <d v="2008-02-25T00:00:00"/>
    <n v="2008"/>
    <x v="2"/>
    <x v="3"/>
    <n v="327"/>
    <n v="183032"/>
    <n v="9"/>
    <n v="1998"/>
    <s v="Ford"/>
    <s v="Crown Victoria"/>
    <n v="1800"/>
    <n v="150"/>
    <n v="0.10169491525423729"/>
    <n v="44.883050847457618"/>
    <n v="194.88305084745761"/>
    <n v="1605.1169491525425"/>
  </r>
  <r>
    <s v="1FALP5224VG228396"/>
    <s v="S"/>
    <n v="1495"/>
    <n v="2652"/>
    <d v="2007-09-20T00:00:00"/>
    <n v="2008"/>
    <x v="0"/>
    <x v="71"/>
    <n v="339"/>
    <n v="139169"/>
    <n v="10"/>
    <n v="1997"/>
    <s v="Ford"/>
    <s v="TAURUS"/>
    <n v="1900"/>
    <n v="150"/>
    <n v="2.4500322372662798E-2"/>
    <n v="138.12448742746614"/>
    <n v="288.12448742746614"/>
    <n v="1611.8755125725338"/>
  </r>
  <r>
    <s v="2FAFP71W71X126110"/>
    <s v="S"/>
    <n v="240681"/>
    <n v="2671"/>
    <d v="2007-06-14T00:00:00"/>
    <n v="2008"/>
    <x v="1"/>
    <x v="1"/>
    <n v="35"/>
    <n v="135211"/>
    <n v="6"/>
    <n v="2001"/>
    <s v="Ford"/>
    <s v="CROWN VICTORIA"/>
    <n v="1850.23"/>
    <n v="150"/>
    <n v="0.13668462060696679"/>
    <n v="79.237441412064655"/>
    <n v="229.23744141206464"/>
    <n v="1620.9925585879355"/>
  </r>
  <r>
    <s v="1FALP5220TG235570"/>
    <s v="S"/>
    <s v="P2737"/>
    <n v="2908"/>
    <d v="2008-06-25T00:00:00"/>
    <n v="2008"/>
    <x v="7"/>
    <x v="74"/>
    <n v="59"/>
    <n v="178065"/>
    <n v="11"/>
    <n v="1996"/>
    <s v="Ford"/>
    <s v="TAURUS"/>
    <n v="1800"/>
    <n v="150"/>
    <n v="1.4542516663300344E-2"/>
    <n v="23.683797212684308"/>
    <n v="173.68379721268431"/>
    <n v="1626.3162027873157"/>
  </r>
  <r>
    <s v="1FALP5223VG228390"/>
    <s v="S"/>
    <n v="102219"/>
    <n v="2908"/>
    <d v="2008-06-25T00:00:00"/>
    <n v="2008"/>
    <x v="15"/>
    <x v="21"/>
    <n v="25"/>
    <n v="120813"/>
    <n v="10"/>
    <n v="1997"/>
    <s v="Ford"/>
    <s v="TAURUS"/>
    <n v="1800"/>
    <n v="150"/>
    <n v="1.4542516663300344E-2"/>
    <n v="23.683797212684308"/>
    <n v="173.68379721268431"/>
    <n v="1626.3162027873157"/>
  </r>
  <r>
    <s v="1B3EJ46X7WN293035"/>
    <s v="S"/>
    <n v="125787"/>
    <n v="2876"/>
    <d v="2008-04-22T00:00:00"/>
    <n v="2008"/>
    <x v="7"/>
    <x v="25"/>
    <n v="353"/>
    <n v="160815"/>
    <n v="9"/>
    <n v="1998"/>
    <s v="Dodge"/>
    <s v="STRATUS"/>
    <n v="1800"/>
    <n v="150"/>
    <n v="1.468189233278956E-2"/>
    <n v="22.147781402936381"/>
    <n v="172.14778140293637"/>
    <n v="1627.8522185970637"/>
  </r>
  <r>
    <s v="1FAFP5228XG271638"/>
    <s v="S"/>
    <n v="106299"/>
    <n v="2876"/>
    <d v="2008-04-22T00:00:00"/>
    <n v="2008"/>
    <x v="15"/>
    <x v="21"/>
    <n v="390"/>
    <n v="112280"/>
    <n v="8"/>
    <n v="1999"/>
    <s v="Ford"/>
    <s v="TAURUS"/>
    <n v="1800"/>
    <n v="150"/>
    <n v="1.468189233278956E-2"/>
    <n v="22.147781402936381"/>
    <n v="172.14778140293637"/>
    <n v="1627.8522185970637"/>
  </r>
  <r>
    <s v="1FAFP5229XG239085"/>
    <s v="S"/>
    <s v="FM V94"/>
    <n v="2876"/>
    <d v="2008-04-22T00:00:00"/>
    <n v="2008"/>
    <x v="7"/>
    <x v="74"/>
    <n v="351"/>
    <n v="170012"/>
    <n v="8"/>
    <n v="1999"/>
    <s v="Ford"/>
    <s v="TAURUS"/>
    <n v="1800"/>
    <n v="150"/>
    <n v="1.468189233278956E-2"/>
    <n v="22.147781402936381"/>
    <n v="172.14778140293637"/>
    <n v="1627.8522185970637"/>
  </r>
  <r>
    <s v="1FAFP5823YA204585"/>
    <s v="S"/>
    <n v="17434"/>
    <n v="2876"/>
    <d v="2008-04-22T00:00:00"/>
    <n v="2008"/>
    <x v="7"/>
    <x v="74"/>
    <n v="378"/>
    <n v="156506"/>
    <n v="7"/>
    <n v="2000"/>
    <s v="Ford"/>
    <s v="TAURUS"/>
    <n v="1800"/>
    <n v="150"/>
    <n v="1.468189233278956E-2"/>
    <n v="22.147781402936381"/>
    <n v="172.14778140293637"/>
    <n v="1627.8522185970637"/>
  </r>
  <r>
    <s v="1FALP5221VG263543"/>
    <s v="S"/>
    <n v="115478"/>
    <n v="2876"/>
    <d v="2008-04-22T00:00:00"/>
    <n v="2008"/>
    <x v="7"/>
    <x v="25"/>
    <n v="352"/>
    <n v="163113"/>
    <n v="10"/>
    <n v="1997"/>
    <s v="Ford"/>
    <s v="TAURUS"/>
    <n v="1800"/>
    <n v="150"/>
    <n v="1.468189233278956E-2"/>
    <n v="22.147781402936381"/>
    <n v="172.14778140293637"/>
    <n v="1627.8522185970637"/>
  </r>
  <r>
    <s v="2B5WB35Z5XK539373"/>
    <s v="S"/>
    <n v="220453"/>
    <n v="2876"/>
    <d v="2008-04-22T00:00:00"/>
    <n v="2008"/>
    <x v="1"/>
    <x v="1"/>
    <n v="400"/>
    <n v="136537"/>
    <n v="8"/>
    <n v="1999"/>
    <s v="Dodge"/>
    <s v="RAM"/>
    <n v="1800"/>
    <n v="150"/>
    <n v="1.468189233278956E-2"/>
    <n v="22.147781402936381"/>
    <n v="172.14778140293637"/>
    <n v="1627.8522185970637"/>
  </r>
  <r>
    <s v="1FBSS31L11HB75233"/>
    <s v="S"/>
    <n v="238167"/>
    <n v="2860"/>
    <d v="2008-05-15T00:00:00"/>
    <n v="2008"/>
    <x v="1"/>
    <x v="1"/>
    <n v="10"/>
    <n v="197696"/>
    <n v="6"/>
    <n v="2001"/>
    <s v="Ford"/>
    <s v="ECONOLINE"/>
    <n v="1800"/>
    <n v="150"/>
    <n v="2.1101992966002344E-2"/>
    <n v="17.873177022274319"/>
    <n v="167.87317702227432"/>
    <n v="1632.1268229777256"/>
  </r>
  <r>
    <s v="2B4GP2539XR453720"/>
    <s v="S"/>
    <n v="105089"/>
    <n v="2860"/>
    <d v="2008-05-15T00:00:00"/>
    <n v="2008"/>
    <x v="7"/>
    <x v="74"/>
    <n v="39"/>
    <n v="138448"/>
    <n v="8"/>
    <n v="1999"/>
    <s v="Dodge"/>
    <s v="CARAVAN"/>
    <n v="1800"/>
    <n v="150"/>
    <n v="2.1101992966002344E-2"/>
    <n v="17.873177022274319"/>
    <n v="167.87317702227432"/>
    <n v="1632.1268229777256"/>
  </r>
  <r>
    <s v="1FAFP532XYG189636"/>
    <s v="S"/>
    <n v="17472"/>
    <n v="2709"/>
    <d v="2007-08-14T00:00:00"/>
    <n v="2008"/>
    <x v="3"/>
    <x v="29"/>
    <n v="389"/>
    <n v="175458"/>
    <n v="7"/>
    <n v="2000"/>
    <s v="Ford"/>
    <s v="TAURUS"/>
    <n v="1850"/>
    <n v="150"/>
    <n v="3.9298990971853423E-2"/>
    <n v="52.300669144981413"/>
    <n v="202.30066914498141"/>
    <n v="1647.6993308550186"/>
  </r>
  <r>
    <s v="1FAFP52281A232431"/>
    <s v="S"/>
    <n v="128612"/>
    <d v="2008-05-13T00:00:00"/>
    <d v="2008-03-07T00:00:00"/>
    <n v="2008"/>
    <x v="7"/>
    <x v="25"/>
    <n v="21"/>
    <n v="155353"/>
    <n v="6"/>
    <n v="2001"/>
    <s v="Ford"/>
    <s v="TAURUS"/>
    <n v="1800"/>
    <n v="150"/>
    <n v="8.3429895712630361E-2"/>
    <n v="0"/>
    <n v="150"/>
    <n v="1650"/>
  </r>
  <r>
    <s v="1FAFP5324YA196522"/>
    <s v="S"/>
    <n v="125786"/>
    <d v="2008-05-13T00:00:00"/>
    <d v="2008-03-07T00:00:00"/>
    <n v="2008"/>
    <x v="7"/>
    <x v="25"/>
    <n v="16"/>
    <n v="131430"/>
    <n v="7"/>
    <n v="2000"/>
    <s v="Ford"/>
    <s v="TAURUS"/>
    <n v="1800"/>
    <n v="150"/>
    <n v="8.3429895712630361E-2"/>
    <n v="0"/>
    <n v="150"/>
    <n v="1650"/>
  </r>
  <r>
    <s v="1FAFP53291A275464"/>
    <s v="S"/>
    <n v="125041"/>
    <d v="2008-05-13T00:00:00"/>
    <d v="2008-03-07T00:00:00"/>
    <n v="2008"/>
    <x v="7"/>
    <x v="25"/>
    <n v="15"/>
    <n v="150184"/>
    <n v="6"/>
    <n v="2001"/>
    <s v="Ford"/>
    <s v="TAURUS"/>
    <n v="1800"/>
    <n v="150"/>
    <n v="8.3429895712630361E-2"/>
    <n v="0"/>
    <n v="150"/>
    <n v="1650"/>
  </r>
  <r>
    <s v="1J4FF2855XL646616"/>
    <s v="S"/>
    <n v="5"/>
    <d v="2008-04-14T00:00:00"/>
    <d v="2008-01-31T00:00:00"/>
    <n v="2008"/>
    <x v="14"/>
    <x v="21"/>
    <n v="2"/>
    <n v="111131"/>
    <n v="8"/>
    <n v="1999"/>
    <s v="Jeep"/>
    <s v="CHEROKEE"/>
    <n v="1800"/>
    <n v="150"/>
    <n v="1"/>
    <n v="0"/>
    <n v="150"/>
    <n v="1650"/>
  </r>
  <r>
    <s v="1FAFP582XYG249245"/>
    <s v="S"/>
    <n v="15365"/>
    <n v="2905"/>
    <d v="2008-06-10T00:00:00"/>
    <n v="2008"/>
    <x v="7"/>
    <x v="74"/>
    <n v="409"/>
    <n v="157126"/>
    <n v="7"/>
    <n v="2000"/>
    <s v="Ford"/>
    <s v="TAURUS"/>
    <n v="1850"/>
    <n v="150"/>
    <n v="1.6906557002513138E-2"/>
    <n v="22.786826593557223"/>
    <n v="172.78682659355724"/>
    <n v="1677.2131734064428"/>
  </r>
  <r>
    <s v="1FMZU34X7XZB62603"/>
    <s v="S"/>
    <n v="229897"/>
    <n v="2677"/>
    <d v="2007-06-04T00:00:00"/>
    <n v="2008"/>
    <x v="1"/>
    <x v="36"/>
    <n v="36"/>
    <n v="119216"/>
    <n v="8"/>
    <n v="1999"/>
    <s v="Ford"/>
    <s v="EXPLORER"/>
    <n v="1879"/>
    <n v="150"/>
    <n v="0.1220205142525026"/>
    <n v="42.721822450086194"/>
    <n v="192.72182245008619"/>
    <n v="1686.2781775499138"/>
  </r>
  <r>
    <s v="1FAFP5225XG209677"/>
    <s v="S"/>
    <n v="20895"/>
    <n v="2709"/>
    <d v="2007-08-14T00:00:00"/>
    <n v="2008"/>
    <x v="13"/>
    <x v="53"/>
    <n v="382"/>
    <n v="147382"/>
    <n v="8"/>
    <n v="1999"/>
    <s v="Ford"/>
    <s v="TAURUS  "/>
    <n v="1900"/>
    <n v="150"/>
    <n v="4.0361125862984598E-2"/>
    <n v="53.71420074349443"/>
    <n v="203.71420074349442"/>
    <n v="1696.2857992565055"/>
  </r>
  <r>
    <s v="1FAFP5225XG297310"/>
    <s v="S"/>
    <n v="240646"/>
    <n v="2709"/>
    <d v="2007-08-14T00:00:00"/>
    <n v="2008"/>
    <x v="1"/>
    <x v="36"/>
    <n v="405"/>
    <n v="102581"/>
    <n v="8"/>
    <n v="1999"/>
    <s v="Ford"/>
    <s v="TAURUS"/>
    <n v="1900"/>
    <n v="150"/>
    <n v="4.0361125862984598E-2"/>
    <n v="53.71420074349443"/>
    <n v="203.71420074349442"/>
    <n v="1696.2857992565055"/>
  </r>
  <r>
    <s v="2FAFP71W9YX197867"/>
    <s v="S"/>
    <n v="240637"/>
    <n v="2709"/>
    <d v="2007-08-14T00:00:00"/>
    <n v="2008"/>
    <x v="1"/>
    <x v="7"/>
    <n v="394"/>
    <n v="153209"/>
    <n v="7"/>
    <n v="2000"/>
    <s v="Ford"/>
    <s v="CROWN VICTORIA"/>
    <n v="1900"/>
    <n v="150"/>
    <n v="4.0361125862984598E-2"/>
    <n v="53.71420074349443"/>
    <n v="203.71420074349442"/>
    <n v="1696.2857992565055"/>
  </r>
  <r>
    <s v="2B4GP2438TR810378"/>
    <s v="S"/>
    <n v="16320"/>
    <n v="2652"/>
    <d v="2007-09-20T00:00:00"/>
    <n v="2008"/>
    <x v="3"/>
    <x v="20"/>
    <n v="366"/>
    <n v="102361"/>
    <n v="11"/>
    <n v="1996"/>
    <s v="Dodge"/>
    <s v="CARAVAN"/>
    <n v="2000"/>
    <n v="150"/>
    <n v="2.5789813023855575E-2"/>
    <n v="145.39419729206961"/>
    <n v="295.39419729206963"/>
    <n v="1704.6058027079303"/>
  </r>
  <r>
    <s v="2B4GP44351R303463"/>
    <s v="S"/>
    <n v="27947"/>
    <n v="2908"/>
    <d v="2008-06-25T00:00:00"/>
    <n v="2008"/>
    <x v="7"/>
    <x v="74"/>
    <n v="37"/>
    <n v="209983"/>
    <n v="6"/>
    <n v="2001"/>
    <s v="Dodge"/>
    <s v="CARAVAN"/>
    <n v="1900"/>
    <n v="150"/>
    <n v="1.5350434255705918E-2"/>
    <n v="24.999563724500103"/>
    <n v="174.99956372450009"/>
    <n v="1725.0004362754999"/>
  </r>
  <r>
    <s v="2B5WB35Z1VK543076"/>
    <s v="S"/>
    <n v="186517"/>
    <n v="2908"/>
    <d v="2008-06-25T00:00:00"/>
    <n v="2008"/>
    <x v="7"/>
    <x v="74"/>
    <n v="82"/>
    <n v="183313"/>
    <n v="10"/>
    <n v="1997"/>
    <s v="Dodge"/>
    <s v="E350"/>
    <n v="1900"/>
    <n v="150"/>
    <n v="1.5350434255705918E-2"/>
    <n v="24.999563724500103"/>
    <n v="174.99956372450009"/>
    <n v="1725.0004362754999"/>
  </r>
  <r>
    <s v="3B3ES47C9VT591285"/>
    <s v="S"/>
    <n v="2931"/>
    <n v="2908"/>
    <d v="2008-06-25T00:00:00"/>
    <n v="2008"/>
    <x v="7"/>
    <x v="74"/>
    <n v="15"/>
    <n v="133788"/>
    <n v="10"/>
    <n v="1997"/>
    <s v="Dodge"/>
    <s v="NEON"/>
    <n v="1900"/>
    <n v="150"/>
    <n v="1.5350434255705918E-2"/>
    <n v="24.999563724500103"/>
    <n v="174.99956372450009"/>
    <n v="1725.0004362754999"/>
  </r>
  <r>
    <s v="1FAFP5326YG249251"/>
    <s v="S"/>
    <n v="27608"/>
    <n v="2905"/>
    <d v="2008-06-10T00:00:00"/>
    <n v="2008"/>
    <x v="7"/>
    <x v="74"/>
    <n v="366"/>
    <n v="183014"/>
    <n v="7"/>
    <n v="2000"/>
    <s v="Ford"/>
    <s v="TAURUS"/>
    <n v="1900"/>
    <n v="150"/>
    <n v="1.7363490975554032E-2"/>
    <n v="23.40268677176147"/>
    <n v="173.40268677176147"/>
    <n v="1726.5973132282386"/>
  </r>
  <r>
    <s v="2FAFP71WXXX197150"/>
    <s v="S"/>
    <n v="219582"/>
    <n v="2905"/>
    <d v="2008-06-10T00:00:00"/>
    <n v="2008"/>
    <x v="7"/>
    <x v="74"/>
    <n v="372"/>
    <n v="146440"/>
    <n v="8"/>
    <n v="1999"/>
    <s v="Ford"/>
    <s v="CROWN VICTORIA"/>
    <n v="1900"/>
    <n v="150"/>
    <n v="1.7363490975554032E-2"/>
    <n v="23.40268677176147"/>
    <n v="173.40268677176147"/>
    <n v="1726.5973132282386"/>
  </r>
  <r>
    <s v="TCE665V600630"/>
    <s v="S"/>
    <n v="889"/>
    <n v="2905"/>
    <d v="2008-06-10T00:00:00"/>
    <n v="2008"/>
    <x v="1"/>
    <x v="1"/>
    <n v="394"/>
    <n v="30836"/>
    <n v="32"/>
    <n v="1975"/>
    <s v="GMC"/>
    <s v="CHASSIS"/>
    <n v="1900"/>
    <n v="150"/>
    <n v="1.7363490975554032E-2"/>
    <n v="23.40268677176147"/>
    <n v="173.40268677176147"/>
    <n v="1726.5973132282386"/>
  </r>
  <r>
    <s v="1FAFP5226XG253378"/>
    <s v="S"/>
    <n v="3201"/>
    <n v="2876"/>
    <d v="2008-04-22T00:00:00"/>
    <n v="2008"/>
    <x v="7"/>
    <x v="74"/>
    <n v="393"/>
    <n v="161539"/>
    <n v="8"/>
    <n v="1999"/>
    <s v="Ford"/>
    <s v="TAURUS"/>
    <n v="1900"/>
    <n v="150"/>
    <n v="1.5497553017944535E-2"/>
    <n v="23.378213703099515"/>
    <n v="173.3782137030995"/>
    <n v="1726.6217862969006"/>
  </r>
  <r>
    <s v="1FAFP5323YA194504"/>
    <s v="S"/>
    <n v="17426"/>
    <n v="2876"/>
    <d v="2008-04-22T00:00:00"/>
    <n v="2008"/>
    <x v="7"/>
    <x v="74"/>
    <n v="405"/>
    <n v="162621"/>
    <n v="7"/>
    <n v="2000"/>
    <s v="Ford"/>
    <s v="TAURUS"/>
    <n v="1900"/>
    <n v="150"/>
    <n v="1.5497553017944535E-2"/>
    <n v="23.378213703099515"/>
    <n v="173.3782137030995"/>
    <n v="1726.6217862969006"/>
  </r>
  <r>
    <s v="1FAFP5324YG196789"/>
    <s v="S"/>
    <n v="17590"/>
    <n v="2876"/>
    <d v="2008-04-22T00:00:00"/>
    <n v="2008"/>
    <x v="7"/>
    <x v="74"/>
    <n v="403"/>
    <n v="172133"/>
    <n v="7"/>
    <n v="2000"/>
    <s v="Ford"/>
    <s v="TAURUS"/>
    <n v="1900"/>
    <n v="150"/>
    <n v="1.5497553017944535E-2"/>
    <n v="23.378213703099515"/>
    <n v="173.3782137030995"/>
    <n v="1726.6217862969006"/>
  </r>
  <r>
    <s v="1FALP5225VG221070"/>
    <s v="S"/>
    <n v="157510"/>
    <n v="2876"/>
    <d v="2008-04-22T00:00:00"/>
    <n v="2008"/>
    <x v="7"/>
    <x v="74"/>
    <n v="387"/>
    <n v="130392"/>
    <n v="10"/>
    <n v="1997"/>
    <s v="Ford"/>
    <s v="TAURUS"/>
    <n v="1900"/>
    <n v="150"/>
    <n v="1.5497553017944535E-2"/>
    <n v="23.378213703099515"/>
    <n v="173.3782137030995"/>
    <n v="1726.6217862969006"/>
  </r>
  <r>
    <s v="2B5WB35Z0XK539328"/>
    <s v="S"/>
    <s v="130186M"/>
    <n v="2876"/>
    <d v="2008-04-22T00:00:00"/>
    <n v="2008"/>
    <x v="1"/>
    <x v="1"/>
    <n v="411"/>
    <n v="147529"/>
    <n v="8"/>
    <n v="1999"/>
    <s v="Dodge"/>
    <s v="RAM"/>
    <n v="1900"/>
    <n v="150"/>
    <n v="1.5497553017944535E-2"/>
    <n v="23.378213703099515"/>
    <n v="173.3782137030995"/>
    <n v="1726.6217862969006"/>
  </r>
  <r>
    <s v="1FAFP5228YG277005"/>
    <s v="S"/>
    <n v="107559"/>
    <n v="2860"/>
    <d v="2008-05-15T00:00:00"/>
    <n v="2008"/>
    <x v="7"/>
    <x v="74"/>
    <n v="43"/>
    <n v="154908"/>
    <n v="7"/>
    <n v="2000"/>
    <s v="Ford"/>
    <s v="TAURUS"/>
    <n v="1900"/>
    <n v="150"/>
    <n v="2.2274325908558032E-2"/>
    <n v="18.866131301289563"/>
    <n v="168.86613130128956"/>
    <n v="1731.1338686987106"/>
  </r>
  <r>
    <s v="2FMZA5041YBD02102"/>
    <s v="S"/>
    <s v="LS90388"/>
    <d v="2008-03-07T00:00:00"/>
    <d v="2008-01-31T00:00:00"/>
    <n v="2008"/>
    <x v="14"/>
    <x v="21"/>
    <n v="1"/>
    <n v="156510"/>
    <n v="7"/>
    <n v="2000"/>
    <s v="Ford"/>
    <s v="WINDSTAR"/>
    <n v="1900"/>
    <n v="150"/>
    <n v="0.43181818181818182"/>
    <n v="0"/>
    <n v="150"/>
    <n v="1750"/>
  </r>
  <r>
    <s v="2FAFP71W0YX146239"/>
    <s v="S"/>
    <n v="240633"/>
    <n v="2709"/>
    <d v="2007-08-14T00:00:00"/>
    <n v="2008"/>
    <x v="1"/>
    <x v="1"/>
    <n v="395"/>
    <n v="151825"/>
    <n v="7"/>
    <n v="2000"/>
    <s v="Ford"/>
    <s v="CROWN VICTORIA"/>
    <n v="2000"/>
    <n v="150"/>
    <n v="4.2485395645246948E-2"/>
    <n v="56.541263940520452"/>
    <n v="206.54126394052045"/>
    <n v="1793.4587360594796"/>
  </r>
  <r>
    <s v="2FAFP71W1XX108209"/>
    <s v="S"/>
    <s v="FM V83"/>
    <n v="2709"/>
    <d v="2007-08-14T00:00:00"/>
    <n v="2008"/>
    <x v="4"/>
    <x v="26"/>
    <n v="373"/>
    <n v="132316"/>
    <n v="8"/>
    <n v="1999"/>
    <s v="Ford"/>
    <s v="CROWN VICTORIA"/>
    <n v="2000"/>
    <n v="150"/>
    <n v="4.2485395645246948E-2"/>
    <n v="56.541263940520452"/>
    <n v="206.54126394052045"/>
    <n v="1793.4587360594796"/>
  </r>
  <r>
    <s v="1B3EJ46X5VN724471"/>
    <s v="S"/>
    <n v="71662"/>
    <n v="2908"/>
    <d v="2008-06-25T00:00:00"/>
    <n v="2008"/>
    <x v="7"/>
    <x v="74"/>
    <n v="23"/>
    <n v="168329"/>
    <n v="10"/>
    <n v="1997"/>
    <s v="Dodge"/>
    <s v="STRATUS"/>
    <n v="2000"/>
    <n v="150"/>
    <n v="1.6158351848111492E-2"/>
    <n v="26.315330236315898"/>
    <n v="176.3153302363159"/>
    <n v="1823.684669763684"/>
  </r>
  <r>
    <s v="1FTRE14L5WHB67225"/>
    <s v="S"/>
    <n v="134176"/>
    <n v="2908"/>
    <d v="2008-06-25T00:00:00"/>
    <n v="2008"/>
    <x v="2"/>
    <x v="18"/>
    <n v="93"/>
    <n v="144010"/>
    <n v="9"/>
    <n v="1998"/>
    <s v="Ford"/>
    <s v="ECONOLINE"/>
    <n v="2000"/>
    <n v="150"/>
    <n v="1.6158351848111492E-2"/>
    <n v="26.315330236315898"/>
    <n v="176.3153302363159"/>
    <n v="1823.684669763684"/>
  </r>
  <r>
    <s v="1B3EJ46XXWN280117"/>
    <s v="S"/>
    <n v="1348"/>
    <n v="2905"/>
    <d v="2008-06-10T00:00:00"/>
    <n v="2008"/>
    <x v="7"/>
    <x v="74"/>
    <n v="424"/>
    <n v="153707"/>
    <n v="9"/>
    <n v="1998"/>
    <s v="Dodge"/>
    <s v="STRATUS"/>
    <n v="2000"/>
    <n v="150"/>
    <n v="1.8277358921635824E-2"/>
    <n v="24.634407128169972"/>
    <n v="174.63440712816998"/>
    <n v="1825.3655928718299"/>
  </r>
  <r>
    <s v="1B7HF13Y71J231854"/>
    <s v="S"/>
    <n v="8633"/>
    <n v="2905"/>
    <d v="2008-06-10T00:00:00"/>
    <n v="2008"/>
    <x v="8"/>
    <x v="46"/>
    <n v="387"/>
    <n v="207286"/>
    <n v="6"/>
    <n v="2001"/>
    <s v="Dodge"/>
    <s v="RAM 1500"/>
    <n v="2000"/>
    <n v="150"/>
    <n v="1.8277358921635824E-2"/>
    <n v="24.634407128169972"/>
    <n v="174.63440712816998"/>
    <n v="1825.3655928718299"/>
  </r>
  <r>
    <s v="2FAFP71W03X163731"/>
    <s v="S"/>
    <n v="239911"/>
    <n v="2905"/>
    <d v="2008-06-10T00:00:00"/>
    <n v="2008"/>
    <x v="7"/>
    <x v="74"/>
    <n v="370"/>
    <n v="158323"/>
    <n v="4"/>
    <n v="2003"/>
    <s v="Ford"/>
    <s v="CROWN VICTORIA"/>
    <n v="2000"/>
    <n v="150"/>
    <n v="1.8277358921635824E-2"/>
    <n v="24.634407128169972"/>
    <n v="174.63440712816998"/>
    <n v="1825.3655928718299"/>
  </r>
  <r>
    <s v="1FBJS31H0THB22579"/>
    <s v="S"/>
    <n v="239929"/>
    <n v="2876"/>
    <d v="2008-04-22T00:00:00"/>
    <n v="2008"/>
    <x v="1"/>
    <x v="1"/>
    <n v="404"/>
    <n v="151096"/>
    <n v="11"/>
    <n v="1996"/>
    <s v="Ford"/>
    <s v="E350 ECONOLINE"/>
    <n v="2000"/>
    <n v="150"/>
    <n v="1.6313213703099509E-2"/>
    <n v="24.608646003262646"/>
    <n v="174.60864600326263"/>
    <n v="1825.3913539967373"/>
  </r>
  <r>
    <s v="1FAFP53U7YG270157"/>
    <s v="S"/>
    <n v="21841"/>
    <n v="2860"/>
    <d v="2008-05-15T00:00:00"/>
    <n v="2008"/>
    <x v="13"/>
    <x v="63"/>
    <n v="56"/>
    <n v="161205"/>
    <n v="7"/>
    <n v="2000"/>
    <s v="Ford"/>
    <s v="TAURUS"/>
    <n v="2000"/>
    <n v="150"/>
    <n v="2.3446658851113716E-2"/>
    <n v="19.8590855803048"/>
    <n v="169.85908558030479"/>
    <n v="1830.1409144196953"/>
  </r>
  <r>
    <s v="1FTRF17W3WNA30983"/>
    <s v="S"/>
    <n v="16862"/>
    <d v="2007-09-20T00:00:00"/>
    <d v="2007-07-24T00:00:00"/>
    <n v="2008"/>
    <x v="3"/>
    <x v="29"/>
    <n v="37"/>
    <n v="192721"/>
    <n v="9"/>
    <n v="1998"/>
    <s v="Ford"/>
    <s v="F150"/>
    <n v="2000"/>
    <n v="150"/>
    <n v="0.78431372549019607"/>
    <n v="0"/>
    <n v="150"/>
    <n v="1850"/>
  </r>
  <r>
    <s v="1FBSS31L9WHB68439"/>
    <s v="S"/>
    <n v="1202"/>
    <n v="2908"/>
    <d v="2008-06-25T00:00:00"/>
    <n v="2008"/>
    <x v="7"/>
    <x v="74"/>
    <n v="27"/>
    <n v="137283"/>
    <n v="9"/>
    <n v="1998"/>
    <s v="Ford"/>
    <s v="CLUB WAGON"/>
    <n v="2100"/>
    <n v="150"/>
    <n v="1.6966269440517066E-2"/>
    <n v="27.631096748131693"/>
    <n v="177.63109674813168"/>
    <n v="1922.3689032518682"/>
  </r>
  <r>
    <s v="1FAFP58U91G196545"/>
    <s v="S"/>
    <n v="15250"/>
    <n v="2905"/>
    <d v="2008-06-10T00:00:00"/>
    <n v="2008"/>
    <x v="10"/>
    <x v="28"/>
    <n v="382"/>
    <n v="113153"/>
    <n v="6"/>
    <n v="2001"/>
    <s v="Ford"/>
    <s v="TAURUS"/>
    <n v="2100"/>
    <n v="150"/>
    <n v="1.9191226867717615E-2"/>
    <n v="25.86612748457847"/>
    <n v="175.86612748457847"/>
    <n v="1924.1338725154214"/>
  </r>
  <r>
    <s v="1FAFP522X1A232432"/>
    <s v="S"/>
    <n v="128609"/>
    <n v="2876"/>
    <d v="2008-04-22T00:00:00"/>
    <n v="2008"/>
    <x v="7"/>
    <x v="25"/>
    <n v="355"/>
    <n v="165132"/>
    <n v="6"/>
    <n v="2001"/>
    <s v="Ford"/>
    <s v="TAURUS"/>
    <n v="2100"/>
    <n v="150"/>
    <n v="1.7128874388254486E-2"/>
    <n v="25.839078303425779"/>
    <n v="175.83907830342577"/>
    <n v="1924.1609216965742"/>
  </r>
  <r>
    <s v="1FAFP53U8YG130764"/>
    <s v="S"/>
    <n v="21542"/>
    <n v="2860"/>
    <d v="2008-05-15T00:00:00"/>
    <n v="2008"/>
    <x v="13"/>
    <x v="56"/>
    <n v="52"/>
    <n v="140517"/>
    <n v="7"/>
    <n v="2000"/>
    <s v="Ford"/>
    <s v="TAURUS"/>
    <n v="2100"/>
    <n v="150"/>
    <n v="2.4618991793669401E-2"/>
    <n v="20.85203985932004"/>
    <n v="170.85203985932003"/>
    <n v="1929.14796014068"/>
  </r>
  <r>
    <s v="1FBSS31L71HB75236"/>
    <s v="S"/>
    <n v="238164"/>
    <n v="2860"/>
    <d v="2008-05-15T00:00:00"/>
    <n v="2008"/>
    <x v="1"/>
    <x v="1"/>
    <n v="12"/>
    <n v="182212"/>
    <n v="6"/>
    <n v="2001"/>
    <s v="Ford"/>
    <s v="ECONOLINE"/>
    <n v="2100"/>
    <n v="150"/>
    <n v="2.4618991793669401E-2"/>
    <n v="20.85203985932004"/>
    <n v="170.85203985932003"/>
    <n v="1929.14796014068"/>
  </r>
  <r>
    <s v="1J4FJ28S6TL252342"/>
    <s v="S"/>
    <n v="174698"/>
    <n v="2860"/>
    <d v="2008-05-15T00:00:00"/>
    <n v="2008"/>
    <x v="7"/>
    <x v="74"/>
    <n v="20"/>
    <n v="172666"/>
    <n v="11"/>
    <n v="1996"/>
    <s v="Jeep"/>
    <s v="CHEROKEE"/>
    <n v="2100"/>
    <n v="150"/>
    <n v="2.4618991793669401E-2"/>
    <n v="20.85203985932004"/>
    <n v="170.85203985932003"/>
    <n v="1929.14796014068"/>
  </r>
  <r>
    <s v="1G1ND52J9Y6249573"/>
    <s v="S"/>
    <n v="906398"/>
    <n v="2652"/>
    <d v="2007-09-20T00:00:00"/>
    <n v="2008"/>
    <x v="15"/>
    <x v="40"/>
    <n v="344"/>
    <n v="121101"/>
    <n v="7"/>
    <n v="2000"/>
    <s v="Chevrolet"/>
    <s v="MALIBU"/>
    <n v="2300"/>
    <n v="150"/>
    <n v="2.9658284977433915E-2"/>
    <n v="167.20332688588007"/>
    <n v="317.20332688588007"/>
    <n v="1982.79667311412"/>
  </r>
  <r>
    <s v="2FAFP71WXXX108211"/>
    <s v="S"/>
    <s v="FM V82"/>
    <n v="2709"/>
    <d v="2007-08-14T00:00:00"/>
    <n v="2008"/>
    <x v="4"/>
    <x v="26"/>
    <n v="427"/>
    <n v="151503"/>
    <n v="8"/>
    <n v="1999"/>
    <s v="Ford"/>
    <s v="CROWN VICTORIA"/>
    <n v="2200"/>
    <n v="150"/>
    <n v="4.6733935209771642E-2"/>
    <n v="62.195390334572501"/>
    <n v="212.19539033457249"/>
    <n v="1987.8046096654275"/>
  </r>
  <r>
    <s v="1FAFP5326YA196537"/>
    <s v="S"/>
    <n v="73"/>
    <n v="2905"/>
    <d v="2008-06-10T00:00:00"/>
    <n v="2008"/>
    <x v="7"/>
    <x v="74"/>
    <n v="345"/>
    <n v="158946"/>
    <n v="7"/>
    <n v="2000"/>
    <s v="Ford"/>
    <s v="TAURUS"/>
    <n v="2200"/>
    <n v="150"/>
    <n v="2.0105094813799407E-2"/>
    <n v="27.097847840986969"/>
    <n v="177.09784784098696"/>
    <n v="2022.902152159013"/>
  </r>
  <r>
    <s v="2G1WF55K619244154"/>
    <s v="S"/>
    <n v="238300"/>
    <n v="2709"/>
    <d v="2007-08-14T00:00:00"/>
    <n v="2008"/>
    <x v="1"/>
    <x v="1"/>
    <n v="412"/>
    <n v="161082"/>
    <n v="6"/>
    <n v="2001"/>
    <s v="Chevrolet"/>
    <s v="IMPALA"/>
    <n v="2325"/>
    <n v="150"/>
    <n v="4.9389272437599573E-2"/>
    <n v="65.729219330855017"/>
    <n v="215.72921933085502"/>
    <n v="2109.2707806691451"/>
  </r>
  <r>
    <s v="2FMZA51UXWBD45753"/>
    <s v="S"/>
    <n v="120626"/>
    <n v="2905"/>
    <d v="2008-06-10T00:00:00"/>
    <n v="2008"/>
    <x v="7"/>
    <x v="25"/>
    <n v="386"/>
    <n v="58856"/>
    <n v="9"/>
    <n v="1998"/>
    <s v="Ford"/>
    <s v="WINDSTAR"/>
    <n v="2300"/>
    <n v="150"/>
    <n v="2.1018962759881198E-2"/>
    <n v="28.329568197395467"/>
    <n v="178.32956819739547"/>
    <n v="2121.6704318026045"/>
  </r>
  <r>
    <s v="1FAFP5321XG229892"/>
    <s v="S"/>
    <n v="27"/>
    <n v="2876"/>
    <d v="2008-04-22T00:00:00"/>
    <n v="2008"/>
    <x v="9"/>
    <x v="50"/>
    <n v="365"/>
    <n v="117180"/>
    <n v="8"/>
    <n v="1999"/>
    <s v="Ford"/>
    <s v="TAURUS"/>
    <n v="2300"/>
    <n v="150"/>
    <n v="1.8760195758564437E-2"/>
    <n v="28.299942903752044"/>
    <n v="178.29994290375205"/>
    <n v="2121.7000570962477"/>
  </r>
  <r>
    <s v="2B5WB35Z3VK543080"/>
    <s v="S"/>
    <n v="186520"/>
    <n v="2876"/>
    <d v="2008-04-22T00:00:00"/>
    <n v="2008"/>
    <x v="1"/>
    <x v="1"/>
    <n v="402"/>
    <n v="165328"/>
    <n v="10"/>
    <n v="1997"/>
    <s v="Dodge"/>
    <s v="RAM"/>
    <n v="2300"/>
    <n v="150"/>
    <n v="1.8760195758564437E-2"/>
    <n v="28.299942903752044"/>
    <n v="178.29994290375205"/>
    <n v="2121.7000570962477"/>
  </r>
  <r>
    <s v="1FAFP5223XG253368"/>
    <s v="S"/>
    <n v="938640"/>
    <d v="2008-05-13T00:00:00"/>
    <d v="2008-03-25T00:00:00"/>
    <n v="2008"/>
    <x v="9"/>
    <x v="25"/>
    <n v="36"/>
    <n v="91731"/>
    <n v="8"/>
    <n v="1999"/>
    <s v="Ford"/>
    <s v="TAURUS"/>
    <n v="2275"/>
    <n v="150"/>
    <n v="0.10544611819235226"/>
    <n v="0"/>
    <n v="150"/>
    <n v="2125"/>
  </r>
  <r>
    <s v="1FAFP5327YA243137"/>
    <s v="S"/>
    <n v="1632"/>
    <n v="2652"/>
    <d v="2007-09-20T00:00:00"/>
    <n v="2008"/>
    <x v="6"/>
    <x v="13"/>
    <n v="392"/>
    <n v="110783"/>
    <n v="7"/>
    <n v="2000"/>
    <s v="Ford"/>
    <s v="TAURUS"/>
    <n v="2500"/>
    <n v="150"/>
    <n v="3.2237266279819474E-2"/>
    <n v="181.74274661508704"/>
    <n v="331.74274661508707"/>
    <n v="2168.2572533849129"/>
  </r>
  <r>
    <s v="1G1BL52P2RR173866"/>
    <s v="S"/>
    <n v="54728"/>
    <n v="2908"/>
    <d v="2008-06-25T00:00:00"/>
    <n v="2008"/>
    <x v="7"/>
    <x v="74"/>
    <n v="55"/>
    <n v="68407"/>
    <n v="13"/>
    <n v="1994"/>
    <s v="Chevrolet"/>
    <s v="CAPRICE"/>
    <n v="2350"/>
    <n v="150"/>
    <n v="1.8986063421531005E-2"/>
    <n v="30.920513027671184"/>
    <n v="180.92051302767118"/>
    <n v="2169.0794869723286"/>
  </r>
  <r>
    <s v="1FAFP58241G275409"/>
    <s v="S"/>
    <n v="15744"/>
    <n v="2905"/>
    <d v="2008-06-10T00:00:00"/>
    <n v="2008"/>
    <x v="7"/>
    <x v="74"/>
    <n v="410"/>
    <n v="143669"/>
    <n v="6"/>
    <n v="2001"/>
    <s v="Ford"/>
    <s v="TAURUS"/>
    <n v="2350"/>
    <n v="150"/>
    <n v="2.1475896732922092E-2"/>
    <n v="28.945428375599715"/>
    <n v="178.9454283755997"/>
    <n v="2171.0545716244005"/>
  </r>
  <r>
    <s v="1FAFP5826YG277009"/>
    <s v="S"/>
    <n v="15063"/>
    <n v="2905"/>
    <d v="2008-06-10T00:00:00"/>
    <n v="2008"/>
    <x v="10"/>
    <x v="28"/>
    <n v="384"/>
    <n v="111462"/>
    <n v="7"/>
    <n v="2000"/>
    <s v="Ford"/>
    <s v="TAURUS"/>
    <n v="2350"/>
    <n v="150"/>
    <n v="2.1475896732922092E-2"/>
    <n v="28.945428375599715"/>
    <n v="178.9454283755997"/>
    <n v="2171.0545716244005"/>
  </r>
  <r>
    <s v="1FAFP522XYA186269"/>
    <s v="S"/>
    <s v="FM V110"/>
    <n v="2908"/>
    <d v="2008-06-25T00:00:00"/>
    <n v="2008"/>
    <x v="4"/>
    <x v="26"/>
    <n v="68"/>
    <n v="135265"/>
    <n v="7"/>
    <n v="2000"/>
    <s v="Ford"/>
    <s v="TAURUS"/>
    <n v="2400"/>
    <n v="150"/>
    <n v="1.9390022217733793E-2"/>
    <n v="31.578396283579082"/>
    <n v="181.57839628357908"/>
    <n v="2218.421603716421"/>
  </r>
  <r>
    <s v="1FAFP5328YA196510"/>
    <s v="S"/>
    <s v="FM V121"/>
    <n v="2908"/>
    <d v="2008-06-25T00:00:00"/>
    <n v="2008"/>
    <x v="4"/>
    <x v="26"/>
    <n v="1"/>
    <n v="136025"/>
    <n v="7"/>
    <n v="2000"/>
    <s v="Ford"/>
    <s v="TAURUS"/>
    <n v="2400"/>
    <n v="150"/>
    <n v="1.9390022217733793E-2"/>
    <n v="31.578396283579082"/>
    <n v="181.57839628357908"/>
    <n v="2218.421603716421"/>
  </r>
  <r>
    <s v="2G1WF55E619344345"/>
    <s v="S"/>
    <n v="72451"/>
    <n v="2908"/>
    <d v="2008-06-25T00:00:00"/>
    <n v="2008"/>
    <x v="7"/>
    <x v="74"/>
    <n v="17"/>
    <n v="170344"/>
    <n v="6"/>
    <n v="2001"/>
    <s v="Chevrolet"/>
    <s v="IMPALA"/>
    <n v="2400"/>
    <n v="150"/>
    <n v="1.9390022217733793E-2"/>
    <n v="31.578396283579082"/>
    <n v="181.57839628357908"/>
    <n v="2218.421603716421"/>
  </r>
  <r>
    <s v="1FAFP53U4YG260895"/>
    <s v="S"/>
    <n v="21840"/>
    <n v="2652"/>
    <d v="2007-09-20T00:00:00"/>
    <n v="2008"/>
    <x v="13"/>
    <x v="63"/>
    <n v="333"/>
    <n v="143593"/>
    <n v="7"/>
    <n v="2000"/>
    <s v="Ford"/>
    <s v="TAURUS"/>
    <n v="2600"/>
    <n v="150"/>
    <n v="3.3526756931012251E-2"/>
    <n v="189.01245647969051"/>
    <n v="339.01245647969051"/>
    <n v="2260.9875435203094"/>
  </r>
  <r>
    <s v="1FAFP52251A232435"/>
    <s v="S"/>
    <n v="1412"/>
    <n v="2908"/>
    <d v="2008-06-25T00:00:00"/>
    <n v="2008"/>
    <x v="7"/>
    <x v="74"/>
    <n v="58"/>
    <n v="153262"/>
    <n v="6"/>
    <n v="2001"/>
    <s v="Ford"/>
    <s v="TAURUS"/>
    <n v="2500"/>
    <n v="150"/>
    <n v="2.0197939810139367E-2"/>
    <n v="32.894162795394877"/>
    <n v="182.89416279539489"/>
    <n v="2317.105837204605"/>
  </r>
  <r>
    <s v="1FAFP5225XG218881"/>
    <s v="S"/>
    <n v="220442"/>
    <n v="2908"/>
    <d v="2008-06-25T00:00:00"/>
    <n v="2008"/>
    <x v="1"/>
    <x v="7"/>
    <n v="77"/>
    <n v="128912"/>
    <n v="8"/>
    <n v="1999"/>
    <s v="Ford"/>
    <s v="TAURUS"/>
    <n v="2500"/>
    <n v="150"/>
    <n v="2.0197939810139367E-2"/>
    <n v="32.894162795394877"/>
    <n v="182.89416279539489"/>
    <n v="2317.105837204605"/>
  </r>
  <r>
    <s v="2B5WB35Z2XK539332"/>
    <s v="S"/>
    <n v="220177"/>
    <n v="2908"/>
    <d v="2008-06-25T00:00:00"/>
    <n v="2008"/>
    <x v="7"/>
    <x v="74"/>
    <n v="76"/>
    <n v="160463"/>
    <n v="8"/>
    <n v="1999"/>
    <s v="Dodge"/>
    <s v="MAXIVAN"/>
    <n v="2500"/>
    <n v="150"/>
    <n v="2.0197939810139367E-2"/>
    <n v="32.894162795394877"/>
    <n v="182.89416279539489"/>
    <n v="2317.105837204605"/>
  </r>
  <r>
    <s v="2G1WF52EXY9360580"/>
    <s v="S"/>
    <n v="229994"/>
    <n v="2876"/>
    <d v="2008-04-22T00:00:00"/>
    <n v="2008"/>
    <x v="7"/>
    <x v="74"/>
    <n v="410"/>
    <n v="166497"/>
    <n v="7"/>
    <n v="2000"/>
    <s v="Chevrolet"/>
    <s v="IMPALA"/>
    <n v="2500"/>
    <n v="150"/>
    <n v="2.0391517128874388E-2"/>
    <n v="30.760807504078308"/>
    <n v="180.76080750407831"/>
    <n v="2319.2391924959215"/>
  </r>
  <r>
    <s v="1B4GP54G8YB685747"/>
    <s v="S"/>
    <n v="1077"/>
    <n v="2652"/>
    <d v="2007-09-20T00:00:00"/>
    <n v="2008"/>
    <x v="6"/>
    <x v="13"/>
    <n v="391"/>
    <n v="124148"/>
    <n v="7"/>
    <n v="2000"/>
    <s v="Dodge"/>
    <s v="GRAND CARAVAN"/>
    <n v="2700"/>
    <n v="150"/>
    <n v="3.4816247582205029E-2"/>
    <n v="196.28216634429398"/>
    <n v="346.28216634429396"/>
    <n v="2353.7178336557063"/>
  </r>
  <r>
    <s v="1FAFP5221XG229909"/>
    <s v="S"/>
    <n v="122101"/>
    <n v="2908"/>
    <d v="2008-06-25T00:00:00"/>
    <n v="2008"/>
    <x v="7"/>
    <x v="19"/>
    <n v="89"/>
    <n v="127435"/>
    <n v="8"/>
    <n v="1999"/>
    <s v="Ford"/>
    <s v="TAURUS"/>
    <n v="2550"/>
    <n v="150"/>
    <n v="2.0601898606342154E-2"/>
    <n v="33.552046051302774"/>
    <n v="183.55204605130277"/>
    <n v="2366.4479539486974"/>
  </r>
  <r>
    <s v="1FAFP53201G260817"/>
    <s v="S"/>
    <n v="59"/>
    <n v="2652"/>
    <d v="2007-09-20T00:00:00"/>
    <n v="2008"/>
    <x v="9"/>
    <x v="50"/>
    <n v="383"/>
    <n v="110299"/>
    <n v="6"/>
    <n v="2001"/>
    <s v="Ford"/>
    <s v="TAURUS"/>
    <n v="2750"/>
    <n v="150"/>
    <n v="3.5460992907801421E-2"/>
    <n v="199.91702127659576"/>
    <n v="349.91702127659573"/>
    <n v="2400.0829787234043"/>
  </r>
  <r>
    <s v="2FAFP58U0XA313425"/>
    <s v="S"/>
    <n v="43"/>
    <n v="2727"/>
    <d v="2007-10-02T00:00:00"/>
    <n v="2008"/>
    <x v="22"/>
    <x v="13"/>
    <n v="424"/>
    <n v="111001"/>
    <n v="8"/>
    <n v="1999"/>
    <s v="Ford"/>
    <s v="TAURUS"/>
    <n v="2600"/>
    <n v="150"/>
    <n v="7.0033670033670031E-2"/>
    <n v="41.412309764309775"/>
    <n v="191.41230976430978"/>
    <n v="2408.5876902356904"/>
  </r>
  <r>
    <s v="1FAFP5320YA237972"/>
    <s v="S"/>
    <n v="123660"/>
    <n v="2908"/>
    <d v="2008-06-25T00:00:00"/>
    <n v="2008"/>
    <x v="7"/>
    <x v="19"/>
    <n v="88"/>
    <n v="139558"/>
    <n v="7"/>
    <n v="2000"/>
    <s v="Ford"/>
    <s v="TAURUS"/>
    <n v="2600"/>
    <n v="150"/>
    <n v="2.1005857402544941E-2"/>
    <n v="34.209929307210672"/>
    <n v="184.20992930721067"/>
    <n v="2415.7900706927894"/>
  </r>
  <r>
    <s v="1GNDU03E83D134126"/>
    <s v="S"/>
    <n v="4"/>
    <n v="2905"/>
    <d v="2008-06-10T00:00:00"/>
    <n v="2008"/>
    <x v="9"/>
    <x v="50"/>
    <n v="405"/>
    <n v="110723"/>
    <n v="4"/>
    <n v="2003"/>
    <s v="Chevrolet"/>
    <s v="VENTURE"/>
    <n v="2600"/>
    <n v="150"/>
    <n v="2.3760566598126569E-2"/>
    <n v="32.024729266620959"/>
    <n v="182.02472926662097"/>
    <n v="2417.9752707333791"/>
  </r>
  <r>
    <s v="1J4FF48S21L567083"/>
    <s v="S"/>
    <n v="76"/>
    <n v="2905"/>
    <d v="2008-06-10T00:00:00"/>
    <n v="2008"/>
    <x v="7"/>
    <x v="74"/>
    <n v="343"/>
    <n v="164053"/>
    <n v="6"/>
    <n v="2001"/>
    <s v="Jeep"/>
    <s v="CHEROKEE"/>
    <n v="2600"/>
    <n v="150"/>
    <n v="2.3760566598126569E-2"/>
    <n v="32.024729266620959"/>
    <n v="182.02472926662097"/>
    <n v="2417.9752707333791"/>
  </r>
  <r>
    <s v="1FAFP5228YG244991"/>
    <s v="S"/>
    <n v="155790"/>
    <n v="2876"/>
    <d v="2008-04-22T00:00:00"/>
    <n v="2008"/>
    <x v="7"/>
    <x v="74"/>
    <n v="386"/>
    <n v="136514"/>
    <n v="7"/>
    <n v="2000"/>
    <s v="Ford"/>
    <s v="TAURUS"/>
    <n v="2600"/>
    <n v="150"/>
    <n v="2.1207177814029365E-2"/>
    <n v="31.991239804241442"/>
    <n v="181.99123980424145"/>
    <n v="2418.0087601957584"/>
  </r>
  <r>
    <s v="1FAFP5327YA196532"/>
    <s v="S"/>
    <n v="3221"/>
    <n v="2876"/>
    <d v="2008-04-22T00:00:00"/>
    <n v="2008"/>
    <x v="7"/>
    <x v="74"/>
    <n v="394"/>
    <n v="157703"/>
    <n v="7"/>
    <n v="2000"/>
    <s v="Ford"/>
    <s v="TAURUS"/>
    <n v="2600"/>
    <n v="150"/>
    <n v="2.1207177814029365E-2"/>
    <n v="31.991239804241442"/>
    <n v="181.99123980424145"/>
    <n v="2418.0087601957584"/>
  </r>
  <r>
    <s v="2P4GP44G4XR432806"/>
    <s v="S"/>
    <n v="1088"/>
    <n v="2652"/>
    <d v="2007-09-20T00:00:00"/>
    <n v="2008"/>
    <x v="6"/>
    <x v="13"/>
    <n v="393"/>
    <n v="133820"/>
    <n v="8"/>
    <n v="1999"/>
    <s v="Plymouth"/>
    <s v="GRAND VOYAGER"/>
    <n v="2800"/>
    <n v="150"/>
    <n v="3.6105738233397806E-2"/>
    <n v="203.55187620889748"/>
    <n v="353.55187620889751"/>
    <n v="2446.4481237911023"/>
  </r>
  <r>
    <s v="1J4FJ28S5SL646297"/>
    <s v="S"/>
    <n v="111274"/>
    <n v="2908"/>
    <d v="2008-06-25T00:00:00"/>
    <n v="2008"/>
    <x v="7"/>
    <x v="19"/>
    <n v="90"/>
    <n v="89285"/>
    <n v="12"/>
    <n v="1995"/>
    <s v="Jeep"/>
    <s v="CHEROKEE"/>
    <n v="2650"/>
    <n v="150"/>
    <n v="2.1409816198747728E-2"/>
    <n v="34.867812563118569"/>
    <n v="184.86781256311858"/>
    <n v="2465.1321874368814"/>
  </r>
  <r>
    <s v="1FAFP52254A194726"/>
    <s v="S"/>
    <n v="22675"/>
    <n v="2860"/>
    <d v="2008-05-15T00:00:00"/>
    <n v="2008"/>
    <x v="13"/>
    <x v="30"/>
    <n v="57"/>
    <n v="145234"/>
    <n v="3"/>
    <n v="2004"/>
    <s v="Ford"/>
    <s v="TAURUS"/>
    <n v="2650"/>
    <n v="150"/>
    <n v="3.1066822977725676E-2"/>
    <n v="26.313288393903864"/>
    <n v="176.31328839390386"/>
    <n v="2473.6867116060962"/>
  </r>
  <r>
    <s v="1FAFP5324YA196519"/>
    <s v="S"/>
    <n v="239980"/>
    <n v="2876"/>
    <d v="2008-04-22T00:00:00"/>
    <n v="2008"/>
    <x v="7"/>
    <x v="74"/>
    <n v="396"/>
    <n v="134788"/>
    <n v="7"/>
    <n v="2000"/>
    <s v="Ford"/>
    <s v="TAURUS"/>
    <n v="2700"/>
    <n v="150"/>
    <n v="2.2022838499184339E-2"/>
    <n v="33.221672104404576"/>
    <n v="183.22167210440458"/>
    <n v="2516.7783278955953"/>
  </r>
  <r>
    <s v="2G1WF52E8Y9358990"/>
    <s v="S"/>
    <n v="229993"/>
    <n v="2876"/>
    <d v="2008-04-22T00:00:00"/>
    <n v="2008"/>
    <x v="7"/>
    <x v="74"/>
    <n v="412"/>
    <n v="175348"/>
    <n v="7"/>
    <n v="2000"/>
    <s v="Chevrolet"/>
    <s v="IMPALA"/>
    <n v="2700"/>
    <n v="150"/>
    <n v="2.2022838499184339E-2"/>
    <n v="33.221672104404576"/>
    <n v="183.22167210440458"/>
    <n v="2516.7783278955953"/>
  </r>
  <r>
    <s v="1FAFP53221G260818"/>
    <s v="S"/>
    <n v="57"/>
    <n v="2652"/>
    <d v="2007-09-20T00:00:00"/>
    <n v="2008"/>
    <x v="9"/>
    <x v="50"/>
    <n v="384"/>
    <n v="108475"/>
    <n v="6"/>
    <n v="2001"/>
    <s v="Ford"/>
    <s v="TAURUS"/>
    <n v="2900"/>
    <n v="150"/>
    <n v="3.7395228884590584E-2"/>
    <n v="210.82158607350095"/>
    <n v="360.82158607350095"/>
    <n v="2539.1784139264992"/>
  </r>
  <r>
    <s v="1FMZU34X8XZB41274"/>
    <s v="S"/>
    <n v="229896"/>
    <n v="2677"/>
    <d v="2007-05-10T00:00:00"/>
    <n v="2008"/>
    <x v="1"/>
    <x v="36"/>
    <n v="39"/>
    <n v="128073"/>
    <n v="8"/>
    <n v="1999"/>
    <s v="Ford"/>
    <s v="EXPLORER"/>
    <n v="2758"/>
    <n v="150"/>
    <n v="0.17910195758829278"/>
    <n v="62.707177390813051"/>
    <n v="212.70717739081306"/>
    <n v="2545.2928226091872"/>
  </r>
  <r>
    <s v="1GDJC34W2GS530654"/>
    <s v="S"/>
    <n v="21"/>
    <n v="2677"/>
    <d v="2007-04-18T00:00:00"/>
    <n v="2008"/>
    <x v="4"/>
    <x v="52"/>
    <n v="23"/>
    <n v="14318"/>
    <n v="21"/>
    <n v="1986"/>
    <s v="GMC"/>
    <s v="Dump Truck"/>
    <n v="2758"/>
    <n v="150"/>
    <n v="0.17910195758829278"/>
    <n v="62.707177390813051"/>
    <n v="212.70717739081306"/>
    <n v="2545.2928226091872"/>
  </r>
  <r>
    <s v="1FAFP53232G224573"/>
    <s v="S"/>
    <n v="22223"/>
    <d v="2007-09-06T00:00:00"/>
    <d v="2007-06-21T00:00:00"/>
    <n v="2008"/>
    <x v="13"/>
    <x v="30"/>
    <n v="28"/>
    <n v="135171"/>
    <n v="5"/>
    <n v="2002"/>
    <s v="Ford"/>
    <s v="TAURUS"/>
    <n v="2700"/>
    <n v="150"/>
    <n v="0.12"/>
    <n v="0"/>
    <n v="150"/>
    <n v="2550"/>
  </r>
  <r>
    <s v="2FAFP71W3XX160294"/>
    <s v="S"/>
    <n v="124776"/>
    <n v="2727"/>
    <d v="2007-10-02T00:00:00"/>
    <n v="2008"/>
    <x v="7"/>
    <x v="19"/>
    <n v="387"/>
    <n v="118464"/>
    <n v="8"/>
    <n v="1999"/>
    <s v="Ford"/>
    <s v="CROWN VICTORIA"/>
    <n v="2800"/>
    <n v="150"/>
    <n v="7.5420875420875416E-2"/>
    <n v="44.597872053872067"/>
    <n v="194.59787205387207"/>
    <n v="2605.4021279461281"/>
  </r>
  <r>
    <s v="2G1WF55E519226075"/>
    <s v="S"/>
    <n v="75"/>
    <n v="2905"/>
    <d v="2008-06-10T00:00:00"/>
    <n v="2008"/>
    <x v="7"/>
    <x v="74"/>
    <n v="346"/>
    <n v="145242"/>
    <n v="6"/>
    <n v="2001"/>
    <s v="Chevrolet"/>
    <s v="IMPALA"/>
    <n v="2800"/>
    <n v="150"/>
    <n v="2.5588302490290152E-2"/>
    <n v="34.488169979437956"/>
    <n v="184.48816997943794"/>
    <n v="2615.5118300205622"/>
  </r>
  <r>
    <s v="1G1ND52J616209778"/>
    <s v="S"/>
    <n v="1700"/>
    <n v="2876"/>
    <d v="2008-04-22T00:00:00"/>
    <n v="2008"/>
    <x v="7"/>
    <x v="74"/>
    <n v="397"/>
    <n v="149477"/>
    <n v="6"/>
    <n v="2001"/>
    <s v="Chevrolet"/>
    <s v="MALIBU"/>
    <n v="2800"/>
    <n v="150"/>
    <n v="2.2838499184339316E-2"/>
    <n v="34.452104404567706"/>
    <n v="184.45210440456771"/>
    <n v="2615.5478955954322"/>
  </r>
  <r>
    <s v="1G1ND52J91M578727"/>
    <s v="S"/>
    <n v="1702"/>
    <n v="2876"/>
    <d v="2008-04-22T00:00:00"/>
    <n v="2008"/>
    <x v="7"/>
    <x v="74"/>
    <n v="377"/>
    <n v="141675"/>
    <n v="6"/>
    <n v="2001"/>
    <s v="Chevrolet"/>
    <s v="MALIBU"/>
    <n v="2800"/>
    <n v="150"/>
    <n v="2.2838499184339316E-2"/>
    <n v="34.452104404567706"/>
    <n v="184.45210440456771"/>
    <n v="2615.5478955954322"/>
  </r>
  <r>
    <s v="2G1WF52E1Y9360581"/>
    <s v="S"/>
    <n v="229995"/>
    <n v="2876"/>
    <d v="2008-04-22T00:00:00"/>
    <n v="2008"/>
    <x v="7"/>
    <x v="74"/>
    <n v="408"/>
    <n v="153914"/>
    <n v="7"/>
    <n v="2000"/>
    <s v="Chevrolet"/>
    <s v="IMPALA"/>
    <n v="2800"/>
    <n v="150"/>
    <n v="2.2838499184339316E-2"/>
    <n v="34.452104404567706"/>
    <n v="184.45210440456771"/>
    <n v="2615.5478955954322"/>
  </r>
  <r>
    <s v="1FAFP52251A239238"/>
    <s v="S"/>
    <n v="936508"/>
    <d v="2008-05-13T00:00:00"/>
    <d v="2008-03-25T00:00:00"/>
    <n v="2008"/>
    <x v="9"/>
    <x v="25"/>
    <n v="35"/>
    <n v="102320"/>
    <n v="6"/>
    <n v="2001"/>
    <s v="Ford"/>
    <s v="TAURUS"/>
    <n v="2800"/>
    <n v="150"/>
    <n v="0.12977983777520277"/>
    <n v="0"/>
    <n v="150"/>
    <n v="2650"/>
  </r>
  <r>
    <s v="1FAFP57U7WG195547"/>
    <s v="S"/>
    <n v="202312"/>
    <n v="2709"/>
    <d v="2007-08-14T00:00:00"/>
    <n v="2008"/>
    <x v="1"/>
    <x v="7"/>
    <n v="414"/>
    <n v="128795"/>
    <n v="9"/>
    <n v="1998"/>
    <s v="Ford"/>
    <s v="TAURUS"/>
    <n v="2900"/>
    <n v="150"/>
    <n v="6.1603823685608072E-2"/>
    <n v="81.984832713754656"/>
    <n v="231.98483271375466"/>
    <n v="2668.0151672862453"/>
  </r>
  <r>
    <s v="1FTRF17W5YKB18731"/>
    <s v="S"/>
    <n v="17485"/>
    <n v="2709"/>
    <d v="2007-08-14T00:00:00"/>
    <n v="2008"/>
    <x v="3"/>
    <x v="29"/>
    <n v="391"/>
    <n v="112258"/>
    <n v="7"/>
    <n v="2000"/>
    <s v="Ford"/>
    <s v="F150"/>
    <n v="2900"/>
    <n v="150"/>
    <n v="6.1603823685608072E-2"/>
    <n v="81.984832713754656"/>
    <n v="231.98483271375466"/>
    <n v="2668.0151672862453"/>
  </r>
  <r>
    <s v="1FAFP522XYG244989"/>
    <s v="S"/>
    <n v="939319"/>
    <n v="2876"/>
    <d v="2008-04-22T00:00:00"/>
    <n v="2008"/>
    <x v="9"/>
    <x v="25"/>
    <n v="349"/>
    <n v="100509"/>
    <n v="7"/>
    <n v="2000"/>
    <s v="Ford"/>
    <s v="TAURUS"/>
    <n v="2950"/>
    <n v="150"/>
    <n v="2.4061990212071779E-2"/>
    <n v="36.297752854812401"/>
    <n v="186.29775285481242"/>
    <n v="2763.7022471451874"/>
  </r>
  <r>
    <s v="1J4FJ28S3VL537020"/>
    <s v="S"/>
    <n v="186513"/>
    <n v="2860"/>
    <d v="2008-05-15T00:00:00"/>
    <n v="2008"/>
    <x v="7"/>
    <x v="74"/>
    <n v="66"/>
    <n v="151707"/>
    <n v="10"/>
    <n v="1997"/>
    <s v="Jeep"/>
    <s v="CHEROKEE"/>
    <n v="2950"/>
    <n v="150"/>
    <n v="3.4583821805392732E-2"/>
    <n v="29.292151230949582"/>
    <n v="179.29215123094957"/>
    <n v="2770.7078487690505"/>
  </r>
  <r>
    <s v="1GCGK26R0XJ466512"/>
    <s v="S"/>
    <n v="10139"/>
    <n v="2779"/>
    <d v="2007-12-04T00:00:00"/>
    <n v="2008"/>
    <x v="4"/>
    <x v="55"/>
    <n v="473"/>
    <n v="118772"/>
    <n v="8"/>
    <n v="1999"/>
    <s v="Chevrolet"/>
    <s v="Suburban"/>
    <n v="3000"/>
    <n v="150"/>
    <n v="8.2701585113714685E-2"/>
    <n v="49.52419021364576"/>
    <n v="199.52419021364577"/>
    <n v="2800.4758097863541"/>
  </r>
  <r>
    <s v="1FAFP55261G222473"/>
    <s v="S"/>
    <n v="1091"/>
    <n v="2905"/>
    <d v="2008-06-10T00:00:00"/>
    <n v="2008"/>
    <x v="6"/>
    <x v="13"/>
    <n v="408"/>
    <n v="119573"/>
    <n v="6"/>
    <n v="2001"/>
    <s v="Ford"/>
    <s v="TAURUS"/>
    <n v="3000"/>
    <n v="150"/>
    <n v="2.7416038382453736E-2"/>
    <n v="36.951610692254953"/>
    <n v="186.95161069225495"/>
    <n v="2813.0483893077449"/>
  </r>
  <r>
    <s v="2G1WF52E9Y9383946"/>
    <s v="S"/>
    <n v="13278"/>
    <n v="2905"/>
    <d v="2008-06-10T00:00:00"/>
    <n v="2008"/>
    <x v="7"/>
    <x v="74"/>
    <n v="369"/>
    <n v="134608"/>
    <n v="7"/>
    <n v="2000"/>
    <s v="Chevrolet"/>
    <s v="IMPALA"/>
    <n v="3000"/>
    <n v="150"/>
    <n v="2.7416038382453736E-2"/>
    <n v="36.951610692254953"/>
    <n v="186.95161069225495"/>
    <n v="2813.0483893077449"/>
  </r>
  <r>
    <s v="1FAFP5220XG253375"/>
    <s v="S"/>
    <n v="938711"/>
    <n v="2876"/>
    <d v="2008-04-22T00:00:00"/>
    <n v="2008"/>
    <x v="9"/>
    <x v="25"/>
    <n v="350"/>
    <n v="96741"/>
    <n v="8"/>
    <n v="1999"/>
    <s v="Ford"/>
    <s v="TAURUS"/>
    <n v="3000"/>
    <n v="150"/>
    <n v="2.4469820554649267E-2"/>
    <n v="36.912969004893974"/>
    <n v="186.91296900489397"/>
    <n v="2813.087030995106"/>
  </r>
  <r>
    <s v="2G1WF52EXY9357971"/>
    <s v="S"/>
    <n v="229989"/>
    <n v="2876"/>
    <d v="2008-04-22T00:00:00"/>
    <n v="2008"/>
    <x v="7"/>
    <x v="74"/>
    <n v="399"/>
    <n v="159676"/>
    <n v="7"/>
    <n v="2000"/>
    <s v="Chevrolet"/>
    <s v="IMPALA"/>
    <n v="3000"/>
    <n v="150"/>
    <n v="2.4469820554649267E-2"/>
    <n v="36.912969004893974"/>
    <n v="186.91296900489397"/>
    <n v="2813.087030995106"/>
  </r>
  <r>
    <s v="1FBSS31L31HB75234"/>
    <s v="S"/>
    <n v="238166"/>
    <n v="2860"/>
    <d v="2008-05-15T00:00:00"/>
    <n v="2008"/>
    <x v="1"/>
    <x v="1"/>
    <n v="9"/>
    <n v="160644"/>
    <n v="6"/>
    <n v="2001"/>
    <s v="Ford"/>
    <s v="ECONOLINE"/>
    <n v="3000"/>
    <n v="150"/>
    <n v="3.5169988276670575E-2"/>
    <n v="29.788628370457204"/>
    <n v="179.78862837045722"/>
    <n v="2820.2113716295426"/>
  </r>
  <r>
    <s v="1FDLF47G7SEA49123"/>
    <s v="S"/>
    <n v="1084"/>
    <d v="2007-11-16T00:00:00"/>
    <d v="2007-07-26T00:00:00"/>
    <n v="2008"/>
    <x v="6"/>
    <x v="13"/>
    <n v="390"/>
    <n v="97587"/>
    <n v="12"/>
    <n v="1995"/>
    <s v="Ford"/>
    <s v="F250 CHASSIS"/>
    <n v="3000"/>
    <n v="150"/>
    <n v="0.63829787234042556"/>
    <n v="0"/>
    <n v="150"/>
    <n v="2850"/>
  </r>
  <r>
    <s v="2FAFP71W64X167722"/>
    <s v="S"/>
    <n v="522"/>
    <n v="2804"/>
    <d v="2008-02-25T00:00:00"/>
    <n v="2008"/>
    <x v="4"/>
    <x v="17"/>
    <n v="319"/>
    <n v="110652"/>
    <n v="3"/>
    <n v="2004"/>
    <s v="Ford"/>
    <s v="Crown Victoria"/>
    <n v="3100"/>
    <n v="150"/>
    <n v="0.1751412429378531"/>
    <n v="77.29858757062145"/>
    <n v="227.29858757062146"/>
    <n v="2872.7014124293787"/>
  </r>
  <r>
    <s v="1FAFP52241G222458"/>
    <s v="S"/>
    <s v="FM V120"/>
    <n v="2908"/>
    <d v="2008-06-25T00:00:00"/>
    <n v="2008"/>
    <x v="7"/>
    <x v="74"/>
    <n v="66"/>
    <n v="151788"/>
    <n v="6"/>
    <n v="2001"/>
    <s v="Ford"/>
    <s v="TAURUS"/>
    <n v="3100"/>
    <n v="150"/>
    <n v="2.5045445364572812E-2"/>
    <n v="40.78876186628964"/>
    <n v="190.78876186628963"/>
    <n v="2909.2112381337101"/>
  </r>
  <r>
    <s v="1FTRX18W4XNA00808"/>
    <s v="S"/>
    <n v="17377"/>
    <n v="2652"/>
    <d v="2007-09-20T00:00:00"/>
    <n v="2008"/>
    <x v="3"/>
    <x v="4"/>
    <n v="343"/>
    <n v="260544"/>
    <n v="8"/>
    <n v="1999"/>
    <s v="Ford"/>
    <s v="F150"/>
    <n v="3300"/>
    <n v="150"/>
    <n v="4.2553191489361701E-2"/>
    <n v="239.90042553191489"/>
    <n v="389.90042553191489"/>
    <n v="2910.0995744680849"/>
  </r>
  <r>
    <s v="1FAFP34P7YW376823"/>
    <s v="S"/>
    <n v="1334"/>
    <n v="2905"/>
    <d v="2008-06-10T00:00:00"/>
    <n v="2008"/>
    <x v="7"/>
    <x v="74"/>
    <n v="417"/>
    <n v="144871"/>
    <n v="7"/>
    <n v="2000"/>
    <s v="Ford"/>
    <s v="FOCUS"/>
    <n v="3100"/>
    <n v="150"/>
    <n v="2.8329906328535527E-2"/>
    <n v="38.183331048663455"/>
    <n v="188.18333104866346"/>
    <n v="2911.8166689513364"/>
  </r>
  <r>
    <s v="1GNDU03E22D112850"/>
    <s v="S"/>
    <n v="61"/>
    <n v="2652"/>
    <d v="2007-09-20T00:00:00"/>
    <n v="2008"/>
    <x v="9"/>
    <x v="50"/>
    <n v="387"/>
    <n v="113979"/>
    <n v="5"/>
    <n v="2002"/>
    <s v="Chevrolet"/>
    <s v="VENTURE"/>
    <n v="3400"/>
    <n v="150"/>
    <n v="4.3842682140554479E-2"/>
    <n v="247.17013539651836"/>
    <n v="397.17013539651839"/>
    <n v="3002.8298646034818"/>
  </r>
  <r>
    <s v="1FMZU34X7XZB57434"/>
    <s v="S"/>
    <n v="229895"/>
    <n v="2908"/>
    <d v="2008-06-25T00:00:00"/>
    <n v="2008"/>
    <x v="7"/>
    <x v="74"/>
    <n v="78"/>
    <n v="147600"/>
    <n v="8"/>
    <n v="1999"/>
    <s v="Ford"/>
    <s v="EXPLORER"/>
    <n v="3200"/>
    <n v="150"/>
    <n v="2.5853362956978387E-2"/>
    <n v="42.104528378105435"/>
    <n v="192.10452837810544"/>
    <n v="3007.8954716218946"/>
  </r>
  <r>
    <s v="1GNDU03E02D113284"/>
    <s v="S"/>
    <n v="28"/>
    <n v="2876"/>
    <d v="2008-04-22T00:00:00"/>
    <n v="2008"/>
    <x v="9"/>
    <x v="50"/>
    <n v="361"/>
    <n v="107311"/>
    <n v="5"/>
    <n v="2002"/>
    <s v="Chevrolet"/>
    <s v="VENTURE"/>
    <n v="3200"/>
    <n v="150"/>
    <n v="2.6101141924959218E-2"/>
    <n v="39.373833605220234"/>
    <n v="189.37383360522023"/>
    <n v="3010.6261663947798"/>
  </r>
  <r>
    <s v="1GNDU03E03D230803"/>
    <s v="S"/>
    <n v="31"/>
    <n v="2727"/>
    <d v="2007-10-02T00:00:00"/>
    <n v="2008"/>
    <x v="9"/>
    <x v="50"/>
    <n v="413"/>
    <n v="138249"/>
    <n v="4"/>
    <n v="2003"/>
    <s v="Chevrolet"/>
    <s v="VENTURE"/>
    <n v="3300"/>
    <n v="150"/>
    <n v="8.8888888888888892E-2"/>
    <n v="52.561777777777792"/>
    <n v="202.56177777777779"/>
    <n v="3097.4382222222221"/>
  </r>
  <r>
    <s v="1FTRF17W9WKB96152"/>
    <s v="S"/>
    <n v="16856"/>
    <d v="2007-09-06T00:00:00"/>
    <d v="2007-04-18T00:00:00"/>
    <n v="2008"/>
    <x v="3"/>
    <x v="29"/>
    <n v="24"/>
    <n v="138118"/>
    <n v="9"/>
    <n v="1998"/>
    <s v="Ford"/>
    <s v="F150"/>
    <n v="3300"/>
    <n v="150"/>
    <n v="0.14666666666666667"/>
    <n v="0"/>
    <n v="150"/>
    <n v="3150"/>
  </r>
  <r>
    <s v="1FTZF1768WKB57701"/>
    <s v="S"/>
    <n v="16855"/>
    <d v="2007-09-06T00:00:00"/>
    <d v="2007-04-18T00:00:00"/>
    <n v="2008"/>
    <x v="3"/>
    <x v="29"/>
    <n v="22"/>
    <n v="138276"/>
    <n v="9"/>
    <n v="1998"/>
    <s v="Ford"/>
    <s v="F150"/>
    <n v="3300"/>
    <n v="150"/>
    <n v="0.14666666666666667"/>
    <n v="0"/>
    <n v="150"/>
    <n v="3150"/>
  </r>
  <r>
    <s v="1GNDU03E53D135041"/>
    <s v="S"/>
    <n v="58"/>
    <n v="2652"/>
    <d v="2007-09-20T00:00:00"/>
    <n v="2008"/>
    <x v="9"/>
    <x v="50"/>
    <n v="386"/>
    <n v="114904"/>
    <n v="4"/>
    <n v="2003"/>
    <s v="Chevrolet"/>
    <s v="VENTURE"/>
    <n v="3600"/>
    <n v="150"/>
    <n v="4.6421663442940041E-2"/>
    <n v="261.70955512572533"/>
    <n v="411.70955512572533"/>
    <n v="3188.2904448742747"/>
  </r>
  <r>
    <s v="2G1WF52E439361992"/>
    <s v="S"/>
    <n v="22447"/>
    <n v="2652"/>
    <d v="2007-09-20T00:00:00"/>
    <n v="2008"/>
    <x v="13"/>
    <x v="30"/>
    <n v="332"/>
    <n v="168285"/>
    <n v="4"/>
    <n v="2003"/>
    <s v="Chevrolet"/>
    <s v="IMPALA"/>
    <n v="3600"/>
    <n v="150"/>
    <n v="4.6421663442940041E-2"/>
    <n v="261.70955512572533"/>
    <n v="411.70955512572533"/>
    <n v="3188.2904448742747"/>
  </r>
  <r>
    <s v="1FAFP5325YA196528"/>
    <s v="S"/>
    <s v="HS81223279"/>
    <n v="2727"/>
    <d v="2007-10-02T00:00:00"/>
    <n v="2008"/>
    <x v="4"/>
    <x v="20"/>
    <n v="399"/>
    <n v="99688"/>
    <n v="7"/>
    <n v="2000"/>
    <s v="Ford"/>
    <s v="TAURUS"/>
    <n v="3400"/>
    <n v="150"/>
    <n v="9.1582491582491585E-2"/>
    <n v="54.154558922558941"/>
    <n v="204.15455892255895"/>
    <n v="3195.8454410774411"/>
  </r>
  <r>
    <s v="1GNDU03E73D229051"/>
    <s v="S"/>
    <n v="3"/>
    <n v="2905"/>
    <d v="2008-06-10T00:00:00"/>
    <n v="2008"/>
    <x v="9"/>
    <x v="50"/>
    <n v="407"/>
    <n v="116042"/>
    <n v="4"/>
    <n v="2003"/>
    <s v="Chevrolet"/>
    <s v="VENTURE"/>
    <n v="3400"/>
    <n v="150"/>
    <n v="3.1071510166780902E-2"/>
    <n v="41.878492117888953"/>
    <n v="191.87849211788895"/>
    <n v="3208.121507882111"/>
  </r>
  <r>
    <s v="1GNDU03E73D229969"/>
    <s v="S"/>
    <n v="2"/>
    <n v="2905"/>
    <d v="2008-06-10T00:00:00"/>
    <n v="2008"/>
    <x v="9"/>
    <x v="50"/>
    <n v="404"/>
    <n v="118254"/>
    <n v="4"/>
    <n v="2003"/>
    <s v="Chevrolet"/>
    <s v="VENTURE"/>
    <n v="3400"/>
    <n v="150"/>
    <n v="3.1071510166780902E-2"/>
    <n v="41.878492117888953"/>
    <n v="191.87849211788895"/>
    <n v="3208.121507882111"/>
  </r>
  <r>
    <s v="1FTRF17W5XKB16024"/>
    <s v="S"/>
    <n v="3526"/>
    <n v="2876"/>
    <d v="2008-04-22T00:00:00"/>
    <n v="2008"/>
    <x v="7"/>
    <x v="74"/>
    <n v="359"/>
    <n v="165900"/>
    <n v="8"/>
    <n v="1999"/>
    <s v="Ford"/>
    <s v="F150"/>
    <n v="3400"/>
    <n v="150"/>
    <n v="2.7732463295269169E-2"/>
    <n v="41.834698205546502"/>
    <n v="191.83469820554649"/>
    <n v="3208.1653017944536"/>
  </r>
  <r>
    <s v="2G1WF52E7Y9357300"/>
    <s v="S"/>
    <n v="229988"/>
    <n v="2876"/>
    <d v="2008-04-22T00:00:00"/>
    <n v="2008"/>
    <x v="7"/>
    <x v="74"/>
    <n v="401"/>
    <n v="138262"/>
    <n v="7"/>
    <n v="2000"/>
    <s v="Chevrolet"/>
    <s v="IMPALA"/>
    <n v="3450"/>
    <n v="150"/>
    <n v="2.8140293637846654E-2"/>
    <n v="42.44991435562806"/>
    <n v="192.44991435562807"/>
    <n v="3257.5500856443718"/>
  </r>
  <r>
    <s v="2FAFP71W93X206303"/>
    <s v="S"/>
    <n v="521"/>
    <n v="2804"/>
    <d v="2008-02-25T00:00:00"/>
    <n v="2008"/>
    <x v="4"/>
    <x v="17"/>
    <n v="323"/>
    <n v="119969"/>
    <n v="4"/>
    <n v="2003"/>
    <s v="Ford"/>
    <s v="Crown Victoria"/>
    <n v="3500"/>
    <n v="150"/>
    <n v="0.19774011299435029"/>
    <n v="87.272598870056484"/>
    <n v="237.27259887005647"/>
    <n v="3262.7274011299437"/>
  </r>
  <r>
    <s v="2G1WF55E119308837"/>
    <s v="S"/>
    <n v="4632"/>
    <n v="2804"/>
    <d v="2008-02-25T00:00:00"/>
    <n v="2008"/>
    <x v="5"/>
    <x v="21"/>
    <n v="325"/>
    <n v="132880"/>
    <n v="6"/>
    <n v="2001"/>
    <s v="Chevrolet"/>
    <s v="Impala"/>
    <n v="3500"/>
    <n v="150"/>
    <n v="0.19774011299435029"/>
    <n v="87.272598870056484"/>
    <n v="237.27259887005647"/>
    <n v="3262.7274011299437"/>
  </r>
  <r>
    <s v="1GNDU03EX2D113292"/>
    <s v="S"/>
    <n v="56"/>
    <n v="2652"/>
    <d v="2007-09-20T00:00:00"/>
    <n v="2008"/>
    <x v="9"/>
    <x v="50"/>
    <n v="385"/>
    <n v="111168"/>
    <n v="5"/>
    <n v="2002"/>
    <s v="Chevrolet"/>
    <s v="VENTURE"/>
    <n v="3700"/>
    <n v="150"/>
    <n v="4.7711154094132818E-2"/>
    <n v="268.97926499032883"/>
    <n v="418.97926499032883"/>
    <n v="3281.0207350096712"/>
  </r>
  <r>
    <s v="1GNDU03E13D281095"/>
    <s v="S"/>
    <n v="33"/>
    <n v="2727"/>
    <d v="2007-10-02T00:00:00"/>
    <n v="2008"/>
    <x v="9"/>
    <x v="50"/>
    <n v="412"/>
    <n v="116831"/>
    <n v="4"/>
    <n v="2003"/>
    <s v="Chevrolet"/>
    <s v="VENTURE"/>
    <n v="3500"/>
    <n v="150"/>
    <n v="9.4276094276094277E-2"/>
    <n v="55.747340067340083"/>
    <n v="205.74734006734008"/>
    <n v="3294.2526599326598"/>
  </r>
  <r>
    <s v="1GDKC34F4SJ510960"/>
    <s v="S"/>
    <n v="15922"/>
    <n v="2860"/>
    <d v="2008-05-15T00:00:00"/>
    <n v="2008"/>
    <x v="4"/>
    <x v="11"/>
    <n v="63"/>
    <n v="155385"/>
    <n v="12"/>
    <n v="1995"/>
    <s v="GMC"/>
    <s v="3500 HD"/>
    <n v="3500"/>
    <n v="150"/>
    <n v="4.1031652989449004E-2"/>
    <n v="34.753399765533402"/>
    <n v="184.7533997655334"/>
    <n v="3315.2466002344668"/>
  </r>
  <r>
    <s v="3B7HF13Z2TG144957"/>
    <s v="S"/>
    <n v="5430"/>
    <n v="2779"/>
    <d v="2007-12-04T00:00:00"/>
    <n v="2008"/>
    <x v="4"/>
    <x v="55"/>
    <n v="476"/>
    <n v="108986"/>
    <n v="11"/>
    <n v="1996"/>
    <s v="Dodge"/>
    <s v="Ram 1500"/>
    <n v="3600"/>
    <n v="150"/>
    <n v="9.9241902136457616E-2"/>
    <n v="59.429028256374906"/>
    <n v="209.42902825637492"/>
    <n v="3390.5709717436253"/>
  </r>
  <r>
    <s v="1GNDU03E63D229672"/>
    <s v="S"/>
    <n v="32"/>
    <n v="2727"/>
    <d v="2007-10-02T00:00:00"/>
    <n v="2008"/>
    <x v="9"/>
    <x v="50"/>
    <n v="411"/>
    <n v="119195"/>
    <n v="4"/>
    <n v="2003"/>
    <s v="Chevrolet"/>
    <s v="VENTURE"/>
    <n v="3600"/>
    <n v="150"/>
    <n v="9.696969696969697E-2"/>
    <n v="57.340121212121225"/>
    <n v="207.34012121212123"/>
    <n v="3392.6598787878788"/>
  </r>
  <r>
    <s v="1J4FF28S6XL529014"/>
    <s v="S"/>
    <n v="40"/>
    <n v="2727"/>
    <d v="2007-10-02T00:00:00"/>
    <n v="2008"/>
    <x v="14"/>
    <x v="21"/>
    <n v="383"/>
    <n v="138792"/>
    <n v="8"/>
    <n v="1999"/>
    <s v="Jeep"/>
    <s v="CHEROKEE"/>
    <n v="3600"/>
    <n v="150"/>
    <n v="9.696969696969697E-2"/>
    <n v="57.340121212121225"/>
    <n v="207.34012121212123"/>
    <n v="3392.6598787878788"/>
  </r>
  <r>
    <s v="1GNDU03E23D230964"/>
    <s v="S"/>
    <n v="29"/>
    <n v="2876"/>
    <d v="2008-04-22T00:00:00"/>
    <n v="2008"/>
    <x v="9"/>
    <x v="50"/>
    <n v="367"/>
    <n v="116224"/>
    <n v="4"/>
    <n v="2003"/>
    <s v="Chevrolet"/>
    <s v="VENTURE"/>
    <n v="3600"/>
    <n v="150"/>
    <n v="2.936378466557912E-2"/>
    <n v="44.295562805872763"/>
    <n v="194.29556280587275"/>
    <n v="3405.7044371941274"/>
  </r>
  <r>
    <s v="1J4FJ28SXWL268872"/>
    <s v="S"/>
    <n v="937295"/>
    <n v="2779"/>
    <d v="2007-12-04T00:00:00"/>
    <n v="2008"/>
    <x v="9"/>
    <x v="25"/>
    <n v="468"/>
    <n v="97129"/>
    <n v="9"/>
    <n v="1998"/>
    <s v="Jeep"/>
    <s v="Cherokee"/>
    <n v="3700"/>
    <n v="150"/>
    <n v="0.1019986216402481"/>
    <n v="61.079834596829762"/>
    <n v="211.07983459682976"/>
    <n v="3488.9201654031704"/>
  </r>
  <r>
    <s v="1GDKC34F3SJ512912"/>
    <s v="S"/>
    <n v="15923"/>
    <n v="2860"/>
    <d v="2008-05-15T00:00:00"/>
    <n v="2008"/>
    <x v="4"/>
    <x v="11"/>
    <n v="62"/>
    <n v="137172"/>
    <n v="12"/>
    <n v="1995"/>
    <s v="GMC"/>
    <s v="3500 HD"/>
    <n v="3750"/>
    <n v="150"/>
    <n v="4.3962485345838215E-2"/>
    <n v="37.235785463071501"/>
    <n v="187.23578546307149"/>
    <n v="3562.7642145369286"/>
  </r>
  <r>
    <s v="1GAHG39R721191794"/>
    <s v="S"/>
    <n v="239690"/>
    <n v="2908"/>
    <d v="2008-06-25T00:00:00"/>
    <n v="2008"/>
    <x v="7"/>
    <x v="74"/>
    <n v="40"/>
    <n v="136149"/>
    <n v="5"/>
    <n v="2002"/>
    <s v="Chevrolet"/>
    <s v="EXPRESS VAN"/>
    <n v="3850"/>
    <n v="150"/>
    <n v="3.1104827307614623E-2"/>
    <n v="50.657010704908103"/>
    <n v="200.65701070490809"/>
    <n v="3649.3429892950917"/>
  </r>
  <r>
    <s v="1GNDU03E04D127107"/>
    <s v="S"/>
    <n v="60"/>
    <n v="2652"/>
    <d v="2007-09-20T00:00:00"/>
    <n v="2008"/>
    <x v="9"/>
    <x v="50"/>
    <n v="388"/>
    <n v="111146"/>
    <n v="3"/>
    <n v="2004"/>
    <s v="Chevrolet"/>
    <s v="VENTURE"/>
    <n v="4100"/>
    <n v="150"/>
    <n v="5.2869116698903935E-2"/>
    <n v="298.05810444874277"/>
    <n v="448.05810444874277"/>
    <n v="3651.9418955512574"/>
  </r>
  <r>
    <s v="3B7HF13Z0TM147292"/>
    <s v="S"/>
    <s v="FM V99"/>
    <n v="2652"/>
    <d v="2007-09-20T00:00:00"/>
    <n v="2008"/>
    <x v="4"/>
    <x v="26"/>
    <n v="336"/>
    <n v="138976"/>
    <n v="11"/>
    <n v="1996"/>
    <s v="Dodge"/>
    <s v="RAM 1500"/>
    <n v="4150"/>
    <n v="150"/>
    <n v="5.3513862024500321E-2"/>
    <n v="301.69295938104449"/>
    <n v="451.69295938104449"/>
    <n v="3698.3070406189554"/>
  </r>
  <r>
    <s v="1GNDU03EX2D211142"/>
    <s v="S"/>
    <n v="31"/>
    <n v="2876"/>
    <d v="2008-04-22T00:00:00"/>
    <n v="2008"/>
    <x v="9"/>
    <x v="50"/>
    <n v="362"/>
    <n v="123277"/>
    <n v="5"/>
    <n v="2002"/>
    <s v="Chevrolet"/>
    <s v="VENTURE"/>
    <n v="3900"/>
    <n v="150"/>
    <n v="3.1810766721044048E-2"/>
    <n v="47.986859706362161"/>
    <n v="197.98685970636217"/>
    <n v="3702.0131402936377"/>
  </r>
  <r>
    <s v="2FTRF17Z3YCA40674"/>
    <s v="S"/>
    <n v="17437"/>
    <n v="2876"/>
    <d v="2008-04-22T00:00:00"/>
    <n v="2008"/>
    <x v="7"/>
    <x v="74"/>
    <n v="376"/>
    <n v="162484"/>
    <n v="7"/>
    <n v="2000"/>
    <s v="Ford"/>
    <s v="F150"/>
    <n v="3900"/>
    <n v="150"/>
    <n v="3.1810766721044048E-2"/>
    <n v="47.986859706362161"/>
    <n v="197.98685970636217"/>
    <n v="3702.0131402936377"/>
  </r>
  <r>
    <s v="1GNDU03E63D229395"/>
    <s v="S"/>
    <n v="30"/>
    <n v="2876"/>
    <d v="2008-04-22T00:00:00"/>
    <n v="2008"/>
    <x v="9"/>
    <x v="50"/>
    <n v="366"/>
    <n v="113066"/>
    <n v="4"/>
    <n v="2003"/>
    <s v="Chevrolet"/>
    <s v="VENTURE"/>
    <n v="4000"/>
    <n v="150"/>
    <n v="3.2626427406199018E-2"/>
    <n v="49.217292006525291"/>
    <n v="199.2172920065253"/>
    <n v="3800.7827079934746"/>
  </r>
  <r>
    <s v="1FBSS31L1WHB68421"/>
    <s v="S"/>
    <n v="134185"/>
    <n v="2677"/>
    <d v="2007-06-25T00:00:00"/>
    <n v="2008"/>
    <x v="2"/>
    <x v="8"/>
    <n v="31"/>
    <n v="46076"/>
    <n v="9"/>
    <n v="1998"/>
    <s v="Ford"/>
    <s v="ECONOLINE"/>
    <n v="4238"/>
    <n v="150"/>
    <n v="0.27521178254502715"/>
    <n v="96.357149304664873"/>
    <n v="246.35714930466486"/>
    <n v="3991.6428506953353"/>
  </r>
  <r>
    <s v="2G1WF52E039427759"/>
    <s v="S"/>
    <n v="22536"/>
    <n v="2652"/>
    <d v="2007-09-20T00:00:00"/>
    <n v="2008"/>
    <x v="13"/>
    <x v="30"/>
    <n v="334"/>
    <n v="135898"/>
    <n v="4"/>
    <n v="2003"/>
    <s v="Chevrolet"/>
    <s v="IMPALA"/>
    <n v="4500"/>
    <n v="150"/>
    <n v="5.8027079303675046E-2"/>
    <n v="327.13694390715665"/>
    <n v="477.13694390715665"/>
    <n v="4022.8630560928432"/>
  </r>
  <r>
    <s v="1GNDU03E34D163888"/>
    <s v="S"/>
    <n v="62"/>
    <n v="2652"/>
    <d v="2007-09-20T00:00:00"/>
    <n v="2008"/>
    <x v="9"/>
    <x v="50"/>
    <n v="389"/>
    <n v="111598"/>
    <n v="3"/>
    <n v="2004"/>
    <s v="Chevrolet"/>
    <s v="VENTURE"/>
    <n v="4600"/>
    <n v="150"/>
    <n v="5.931656995486783E-2"/>
    <n v="334.40665377176015"/>
    <n v="484.40665377176015"/>
    <n v="4115.5933462282401"/>
  </r>
  <r>
    <s v="1HVBBABM7YH302045"/>
    <s v="S"/>
    <n v="150120"/>
    <n v="2671"/>
    <d v="2007-06-14T00:00:00"/>
    <n v="2008"/>
    <x v="15"/>
    <x v="58"/>
    <n v="37"/>
    <n v="90338"/>
    <n v="7"/>
    <n v="2000"/>
    <s v="INTERNATIONAL "/>
    <s v="BUS"/>
    <n v="4510"/>
    <n v="150"/>
    <n v="0.33317351839361609"/>
    <n v="193.14402034796305"/>
    <n v="343.14402034796308"/>
    <n v="4166.8559796520367"/>
  </r>
  <r>
    <s v="1FAFP52244G188705"/>
    <s v="S"/>
    <n v="937712"/>
    <n v="2876"/>
    <d v="2008-04-22T00:00:00"/>
    <n v="2008"/>
    <x v="9"/>
    <x v="25"/>
    <n v="373"/>
    <n v="94891"/>
    <n v="3"/>
    <n v="2004"/>
    <s v="FORD"/>
    <s v="TAURUS"/>
    <n v="4500"/>
    <n v="150"/>
    <n v="3.6704730831973897E-2"/>
    <n v="55.36945350734095"/>
    <n v="205.36945350734095"/>
    <n v="4294.6305464926591"/>
  </r>
  <r>
    <s v="2FDKF37F9SCA64323"/>
    <s v="S"/>
    <n v="15771"/>
    <d v="2007-09-06T00:00:00"/>
    <d v="2007-04-23T00:00:00"/>
    <n v="2008"/>
    <x v="3"/>
    <x v="29"/>
    <n v="4"/>
    <n v="161488"/>
    <n v="12"/>
    <n v="1995"/>
    <s v="FORD"/>
    <s v="F350"/>
    <n v="5500"/>
    <n v="150"/>
    <n v="0.24444444444444444"/>
    <n v="0"/>
    <n v="150"/>
    <n v="5350"/>
  </r>
  <r>
    <s v="1B7HF13ZX1J195392"/>
    <s v="S"/>
    <n v="10433"/>
    <n v="2779"/>
    <d v="2007-12-04T00:00:00"/>
    <n v="2008"/>
    <x v="4"/>
    <x v="55"/>
    <n v="474"/>
    <n v="97703"/>
    <n v="6"/>
    <n v="2001"/>
    <s v="Dodge"/>
    <s v="Ram 1500"/>
    <n v="6100"/>
    <n v="150"/>
    <n v="0.16815988973121984"/>
    <n v="100.69918676774637"/>
    <n v="250.69918676774637"/>
    <n v="5849.3008132322539"/>
  </r>
  <r>
    <s v="1GCEK14V92Z315812"/>
    <s v="S"/>
    <n v="18510"/>
    <d v="2007-09-06T00:00:00"/>
    <d v="2007-04-10T00:00:00"/>
    <n v="2008"/>
    <x v="3"/>
    <x v="29"/>
    <n v="33"/>
    <n v="172856"/>
    <n v="5"/>
    <n v="2002"/>
    <s v="CHEVROLET"/>
    <n v="1500"/>
    <n v="6000"/>
    <n v="150"/>
    <n v="0.26666666666666666"/>
    <n v="0"/>
    <n v="150"/>
    <n v="5850"/>
  </r>
  <r>
    <s v="1GBE5C1E54F511911"/>
    <s v="S"/>
    <n v="133313"/>
    <d v="2008-06-13T00:00:00"/>
    <d v="2008-04-15T00:00:00"/>
    <n v="2008"/>
    <x v="14"/>
    <x v="21"/>
    <n v="1"/>
    <n v="11000"/>
    <n v="3"/>
    <n v="2004"/>
    <s v="CHEVROLET"/>
    <s v="KODIAK C5500"/>
    <n v="20770"/>
    <n v="150"/>
    <n v="0.90817665063401831"/>
    <n v="0"/>
    <n v="150"/>
    <n v="20620"/>
  </r>
  <r>
    <s v="CREDIT AUTHORIZATION"/>
    <s v="CA"/>
    <s v="ca"/>
    <s v="adjustment"/>
    <d v="2008-08-26T00:00:00"/>
    <n v="2008"/>
    <x v="3"/>
    <x v="32"/>
    <m/>
    <m/>
    <n v="2007"/>
    <m/>
    <m/>
    <m/>
    <m/>
    <m/>
    <m/>
    <m/>
    <m/>
    <n v="-1297.1300000000001"/>
  </r>
  <r>
    <s v="CREDIT AUTHORIZATION"/>
    <s v="CA"/>
    <s v="CREDIT AUTHORIZATION"/>
    <s v="CREDIT AUTHORIZATION"/>
    <d v="2009-04-09T00:00:00"/>
    <n v="2008"/>
    <x v="5"/>
    <x v="21"/>
    <m/>
    <m/>
    <n v="2007"/>
    <m/>
    <m/>
    <m/>
    <m/>
    <m/>
    <m/>
    <m/>
    <m/>
    <n v="-24405.29"/>
  </r>
  <r>
    <s v="1D4GP24E65B292473"/>
    <s v="S"/>
    <n v="243110"/>
    <n v="2908"/>
    <d v="2008-06-25T00:00:00"/>
    <n v="2008"/>
    <x v="7"/>
    <x v="74"/>
    <n v="80"/>
    <n v="169796"/>
    <n v="2"/>
    <n v="2005"/>
    <s v="DODGE"/>
    <s v="CARAVAN"/>
    <n v="3000"/>
    <n v="150"/>
    <n v="2.4237527772167238E-2"/>
    <n v="39.472995354473845"/>
    <n v="189.47299535447385"/>
    <n v="2810.5270046455262"/>
  </r>
  <r>
    <s v="1D4GP24E15B292476"/>
    <s v="S"/>
    <n v="243109"/>
    <n v="2908"/>
    <d v="2008-06-25T00:00:00"/>
    <n v="2008"/>
    <x v="7"/>
    <x v="74"/>
    <n v="81"/>
    <n v="166606"/>
    <n v="2"/>
    <n v="2005"/>
    <s v="DODGE"/>
    <s v="CARAVAN"/>
    <n v="3400"/>
    <n v="150"/>
    <n v="2.7469198141789539E-2"/>
    <n v="44.736061401737025"/>
    <n v="194.73606140173703"/>
    <n v="3205.2639385982629"/>
  </r>
  <r>
    <s v="3D7KS28C25G780346"/>
    <s v="S"/>
    <n v="11910"/>
    <n v="2709"/>
    <d v="2007-08-14T00:00:00"/>
    <n v="2008"/>
    <x v="4"/>
    <x v="55"/>
    <n v="416"/>
    <n v="36655"/>
    <n v="2"/>
    <n v="2005"/>
    <s v="DODGE"/>
    <s v="RAM QUAD CAB"/>
    <n v="4500"/>
    <n v="150"/>
    <n v="9.5592140201805634E-2"/>
    <n v="127.21784386617102"/>
    <n v="277.21784386617105"/>
    <n v="4222.7821561338287"/>
  </r>
  <r>
    <s v="2G1WF55KX59301431"/>
    <s v="S"/>
    <n v="244315"/>
    <s v="300-74863"/>
    <d v="2009-03-31T00:00:00"/>
    <n v="2009"/>
    <x v="1"/>
    <x v="36"/>
    <n v="71"/>
    <n v="88250"/>
    <n v="3"/>
    <n v="2005"/>
    <s v="CHEVROLET"/>
    <s v="IMPALA"/>
    <n v="2000"/>
    <n v="125"/>
    <n v="0.33333333333333331"/>
    <n v="0"/>
    <n v="125"/>
    <n v="1875"/>
  </r>
  <r>
    <s v="CREDIT AUTHORIZATION"/>
    <s v="CA"/>
    <s v="CREDIT AUTHORIZATION"/>
    <s v="CR09-001"/>
    <d v="2008-08-01T00:00:00"/>
    <n v="2009"/>
    <x v="2"/>
    <x v="8"/>
    <m/>
    <m/>
    <n v="2008"/>
    <m/>
    <m/>
    <m/>
    <m/>
    <m/>
    <m/>
    <m/>
    <m/>
    <n v="-10067.85"/>
  </r>
  <r>
    <s v="CREDIT AUTHORIZATION"/>
    <s v="CA"/>
    <s v="ca"/>
    <s v="CR09-002"/>
    <d v="2008-08-15T00:00:00"/>
    <n v="2009"/>
    <x v="19"/>
    <x v="13"/>
    <m/>
    <m/>
    <n v="2008"/>
    <m/>
    <m/>
    <m/>
    <m/>
    <m/>
    <m/>
    <m/>
    <m/>
    <n v="-4258.3500000000004"/>
  </r>
  <r>
    <s v="CREDIT AUTHORIZATION"/>
    <s v="CA"/>
    <s v="ca"/>
    <s v="CR09-003"/>
    <d v="2008-08-26T00:00:00"/>
    <n v="2009"/>
    <x v="0"/>
    <x v="2"/>
    <m/>
    <m/>
    <n v="2008"/>
    <m/>
    <m/>
    <m/>
    <m/>
    <m/>
    <m/>
    <m/>
    <m/>
    <n v="-12893"/>
  </r>
  <r>
    <s v="CREDIT AUTHORIZATION"/>
    <s v="CA"/>
    <s v="CREDIT AUTHORIZATION"/>
    <s v="CR09-006"/>
    <d v="2008-09-19T00:00:00"/>
    <n v="2009"/>
    <x v="7"/>
    <x v="25"/>
    <m/>
    <m/>
    <n v="2008"/>
    <m/>
    <m/>
    <m/>
    <m/>
    <m/>
    <m/>
    <m/>
    <m/>
    <n v="-25786"/>
  </r>
  <r>
    <s v="CREDIT AUTHORIZATION"/>
    <s v="CA"/>
    <s v="CREDIT AUTHORIZATION"/>
    <s v="CR09-004"/>
    <d v="2008-09-19T00:00:00"/>
    <n v="2009"/>
    <x v="4"/>
    <x v="35"/>
    <m/>
    <m/>
    <n v="2008"/>
    <m/>
    <m/>
    <m/>
    <m/>
    <m/>
    <m/>
    <m/>
    <m/>
    <n v="-1605.47"/>
  </r>
  <r>
    <s v="CREDIT AUTHORIZATION"/>
    <s v="CA"/>
    <s v="CREDIT AUTHORIZATION"/>
    <s v="CR09-005"/>
    <d v="2008-09-19T00:00:00"/>
    <n v="2009"/>
    <x v="11"/>
    <x v="21"/>
    <m/>
    <m/>
    <n v="2008"/>
    <m/>
    <m/>
    <m/>
    <m/>
    <m/>
    <m/>
    <m/>
    <m/>
    <n v="-1137.49"/>
  </r>
  <r>
    <s v="CREDIT AUTHORIZATION"/>
    <s v="CA"/>
    <s v="CREDIT AUTHORIZATION"/>
    <s v="CR09-009"/>
    <d v="2008-09-22T00:00:00"/>
    <n v="2009"/>
    <x v="15"/>
    <x v="21"/>
    <m/>
    <m/>
    <n v="2008"/>
    <m/>
    <m/>
    <m/>
    <m/>
    <m/>
    <m/>
    <m/>
    <m/>
    <n v="-7218.3"/>
  </r>
  <r>
    <s v="CREDIT AUTHORIZATION"/>
    <s v="CA"/>
    <s v="CREDIT AUTHORIZATION"/>
    <s v="CR09-009"/>
    <d v="2008-09-22T00:00:00"/>
    <n v="2009"/>
    <x v="15"/>
    <x v="58"/>
    <m/>
    <m/>
    <n v="2008"/>
    <m/>
    <m/>
    <m/>
    <m/>
    <m/>
    <m/>
    <m/>
    <m/>
    <n v="-4527.5600000000004"/>
  </r>
  <r>
    <s v="CREDIT AUTHORIZATION"/>
    <s v="CA"/>
    <s v="CREDIT AUTHORIZATION"/>
    <s v="CR09-007"/>
    <d v="2008-09-22T00:00:00"/>
    <n v="2009"/>
    <x v="1"/>
    <x v="36"/>
    <m/>
    <m/>
    <n v="2008"/>
    <m/>
    <m/>
    <m/>
    <m/>
    <m/>
    <m/>
    <m/>
    <m/>
    <n v="-1824"/>
  </r>
  <r>
    <s v="CREDIT AUTHORIZATION"/>
    <s v="CA"/>
    <s v="CREDIT AUTHORIZATION"/>
    <s v="CR09-010"/>
    <d v="2008-10-30T00:00:00"/>
    <n v="2009"/>
    <x v="5"/>
    <x v="21"/>
    <m/>
    <m/>
    <n v="2008"/>
    <m/>
    <m/>
    <m/>
    <m/>
    <m/>
    <m/>
    <m/>
    <m/>
    <n v="-30326"/>
  </r>
  <r>
    <s v="CREDIT AUTHORIZATION"/>
    <s v="CA"/>
    <s v="CREDIT AUTHORIZATION"/>
    <s v="CR09-012"/>
    <d v="2009-01-06T00:00:00"/>
    <n v="2009"/>
    <x v="8"/>
    <x v="46"/>
    <m/>
    <m/>
    <n v="2008"/>
    <m/>
    <m/>
    <m/>
    <m/>
    <m/>
    <m/>
    <m/>
    <m/>
    <n v="-3455"/>
  </r>
  <r>
    <s v="CREDIT AUTHORIZATION"/>
    <s v="CA"/>
    <s v="CREDIT AUTHORIZATION"/>
    <s v="CR10-003"/>
    <d v="2009-01-09T00:00:00"/>
    <n v="2009"/>
    <x v="2"/>
    <x v="60"/>
    <m/>
    <m/>
    <n v="2008"/>
    <m/>
    <m/>
    <m/>
    <m/>
    <m/>
    <m/>
    <m/>
    <m/>
    <n v="-3221.29"/>
  </r>
  <r>
    <s v="CREDIT AUTHORIZATION"/>
    <s v="CA"/>
    <s v="CREDIT AUTHORIZATION"/>
    <s v="CR09-015"/>
    <d v="2009-01-26T00:00:00"/>
    <n v="2009"/>
    <x v="1"/>
    <x v="1"/>
    <m/>
    <m/>
    <n v="2008"/>
    <m/>
    <m/>
    <m/>
    <m/>
    <m/>
    <m/>
    <m/>
    <m/>
    <n v="-22237.200000000001"/>
  </r>
  <r>
    <s v="CREDIT AUTHORIZATION"/>
    <s v="CA"/>
    <s v="CREDIT AUTHORIZATION"/>
    <s v="CR09-019"/>
    <d v="2009-03-30T00:00:00"/>
    <n v="2009"/>
    <x v="9"/>
    <x v="25"/>
    <m/>
    <m/>
    <n v="2008"/>
    <m/>
    <m/>
    <m/>
    <m/>
    <m/>
    <m/>
    <m/>
    <m/>
    <n v="-26766.85"/>
  </r>
  <r>
    <s v="credit authorization"/>
    <s v="ca  "/>
    <s v="credit authorization"/>
    <s v="CR09-030"/>
    <d v="2009-04-01T00:00:00"/>
    <n v="2009"/>
    <x v="9"/>
    <x v="50"/>
    <m/>
    <m/>
    <n v="2008"/>
    <m/>
    <m/>
    <m/>
    <m/>
    <m/>
    <m/>
    <m/>
    <m/>
    <n v="-7530.4"/>
  </r>
  <r>
    <s v="COST ALLOCATION FY09"/>
    <s v="CAP"/>
    <m/>
    <m/>
    <m/>
    <n v="2009"/>
    <x v="4"/>
    <x v="55"/>
    <m/>
    <m/>
    <n v="2008"/>
    <m/>
    <m/>
    <m/>
    <m/>
    <m/>
    <m/>
    <m/>
    <m/>
    <n v="-2813.76464235504"/>
  </r>
  <r>
    <s v="CREDIT AUTHORIZATION"/>
    <s v="CA"/>
    <s v="CREDIT AUTHORIZATION"/>
    <s v="CR09-020"/>
    <d v="2009-04-02T00:00:00"/>
    <n v="2009"/>
    <x v="0"/>
    <x v="0"/>
    <m/>
    <m/>
    <n v="2008"/>
    <m/>
    <m/>
    <m/>
    <m/>
    <m/>
    <m/>
    <m/>
    <m/>
    <n v="-1122.25"/>
  </r>
  <r>
    <s v="CREDIT AUTHORIZATION"/>
    <s v="CA"/>
    <s v="CREDIT AUTHORIZATION"/>
    <s v="CR09-020"/>
    <d v="2009-04-02T00:00:00"/>
    <n v="2009"/>
    <x v="0"/>
    <x v="71"/>
    <m/>
    <m/>
    <n v="2008"/>
    <m/>
    <m/>
    <m/>
    <m/>
    <m/>
    <m/>
    <m/>
    <m/>
    <n v="-472.79"/>
  </r>
  <r>
    <s v="CREDIT AUTHORIZATION"/>
    <s v="CA"/>
    <s v="CREDIT AUTHORIZATION"/>
    <s v="CR09-022"/>
    <d v="2009-04-20T00:00:00"/>
    <n v="2009"/>
    <x v="1"/>
    <x v="25"/>
    <m/>
    <m/>
    <n v="2008"/>
    <m/>
    <m/>
    <m/>
    <m/>
    <m/>
    <m/>
    <m/>
    <m/>
    <n v="-3152.44"/>
  </r>
  <r>
    <s v="COST ALLOCATION FY09"/>
    <s v="CAP"/>
    <m/>
    <m/>
    <m/>
    <n v="2009"/>
    <x v="5"/>
    <x v="21"/>
    <m/>
    <m/>
    <n v="2008"/>
    <m/>
    <m/>
    <m/>
    <m/>
    <m/>
    <m/>
    <m/>
    <m/>
    <n v="-1378.1789712766399"/>
  </r>
  <r>
    <s v="COST ALLOCATION FY09"/>
    <s v="CAP"/>
    <m/>
    <m/>
    <m/>
    <n v="2009"/>
    <x v="7"/>
    <x v="74"/>
    <m/>
    <m/>
    <n v="2008"/>
    <m/>
    <m/>
    <m/>
    <m/>
    <m/>
    <m/>
    <m/>
    <m/>
    <n v="-1179.66981396252"/>
  </r>
  <r>
    <s v="credit authorization"/>
    <s v="CA"/>
    <s v="credit authorization"/>
    <s v="CR09-025"/>
    <d v="2009-05-14T00:00:00"/>
    <n v="2009"/>
    <x v="4"/>
    <x v="17"/>
    <m/>
    <m/>
    <n v="2008"/>
    <m/>
    <m/>
    <m/>
    <m/>
    <m/>
    <m/>
    <m/>
    <m/>
    <n v="-5958.16"/>
  </r>
  <r>
    <s v="CREDIT AUTHORIZATION"/>
    <s v="CA"/>
    <s v="CREDIT AUTHORIZATION"/>
    <s v="CR09-029"/>
    <d v="2009-06-30T00:00:00"/>
    <n v="2009"/>
    <x v="13"/>
    <x v="30"/>
    <m/>
    <m/>
    <n v="2008"/>
    <m/>
    <m/>
    <m/>
    <m/>
    <m/>
    <m/>
    <m/>
    <m/>
    <n v="-4770.12"/>
  </r>
  <r>
    <s v="CREDIT AUTHORIZATION"/>
    <s v="CA"/>
    <s v="CREDIT AUTHORIZATION"/>
    <s v="CR09-029"/>
    <d v="2009-06-30T00:00:00"/>
    <n v="2009"/>
    <x v="13"/>
    <x v="56"/>
    <m/>
    <m/>
    <n v="2008"/>
    <m/>
    <m/>
    <m/>
    <m/>
    <m/>
    <m/>
    <m/>
    <m/>
    <n v="-1919.01"/>
  </r>
  <r>
    <s v="COST ALLOCATION FY09"/>
    <s v="CAP"/>
    <m/>
    <m/>
    <m/>
    <n v="2009"/>
    <x v="1"/>
    <x v="36"/>
    <m/>
    <m/>
    <n v="2008"/>
    <m/>
    <m/>
    <m/>
    <m/>
    <m/>
    <m/>
    <m/>
    <m/>
    <n v="-693.22974753366395"/>
  </r>
  <r>
    <s v="COST ALLOCATION FY09"/>
    <s v="CAP"/>
    <m/>
    <m/>
    <m/>
    <n v="2009"/>
    <x v="3"/>
    <x v="29"/>
    <m/>
    <m/>
    <n v="2008"/>
    <m/>
    <m/>
    <m/>
    <m/>
    <m/>
    <m/>
    <m/>
    <m/>
    <n v="-661.48212582343001"/>
  </r>
  <r>
    <s v="COST ALLOCATION FY09"/>
    <s v="CAP"/>
    <m/>
    <m/>
    <m/>
    <n v="2009"/>
    <x v="1"/>
    <x v="1"/>
    <m/>
    <m/>
    <n v="2008"/>
    <m/>
    <m/>
    <m/>
    <m/>
    <m/>
    <m/>
    <m/>
    <m/>
    <n v="-626.99210777424605"/>
  </r>
  <r>
    <s v="COST ALLOCATION FY09"/>
    <s v="CAP"/>
    <m/>
    <m/>
    <m/>
    <n v="2009"/>
    <x v="9"/>
    <x v="50"/>
    <m/>
    <m/>
    <n v="2008"/>
    <m/>
    <m/>
    <m/>
    <m/>
    <m/>
    <m/>
    <m/>
    <m/>
    <n v="-516.42637338273096"/>
  </r>
  <r>
    <s v="CREDIT AUTHORIZATION"/>
    <s v="CA"/>
    <s v="CREDIT AUTHORIZATION"/>
    <s v="CR09-029"/>
    <d v="2009-06-30T00:00:00"/>
    <n v="2009"/>
    <x v="13"/>
    <x v="63"/>
    <m/>
    <m/>
    <n v="2008"/>
    <m/>
    <m/>
    <m/>
    <m/>
    <m/>
    <m/>
    <m/>
    <m/>
    <n v="-1808.64"/>
  </r>
  <r>
    <s v="COST ALLOCATION FY09"/>
    <s v="CAP"/>
    <m/>
    <m/>
    <m/>
    <n v="2009"/>
    <x v="2"/>
    <x v="8"/>
    <m/>
    <m/>
    <n v="2008"/>
    <m/>
    <m/>
    <m/>
    <m/>
    <m/>
    <m/>
    <m/>
    <m/>
    <n v="-440.92497664241603"/>
  </r>
  <r>
    <s v="COST ALLOCATION FY09"/>
    <s v="CAP"/>
    <m/>
    <m/>
    <m/>
    <n v="2009"/>
    <x v="0"/>
    <x v="7"/>
    <m/>
    <m/>
    <n v="2008"/>
    <m/>
    <m/>
    <m/>
    <m/>
    <m/>
    <m/>
    <m/>
    <m/>
    <n v="-347.07651324557702"/>
  </r>
  <r>
    <s v="COST ALLOCATION FY09"/>
    <s v="CAP"/>
    <m/>
    <m/>
    <m/>
    <n v="2009"/>
    <x v="9"/>
    <x v="25"/>
    <m/>
    <m/>
    <n v="2008"/>
    <m/>
    <m/>
    <m/>
    <m/>
    <m/>
    <m/>
    <m/>
    <m/>
    <n v="-340.167667180975"/>
  </r>
  <r>
    <s v="COST ALLOCATION FY09"/>
    <s v="CAP"/>
    <m/>
    <m/>
    <m/>
    <n v="2009"/>
    <x v="10"/>
    <x v="28"/>
    <m/>
    <m/>
    <n v="2008"/>
    <m/>
    <m/>
    <m/>
    <m/>
    <m/>
    <m/>
    <m/>
    <m/>
    <n v="-331.85246433837898"/>
  </r>
  <r>
    <s v="COST ALLOCATION FY09"/>
    <s v="CAP"/>
    <m/>
    <m/>
    <m/>
    <n v="2009"/>
    <x v="7"/>
    <x v="19"/>
    <m/>
    <m/>
    <n v="2008"/>
    <m/>
    <m/>
    <m/>
    <m/>
    <m/>
    <m/>
    <m/>
    <m/>
    <n v="-314.94043856753399"/>
  </r>
  <r>
    <s v="COST ALLOCATION FY09"/>
    <s v="CAP"/>
    <m/>
    <m/>
    <m/>
    <n v="2009"/>
    <x v="0"/>
    <x v="2"/>
    <m/>
    <m/>
    <n v="2008"/>
    <m/>
    <m/>
    <m/>
    <m/>
    <m/>
    <m/>
    <m/>
    <m/>
    <n v="-280.30306886603103"/>
  </r>
  <r>
    <s v="COST ALLOCATION FY09"/>
    <s v="CAP"/>
    <m/>
    <m/>
    <m/>
    <n v="2009"/>
    <x v="7"/>
    <x v="25"/>
    <m/>
    <m/>
    <n v="2008"/>
    <m/>
    <m/>
    <m/>
    <m/>
    <m/>
    <m/>
    <m/>
    <m/>
    <n v="-241.70703967351301"/>
  </r>
  <r>
    <s v="COST ALLOCATION FY09"/>
    <s v="CAP"/>
    <m/>
    <m/>
    <m/>
    <n v="2009"/>
    <x v="4"/>
    <x v="11"/>
    <m/>
    <m/>
    <n v="2008"/>
    <m/>
    <m/>
    <m/>
    <m/>
    <m/>
    <m/>
    <m/>
    <m/>
    <n v="-234.982969378375"/>
  </r>
  <r>
    <s v="COST ALLOCATION FY09"/>
    <s v="CAP"/>
    <m/>
    <m/>
    <m/>
    <n v="2009"/>
    <x v="8"/>
    <x v="46"/>
    <m/>
    <m/>
    <n v="2008"/>
    <m/>
    <m/>
    <m/>
    <m/>
    <m/>
    <m/>
    <m/>
    <m/>
    <n v="-220.15190643182601"/>
  </r>
  <r>
    <s v="COST ALLOCATION FY09"/>
    <s v="CAP"/>
    <m/>
    <m/>
    <m/>
    <n v="2009"/>
    <x v="14"/>
    <x v="21"/>
    <m/>
    <m/>
    <n v="2008"/>
    <m/>
    <m/>
    <m/>
    <m/>
    <m/>
    <m/>
    <m/>
    <m/>
    <n v="-200.48706674005601"/>
  </r>
  <r>
    <s v="COST ALLOCATION FY09"/>
    <s v="CAP"/>
    <m/>
    <m/>
    <m/>
    <n v="2009"/>
    <x v="15"/>
    <x v="40"/>
    <m/>
    <m/>
    <n v="2008"/>
    <m/>
    <m/>
    <m/>
    <m/>
    <m/>
    <m/>
    <m/>
    <m/>
    <n v="-193.859466420323"/>
  </r>
  <r>
    <s v="COST ALLOCATION FY09"/>
    <s v="CAP"/>
    <m/>
    <m/>
    <m/>
    <n v="2009"/>
    <x v="4"/>
    <x v="17"/>
    <m/>
    <m/>
    <n v="2008"/>
    <m/>
    <m/>
    <m/>
    <m/>
    <m/>
    <m/>
    <m/>
    <m/>
    <n v="-188.32913309315501"/>
  </r>
  <r>
    <s v="COST ALLOCATION FY09"/>
    <s v="CAP"/>
    <m/>
    <m/>
    <m/>
    <n v="2009"/>
    <x v="3"/>
    <x v="16"/>
    <m/>
    <m/>
    <n v="2008"/>
    <m/>
    <m/>
    <m/>
    <m/>
    <m/>
    <m/>
    <m/>
    <m/>
    <n v="-185.74573732862399"/>
  </r>
  <r>
    <s v="COST ALLOCATION FY09"/>
    <s v="CAP"/>
    <m/>
    <m/>
    <m/>
    <n v="2009"/>
    <x v="15"/>
    <x v="21"/>
    <m/>
    <m/>
    <n v="2008"/>
    <m/>
    <m/>
    <m/>
    <m/>
    <m/>
    <m/>
    <m/>
    <m/>
    <n v="-178.308705770232"/>
  </r>
  <r>
    <s v="COST ALLOCATION FY09"/>
    <s v="CAP"/>
    <m/>
    <m/>
    <m/>
    <n v="2009"/>
    <x v="1"/>
    <x v="15"/>
    <m/>
    <m/>
    <n v="2008"/>
    <m/>
    <m/>
    <m/>
    <m/>
    <m/>
    <m/>
    <m/>
    <m/>
    <n v="-166.06318942003099"/>
  </r>
  <r>
    <s v="COST ALLOCATION FY09"/>
    <s v="CAP"/>
    <m/>
    <m/>
    <m/>
    <n v="2009"/>
    <x v="2"/>
    <x v="76"/>
    <m/>
    <m/>
    <n v="2008"/>
    <m/>
    <m/>
    <m/>
    <m/>
    <m/>
    <m/>
    <m/>
    <m/>
    <n v="-120.818603141352"/>
  </r>
  <r>
    <s v="COST ALLOCATION FY09"/>
    <s v="CAP"/>
    <m/>
    <m/>
    <m/>
    <n v="2009"/>
    <x v="2"/>
    <x v="18"/>
    <m/>
    <m/>
    <n v="2008"/>
    <m/>
    <m/>
    <m/>
    <m/>
    <m/>
    <m/>
    <m/>
    <m/>
    <n v="-105.357782378933"/>
  </r>
  <r>
    <s v="COST ALLOCATION FY09"/>
    <s v="CAP"/>
    <m/>
    <m/>
    <m/>
    <n v="2009"/>
    <x v="1"/>
    <x v="25"/>
    <m/>
    <m/>
    <n v="2008"/>
    <m/>
    <m/>
    <m/>
    <m/>
    <m/>
    <m/>
    <m/>
    <m/>
    <n v="-99.335403015590799"/>
  </r>
  <r>
    <s v="COST ALLOCATION FY09"/>
    <s v="CAP"/>
    <m/>
    <m/>
    <m/>
    <n v="2009"/>
    <x v="2"/>
    <x v="8"/>
    <m/>
    <m/>
    <n v="2008"/>
    <m/>
    <m/>
    <m/>
    <m/>
    <m/>
    <m/>
    <m/>
    <m/>
    <n v="-98.789972418473994"/>
  </r>
  <r>
    <s v="COST ALLOCATION FY09"/>
    <s v="CAP"/>
    <m/>
    <m/>
    <m/>
    <n v="2009"/>
    <x v="15"/>
    <x v="48"/>
    <m/>
    <m/>
    <n v="2008"/>
    <m/>
    <m/>
    <m/>
    <m/>
    <m/>
    <m/>
    <m/>
    <m/>
    <n v="-97.395067548346603"/>
  </r>
  <r>
    <s v="COST ALLOCATION FY09"/>
    <s v="CAP"/>
    <m/>
    <m/>
    <m/>
    <n v="2009"/>
    <x v="12"/>
    <x v="13"/>
    <m/>
    <m/>
    <n v="2008"/>
    <m/>
    <m/>
    <m/>
    <m/>
    <m/>
    <m/>
    <m/>
    <m/>
    <n v="-85.393513289510594"/>
  </r>
  <r>
    <s v="COST ALLOCATION FY09"/>
    <s v="CAP"/>
    <m/>
    <m/>
    <m/>
    <n v="2009"/>
    <x v="3"/>
    <x v="4"/>
    <m/>
    <m/>
    <n v="2008"/>
    <m/>
    <m/>
    <m/>
    <m/>
    <m/>
    <m/>
    <m/>
    <m/>
    <n v="-84.492693729471497"/>
  </r>
  <r>
    <s v="COST ALLOCATION FY09"/>
    <s v="CAP"/>
    <m/>
    <m/>
    <m/>
    <n v="2009"/>
    <x v="15"/>
    <x v="58"/>
    <m/>
    <m/>
    <n v="2008"/>
    <m/>
    <m/>
    <m/>
    <m/>
    <m/>
    <m/>
    <m/>
    <m/>
    <n v="-75.412306788294003"/>
  </r>
  <r>
    <s v="COST ALLOCATION FY09"/>
    <s v="CAP"/>
    <m/>
    <m/>
    <m/>
    <n v="2009"/>
    <x v="3"/>
    <x v="32"/>
    <m/>
    <m/>
    <n v="2008"/>
    <m/>
    <m/>
    <m/>
    <m/>
    <m/>
    <m/>
    <m/>
    <m/>
    <n v="-69.204566220627299"/>
  </r>
  <r>
    <s v="COST ALLOCATION FY09"/>
    <s v="CAP"/>
    <m/>
    <m/>
    <m/>
    <n v="2009"/>
    <x v="15"/>
    <x v="38"/>
    <m/>
    <m/>
    <n v="2008"/>
    <m/>
    <m/>
    <m/>
    <m/>
    <m/>
    <m/>
    <m/>
    <m/>
    <n v="-68.293977563360599"/>
  </r>
  <r>
    <s v="COST ALLOCATION FY09"/>
    <s v="CAP"/>
    <m/>
    <m/>
    <m/>
    <n v="2009"/>
    <x v="3"/>
    <x v="70"/>
    <m/>
    <m/>
    <n v="2008"/>
    <m/>
    <m/>
    <m/>
    <m/>
    <m/>
    <m/>
    <m/>
    <m/>
    <n v="-66.274869940471504"/>
  </r>
  <r>
    <s v="COST ALLOCATION FY09"/>
    <s v="CAP"/>
    <m/>
    <m/>
    <s v="07/"/>
    <n v="2009"/>
    <x v="2"/>
    <x v="60"/>
    <m/>
    <m/>
    <n v="2008"/>
    <m/>
    <m/>
    <m/>
    <m/>
    <m/>
    <m/>
    <m/>
    <m/>
    <n v="-63.085084814466001"/>
  </r>
  <r>
    <s v="COST ALLOCATION FY09"/>
    <s v="CAP"/>
    <m/>
    <m/>
    <m/>
    <n v="2009"/>
    <x v="0"/>
    <x v="0"/>
    <m/>
    <m/>
    <n v="2008"/>
    <m/>
    <m/>
    <m/>
    <m/>
    <m/>
    <m/>
    <m/>
    <m/>
    <n v="-51.020187017971601"/>
  </r>
  <r>
    <s v="COST ALLOCATION FY09"/>
    <s v="CAP"/>
    <m/>
    <m/>
    <m/>
    <n v="2009"/>
    <x v="8"/>
    <x v="54"/>
    <m/>
    <m/>
    <n v="2008"/>
    <m/>
    <m/>
    <m/>
    <m/>
    <m/>
    <m/>
    <m/>
    <m/>
    <n v="-39.124999893725402"/>
  </r>
  <r>
    <s v="COST ALLOCATION FY09"/>
    <s v="CAP"/>
    <m/>
    <m/>
    <m/>
    <n v="2009"/>
    <x v="4"/>
    <x v="52"/>
    <m/>
    <m/>
    <n v="2008"/>
    <m/>
    <m/>
    <m/>
    <m/>
    <m/>
    <m/>
    <m/>
    <m/>
    <n v="-37.929181350646303"/>
  </r>
  <r>
    <s v="COST ALLOCATION FY09"/>
    <s v="CAP"/>
    <m/>
    <m/>
    <m/>
    <n v="2009"/>
    <x v="1"/>
    <x v="69"/>
    <m/>
    <m/>
    <n v="2008"/>
    <m/>
    <m/>
    <m/>
    <m/>
    <m/>
    <m/>
    <m/>
    <m/>
    <n v="-37.197235000371101"/>
  </r>
  <r>
    <s v="COST ALLOCATION FY09"/>
    <s v="CAP"/>
    <m/>
    <m/>
    <m/>
    <n v="2009"/>
    <x v="3"/>
    <x v="39"/>
    <m/>
    <m/>
    <n v="2008"/>
    <m/>
    <m/>
    <m/>
    <m/>
    <m/>
    <m/>
    <m/>
    <m/>
    <n v="-32.133496794937301"/>
  </r>
  <r>
    <s v="COST ALLOCATION FY09"/>
    <s v="CAP"/>
    <m/>
    <m/>
    <m/>
    <n v="2009"/>
    <x v="19"/>
    <x v="13"/>
    <m/>
    <m/>
    <n v="2008"/>
    <m/>
    <m/>
    <m/>
    <m/>
    <m/>
    <m/>
    <m/>
    <m/>
    <n v="-30.417942474379299"/>
  </r>
  <r>
    <s v="COST ALLOCATION FY09"/>
    <s v="CAP"/>
    <m/>
    <m/>
    <m/>
    <n v="2009"/>
    <x v="13"/>
    <x v="77"/>
    <m/>
    <m/>
    <n v="2008"/>
    <m/>
    <m/>
    <m/>
    <m/>
    <m/>
    <m/>
    <m/>
    <m/>
    <n v="-28.296611024913499"/>
  </r>
  <r>
    <s v="COST ALLOCATION FY09"/>
    <s v="CAP"/>
    <m/>
    <m/>
    <m/>
    <n v="2009"/>
    <x v="3"/>
    <x v="14"/>
    <m/>
    <m/>
    <n v="2008"/>
    <m/>
    <m/>
    <m/>
    <m/>
    <m/>
    <m/>
    <m/>
    <m/>
    <n v="-27.6504119750794"/>
  </r>
  <r>
    <s v="COST ALLOCATION FY09"/>
    <s v="CAP"/>
    <m/>
    <m/>
    <m/>
    <n v="2009"/>
    <x v="4"/>
    <x v="26"/>
    <m/>
    <m/>
    <n v="2008"/>
    <m/>
    <m/>
    <m/>
    <m/>
    <m/>
    <m/>
    <m/>
    <m/>
    <n v="-27.038775236830499"/>
  </r>
  <r>
    <s v="COST ALLOCATION FY09"/>
    <s v="CAP"/>
    <m/>
    <m/>
    <m/>
    <n v="2009"/>
    <x v="11"/>
    <x v="21"/>
    <m/>
    <m/>
    <n v="2008"/>
    <m/>
    <m/>
    <m/>
    <m/>
    <m/>
    <m/>
    <m/>
    <m/>
    <n v="-22.431981327668201"/>
  </r>
  <r>
    <s v="COST ALLOCATION FY09"/>
    <s v="CAP"/>
    <m/>
    <m/>
    <m/>
    <n v="2009"/>
    <x v="4"/>
    <x v="35"/>
    <m/>
    <m/>
    <n v="2008"/>
    <m/>
    <m/>
    <m/>
    <m/>
    <m/>
    <m/>
    <m/>
    <m/>
    <n v="-12.4159407546274"/>
  </r>
  <r>
    <s v="COST ALLOCATION FY09"/>
    <s v="CAP"/>
    <m/>
    <m/>
    <m/>
    <n v="2009"/>
    <x v="1"/>
    <x v="78"/>
    <m/>
    <m/>
    <n v="2008"/>
    <m/>
    <m/>
    <m/>
    <m/>
    <m/>
    <m/>
    <m/>
    <m/>
    <n v="-9.8170546418247699"/>
  </r>
  <r>
    <s v="COST ALLOCATION FY09"/>
    <s v="CAP"/>
    <m/>
    <m/>
    <m/>
    <n v="2009"/>
    <x v="7"/>
    <x v="79"/>
    <m/>
    <m/>
    <n v="2008"/>
    <m/>
    <m/>
    <m/>
    <m/>
    <m/>
    <m/>
    <m/>
    <m/>
    <n v="-9.3966451278806904"/>
  </r>
  <r>
    <s v="COST ALLOCATION FY09"/>
    <s v="CAP"/>
    <m/>
    <m/>
    <m/>
    <n v="2009"/>
    <x v="9"/>
    <x v="22"/>
    <m/>
    <m/>
    <n v="2008"/>
    <m/>
    <m/>
    <m/>
    <m/>
    <m/>
    <m/>
    <m/>
    <m/>
    <n v="-4.0433053693158403"/>
  </r>
  <r>
    <s v="COST ALLOCATION FY09"/>
    <s v="CAP"/>
    <m/>
    <m/>
    <m/>
    <n v="2009"/>
    <x v="0"/>
    <x v="21"/>
    <m/>
    <m/>
    <n v="2008"/>
    <m/>
    <m/>
    <m/>
    <m/>
    <m/>
    <m/>
    <m/>
    <m/>
    <n v="-0.65826595561672196"/>
  </r>
  <r>
    <s v="1B3ES47C8VD247677"/>
    <s v="S"/>
    <s v="P2608"/>
    <n v="2937"/>
    <d v="2008-07-30T00:00:00"/>
    <n v="2009"/>
    <x v="7"/>
    <x v="74"/>
    <n v="12"/>
    <n v="159586"/>
    <n v="11"/>
    <n v="1997"/>
    <s v="DODGE"/>
    <s v="NEON"/>
    <n v="27.5"/>
    <n v="27.5"/>
    <n v="0"/>
    <n v="0"/>
    <n v="27.5"/>
    <n v="0"/>
  </r>
  <r>
    <s v="1FALP52U0SG285398"/>
    <s v="S"/>
    <s v="V02323"/>
    <n v="2977"/>
    <d v="2008-11-13T00:00:00"/>
    <n v="2009"/>
    <x v="0"/>
    <x v="0"/>
    <n v="15"/>
    <n v="121869"/>
    <n v="13"/>
    <n v="1995"/>
    <s v="FORD"/>
    <s v="TAURUS"/>
    <n v="128.88"/>
    <n v="128.88"/>
    <n v="0"/>
    <n v="0"/>
    <n v="128.88"/>
    <n v="0"/>
  </r>
  <r>
    <s v="1FALP52U4TA210126"/>
    <s v="S"/>
    <n v="1710"/>
    <n v="2937"/>
    <d v="2008-07-30T00:00:00"/>
    <n v="2009"/>
    <x v="7"/>
    <x v="74"/>
    <n v="16"/>
    <n v="178774"/>
    <n v="12"/>
    <n v="1996"/>
    <s v="FORD"/>
    <s v="TAURUS"/>
    <n v="78.88"/>
    <n v="78.88"/>
    <n v="0"/>
    <n v="0"/>
    <n v="78.88"/>
    <n v="0"/>
  </r>
  <r>
    <s v="1FALP52U5TA234127"/>
    <s v="S"/>
    <n v="16161"/>
    <n v="2977"/>
    <d v="2008-11-13T00:00:00"/>
    <n v="2009"/>
    <x v="3"/>
    <x v="16"/>
    <n v="22"/>
    <n v="182500"/>
    <n v="12"/>
    <n v="1996"/>
    <s v="FORD"/>
    <s v="TAURUS"/>
    <n v="51"/>
    <n v="51"/>
    <n v="0"/>
    <n v="0"/>
    <n v="51"/>
    <n v="0"/>
  </r>
  <r>
    <s v="1FMDA21X3RZA20012"/>
    <s v="S"/>
    <s v="P0315"/>
    <n v="2937"/>
    <d v="2008-07-30T00:00:00"/>
    <n v="2009"/>
    <x v="7"/>
    <x v="74"/>
    <n v="15"/>
    <n v="180013"/>
    <n v="14"/>
    <n v="1994"/>
    <s v="FORD"/>
    <s v="AEROSTAR"/>
    <n v="35"/>
    <n v="35"/>
    <n v="0"/>
    <n v="0"/>
    <n v="35"/>
    <n v="0"/>
  </r>
  <r>
    <s v="1FMDA31U2SZB19776"/>
    <s v="S"/>
    <n v="39886"/>
    <n v="2941"/>
    <d v="2008-08-27T00:00:00"/>
    <n v="2009"/>
    <x v="7"/>
    <x v="74"/>
    <n v="25"/>
    <n v="204470"/>
    <n v="13"/>
    <n v="1995"/>
    <s v="FORD"/>
    <s v="AEROSTAR"/>
    <n v="100"/>
    <n v="100"/>
    <n v="0"/>
    <n v="0"/>
    <n v="100"/>
    <n v="0"/>
  </r>
  <r>
    <s v="1FMDA41X0SZC10867"/>
    <s v="S"/>
    <n v="39865"/>
    <n v="2941"/>
    <d v="2008-08-27T00:00:00"/>
    <n v="2009"/>
    <x v="7"/>
    <x v="74"/>
    <n v="27"/>
    <n v="148750"/>
    <n v="13"/>
    <n v="1995"/>
    <s v="FORD"/>
    <s v="AEROSTAR"/>
    <n v="100"/>
    <n v="100"/>
    <n v="0"/>
    <n v="0"/>
    <n v="100"/>
    <n v="0"/>
  </r>
  <r>
    <s v="1FMDA41XXSZB57501"/>
    <s v="S"/>
    <n v="39866"/>
    <n v="2941"/>
    <d v="2008-08-27T00:00:00"/>
    <n v="2009"/>
    <x v="7"/>
    <x v="74"/>
    <n v="28"/>
    <n v="161939"/>
    <n v="13"/>
    <n v="1995"/>
    <s v="FORD"/>
    <s v="AEROSTAR"/>
    <n v="100"/>
    <n v="100"/>
    <n v="0"/>
    <n v="0"/>
    <n v="100"/>
    <n v="0"/>
  </r>
  <r>
    <s v="1G1LT53G2ME149554"/>
    <s v="S"/>
    <n v="40769"/>
    <n v="2941"/>
    <d v="2008-08-27T00:00:00"/>
    <n v="2009"/>
    <x v="7"/>
    <x v="74"/>
    <n v="22"/>
    <n v="115776"/>
    <n v="17"/>
    <n v="1991"/>
    <s v="CHEVROLET"/>
    <s v="CORSICA"/>
    <n v="128.88"/>
    <n v="128.88"/>
    <n v="0"/>
    <n v="0"/>
    <n v="128.88"/>
    <n v="0"/>
  </r>
  <r>
    <s v="1GNDM15Z4MB186890"/>
    <s v="S"/>
    <n v="39956"/>
    <n v="2941"/>
    <d v="2008-08-27T00:00:00"/>
    <n v="2009"/>
    <x v="7"/>
    <x v="74"/>
    <n v="26"/>
    <n v="134849"/>
    <n v="17"/>
    <n v="1991"/>
    <s v="CHEVROLET"/>
    <s v="ASTRO VAN"/>
    <n v="100"/>
    <n v="100"/>
    <n v="0"/>
    <n v="0"/>
    <n v="100"/>
    <n v="0"/>
  </r>
  <r>
    <s v="1GNDM15Z8RB216321"/>
    <s v="S"/>
    <n v="1708"/>
    <n v="3003"/>
    <d v="2008-12-11T00:00:00"/>
    <n v="2009"/>
    <x v="0"/>
    <x v="0"/>
    <n v="54"/>
    <n v="113528"/>
    <n v="14"/>
    <n v="1994"/>
    <s v="CHEVROLET"/>
    <s v="ASTRO VAN"/>
    <n v="47"/>
    <n v="47"/>
    <n v="0"/>
    <n v="0"/>
    <n v="47"/>
    <n v="0"/>
  </r>
  <r>
    <s v="1P3XA46K1NF249116"/>
    <s v="S"/>
    <s v="V03405"/>
    <n v="2977"/>
    <d v="2008-11-13T00:00:00"/>
    <n v="2009"/>
    <x v="0"/>
    <x v="0"/>
    <n v="16"/>
    <n v="134861"/>
    <n v="16"/>
    <n v="1992"/>
    <s v="PLYMOUTH"/>
    <s v="ACCLAIM"/>
    <n v="128.88"/>
    <n v="128.88"/>
    <n v="0"/>
    <n v="0"/>
    <n v="128.88"/>
    <n v="0"/>
  </r>
  <r>
    <s v="2B4FK2539LR675808"/>
    <s v="S"/>
    <n v="240712"/>
    <n v="2974"/>
    <d v="2008-10-08T00:00:00"/>
    <n v="2009"/>
    <x v="1"/>
    <x v="1"/>
    <n v="19"/>
    <n v="101067"/>
    <n v="18"/>
    <n v="1990"/>
    <s v="DODGE"/>
    <s v="CARAVAN"/>
    <n v="50"/>
    <n v="50"/>
    <n v="0"/>
    <n v="0"/>
    <n v="50"/>
    <n v="0"/>
  </r>
  <r>
    <s v="2B4GH2532PR335019"/>
    <s v="S"/>
    <s v="S3235"/>
    <n v="2937"/>
    <d v="2008-07-30T00:00:00"/>
    <n v="2009"/>
    <x v="7"/>
    <x v="74"/>
    <n v="13"/>
    <n v="175421"/>
    <n v="15"/>
    <n v="1993"/>
    <s v="DODGE"/>
    <s v="CARAVAN"/>
    <n v="35"/>
    <n v="35"/>
    <n v="0"/>
    <n v="0"/>
    <n v="35"/>
    <n v="0"/>
  </r>
  <r>
    <s v="2B4GH2539PR399249"/>
    <s v="S"/>
    <s v="S0040"/>
    <n v="2937"/>
    <d v="2008-07-30T00:00:00"/>
    <n v="2009"/>
    <x v="7"/>
    <x v="74"/>
    <n v="26"/>
    <n v="125315"/>
    <n v="15"/>
    <n v="1993"/>
    <s v="DODGE"/>
    <s v="CARAVAN"/>
    <n v="31"/>
    <n v="31"/>
    <n v="0"/>
    <n v="0"/>
    <n v="31"/>
    <n v="0"/>
  </r>
  <r>
    <s v="2B4GK2534MR245948"/>
    <s v="S"/>
    <s v="S0524"/>
    <n v="2937"/>
    <d v="2008-07-30T00:00:00"/>
    <n v="2009"/>
    <x v="7"/>
    <x v="74"/>
    <n v="27"/>
    <n v="129012"/>
    <n v="17"/>
    <n v="1991"/>
    <s v="DODGE"/>
    <s v="CARAVAN"/>
    <n v="31"/>
    <n v="31"/>
    <n v="0"/>
    <n v="0"/>
    <n v="31"/>
    <n v="0"/>
  </r>
  <r>
    <s v="2B4GK25K3MR236746"/>
    <s v="S"/>
    <n v="39969"/>
    <n v="2941"/>
    <d v="2008-08-27T00:00:00"/>
    <n v="2009"/>
    <x v="7"/>
    <x v="74"/>
    <n v="24"/>
    <n v="93711"/>
    <n v="17"/>
    <n v="1991"/>
    <s v="DODGE"/>
    <s v="CARAVAN"/>
    <n v="100"/>
    <n v="100"/>
    <n v="0"/>
    <n v="0"/>
    <n v="100"/>
    <n v="0"/>
  </r>
  <r>
    <s v="2B4GP2436VR293777"/>
    <s v="S"/>
    <n v="220558"/>
    <n v="2937"/>
    <d v="2008-07-30T00:00:00"/>
    <n v="2009"/>
    <x v="7"/>
    <x v="74"/>
    <n v="17"/>
    <n v="110283"/>
    <n v="11"/>
    <n v="1997"/>
    <s v="DODGE"/>
    <s v="CARAVAN"/>
    <n v="50.99"/>
    <n v="50.99"/>
    <n v="0"/>
    <n v="0"/>
    <n v="50.99"/>
    <n v="0"/>
  </r>
  <r>
    <s v="1FALP5226VG228383"/>
    <s v="S"/>
    <s v="L01967"/>
    <n v="2937"/>
    <d v="2008-07-30T00:00:00"/>
    <n v="2009"/>
    <x v="7"/>
    <x v="74"/>
    <n v="28"/>
    <n v="160841"/>
    <n v="11"/>
    <n v="1997"/>
    <s v="FORD"/>
    <s v="TAURUS"/>
    <n v="169.69"/>
    <n v="150"/>
    <n v="2.163913688293902E-2"/>
    <n v="8.5240888009273412"/>
    <n v="158.52408880092733"/>
    <n v="11.165911199072667"/>
  </r>
  <r>
    <s v="1FMDA31U1PZB43025"/>
    <s v="S"/>
    <s v="S3110"/>
    <n v="2937"/>
    <d v="2008-07-30T00:00:00"/>
    <n v="2009"/>
    <x v="7"/>
    <x v="74"/>
    <n v="25"/>
    <n v="107226"/>
    <n v="15"/>
    <n v="1993"/>
    <s v="FORD"/>
    <s v="AEROSTAR"/>
    <n v="176"/>
    <n v="150"/>
    <n v="2.2443798051725309E-2"/>
    <n v="8.8410609285356347"/>
    <n v="158.84106092853563"/>
    <n v="17.158939071464374"/>
  </r>
  <r>
    <s v="1FALP5215SG162976"/>
    <s v="S"/>
    <s v="H11728"/>
    <n v="2937"/>
    <d v="2008-07-30T00:00:00"/>
    <n v="2009"/>
    <x v="7"/>
    <x v="74"/>
    <n v="21"/>
    <n v="145214"/>
    <n v="13"/>
    <n v="1995"/>
    <s v="FORD"/>
    <s v="TAURUS"/>
    <n v="179.69"/>
    <n v="150"/>
    <n v="2.2914352681332503E-2"/>
    <n v="9.0264218082305021"/>
    <n v="159.02642180823051"/>
    <n v="20.663578191769489"/>
  </r>
  <r>
    <s v="1FALP5227VG221085"/>
    <s v="S"/>
    <n v="40771"/>
    <n v="2941"/>
    <d v="2008-08-27T00:00:00"/>
    <n v="2009"/>
    <x v="7"/>
    <x v="74"/>
    <n v="23"/>
    <n v="146653"/>
    <n v="11"/>
    <n v="1997"/>
    <s v="FORD"/>
    <s v="TAURUS"/>
    <n v="178.88"/>
    <n v="150"/>
    <n v="2.1379381231370134E-2"/>
    <n v="6.3058484941926176"/>
    <n v="156.30584849419262"/>
    <n v="22.574151505807379"/>
  </r>
  <r>
    <s v="1FAFP5225XG204902"/>
    <s v="S"/>
    <n v="17281"/>
    <n v="2941"/>
    <d v="2008-08-27T00:00:00"/>
    <n v="2009"/>
    <x v="3"/>
    <x v="29"/>
    <n v="29"/>
    <n v="212767"/>
    <n v="9"/>
    <n v="1999"/>
    <s v="FORD"/>
    <s v="TAURUS"/>
    <n v="179.69"/>
    <n v="150"/>
    <n v="2.14761908176705E-2"/>
    <n v="6.3344024816719102"/>
    <n v="156.3344024816719"/>
    <n v="23.355597518328096"/>
  </r>
  <r>
    <s v="1FAFP5222WG204399"/>
    <s v="S"/>
    <n v="1381"/>
    <n v="2941"/>
    <d v="2008-08-27T00:00:00"/>
    <n v="2009"/>
    <x v="0"/>
    <x v="21"/>
    <n v="36"/>
    <n v="114473"/>
    <n v="10"/>
    <n v="1998"/>
    <s v="FORD"/>
    <s v="TAURUS"/>
    <n v="180"/>
    <n v="150"/>
    <n v="2.1513241400081755E-2"/>
    <n v="6.3453305509541096"/>
    <n v="156.34533055095412"/>
    <n v="23.654669449045883"/>
  </r>
  <r>
    <s v="1FAFP5225XG182044"/>
    <s v="S"/>
    <n v="2753"/>
    <n v="2937"/>
    <d v="2008-07-30T00:00:00"/>
    <n v="2009"/>
    <x v="7"/>
    <x v="74"/>
    <n v="10"/>
    <n v="176332"/>
    <n v="9"/>
    <n v="1999"/>
    <s v="FORD"/>
    <s v="TAURUS"/>
    <n v="189.69"/>
    <n v="150"/>
    <n v="2.4189568479725986E-2"/>
    <n v="9.528754815533663"/>
    <n v="159.52875481553366"/>
    <n v="30.161245184466338"/>
  </r>
  <r>
    <s v="1FALP5227VG250540"/>
    <s v="S"/>
    <s v="H11296"/>
    <n v="2937"/>
    <d v="2008-07-30T00:00:00"/>
    <n v="2009"/>
    <x v="7"/>
    <x v="74"/>
    <n v="20"/>
    <n v="142044"/>
    <n v="11"/>
    <n v="1997"/>
    <s v="FORD"/>
    <s v="TAURUS"/>
    <n v="189.69"/>
    <n v="150"/>
    <n v="2.4189568479725986E-2"/>
    <n v="9.528754815533663"/>
    <n v="159.52875481553366"/>
    <n v="30.161245184466338"/>
  </r>
  <r>
    <s v="1FMCA11U6KZB34166"/>
    <s v="S"/>
    <n v="100245"/>
    <n v="2937"/>
    <d v="2008-07-30T00:00:00"/>
    <n v="2009"/>
    <x v="7"/>
    <x v="19"/>
    <n v="33"/>
    <n v="98798"/>
    <n v="19"/>
    <n v="1989"/>
    <s v="FORD"/>
    <s v="AEROSTAR"/>
    <n v="201"/>
    <n v="150"/>
    <n v="2.5631837547709015E-2"/>
    <n v="10.096893446793537"/>
    <n v="160.09689344679353"/>
    <n v="40.90310655320647"/>
  </r>
  <r>
    <s v="2B4FP2532XR240359"/>
    <s v="S"/>
    <n v="32330"/>
    <n v="2937"/>
    <d v="2008-07-30T00:00:00"/>
    <n v="2009"/>
    <x v="7"/>
    <x v="74"/>
    <n v="19"/>
    <n v="162508"/>
    <n v="9"/>
    <n v="1999"/>
    <s v="DODGE"/>
    <s v="CARAVAN"/>
    <n v="201.55"/>
    <n v="150"/>
    <n v="2.5701974416620657E-2"/>
    <n v="10.124521762195211"/>
    <n v="160.1245217621952"/>
    <n v="41.425478237804811"/>
  </r>
  <r>
    <s v="1GCEG25H2J7151376"/>
    <s v="S"/>
    <n v="93464"/>
    <n v="2960"/>
    <d v="2008-09-09T00:00:00"/>
    <n v="2009"/>
    <x v="15"/>
    <x v="48"/>
    <n v="434"/>
    <n v="131289"/>
    <n v="20"/>
    <n v="1988"/>
    <s v="CHEVROLET"/>
    <s v="G20 VAN"/>
    <n v="200"/>
    <n v="150"/>
    <n v="1.1560693641618497E-2"/>
    <n v="4.9332947976878616"/>
    <n v="154.93329479768786"/>
    <n v="45.066705202312136"/>
  </r>
  <r>
    <s v="2FALP71W8TX120872"/>
    <s v="S"/>
    <n v="136258"/>
    <n v="2937"/>
    <d v="2008-07-30T00:00:00"/>
    <n v="2009"/>
    <x v="2"/>
    <x v="8"/>
    <n v="32"/>
    <n v="138945"/>
    <n v="12"/>
    <n v="1996"/>
    <s v="FORD"/>
    <s v="CROWN VICTORIA"/>
    <n v="210"/>
    <n v="150"/>
    <n v="2.6779531766263152E-2"/>
    <n v="10.548993153366382"/>
    <n v="160.54899315336638"/>
    <n v="49.451006846633618"/>
  </r>
  <r>
    <s v="AM153H5120969"/>
    <s v="S"/>
    <n v="102253"/>
    <n v="2917"/>
    <d v="2008-07-16T00:00:00"/>
    <n v="2009"/>
    <x v="7"/>
    <x v="74"/>
    <n v="9"/>
    <n v="34261"/>
    <n v="38"/>
    <n v="1970"/>
    <s v="FORD"/>
    <s v="CARGO VAN"/>
    <n v="209"/>
    <n v="150"/>
    <n v="1.5378966430438875E-2"/>
    <n v="5.3143556397024563"/>
    <n v="155.31435563970246"/>
    <n v="53.685644360297545"/>
  </r>
  <r>
    <s v="1FAFP5224XG239110"/>
    <s v="S"/>
    <n v="239511"/>
    <n v="2941"/>
    <d v="2008-08-27T00:00:00"/>
    <n v="2009"/>
    <x v="1"/>
    <x v="1"/>
    <n v="37"/>
    <n v="125795"/>
    <n v="9"/>
    <n v="1999"/>
    <s v="FORD"/>
    <s v="TAURUS"/>
    <n v="212.69"/>
    <n v="150"/>
    <n v="2.5420285074352157E-2"/>
    <n v="7.4977130826801641"/>
    <n v="157.49771308268015"/>
    <n v="55.192286917319848"/>
  </r>
  <r>
    <s v="2GTEC14Z2K1538119"/>
    <s v="S"/>
    <n v="122130"/>
    <n v="2970"/>
    <d v="2008-09-17T00:00:00"/>
    <n v="2009"/>
    <x v="1"/>
    <x v="1"/>
    <n v="26"/>
    <n v="131434"/>
    <n v="19"/>
    <n v="1989"/>
    <s v="GMC"/>
    <s v="TRUCK"/>
    <n v="222"/>
    <n v="150"/>
    <n v="2.4827965683725268E-2"/>
    <n v="7.1484678796581793"/>
    <n v="157.14846787965817"/>
    <n v="64.85153212034183"/>
  </r>
  <r>
    <s v="1B3EJ46X4WN280114"/>
    <s v="S"/>
    <n v="2673"/>
    <n v="2937"/>
    <d v="2008-07-30T00:00:00"/>
    <n v="2009"/>
    <x v="7"/>
    <x v="74"/>
    <n v="8"/>
    <n v="153563"/>
    <n v="10"/>
    <n v="1998"/>
    <s v="DODGE"/>
    <s v="STRATUS"/>
    <n v="228"/>
    <n v="150"/>
    <n v="2.9074920203371421E-2"/>
    <n v="11.453192566512072"/>
    <n v="161.45319256651209"/>
    <n v="66.546807433487913"/>
  </r>
  <r>
    <s v="1P3EJ46X8XN636029"/>
    <s v="S"/>
    <s v="L02126"/>
    <n v="2977"/>
    <d v="2008-11-13T00:00:00"/>
    <n v="2009"/>
    <x v="0"/>
    <x v="0"/>
    <n v="21"/>
    <n v="118518"/>
    <n v="9"/>
    <n v="1999"/>
    <s v="PLYMOUTH"/>
    <s v="BREEZE"/>
    <n v="231"/>
    <n v="150"/>
    <n v="8.0625176694786596E-2"/>
    <n v="12.597683858560405"/>
    <n v="162.5976838585604"/>
    <n v="68.402316141439599"/>
  </r>
  <r>
    <s v="2FAFP71W3XX160327"/>
    <s v="S"/>
    <n v="239882"/>
    <n v="2917"/>
    <d v="2008-07-16T00:00:00"/>
    <n v="2009"/>
    <x v="1"/>
    <x v="1"/>
    <n v="10"/>
    <n v="195174"/>
    <n v="9"/>
    <n v="1999"/>
    <s v="FORD"/>
    <s v="CROWN VICTORIA"/>
    <n v="235"/>
    <n v="150"/>
    <n v="1.7292139287814045E-2"/>
    <n v="5.9754716522970206"/>
    <n v="155.97547165229702"/>
    <n v="79.024528347702983"/>
  </r>
  <r>
    <s v="1FALP52U4TA230537"/>
    <s v="S"/>
    <n v="16141"/>
    <n v="2941"/>
    <d v="2008-08-27T00:00:00"/>
    <n v="2009"/>
    <x v="3"/>
    <x v="32"/>
    <n v="31"/>
    <n v="118263"/>
    <n v="12"/>
    <n v="1996"/>
    <s v="FORD"/>
    <s v="TAURUS"/>
    <n v="242.2"/>
    <n v="150"/>
    <n v="2.8947261483887779E-2"/>
    <n v="8.5379947746726952"/>
    <n v="158.53799477467268"/>
    <n v="83.662005225327306"/>
  </r>
  <r>
    <s v="1GNDL15W4RB196271"/>
    <s v="S"/>
    <s v="P3222"/>
    <n v="2941"/>
    <d v="2008-08-27T00:00:00"/>
    <n v="2009"/>
    <x v="0"/>
    <x v="0"/>
    <n v="35"/>
    <n v="101210"/>
    <n v="14"/>
    <n v="1994"/>
    <s v="CHEVROLET"/>
    <s v="ASTRO VAN"/>
    <n v="242.2"/>
    <n v="150"/>
    <n v="2.8947261483887779E-2"/>
    <n v="8.5379947746726952"/>
    <n v="158.53799477467268"/>
    <n v="83.662005225327306"/>
  </r>
  <r>
    <s v="2B6KB31Z7KK399562"/>
    <s v="S"/>
    <n v="32330"/>
    <n v="2941"/>
    <d v="2008-08-27T00:00:00"/>
    <n v="2009"/>
    <x v="0"/>
    <x v="0"/>
    <n v="41"/>
    <n v="58065"/>
    <n v="19"/>
    <n v="1989"/>
    <s v="DODGE"/>
    <s v="RAM 2500"/>
    <n v="242.2"/>
    <n v="150"/>
    <n v="2.8947261483887779E-2"/>
    <n v="8.5379947746726952"/>
    <n v="158.53799477467268"/>
    <n v="83.662005225327306"/>
  </r>
  <r>
    <s v="1B3ES47C0VD263954"/>
    <s v="S"/>
    <n v="93921"/>
    <n v="2937"/>
    <d v="2008-07-30T00:00:00"/>
    <n v="2009"/>
    <x v="7"/>
    <x v="74"/>
    <n v="11"/>
    <n v="159804"/>
    <n v="11"/>
    <n v="1997"/>
    <s v="DODGE"/>
    <s v="NEON"/>
    <n v="251"/>
    <n v="150"/>
    <n v="3.2007916539676433E-2"/>
    <n v="12.608558483309343"/>
    <n v="162.60855848330934"/>
    <n v="88.391441516690662"/>
  </r>
  <r>
    <s v="1B3XA46K0PF635255"/>
    <s v="S"/>
    <n v="101593"/>
    <n v="2937"/>
    <d v="2008-07-30T00:00:00"/>
    <n v="2009"/>
    <x v="7"/>
    <x v="74"/>
    <n v="29"/>
    <n v="139532"/>
    <n v="15"/>
    <n v="1993"/>
    <s v="DODGE"/>
    <s v="SPIRIT"/>
    <n v="251"/>
    <n v="150"/>
    <n v="3.2007916539676433E-2"/>
    <n v="12.608558483309343"/>
    <n v="162.60855848330934"/>
    <n v="88.391441516690662"/>
  </r>
  <r>
    <s v="1G3AJ84N1P6439978"/>
    <s v="S"/>
    <s v="V02000"/>
    <n v="2937"/>
    <d v="2008-07-30T00:00:00"/>
    <n v="2009"/>
    <x v="7"/>
    <x v="74"/>
    <n v="30"/>
    <n v="122673"/>
    <n v="15"/>
    <n v="1993"/>
    <s v="OLDSMOBILE"/>
    <s v="CUTLASS"/>
    <n v="251"/>
    <n v="150"/>
    <n v="3.2007916539676433E-2"/>
    <n v="12.608558483309343"/>
    <n v="162.60855848330934"/>
    <n v="88.391441516690662"/>
  </r>
  <r>
    <s v="2B4GP2439TR814424"/>
    <s v="S"/>
    <s v="P0258"/>
    <n v="2937"/>
    <d v="2008-07-30T00:00:00"/>
    <n v="2009"/>
    <x v="7"/>
    <x v="74"/>
    <n v="14"/>
    <n v="158400"/>
    <n v="12"/>
    <n v="1996"/>
    <s v="DODGE"/>
    <s v="CARAVAN"/>
    <n v="251"/>
    <n v="150"/>
    <n v="3.2007916539676433E-2"/>
    <n v="12.608558483309343"/>
    <n v="162.60855848330934"/>
    <n v="88.391441516690662"/>
  </r>
  <r>
    <s v="2GCHG31M6F4153091"/>
    <s v="S"/>
    <n v="84650"/>
    <n v="3107"/>
    <d v="2009-05-19T00:00:00"/>
    <n v="2009"/>
    <x v="2"/>
    <x v="8"/>
    <n v="42"/>
    <n v="71931"/>
    <n v="23"/>
    <n v="1985"/>
    <s v="CHEVROLET"/>
    <s v="STEP VAN"/>
    <n v="100"/>
    <n v="10"/>
    <n v="1.876172607879925E-3"/>
    <n v="1.5606566604127579"/>
    <n v="11.560656660412757"/>
    <n v="88.439343339587239"/>
  </r>
  <r>
    <s v="2B4GP2439VR333902"/>
    <s v="S"/>
    <s v="P0345"/>
    <n v="2941"/>
    <d v="2008-08-27T00:00:00"/>
    <n v="2009"/>
    <x v="0"/>
    <x v="0"/>
    <n v="34"/>
    <n v="193423"/>
    <n v="11"/>
    <n v="1997"/>
    <s v="DODGE"/>
    <s v="CARAVAN"/>
    <n v="251"/>
    <n v="150"/>
    <n v="2.9999019952336222E-2"/>
    <n v="8.8482109349415641"/>
    <n v="158.84821093494156"/>
    <n v="92.151789065058438"/>
  </r>
  <r>
    <s v="2B4GP2436WR795075"/>
    <s v="S"/>
    <n v="206663"/>
    <n v="2917"/>
    <d v="2008-07-16T00:00:00"/>
    <n v="2009"/>
    <x v="7"/>
    <x v="74"/>
    <n v="25"/>
    <n v="179875"/>
    <n v="10"/>
    <n v="1998"/>
    <s v="DODGE"/>
    <s v="CARAVAN"/>
    <n v="250.5"/>
    <n v="150"/>
    <n v="1.8432684645095399E-2"/>
    <n v="6.3695985059591651"/>
    <n v="156.36959850595917"/>
    <n v="94.130401494040825"/>
  </r>
  <r>
    <s v="2FAFP71W41X126114"/>
    <s v="S"/>
    <n v="240676"/>
    <n v="2917"/>
    <d v="2008-07-16T00:00:00"/>
    <n v="2009"/>
    <x v="7"/>
    <x v="74"/>
    <n v="11"/>
    <n v="228123"/>
    <n v="7"/>
    <n v="2001"/>
    <s v="FORD"/>
    <s v="CROWN VICTORIA"/>
    <n v="266"/>
    <n v="150"/>
    <n v="1.9573230002376749E-2"/>
    <n v="6.7637253596213078"/>
    <n v="156.7637253596213"/>
    <n v="109.2362746403787"/>
  </r>
  <r>
    <s v="1FALP5226VG237231"/>
    <s v="S"/>
    <s v="U04983"/>
    <n v="2917"/>
    <d v="2008-07-16T00:00:00"/>
    <n v="2009"/>
    <x v="7"/>
    <x v="74"/>
    <n v="17"/>
    <n v="151808"/>
    <n v="11"/>
    <n v="1997"/>
    <s v="FORD"/>
    <s v="TAURUS"/>
    <n v="278"/>
    <n v="150"/>
    <n v="2.0456232859626829E-2"/>
    <n v="7.068855826972646"/>
    <n v="157.06885582697265"/>
    <n v="120.93114417302735"/>
  </r>
  <r>
    <s v="2P4GP24G1XR451141"/>
    <s v="S"/>
    <n v="20603"/>
    <n v="2974"/>
    <d v="2008-10-08T00:00:00"/>
    <n v="2009"/>
    <x v="4"/>
    <x v="11"/>
    <n v="36"/>
    <n v="117587"/>
    <n v="9"/>
    <n v="1999"/>
    <s v="PLYMOUTH"/>
    <s v="VOYAGER"/>
    <n v="301"/>
    <n v="150"/>
    <n v="7.8657440314420693E-2"/>
    <n v="19.389845611907845"/>
    <n v="169.38984561190784"/>
    <n v="131.61015438809216"/>
  </r>
  <r>
    <s v="1FDNF82H2FVA50928"/>
    <s v="S"/>
    <s v="H10839"/>
    <n v="3130"/>
    <d v="2009-06-23T00:00:00"/>
    <n v="2009"/>
    <x v="0"/>
    <x v="0"/>
    <n v="46"/>
    <n v="35305"/>
    <n v="23"/>
    <n v="1985"/>
    <s v="FORD"/>
    <s v="TRUCK F800"/>
    <n v="152"/>
    <n v="15.200000000000001"/>
    <n v="1.4091113884011592E-2"/>
    <n v="2.8816327892803706"/>
    <n v="18.08163278928037"/>
    <n v="133.91836721071962"/>
  </r>
  <r>
    <s v="1FBSS31L0XHC31686"/>
    <s v="S"/>
    <n v="220869"/>
    <n v="2937"/>
    <d v="2008-07-30T00:00:00"/>
    <n v="2009"/>
    <x v="7"/>
    <x v="74"/>
    <n v="18"/>
    <n v="28746"/>
    <n v="9"/>
    <n v="1999"/>
    <s v="FORD"/>
    <s v="E250"/>
    <n v="300"/>
    <n v="150"/>
    <n v="3.8256473951804502E-2"/>
    <n v="15.069990219094832"/>
    <n v="165.06999021909482"/>
    <n v="134.93000978090518"/>
  </r>
  <r>
    <s v="1P3XA46K7NF249119"/>
    <s v="S"/>
    <n v="103260"/>
    <n v="2937"/>
    <d v="2008-07-30T00:00:00"/>
    <n v="2009"/>
    <x v="7"/>
    <x v="74"/>
    <n v="31"/>
    <n v="130760"/>
    <n v="16"/>
    <n v="1992"/>
    <s v="PLYMOUTH"/>
    <s v="ACCLAIM"/>
    <n v="301"/>
    <n v="150"/>
    <n v="3.8383995531643851E-2"/>
    <n v="15.120223519825149"/>
    <n v="165.12022351982515"/>
    <n v="135.87977648017485"/>
  </r>
  <r>
    <s v="1GCCS14E5J8131317"/>
    <s v="S"/>
    <s v="19760M"/>
    <n v="2974"/>
    <d v="2008-10-08T00:00:00"/>
    <n v="2009"/>
    <x v="0"/>
    <x v="2"/>
    <n v="13"/>
    <n v="61130"/>
    <n v="20"/>
    <n v="1988"/>
    <s v="CHEVROLET"/>
    <s v="S10"/>
    <n v="307"/>
    <n v="150"/>
    <n v="8.0225362712714798E-2"/>
    <n v="19.776354162311325"/>
    <n v="169.77635416231132"/>
    <n v="137.22364583768868"/>
  </r>
  <r>
    <s v="1FDKE30G7KHB62927"/>
    <s v="S"/>
    <s v="H10168"/>
    <n v="3130"/>
    <d v="2009-06-23T00:00:00"/>
    <n v="2009"/>
    <x v="0"/>
    <x v="0"/>
    <n v="45"/>
    <n v="35305"/>
    <n v="19"/>
    <n v="1989"/>
    <s v="FORD"/>
    <s v="BUS"/>
    <n v="157"/>
    <n v="15.700000000000001"/>
    <n v="1.4554637367038287E-2"/>
    <n v="2.9764233415593297"/>
    <n v="18.676423341559332"/>
    <n v="138.32357665844066"/>
  </r>
  <r>
    <s v="2B4GP44R4TR739812"/>
    <s v="S"/>
    <n v="172534"/>
    <n v="3099"/>
    <d v="2009-04-08T00:00:00"/>
    <n v="2009"/>
    <x v="1"/>
    <x v="1"/>
    <n v="71"/>
    <n v="380258"/>
    <n v="12"/>
    <n v="1996"/>
    <s v="DODGE"/>
    <s v="CARAVAN"/>
    <n v="169.69"/>
    <n v="16.969000000000001"/>
    <n v="2.4967703395042656E-2"/>
    <n v="13.081079162730751"/>
    <n v="30.050079162730754"/>
    <n v="139.63992083726924"/>
  </r>
  <r>
    <s v="1FAFP5227XG239098"/>
    <s v="S"/>
    <n v="1764"/>
    <n v="2917"/>
    <d v="2008-07-16T00:00:00"/>
    <n v="2009"/>
    <x v="9"/>
    <x v="22"/>
    <n v="12"/>
    <n v="130296"/>
    <n v="9"/>
    <n v="1999"/>
    <s v="FORD"/>
    <s v="TAURUS"/>
    <n v="303"/>
    <n v="150"/>
    <n v="2.2295822145564494E-2"/>
    <n v="7.7045443006212651"/>
    <n v="157.70454430062125"/>
    <n v="145.29545569937875"/>
  </r>
  <r>
    <s v="2B5WB35Z0NK157992"/>
    <s v="S"/>
    <n v="128881"/>
    <n v="2933"/>
    <d v="2008-07-29T00:00:00"/>
    <n v="2009"/>
    <x v="7"/>
    <x v="74"/>
    <n v="391"/>
    <n v="127715"/>
    <n v="16"/>
    <n v="1992"/>
    <s v="DODGE"/>
    <s v="RAM"/>
    <n v="300"/>
    <n v="150"/>
    <n v="2.3663971603234074E-3"/>
    <n v="3.7710431867481753"/>
    <n v="153.77104318674819"/>
    <n v="146.22895681325181"/>
  </r>
  <r>
    <s v="2FAFP71W7WX141438"/>
    <s v="S"/>
    <n v="197182"/>
    <n v="2970"/>
    <d v="2008-09-17T00:00:00"/>
    <n v="2009"/>
    <x v="1"/>
    <x v="1"/>
    <n v="28"/>
    <n v="137410"/>
    <n v="10"/>
    <n v="1998"/>
    <s v="FORD"/>
    <s v="CROWN VICTORIA"/>
    <n v="310.10000000000002"/>
    <n v="150"/>
    <n v="3.4680865578933358E-2"/>
    <n v="9.9853148174864934"/>
    <n v="159.98531481748648"/>
    <n v="150.11468518251354"/>
  </r>
  <r>
    <s v="2FALP71W1TX140980"/>
    <s v="S"/>
    <s v="PC 22830"/>
    <n v="2974"/>
    <d v="2008-10-08T00:00:00"/>
    <n v="2009"/>
    <x v="0"/>
    <x v="2"/>
    <n v="14"/>
    <n v="159412"/>
    <n v="12"/>
    <n v="1996"/>
    <s v="FORD"/>
    <s v="CROWN VICTORIA"/>
    <n v="326"/>
    <n v="150"/>
    <n v="8.5190450307312787E-2"/>
    <n v="21.000297905255675"/>
    <n v="171.00029790525568"/>
    <n v="154.99970209474432"/>
  </r>
  <r>
    <s v="F35AKA87715"/>
    <s v="S"/>
    <n v="100327"/>
    <n v="3003"/>
    <d v="2008-12-11T00:00:00"/>
    <n v="2009"/>
    <x v="1"/>
    <x v="1"/>
    <n v="55"/>
    <n v="120000"/>
    <n v="41"/>
    <n v="1967"/>
    <s v="FORD"/>
    <s v="F350"/>
    <n v="385"/>
    <n v="150"/>
    <n v="1"/>
    <n v="71.490000000000009"/>
    <n v="221.49"/>
    <n v="163.51"/>
  </r>
  <r>
    <s v="2FAFP71W3XX197149"/>
    <s v="S"/>
    <n v="219583"/>
    <n v="2917"/>
    <d v="2008-07-16T00:00:00"/>
    <n v="2009"/>
    <x v="7"/>
    <x v="74"/>
    <n v="36"/>
    <n v="171361"/>
    <n v="9"/>
    <n v="1999"/>
    <s v="FORD"/>
    <s v="CROWN VICTORIA"/>
    <n v="350"/>
    <n v="150"/>
    <n v="2.5754250003127303E-2"/>
    <n v="8.8996386310806699"/>
    <n v="158.89963863108068"/>
    <n v="191.10036136891932"/>
  </r>
  <r>
    <s v="1FAFP5325YG249242"/>
    <s v="S"/>
    <n v="155792"/>
    <n v="3130"/>
    <d v="2009-06-23T00:00:00"/>
    <n v="2009"/>
    <x v="2"/>
    <x v="8"/>
    <n v="38"/>
    <n v="161918"/>
    <n v="8"/>
    <n v="2000"/>
    <s v="FORD"/>
    <s v="TAURUS"/>
    <n v="225.5"/>
    <n v="22.55"/>
    <n v="2.0904909084504038E-2"/>
    <n v="4.2750539077810759"/>
    <n v="26.825053907781076"/>
    <n v="198.67494609221893"/>
  </r>
  <r>
    <s v="1T75U2B29T1135547"/>
    <s v="S"/>
    <s v="130175M"/>
    <n v="3096"/>
    <d v="2009-04-29T00:00:00"/>
    <n v="2009"/>
    <x v="1"/>
    <x v="1"/>
    <n v="17"/>
    <n v="198792"/>
    <n v="12"/>
    <n v="1996"/>
    <s v="THOMAS"/>
    <s v="BLUEBIRD"/>
    <n v="253"/>
    <n v="25.3"/>
    <n v="4.0447124577143695E-2"/>
    <n v="8.2164288866009674"/>
    <n v="33.51642888660097"/>
    <n v="219.48357111339902"/>
  </r>
  <r>
    <s v="2B5WB35Z7XK539147"/>
    <s v="S"/>
    <n v="139529"/>
    <n v="3107"/>
    <d v="2009-05-19T00:00:00"/>
    <n v="2009"/>
    <x v="2"/>
    <x v="8"/>
    <n v="41"/>
    <n v="32549"/>
    <n v="9"/>
    <n v="1999"/>
    <s v="DODGE"/>
    <s v="RAM VAN"/>
    <n v="250"/>
    <n v="25"/>
    <n v="4.6904315196998128E-3"/>
    <n v="3.9016416510318948"/>
    <n v="28.901641651031895"/>
    <n v="221.09835834896811"/>
  </r>
  <r>
    <s v="1FALP57U6VA307162"/>
    <s v="S"/>
    <n v="16630"/>
    <n v="2983"/>
    <d v="2008-10-28T00:00:00"/>
    <n v="2009"/>
    <x v="3"/>
    <x v="16"/>
    <n v="340"/>
    <n v="165542"/>
    <n v="11"/>
    <n v="1997"/>
    <s v="FORD"/>
    <s v="TAURUS"/>
    <n v="400"/>
    <n v="150"/>
    <n v="9.5351609058402856E-3"/>
    <n v="11.055446960667457"/>
    <n v="161.05544696066747"/>
    <n v="238.94455303933253"/>
  </r>
  <r>
    <s v="2FMZA5141XBB28478"/>
    <s v="S"/>
    <n v="19805"/>
    <n v="2917"/>
    <d v="2008-07-16T00:00:00"/>
    <n v="2009"/>
    <x v="4"/>
    <x v="11"/>
    <n v="18"/>
    <n v="119649"/>
    <n v="9"/>
    <n v="1999"/>
    <s v="FORD"/>
    <s v="WINDSTAR"/>
    <n v="400"/>
    <n v="150"/>
    <n v="2.943342857500263E-2"/>
    <n v="10.171015578377908"/>
    <n v="160.1710155783779"/>
    <n v="239.8289844216221"/>
  </r>
  <r>
    <s v="2FALP71W1SX172052"/>
    <s v="S"/>
    <n v="200161"/>
    <n v="3136"/>
    <d v="2009-05-21T00:00:00"/>
    <n v="2009"/>
    <x v="1"/>
    <x v="1"/>
    <n v="15"/>
    <n v="203109"/>
    <n v="13"/>
    <n v="1995"/>
    <s v="FORD"/>
    <s v="CROWN VICTORIA"/>
    <n v="277.77"/>
    <n v="27.777000000000001"/>
    <n v="0.10522427920402759"/>
    <n v="8.8577798233950436"/>
    <n v="36.634779823395043"/>
    <n v="241.13522017660495"/>
  </r>
  <r>
    <s v="2FACP71WXPX191822"/>
    <s v="S"/>
    <n v="170091"/>
    <n v="2933"/>
    <d v="2008-07-29T00:00:00"/>
    <n v="2009"/>
    <x v="7"/>
    <x v="74"/>
    <n v="381"/>
    <n v="171154"/>
    <n v="15"/>
    <n v="1993"/>
    <s v="FORD"/>
    <s v="CROWN VIC"/>
    <n v="400"/>
    <n v="150"/>
    <n v="3.1551962137645437E-3"/>
    <n v="5.0280575823309013"/>
    <n v="155.02805758233089"/>
    <n v="244.97194241766911"/>
  </r>
  <r>
    <s v="2B5WB35Z8VK555709"/>
    <s v="S"/>
    <n v="185074"/>
    <n v="2974"/>
    <d v="2008-10-08T00:00:00"/>
    <n v="2009"/>
    <x v="7"/>
    <x v="74"/>
    <n v="35"/>
    <n v="141194"/>
    <n v="11"/>
    <n v="1997"/>
    <s v="DODGE"/>
    <s v="RAM 350 VAN"/>
    <n v="423.22"/>
    <n v="150"/>
    <n v="0.11059601956767152"/>
    <n v="27.263024783626708"/>
    <n v="177.26302478362672"/>
    <n v="245.95697521637331"/>
  </r>
  <r>
    <s v="1FTDF15Y2PLA94895"/>
    <s v="S"/>
    <s v="H11813"/>
    <n v="2974"/>
    <d v="2008-10-08T00:00:00"/>
    <n v="2009"/>
    <x v="0"/>
    <x v="0"/>
    <n v="45"/>
    <n v="202265"/>
    <n v="15"/>
    <n v="1993"/>
    <s v="FORD"/>
    <s v="F150"/>
    <n v="427"/>
    <n v="150"/>
    <n v="0.11158381067859681"/>
    <n v="27.506525170380897"/>
    <n v="177.50652517038088"/>
    <n v="249.49347482961912"/>
  </r>
  <r>
    <s v="1FMCA11U0RZB44671"/>
    <s v="S"/>
    <n v="111794"/>
    <n v="3090"/>
    <d v="2009-03-31T00:00:00"/>
    <n v="2009"/>
    <x v="7"/>
    <x v="19"/>
    <n v="17"/>
    <n v="132645"/>
    <n v="14"/>
    <n v="1994"/>
    <s v="FORD"/>
    <s v="AEROSTAR VAN"/>
    <n v="300"/>
    <n v="30"/>
    <n v="3.4178296781543719E-3"/>
    <n v="3.6871204784961549"/>
    <n v="33.687120478496155"/>
    <n v="266.31287952150387"/>
  </r>
  <r>
    <s v="1FALP52U0TA229255"/>
    <s v="S"/>
    <n v="16140"/>
    <n v="3130"/>
    <d v="2009-06-23T00:00:00"/>
    <n v="2009"/>
    <x v="3"/>
    <x v="32"/>
    <n v="41"/>
    <n v="196585"/>
    <n v="12"/>
    <n v="1996"/>
    <s v="FORD"/>
    <s v="TAURUS"/>
    <n v="305"/>
    <n v="30.5"/>
    <n v="2.8274932464628522E-2"/>
    <n v="5.7822236890165328"/>
    <n v="36.282223689016533"/>
    <n v="268.71777631098348"/>
  </r>
  <r>
    <s v="1G1BL52P3RR188375"/>
    <s v="S"/>
    <n v="134767"/>
    <n v="3130"/>
    <d v="2009-06-23T00:00:00"/>
    <n v="2009"/>
    <x v="1"/>
    <x v="1"/>
    <n v="36"/>
    <n v="195315"/>
    <n v="14"/>
    <n v="1994"/>
    <s v="CHEVROLET"/>
    <s v="CAPRICE"/>
    <n v="311"/>
    <n v="31.1"/>
    <n v="2.883116064426056E-2"/>
    <n v="5.8959723517512845"/>
    <n v="36.995972351751284"/>
    <n v="274.00402764824872"/>
  </r>
  <r>
    <s v="1B7HM16Y7LS699646"/>
    <s v="S"/>
    <s v="M33189"/>
    <n v="3094"/>
    <d v="2009-03-18T00:00:00"/>
    <n v="2009"/>
    <x v="0"/>
    <x v="0"/>
    <n v="21"/>
    <n v="120542"/>
    <n v="18"/>
    <n v="1990"/>
    <s v="DODGE"/>
    <s v="RAM TRUCK"/>
    <n v="326"/>
    <n v="32.6"/>
    <n v="6.3529677713555208E-2"/>
    <n v="11.353388704189451"/>
    <n v="43.95338870418945"/>
    <n v="282.04661129581052"/>
  </r>
  <r>
    <s v="1GCCT14R7G2126535"/>
    <s v="S"/>
    <n v="206747"/>
    <n v="2983"/>
    <d v="2008-10-28T00:00:00"/>
    <n v="2009"/>
    <x v="1"/>
    <x v="1"/>
    <n v="336"/>
    <n v="171729"/>
    <n v="22"/>
    <n v="1986"/>
    <s v="CHEVROLET"/>
    <s v="S10"/>
    <n v="450"/>
    <n v="150"/>
    <n v="1.0727056019070322E-2"/>
    <n v="12.43737783075089"/>
    <n v="162.4373778307509"/>
    <n v="287.5626221692491"/>
  </r>
  <r>
    <s v="1GCEG25H1PF339501"/>
    <s v="S"/>
    <n v="97369"/>
    <n v="2960"/>
    <d v="2008-09-09T00:00:00"/>
    <n v="2009"/>
    <x v="15"/>
    <x v="48"/>
    <n v="433"/>
    <n v="118553"/>
    <n v="15"/>
    <n v="1993"/>
    <s v="CHEVROLET"/>
    <s v="G20 VAN"/>
    <n v="450"/>
    <n v="150"/>
    <n v="2.6011560693641619E-2"/>
    <n v="11.099913294797689"/>
    <n v="161.09991329479769"/>
    <n v="288.90008670520228"/>
  </r>
  <r>
    <s v="1GCGC23M3GS194506"/>
    <s v="S"/>
    <n v="239913"/>
    <n v="2960"/>
    <d v="2008-09-09T00:00:00"/>
    <n v="2009"/>
    <x v="1"/>
    <x v="1"/>
    <n v="437"/>
    <n v="95392"/>
    <n v="22"/>
    <n v="1986"/>
    <s v="CHEVROLET"/>
    <s v="TRUCK"/>
    <n v="450"/>
    <n v="150"/>
    <n v="2.6011560693641619E-2"/>
    <n v="11.099913294797689"/>
    <n v="161.09991329479769"/>
    <n v="288.90008670520228"/>
  </r>
  <r>
    <s v="2FAFP71W23X163729"/>
    <s v="S"/>
    <n v="239912"/>
    <n v="2917"/>
    <d v="2008-07-16T00:00:00"/>
    <n v="2009"/>
    <x v="7"/>
    <x v="74"/>
    <n v="14"/>
    <n v="155404"/>
    <n v="5"/>
    <n v="2003"/>
    <s v="FORD"/>
    <s v="CROWN VICTORIA"/>
    <n v="450.5"/>
    <n v="150"/>
    <n v="3.3149398932596712E-2"/>
    <n v="11.455106295148118"/>
    <n v="161.45510629514811"/>
    <n v="289.04489370485192"/>
  </r>
  <r>
    <s v="1FBSS31L8WHB68433"/>
    <s v="S"/>
    <n v="1208"/>
    <n v="2933"/>
    <d v="2008-07-29T00:00:00"/>
    <n v="2009"/>
    <x v="7"/>
    <x v="74"/>
    <n v="392"/>
    <n v="146006"/>
    <n v="10"/>
    <n v="1998"/>
    <s v="FORD"/>
    <s v="VAN"/>
    <n v="450"/>
    <n v="150"/>
    <n v="3.5495957404851116E-3"/>
    <n v="5.656564780122264"/>
    <n v="155.65656478012227"/>
    <n v="294.34343521987773"/>
  </r>
  <r>
    <s v="1FBSS31L9WHB68442"/>
    <s v="S"/>
    <n v="201047"/>
    <n v="2937"/>
    <d v="2008-07-30T00:00:00"/>
    <n v="2009"/>
    <x v="1"/>
    <x v="1"/>
    <n v="23"/>
    <n v="194631"/>
    <n v="10"/>
    <n v="1998"/>
    <s v="FORD"/>
    <s v="WINDSTAR"/>
    <n v="470"/>
    <n v="150"/>
    <n v="5.9935142524493716E-2"/>
    <n v="23.609651343248569"/>
    <n v="173.60965134324857"/>
    <n v="296.39034865675143"/>
  </r>
  <r>
    <s v="1GCDC14N7GS174831"/>
    <s v="S"/>
    <n v="10636"/>
    <n v="3130"/>
    <d v="2009-06-23T00:00:00"/>
    <n v="2009"/>
    <x v="3"/>
    <x v="14"/>
    <n v="43"/>
    <n v="26454"/>
    <n v="22"/>
    <n v="1986"/>
    <s v="CHEVROLET"/>
    <s v="CC10903"/>
    <n v="350"/>
    <n v="35"/>
    <n v="3.2446643811868799E-2"/>
    <n v="6.6353386595271697"/>
    <n v="41.635338659527172"/>
    <n v="308.36466134047282"/>
  </r>
  <r>
    <s v="2B5WB35Z4RK573078"/>
    <s v="S"/>
    <s v="130174M"/>
    <n v="3096"/>
    <d v="2009-04-29T00:00:00"/>
    <n v="2009"/>
    <x v="1"/>
    <x v="1"/>
    <n v="18"/>
    <n v="98923"/>
    <n v="14"/>
    <n v="1994"/>
    <s v="DODGE"/>
    <s v="RAM 350"/>
    <n v="356"/>
    <n v="35.6"/>
    <n v="5.691374051171208E-2"/>
    <n v="11.561457247549187"/>
    <n v="47.161457247549187"/>
    <n v="308.83854275245079"/>
  </r>
  <r>
    <s v="1FBSS31L1WHC10814"/>
    <s v="S"/>
    <n v="141492"/>
    <n v="3042"/>
    <d v="2008-12-17T00:00:00"/>
    <n v="2009"/>
    <x v="2"/>
    <x v="8"/>
    <n v="14"/>
    <n v="96492"/>
    <n v="10"/>
    <n v="1998"/>
    <s v="FORD"/>
    <s v="VAN"/>
    <n v="503"/>
    <n v="150"/>
    <n v="0.3125"/>
    <n v="29.162499999999998"/>
    <n v="179.16249999999999"/>
    <n v="323.83749999999998"/>
  </r>
  <r>
    <s v="1FTSE34F6YHB46605"/>
    <s v="S"/>
    <n v="150504"/>
    <n v="2974"/>
    <d v="2008-10-08T00:00:00"/>
    <n v="2009"/>
    <x v="7"/>
    <x v="19"/>
    <n v="30"/>
    <n v="197617"/>
    <n v="8"/>
    <n v="2000"/>
    <s v="FORD"/>
    <s v="E350 ECONOLINE VAN"/>
    <n v="510"/>
    <n v="150"/>
    <n v="0.13327340385499853"/>
    <n v="32.853226784295686"/>
    <n v="182.85322678429569"/>
    <n v="327.14677321570434"/>
  </r>
  <r>
    <s v="1J4FJ28SXWL259539"/>
    <s v="S"/>
    <n v="206439"/>
    <n v="2917"/>
    <d v="2008-07-16T00:00:00"/>
    <n v="2009"/>
    <x v="7"/>
    <x v="74"/>
    <n v="37"/>
    <n v="147600"/>
    <n v="10"/>
    <n v="1998"/>
    <s v="JEEP"/>
    <s v="CHEROKEE"/>
    <n v="493"/>
    <n v="150"/>
    <n v="3.6276700718690741E-2"/>
    <n v="12.53577670035077"/>
    <n v="162.53577670035077"/>
    <n v="330.46422329964923"/>
  </r>
  <r>
    <s v="1FTEE14N5SHB70152"/>
    <s v="S"/>
    <n v="112010"/>
    <n v="2960"/>
    <d v="2008-09-09T00:00:00"/>
    <n v="2009"/>
    <x v="7"/>
    <x v="79"/>
    <n v="429"/>
    <n v="196816"/>
    <n v="13"/>
    <n v="1995"/>
    <s v="FORD"/>
    <s v="E150"/>
    <n v="500"/>
    <n v="150"/>
    <n v="2.8901734104046242E-2"/>
    <n v="12.333236994219654"/>
    <n v="162.33323699421965"/>
    <n v="337.66676300578035"/>
  </r>
  <r>
    <s v="1GCCC14D6ES175582"/>
    <s v="S"/>
    <n v="45410"/>
    <n v="2960"/>
    <d v="2008-09-09T00:00:00"/>
    <n v="2009"/>
    <x v="0"/>
    <x v="2"/>
    <n v="424"/>
    <n v="89344"/>
    <n v="24"/>
    <n v="1984"/>
    <s v="CHEVROLET"/>
    <s v="TRUCK"/>
    <n v="500"/>
    <n v="150"/>
    <n v="2.8901734104046242E-2"/>
    <n v="12.333236994219654"/>
    <n v="162.33323699421965"/>
    <n v="337.66676300578035"/>
  </r>
  <r>
    <s v="1B3EJ46X1WN308161"/>
    <s v="S"/>
    <n v="16817"/>
    <n v="2917"/>
    <d v="2008-07-16T00:00:00"/>
    <n v="2009"/>
    <x v="7"/>
    <x v="74"/>
    <n v="21"/>
    <n v="158714"/>
    <n v="10"/>
    <n v="1998"/>
    <s v="DODGE"/>
    <s v="STRATUS"/>
    <n v="501"/>
    <n v="150"/>
    <n v="3.6865369290190797E-2"/>
    <n v="12.73919701191833"/>
    <n v="162.73919701191832"/>
    <n v="338.26080298808165"/>
  </r>
  <r>
    <s v="1J4FJ28S2TL194164"/>
    <s v="S"/>
    <n v="172062"/>
    <n v="2970"/>
    <d v="2008-09-17T00:00:00"/>
    <n v="2009"/>
    <x v="1"/>
    <x v="36"/>
    <n v="24"/>
    <n v="124281"/>
    <n v="12"/>
    <n v="1996"/>
    <s v="JEEP"/>
    <s v="CHEROKEE"/>
    <n v="513.13"/>
    <n v="150"/>
    <n v="5.7387270411215975E-2"/>
    <n v="16.522942896797304"/>
    <n v="166.5229428967973"/>
    <n v="346.60705710320269"/>
  </r>
  <r>
    <s v="1GDG7D1E3BV580485"/>
    <s v="S"/>
    <n v="17491"/>
    <n v="2977"/>
    <d v="2008-11-13T00:00:00"/>
    <n v="2009"/>
    <x v="1"/>
    <x v="1"/>
    <n v="13"/>
    <n v="21170"/>
    <n v="27"/>
    <n v="1981"/>
    <s v="GMC"/>
    <s v="9000 TRUCK"/>
    <n v="526"/>
    <n v="150"/>
    <n v="0.18358806468163527"/>
    <n v="28.685635106505512"/>
    <n v="178.68563510650552"/>
    <n v="347.31436489349448"/>
  </r>
  <r>
    <s v="2FALP71W1TX141157"/>
    <s v="S"/>
    <n v="170439"/>
    <n v="3094"/>
    <d v="2009-03-18T00:00:00"/>
    <n v="2009"/>
    <x v="1"/>
    <x v="1"/>
    <n v="26"/>
    <n v="170439"/>
    <n v="12"/>
    <n v="1996"/>
    <s v="FORD"/>
    <s v="CROWN VICTORIA"/>
    <n v="404"/>
    <n v="40.400000000000006"/>
    <n v="7.8730030049927305E-2"/>
    <n v="14.069843670222507"/>
    <n v="54.469843670222517"/>
    <n v="349.53015632977747"/>
  </r>
  <r>
    <s v="1FALP65Z3VK149782"/>
    <s v="S"/>
    <n v="240643"/>
    <n v="3099"/>
    <d v="2009-04-08T00:00:00"/>
    <n v="2009"/>
    <x v="1"/>
    <x v="78"/>
    <n v="105"/>
    <n v="104718"/>
    <n v="11"/>
    <n v="1997"/>
    <s v="FORD"/>
    <s v="CONTOUR"/>
    <n v="428.69"/>
    <n v="42.869"/>
    <n v="6.3076225873185426E-2"/>
    <n v="33.046896259479311"/>
    <n v="75.915896259479311"/>
    <n v="352.77410374052067"/>
  </r>
  <r>
    <s v="2B5WB35Z2TK174340"/>
    <s v="S"/>
    <n v="175469"/>
    <n v="3096"/>
    <d v="2009-04-29T00:00:00"/>
    <n v="2009"/>
    <x v="1"/>
    <x v="1"/>
    <n v="21"/>
    <n v="112351"/>
    <n v="12"/>
    <n v="1996"/>
    <s v="DODGE"/>
    <s v="RAM 350"/>
    <n v="408"/>
    <n v="40.800000000000004"/>
    <n v="6.5226983507804856E-2"/>
    <n v="13.250209429775474"/>
    <n v="54.050209429775478"/>
    <n v="353.94979057022454"/>
  </r>
  <r>
    <s v="1J4FJ28S3VL526454"/>
    <s v="S"/>
    <n v="186511"/>
    <n v="2977"/>
    <d v="2008-11-13T00:00:00"/>
    <n v="2009"/>
    <x v="1"/>
    <x v="1"/>
    <n v="14"/>
    <n v="174775"/>
    <n v="11"/>
    <n v="1997"/>
    <s v="JEEP"/>
    <s v="CHEROKEE"/>
    <n v="551"/>
    <n v="150"/>
    <n v="0.19231373315509703"/>
    <n v="30.049020805483913"/>
    <n v="180.04902080548391"/>
    <n v="370.95097919451609"/>
  </r>
  <r>
    <s v="2B4GP2430WR818964"/>
    <s v="S"/>
    <s v="220514M"/>
    <n v="3136"/>
    <d v="2009-05-21T00:00:00"/>
    <n v="2009"/>
    <x v="0"/>
    <x v="2"/>
    <n v="16"/>
    <n v="132093"/>
    <n v="10"/>
    <n v="1998"/>
    <s v="DODGE"/>
    <s v="CARAVAN"/>
    <n v="429"/>
    <n v="42.900000000000006"/>
    <n v="0.16251292716466081"/>
    <n v="13.680338208721148"/>
    <n v="56.580338208721152"/>
    <n v="372.41966179127883"/>
  </r>
  <r>
    <s v="1GCEG25H9PF338810"/>
    <s v="S"/>
    <n v="97363"/>
    <n v="2960"/>
    <d v="2008-09-09T00:00:00"/>
    <n v="2009"/>
    <x v="15"/>
    <x v="48"/>
    <n v="432"/>
    <n v="133657"/>
    <n v="15"/>
    <n v="1993"/>
    <s v="CHEVROLET"/>
    <s v="G20 VAN"/>
    <n v="550"/>
    <n v="150"/>
    <n v="3.1791907514450865E-2"/>
    <n v="13.566560693641618"/>
    <n v="163.56656069364161"/>
    <n v="386.43343930635842"/>
  </r>
  <r>
    <s v="2FAFP71W2XX137606"/>
    <s v="S"/>
    <n v="158732"/>
    <n v="2917"/>
    <d v="2008-07-16T00:00:00"/>
    <n v="2009"/>
    <x v="7"/>
    <x v="74"/>
    <n v="23"/>
    <n v="185751"/>
    <n v="9"/>
    <n v="1999"/>
    <s v="FORD"/>
    <s v="CROWN VICTORIA"/>
    <n v="555"/>
    <n v="150"/>
    <n v="4.0838882147816148E-2"/>
    <n v="14.112284114999346"/>
    <n v="164.11228411499934"/>
    <n v="390.88771588500066"/>
  </r>
  <r>
    <s v="1FAFP5229YA230276"/>
    <s v="S"/>
    <n v="17477"/>
    <n v="2941"/>
    <d v="2008-08-27T00:00:00"/>
    <n v="2009"/>
    <x v="3"/>
    <x v="16"/>
    <n v="40"/>
    <n v="134225"/>
    <n v="8"/>
    <n v="2000"/>
    <s v="FORD"/>
    <s v="TAURUS"/>
    <n v="602"/>
    <n v="150"/>
    <n v="7.1949840682495644E-2"/>
    <n v="21.221605509302076"/>
    <n v="171.22160550930207"/>
    <n v="430.77839449069791"/>
  </r>
  <r>
    <s v="2FMZA5145WBC11927"/>
    <s v="S"/>
    <s v="250260M"/>
    <n v="2983"/>
    <d v="2008-10-28T00:00:00"/>
    <n v="2009"/>
    <x v="9"/>
    <x v="50"/>
    <n v="349"/>
    <n v="102040"/>
    <n v="10"/>
    <n v="1998"/>
    <s v="FORD"/>
    <s v="WINDSTAR"/>
    <n v="600"/>
    <n v="150"/>
    <n v="1.4302741358760428E-2"/>
    <n v="16.583170441001187"/>
    <n v="166.58317044100119"/>
    <n v="433.41682955899881"/>
  </r>
  <r>
    <s v="2B7KB31Z8TK161040"/>
    <s v="S"/>
    <n v="100669"/>
    <n v="2960"/>
    <d v="2008-09-09T00:00:00"/>
    <n v="2009"/>
    <x v="15"/>
    <x v="48"/>
    <n v="435"/>
    <n v="118498"/>
    <n v="12"/>
    <n v="1996"/>
    <s v="DODGE"/>
    <s v="RAM VAN"/>
    <n v="600"/>
    <n v="150"/>
    <n v="3.4682080924855488E-2"/>
    <n v="14.799884393063582"/>
    <n v="164.79988439306359"/>
    <n v="435.20011560693638"/>
  </r>
  <r>
    <s v="1G3NL52T21C233170"/>
    <s v="S"/>
    <n v="243096"/>
    <n v="3130"/>
    <d v="2009-06-23T00:00:00"/>
    <n v="2009"/>
    <x v="1"/>
    <x v="36"/>
    <n v="34"/>
    <n v="131654"/>
    <n v="7"/>
    <n v="2001"/>
    <s v="OLDSMOBILE"/>
    <s v="ALERO"/>
    <n v="501"/>
    <n v="50.1"/>
    <n v="4.6445052999275045E-2"/>
    <n v="9.4980133383517469"/>
    <n v="59.598013338351748"/>
    <n v="441.40198666164827"/>
  </r>
  <r>
    <s v="2FAFP71W71X144588"/>
    <s v="S"/>
    <n v="172550"/>
    <n v="2933"/>
    <d v="2008-07-29T00:00:00"/>
    <n v="2009"/>
    <x v="7"/>
    <x v="74"/>
    <n v="382"/>
    <n v="156179"/>
    <n v="12"/>
    <n v="1996"/>
    <s v="DODGE"/>
    <s v="CARAVAN"/>
    <n v="600"/>
    <n v="150"/>
    <n v="4.7327943206468149E-3"/>
    <n v="7.5420863734963506"/>
    <n v="157.54208637349635"/>
    <n v="442.45791362650368"/>
  </r>
  <r>
    <s v="2FALP71W8SX172274"/>
    <s v="S"/>
    <n v="142419"/>
    <n v="3094"/>
    <d v="2009-03-18T00:00:00"/>
    <n v="2009"/>
    <x v="1"/>
    <x v="1"/>
    <n v="27"/>
    <n v="142419"/>
    <n v="13"/>
    <n v="1995"/>
    <s v="FORD"/>
    <s v="CROWN VICTORIA"/>
    <n v="512"/>
    <n v="51.2"/>
    <n v="9.977667174644253E-2"/>
    <n v="17.831089007806742"/>
    <n v="69.031089007806742"/>
    <n v="442.96891099219329"/>
  </r>
  <r>
    <s v="1FAFP5327YA196546"/>
    <s v="S"/>
    <n v="3724"/>
    <n v="2970"/>
    <d v="2008-09-17T00:00:00"/>
    <n v="2009"/>
    <x v="4"/>
    <x v="35"/>
    <n v="49"/>
    <n v="124649"/>
    <n v="8"/>
    <n v="2000"/>
    <s v="FORD"/>
    <s v="TAURUS"/>
    <n v="616"/>
    <n v="150"/>
    <n v="6.889201288817462E-2"/>
    <n v="19.835388350763239"/>
    <n v="169.83538835076325"/>
    <n v="446.16461164923675"/>
  </r>
  <r>
    <s v="2FAFP71W9XX197155"/>
    <s v="S"/>
    <n v="219589"/>
    <n v="2917"/>
    <d v="2008-07-16T00:00:00"/>
    <n v="2009"/>
    <x v="1"/>
    <x v="1"/>
    <n v="35"/>
    <n v="175051"/>
    <n v="9"/>
    <n v="1999"/>
    <s v="FORD"/>
    <s v="CROWN VICTORIA"/>
    <n v="616"/>
    <n v="150"/>
    <n v="4.5327480005504052E-2"/>
    <n v="15.663363990701978"/>
    <n v="165.66336399070198"/>
    <n v="450.33663600929799"/>
  </r>
  <r>
    <s v="1FDNF70H8FVA69044"/>
    <s v="S"/>
    <n v="31985"/>
    <n v="2974"/>
    <d v="2008-10-08T00:00:00"/>
    <n v="2009"/>
    <x v="1"/>
    <x v="1"/>
    <n v="20"/>
    <n v="28237"/>
    <n v="23"/>
    <n v="1985"/>
    <s v="FORD"/>
    <s v="DUMP TRUCK"/>
    <n v="656"/>
    <n v="150"/>
    <n v="0.17142618221348829"/>
    <n v="42.258268177447"/>
    <n v="192.25826817744701"/>
    <n v="463.74173182255299"/>
  </r>
  <r>
    <s v="2FAFP71W1XX160357"/>
    <s v="S"/>
    <n v="28253"/>
    <n v="2937"/>
    <d v="2008-07-30T00:00:00"/>
    <n v="2009"/>
    <x v="7"/>
    <x v="74"/>
    <n v="5"/>
    <n v="160070"/>
    <n v="9"/>
    <n v="1999"/>
    <s v="FORD"/>
    <s v="CROWN VICTORIA"/>
    <n v="651.5"/>
    <n v="150"/>
    <n v="8.3080309265335439E-2"/>
    <n v="32.726995425800943"/>
    <n v="182.72699542580094"/>
    <n v="468.77300457419904"/>
  </r>
  <r>
    <s v="1J4FF28S3YL225091"/>
    <s v="S"/>
    <n v="17421"/>
    <n v="2941"/>
    <d v="2008-08-27T00:00:00"/>
    <n v="2009"/>
    <x v="7"/>
    <x v="74"/>
    <n v="30"/>
    <n v="164815"/>
    <n v="8"/>
    <n v="2000"/>
    <s v="JEEP"/>
    <s v="CHEROKEE"/>
    <n v="642.20000000000005"/>
    <n v="150"/>
    <n v="7.675446459518058E-2"/>
    <n v="22.638729332348497"/>
    <n v="172.6387293323485"/>
    <n v="469.56127066765157"/>
  </r>
  <r>
    <s v="1FAFP5328YG158451"/>
    <s v="S"/>
    <n v="17592"/>
    <n v="3094"/>
    <d v="2009-03-18T00:00:00"/>
    <n v="2009"/>
    <x v="3"/>
    <x v="16"/>
    <n v="28"/>
    <n v="123730"/>
    <n v="8"/>
    <n v="2000"/>
    <s v="FORD"/>
    <s v="TAURUS"/>
    <n v="558.6"/>
    <n v="55.860000000000007"/>
    <n v="0.10885790788586484"/>
    <n v="19.453996718282905"/>
    <n v="75.313996718282908"/>
    <n v="483.28600328171711"/>
  </r>
  <r>
    <s v="2FALP71W4VX176178"/>
    <s v="S"/>
    <n v="16538"/>
    <n v="2933"/>
    <d v="2008-07-29T00:00:00"/>
    <n v="2009"/>
    <x v="3"/>
    <x v="4"/>
    <n v="347"/>
    <n v="251283"/>
    <n v="11"/>
    <n v="1997"/>
    <s v="FORD"/>
    <s v="CROWN VIC"/>
    <n v="650"/>
    <n v="150"/>
    <n v="5.1271938473673832E-3"/>
    <n v="8.1705935712877142"/>
    <n v="158.17059357128772"/>
    <n v="491.82940642871228"/>
  </r>
  <r>
    <s v="1FTSE34S0WHB76998"/>
    <s v="S"/>
    <n v="104390"/>
    <n v="2977"/>
    <d v="2008-11-13T00:00:00"/>
    <n v="2009"/>
    <x v="15"/>
    <x v="58"/>
    <n v="11"/>
    <n v="123445"/>
    <n v="10"/>
    <n v="1998"/>
    <s v="FORD"/>
    <s v="ECONOLINE VAN"/>
    <n v="686.55"/>
    <n v="150"/>
    <n v="0.23962430761820663"/>
    <n v="37.441298065344789"/>
    <n v="187.4412980653448"/>
    <n v="499.10870193465519"/>
  </r>
  <r>
    <s v="1G1BL52P2RR178064"/>
    <s v="S"/>
    <n v="1792"/>
    <n v="2941"/>
    <d v="2008-08-27T00:00:00"/>
    <n v="2009"/>
    <x v="7"/>
    <x v="74"/>
    <n v="21"/>
    <n v="144994"/>
    <n v="14"/>
    <n v="1994"/>
    <s v="CHEVROLET"/>
    <s v="CAPRICE"/>
    <n v="678.88"/>
    <n v="150"/>
    <n v="8.1138385120486115E-2"/>
    <n v="23.931766691287365"/>
    <n v="173.93176669128735"/>
    <n v="504.94823330871264"/>
  </r>
  <r>
    <s v="2FAFP71W11X153884"/>
    <s v="S"/>
    <n v="240931"/>
    <n v="2917"/>
    <d v="2008-07-16T00:00:00"/>
    <n v="2009"/>
    <x v="1"/>
    <x v="1"/>
    <n v="26"/>
    <n v="142963"/>
    <n v="7"/>
    <n v="2001"/>
    <s v="FORD"/>
    <s v="CROWN VICTORIA"/>
    <n v="675.5"/>
    <n v="150"/>
    <n v="4.970570250603569E-2"/>
    <n v="17.176302557985689"/>
    <n v="167.17630255798568"/>
    <n v="508.32369744201435"/>
  </r>
  <r>
    <s v="1FDNB70H4KVA27749"/>
    <s v="S"/>
    <n v="9548"/>
    <n v="3057"/>
    <d v="2009-02-10T00:00:00"/>
    <n v="2009"/>
    <x v="1"/>
    <x v="15"/>
    <n v="5"/>
    <n v="76207"/>
    <n v="19"/>
    <n v="1989"/>
    <s v="FORD"/>
    <s v="BLUEBIRD"/>
    <n v="600"/>
    <n v="60"/>
    <n v="1.8648018648018648E-2"/>
    <n v="15.329603729603733"/>
    <n v="75.329603729603733"/>
    <n v="524.67039627039628"/>
  </r>
  <r>
    <s v="2B4FK2532LR692160"/>
    <s v="S"/>
    <n v="7104"/>
    <n v="3057"/>
    <d v="2009-02-10T00:00:00"/>
    <n v="2009"/>
    <x v="1"/>
    <x v="15"/>
    <n v="10"/>
    <n v="134137"/>
    <n v="18"/>
    <n v="1990"/>
    <s v="DODGE"/>
    <s v="CARAVAN"/>
    <n v="600"/>
    <n v="60"/>
    <n v="1.8648018648018648E-2"/>
    <n v="15.329603729603733"/>
    <n v="75.329603729603733"/>
    <n v="524.67039627039628"/>
  </r>
  <r>
    <s v="1B3HD46F2TF166162"/>
    <s v="S"/>
    <n v="199625"/>
    <n v="2917"/>
    <d v="2008-07-16T00:00:00"/>
    <n v="2009"/>
    <x v="7"/>
    <x v="74"/>
    <n v="15"/>
    <n v="189117"/>
    <n v="12"/>
    <n v="1996"/>
    <s v="DODGE"/>
    <s v="INTREPID"/>
    <n v="693"/>
    <n v="150"/>
    <n v="5.0993415006192061E-2"/>
    <n v="17.621284489539725"/>
    <n v="167.62128448953973"/>
    <n v="525.37871551046032"/>
  </r>
  <r>
    <s v="1FTEF15Y7LLA81106"/>
    <s v="S"/>
    <n v="124404"/>
    <n v="2983"/>
    <d v="2008-10-28T00:00:00"/>
    <n v="2009"/>
    <x v="1"/>
    <x v="1"/>
    <n v="347"/>
    <n v="107613"/>
    <n v="18"/>
    <n v="1990"/>
    <s v="FORD"/>
    <s v="F150"/>
    <n v="700"/>
    <n v="150"/>
    <n v="1.6686531585220502E-2"/>
    <n v="19.34703218116805"/>
    <n v="169.34703218116806"/>
    <n v="530.65296781883194"/>
  </r>
  <r>
    <s v="1FALP5228VG263541"/>
    <s v="S"/>
    <n v="16580"/>
    <n v="3019"/>
    <d v="2008-12-10T00:00:00"/>
    <n v="2009"/>
    <x v="3"/>
    <x v="70"/>
    <n v="267"/>
    <n v="121290"/>
    <n v="11"/>
    <n v="1997"/>
    <s v="FORD"/>
    <s v="TAURUS"/>
    <n v="700"/>
    <n v="150"/>
    <n v="3.3980582524271843E-2"/>
    <n v="18.843592233009709"/>
    <n v="168.8435922330097"/>
    <n v="531.15640776699024"/>
  </r>
  <r>
    <s v="1T75U2B22S1130883"/>
    <s v="S"/>
    <n v="141280"/>
    <n v="3130"/>
    <d v="2009-06-23T00:00:00"/>
    <n v="2009"/>
    <x v="1"/>
    <x v="1"/>
    <n v="33"/>
    <n v="225864"/>
    <n v="13"/>
    <n v="1995"/>
    <s v="THOMAS"/>
    <s v="BLUEBIRD BUS"/>
    <n v="603"/>
    <n v="60.300000000000004"/>
    <n v="5.5900932053019665E-2"/>
    <n v="11.431740604842522"/>
    <n v="71.731740604842528"/>
    <n v="531.26825939515743"/>
  </r>
  <r>
    <s v="1GCCS14Z9S8234034"/>
    <s v="S"/>
    <n v="15684"/>
    <n v="2933"/>
    <d v="2008-07-29T00:00:00"/>
    <n v="2009"/>
    <x v="3"/>
    <x v="32"/>
    <n v="343"/>
    <n v="141760"/>
    <n v="13"/>
    <n v="1995"/>
    <s v="CHEVROLET"/>
    <s v="S10"/>
    <n v="700"/>
    <n v="150"/>
    <n v="5.5215933740879507E-3"/>
    <n v="8.7991007690790752"/>
    <n v="158.79910076907908"/>
    <n v="541.20089923092087"/>
  </r>
  <r>
    <s v="2B4GP2432WR733480"/>
    <s v="S"/>
    <n v="202809"/>
    <n v="2970"/>
    <d v="2008-09-17T00:00:00"/>
    <n v="2009"/>
    <x v="1"/>
    <x v="1"/>
    <n v="23"/>
    <n v="166125"/>
    <n v="10"/>
    <n v="1998"/>
    <s v="DODGE"/>
    <s v="CARAVAN"/>
    <n v="721.51"/>
    <n v="150"/>
    <n v="8.0692006848939721E-2"/>
    <n v="23.232842611946726"/>
    <n v="173.23284261194672"/>
    <n v="548.2771573880533"/>
  </r>
  <r>
    <s v="2FACP72W1NX207482"/>
    <s v="S"/>
    <s v="W010262"/>
    <s v="CA021709"/>
    <d v="2009-01-05T00:00:00"/>
    <n v="2009"/>
    <x v="1"/>
    <x v="15"/>
    <n v="2"/>
    <n v="33564"/>
    <n v="16"/>
    <n v="1992"/>
    <s v="FORD"/>
    <s v="CROWN VICTORIA"/>
    <n v="700"/>
    <n v="150"/>
    <n v="0.31818181818181818"/>
    <n v="0"/>
    <n v="150"/>
    <n v="550"/>
  </r>
  <r>
    <s v="1GCGV24K8HS147741"/>
    <s v="S"/>
    <n v="123973"/>
    <n v="3094"/>
    <d v="2009-03-18T00:00:00"/>
    <n v="2009"/>
    <x v="2"/>
    <x v="8"/>
    <n v="29"/>
    <n v="146500"/>
    <n v="21"/>
    <n v="1987"/>
    <s v="CHEVROLET"/>
    <s v="C2500"/>
    <n v="678.85"/>
    <n v="67.885000000000005"/>
    <n v="0.13229178440443851"/>
    <n v="23.641864790917204"/>
    <n v="91.526864790917216"/>
    <n v="587.32313520908281"/>
  </r>
  <r>
    <s v="1B7KD34W0ES308620"/>
    <s v="S"/>
    <n v="3379"/>
    <n v="3057"/>
    <d v="2009-02-10T00:00:00"/>
    <n v="2009"/>
    <x v="1"/>
    <x v="15"/>
    <n v="3"/>
    <n v="95321"/>
    <n v="24"/>
    <n v="1984"/>
    <s v="DODGE"/>
    <s v="D350"/>
    <n v="675"/>
    <n v="67.5"/>
    <n v="2.097902097902098E-2"/>
    <n v="17.245804195804201"/>
    <n v="84.745804195804197"/>
    <n v="590.25419580419577"/>
  </r>
  <r>
    <s v="2FMZA5143XBB57366"/>
    <s v="S"/>
    <n v="19802"/>
    <n v="3136"/>
    <d v="2009-05-21T00:00:00"/>
    <n v="2009"/>
    <x v="4"/>
    <x v="11"/>
    <n v="17"/>
    <n v="115879"/>
    <n v="9"/>
    <n v="1999"/>
    <s v="FORD"/>
    <s v="WINDSTAR"/>
    <n v="701"/>
    <n v="70.100000000000009"/>
    <n v="0.26555142643922436"/>
    <n v="22.354119077653909"/>
    <n v="92.454119077653914"/>
    <n v="608.5458809223461"/>
  </r>
  <r>
    <s v="1G3NL52T41C233817"/>
    <s v="S"/>
    <n v="1395"/>
    <n v="3107"/>
    <d v="2009-05-19T00:00:00"/>
    <n v="2009"/>
    <x v="5"/>
    <x v="21"/>
    <n v="43"/>
    <n v="137834"/>
    <n v="7"/>
    <n v="2001"/>
    <s v="OLDSMOBILE"/>
    <s v="ALERO"/>
    <n v="700"/>
    <n v="70"/>
    <n v="1.3133208255159476E-2"/>
    <n v="10.924596622889306"/>
    <n v="80.924596622889311"/>
    <n v="619.07540337711066"/>
  </r>
  <r>
    <s v="1FBSS31L0WHB98977"/>
    <s v="S"/>
    <n v="203056"/>
    <n v="2970"/>
    <d v="2008-09-17T00:00:00"/>
    <n v="2009"/>
    <x v="1"/>
    <x v="36"/>
    <n v="20"/>
    <n v="130727"/>
    <n v="10"/>
    <n v="1998"/>
    <s v="FORD"/>
    <s v="ECONOLINE"/>
    <n v="801"/>
    <n v="150"/>
    <n v="8.9581984291279004E-2"/>
    <n v="25.792444917145051"/>
    <n v="175.79244491714505"/>
    <n v="625.20755508285492"/>
  </r>
  <r>
    <s v="1GCEK24L8DS118226"/>
    <s v="S"/>
    <n v="43835"/>
    <n v="2960"/>
    <d v="2008-09-09T00:00:00"/>
    <n v="2009"/>
    <x v="0"/>
    <x v="2"/>
    <n v="421"/>
    <n v="77036"/>
    <n v="25"/>
    <n v="1983"/>
    <s v="CHEVROLET"/>
    <s v="TRUCK"/>
    <n v="800"/>
    <n v="150"/>
    <n v="4.6242774566473986E-2"/>
    <n v="19.733179190751446"/>
    <n v="169.73317919075146"/>
    <n v="630.26682080924854"/>
  </r>
  <r>
    <s v="1GNEL19W6XB188202"/>
    <s v="S"/>
    <n v="243368"/>
    <n v="2917"/>
    <d v="2008-07-16T00:00:00"/>
    <n v="2009"/>
    <x v="1"/>
    <x v="36"/>
    <n v="13"/>
    <n v="118268"/>
    <n v="9"/>
    <n v="1999"/>
    <s v="CHEVROLET"/>
    <s v="ASTRO VAN"/>
    <n v="801"/>
    <n v="150"/>
    <n v="5.894044072144277E-2"/>
    <n v="20.36745869570176"/>
    <n v="170.36745869570177"/>
    <n v="630.63254130429823"/>
  </r>
  <r>
    <s v="1G3AJ85M7S6410550"/>
    <s v="S"/>
    <s v="C0097988"/>
    <n v="2933"/>
    <d v="2008-07-29T00:00:00"/>
    <n v="2009"/>
    <x v="0"/>
    <x v="7"/>
    <n v="365"/>
    <n v="150320"/>
    <n v="13"/>
    <n v="1995"/>
    <s v="OLDSMOBILE"/>
    <s v="CUTLASS WAGON"/>
    <n v="800"/>
    <n v="150"/>
    <n v="6.3103924275290874E-3"/>
    <n v="10.056115164661803"/>
    <n v="160.0561151646618"/>
    <n v="639.94388483533817"/>
  </r>
  <r>
    <s v="2G1WB58K179410600"/>
    <s v="S"/>
    <n v="181505"/>
    <n v="3130"/>
    <d v="2009-06-23T00:00:00"/>
    <n v="2009"/>
    <x v="2"/>
    <x v="60"/>
    <n v="39"/>
    <n v="111111"/>
    <n v="1"/>
    <n v="2007"/>
    <s v="CHEVROLET"/>
    <s v="IMPALA"/>
    <n v="750"/>
    <n v="75"/>
    <n v="6.9528522454004565E-2"/>
    <n v="14.218582841843933"/>
    <n v="89.218582841843926"/>
    <n v="660.78141715815605"/>
  </r>
  <r>
    <s v="1G3AJ85M0R6417396"/>
    <s v="S"/>
    <n v="8616"/>
    <n v="2974"/>
    <d v="2008-10-08T00:00:00"/>
    <n v="2009"/>
    <x v="1"/>
    <x v="15"/>
    <n v="27"/>
    <n v="136923"/>
    <n v="14"/>
    <n v="1994"/>
    <s v="OLDSMOBILE"/>
    <s v="CUTLASS"/>
    <n v="876.5"/>
    <n v="150"/>
    <n v="0.2290473303507965"/>
    <n v="56.462457404774845"/>
    <n v="206.46245740477485"/>
    <n v="670.0375425952252"/>
  </r>
  <r>
    <s v="1FTSE34F2YHB46603"/>
    <s v="S"/>
    <n v="107526"/>
    <n v="2977"/>
    <d v="2008-11-13T00:00:00"/>
    <n v="2009"/>
    <x v="15"/>
    <x v="58"/>
    <n v="12"/>
    <n v="180048"/>
    <n v="8"/>
    <n v="2000"/>
    <s v="FORD"/>
    <s v="ECONOLINE VAN"/>
    <n v="870.56"/>
    <n v="150"/>
    <n v="0.30384871785027451"/>
    <n v="47.476362164105389"/>
    <n v="197.47636216410538"/>
    <n v="673.08363783589459"/>
  </r>
  <r>
    <s v="1G1BL52P0SR128298"/>
    <s v="S"/>
    <n v="183219"/>
    <n v="2970"/>
    <d v="2008-09-17T00:00:00"/>
    <n v="2009"/>
    <x v="1"/>
    <x v="1"/>
    <n v="27"/>
    <n v="92106"/>
    <n v="13"/>
    <n v="1995"/>
    <s v="CHEVROLET"/>
    <s v="CAPRICE"/>
    <n v="859.5"/>
    <n v="150"/>
    <n v="9.6124488761990395E-2"/>
    <n v="27.676162804352277"/>
    <n v="177.67616280435229"/>
    <n v="681.82383719564768"/>
  </r>
  <r>
    <s v="1GCGV24K0HS155090"/>
    <s v="S"/>
    <n v="11767"/>
    <n v="3130"/>
    <d v="2009-06-23T00:00:00"/>
    <n v="2009"/>
    <x v="3"/>
    <x v="14"/>
    <n v="42"/>
    <n v="27512"/>
    <n v="21"/>
    <n v="1987"/>
    <s v="CHEVROLET"/>
    <s v="C20"/>
    <n v="777.77"/>
    <n v="77.777000000000001"/>
    <n v="7.210293187873483E-2"/>
    <n v="14.745049569201273"/>
    <n v="92.522049569201272"/>
    <n v="685.24795043079871"/>
  </r>
  <r>
    <s v="2FALP71W9VX135397"/>
    <s v="S"/>
    <n v="182526"/>
    <n v="3130"/>
    <d v="2009-06-23T00:00:00"/>
    <n v="2009"/>
    <x v="1"/>
    <x v="1"/>
    <n v="35"/>
    <n v="181567"/>
    <n v="11"/>
    <n v="1997"/>
    <s v="FORD"/>
    <s v="CROWN VICTORIA"/>
    <n v="789"/>
    <n v="78.900000000000006"/>
    <n v="7.3144005621612801E-2"/>
    <n v="14.957949149619818"/>
    <n v="93.857949149619827"/>
    <n v="695.1420508503802"/>
  </r>
  <r>
    <s v="2B5WB35Z6VK555708"/>
    <s v="S"/>
    <n v="185073"/>
    <n v="3057"/>
    <d v="2009-02-10T00:00:00"/>
    <n v="2009"/>
    <x v="1"/>
    <x v="1"/>
    <n v="6"/>
    <n v="76662"/>
    <n v="11"/>
    <n v="1997"/>
    <s v="DODGE"/>
    <s v="RAM"/>
    <n v="800"/>
    <n v="80"/>
    <n v="2.4864024864024864E-2"/>
    <n v="20.439471639471645"/>
    <n v="100.43947163947165"/>
    <n v="699.56052836052834"/>
  </r>
  <r>
    <s v="2B4FP2539XR240357"/>
    <s v="S"/>
    <n v="34136"/>
    <n v="2970"/>
    <d v="2008-09-17T00:00:00"/>
    <n v="2009"/>
    <x v="0"/>
    <x v="0"/>
    <n v="30"/>
    <n v="140923"/>
    <n v="9"/>
    <n v="1999"/>
    <s v="DODGE"/>
    <s v="CARAVAN"/>
    <n v="880.08"/>
    <n v="150"/>
    <n v="9.8426108283481681E-2"/>
    <n v="28.338845096980048"/>
    <n v="178.33884509698004"/>
    <n v="701.74115490302006"/>
  </r>
  <r>
    <s v="1G1JC5244W7169648"/>
    <s v="S"/>
    <n v="25166"/>
    <n v="3107"/>
    <d v="2009-05-19T00:00:00"/>
    <n v="2009"/>
    <x v="4"/>
    <x v="11"/>
    <n v="37"/>
    <n v="102023"/>
    <n v="10"/>
    <n v="1998"/>
    <s v="CHEVROLET"/>
    <s v="CAVALIER"/>
    <n v="800"/>
    <n v="80"/>
    <n v="1.50093808630394E-2"/>
    <n v="12.485253283302063"/>
    <n v="92.485253283302058"/>
    <n v="707.51474671669791"/>
  </r>
  <r>
    <s v="1GCCC14D4ES175578"/>
    <s v="S"/>
    <n v="45411"/>
    <n v="2960"/>
    <d v="2008-09-09T00:00:00"/>
    <n v="2009"/>
    <x v="0"/>
    <x v="2"/>
    <n v="422"/>
    <n v="48827"/>
    <n v="24"/>
    <n v="1984"/>
    <s v="CHEVROLET"/>
    <s v="TRUCK"/>
    <n v="900"/>
    <n v="150"/>
    <n v="5.2023121387283239E-2"/>
    <n v="22.199826589595379"/>
    <n v="172.19982658959538"/>
    <n v="727.80017341040457"/>
  </r>
  <r>
    <s v="1GCCC14D8ES175129"/>
    <s v="S"/>
    <n v="45412"/>
    <n v="2960"/>
    <d v="2008-09-09T00:00:00"/>
    <n v="2009"/>
    <x v="0"/>
    <x v="2"/>
    <n v="423"/>
    <n v="53157"/>
    <n v="24"/>
    <n v="1984"/>
    <s v="CHEVROLET"/>
    <s v="TRUCK"/>
    <n v="900"/>
    <n v="150"/>
    <n v="5.2023121387283239E-2"/>
    <n v="22.199826589595379"/>
    <n v="172.19982658959538"/>
    <n v="727.80017341040457"/>
  </r>
  <r>
    <s v="1FAFP5323YA209504"/>
    <s v="S"/>
    <n v="17468"/>
    <n v="3090"/>
    <d v="2009-03-31T00:00:00"/>
    <n v="2009"/>
    <x v="3"/>
    <x v="4"/>
    <n v="39"/>
    <n v="146803"/>
    <n v="8"/>
    <n v="2000"/>
    <s v="FORD"/>
    <s v="TAURUS"/>
    <n v="825"/>
    <n v="82.5"/>
    <n v="9.3990316149245232E-3"/>
    <n v="10.139581315864426"/>
    <n v="92.639581315864433"/>
    <n v="732.36041868413554"/>
  </r>
  <r>
    <s v="2B4GP2438YR686717"/>
    <s v="S"/>
    <s v="U05283"/>
    <n v="2917"/>
    <d v="2008-07-16T00:00:00"/>
    <n v="2009"/>
    <x v="7"/>
    <x v="74"/>
    <n v="16"/>
    <n v="153817"/>
    <n v="8"/>
    <n v="2000"/>
    <s v="DODGE"/>
    <s v="GRAND CARAVAN"/>
    <n v="911"/>
    <n v="150"/>
    <n v="6.7034633579568487E-2"/>
    <n v="23.164487979755684"/>
    <n v="173.16448797975568"/>
    <n v="737.83551202024432"/>
  </r>
  <r>
    <s v="2P4GP44G3XR432814"/>
    <s v="S"/>
    <n v="225048"/>
    <n v="2933"/>
    <d v="2008-07-29T00:00:00"/>
    <n v="2009"/>
    <x v="7"/>
    <x v="74"/>
    <n v="370"/>
    <n v="167286"/>
    <n v="9"/>
    <n v="1999"/>
    <s v="PLYMOUTH"/>
    <s v="VOYAGER"/>
    <n v="900"/>
    <n v="150"/>
    <n v="7.0991914809702232E-3"/>
    <n v="11.313129560244528"/>
    <n v="161.31312956024453"/>
    <n v="738.68687043975547"/>
  </r>
  <r>
    <s v="1FTEF15Y6SLB46378"/>
    <s v="S"/>
    <n v="21005"/>
    <n v="3063"/>
    <d v="2009-02-05T00:00:00"/>
    <n v="2009"/>
    <x v="1"/>
    <x v="36"/>
    <n v="14"/>
    <n v="171379"/>
    <n v="13"/>
    <n v="1995"/>
    <s v="FORD"/>
    <s v="F150"/>
    <n v="850.5"/>
    <n v="85.050000000000011"/>
    <n v="0.13409538825384312"/>
    <n v="3.6956689002759164"/>
    <n v="88.74566890027593"/>
    <n v="761.75433109972403"/>
  </r>
  <r>
    <s v="1GCJP32W3K3308039"/>
    <s v="S"/>
    <n v="11894"/>
    <n v="3130"/>
    <d v="2009-06-23T00:00:00"/>
    <n v="2009"/>
    <x v="3"/>
    <x v="32"/>
    <n v="40"/>
    <n v="71160"/>
    <n v="19"/>
    <n v="1989"/>
    <s v="CHEVROLET"/>
    <s v="STEP VAN"/>
    <n v="875"/>
    <n v="87.5"/>
    <n v="8.1116609529671993E-2"/>
    <n v="16.588346648817922"/>
    <n v="104.08834664881792"/>
    <n v="770.91165335118205"/>
  </r>
  <r>
    <s v="2B4GP2438TR814379"/>
    <s v="S"/>
    <n v="101689"/>
    <n v="3090"/>
    <d v="2009-03-31T00:00:00"/>
    <n v="2009"/>
    <x v="15"/>
    <x v="21"/>
    <n v="18"/>
    <n v="171761"/>
    <n v="12"/>
    <n v="1996"/>
    <s v="DODGE"/>
    <s v="GRAND CARAVAN"/>
    <n v="900"/>
    <n v="90"/>
    <n v="1.0253489034463116E-2"/>
    <n v="11.061361435488465"/>
    <n v="101.06136143548846"/>
    <n v="798.93863856451151"/>
  </r>
  <r>
    <s v="2G1WF52E139338508"/>
    <s v="S"/>
    <s v="V0111"/>
    <n v="3063"/>
    <d v="2009-02-05T00:00:00"/>
    <n v="2009"/>
    <x v="11"/>
    <x v="21"/>
    <n v="20"/>
    <n v="150062"/>
    <n v="5"/>
    <n v="2003"/>
    <s v="CHEVROLET"/>
    <s v="IMPALA"/>
    <n v="900"/>
    <n v="90"/>
    <n v="0.14189988175009854"/>
    <n v="3.9107607410327159"/>
    <n v="93.910760741032718"/>
    <n v="806.08923925896727"/>
  </r>
  <r>
    <s v="1FAFP5221XG271643"/>
    <s v="S"/>
    <n v="17367"/>
    <n v="2983"/>
    <d v="2008-10-28T00:00:00"/>
    <n v="2009"/>
    <x v="3"/>
    <x v="16"/>
    <n v="341"/>
    <n v="184454"/>
    <n v="9"/>
    <n v="1999"/>
    <s v="FORD"/>
    <s v="TAURUS"/>
    <n v="1000"/>
    <n v="150"/>
    <n v="2.3837902264600714E-2"/>
    <n v="27.638617401668643"/>
    <n v="177.63861740166865"/>
    <n v="822.36138259833137"/>
  </r>
  <r>
    <s v="1FALP5220VG198538"/>
    <s v="S"/>
    <n v="18518"/>
    <n v="2983"/>
    <d v="2008-10-28T00:00:00"/>
    <n v="2009"/>
    <x v="3"/>
    <x v="16"/>
    <n v="343"/>
    <n v="197786"/>
    <n v="11"/>
    <n v="1997"/>
    <s v="FORD"/>
    <s v="TAURUS"/>
    <n v="1000"/>
    <n v="150"/>
    <n v="2.3837902264600714E-2"/>
    <n v="27.638617401668643"/>
    <n v="177.63861740166865"/>
    <n v="822.36138259833137"/>
  </r>
  <r>
    <s v="1FALP5227VG267726"/>
    <s v="S"/>
    <n v="16601"/>
    <n v="2983"/>
    <d v="2008-10-28T00:00:00"/>
    <n v="2009"/>
    <x v="3"/>
    <x v="32"/>
    <n v="331"/>
    <n v="192173"/>
    <n v="11"/>
    <n v="1997"/>
    <s v="FORD"/>
    <s v="TAURUS"/>
    <n v="1000"/>
    <n v="150"/>
    <n v="2.3837902264600714E-2"/>
    <n v="27.638617401668643"/>
    <n v="177.63861740166865"/>
    <n v="822.36138259833137"/>
  </r>
  <r>
    <s v="1GCGC24M0DS100463"/>
    <s v="S"/>
    <n v="43789"/>
    <n v="2960"/>
    <d v="2008-09-09T00:00:00"/>
    <n v="2009"/>
    <x v="0"/>
    <x v="2"/>
    <n v="436"/>
    <n v="59206"/>
    <n v="25"/>
    <n v="1983"/>
    <s v="CHEVROLET"/>
    <s v="TRUCK"/>
    <n v="1000"/>
    <n v="150"/>
    <n v="5.7803468208092484E-2"/>
    <n v="24.666473988439307"/>
    <n v="174.66647398843929"/>
    <n v="825.33352601156071"/>
  </r>
  <r>
    <s v="2FAFP71W5XX197153"/>
    <s v="S"/>
    <n v="228244"/>
    <n v="2960"/>
    <d v="2008-09-09T00:00:00"/>
    <n v="2009"/>
    <x v="1"/>
    <x v="1"/>
    <n v="428"/>
    <n v="138101"/>
    <n v="9"/>
    <n v="1999"/>
    <s v="FORD"/>
    <s v="CROWN VICTORIA"/>
    <n v="1000"/>
    <n v="150"/>
    <n v="5.7803468208092484E-2"/>
    <n v="24.666473988439307"/>
    <n v="174.66647398843929"/>
    <n v="825.33352601156071"/>
  </r>
  <r>
    <s v="1B7KM36Z4MS320680"/>
    <s v="S"/>
    <s v="W007467"/>
    <n v="2933"/>
    <d v="2008-07-29T00:00:00"/>
    <n v="2009"/>
    <x v="1"/>
    <x v="15"/>
    <n v="385"/>
    <n v="59659"/>
    <n v="17"/>
    <n v="1991"/>
    <s v="DODGE"/>
    <s v="RAM"/>
    <n v="1000"/>
    <n v="150"/>
    <n v="7.8879905344113582E-3"/>
    <n v="12.570143955827252"/>
    <n v="162.57014395582726"/>
    <n v="837.42985604417277"/>
  </r>
  <r>
    <s v="2B4FP2534XR412584"/>
    <s v="S"/>
    <n v="17295"/>
    <n v="2933"/>
    <d v="2008-07-29T00:00:00"/>
    <n v="2009"/>
    <x v="7"/>
    <x v="74"/>
    <n v="353"/>
    <n v="195311"/>
    <n v="9"/>
    <n v="1999"/>
    <s v="DODGE"/>
    <s v="CARAVAN"/>
    <n v="1000"/>
    <n v="150"/>
    <n v="7.8879905344113582E-3"/>
    <n v="12.570143955827252"/>
    <n v="162.57014395582726"/>
    <n v="837.42985604417277"/>
  </r>
  <r>
    <s v="2B4GP2434WR802833"/>
    <s v="S"/>
    <n v="9833"/>
    <n v="2933"/>
    <d v="2008-07-29T00:00:00"/>
    <n v="2009"/>
    <x v="5"/>
    <x v="21"/>
    <n v="339"/>
    <n v="129778"/>
    <n v="10"/>
    <n v="1998"/>
    <s v="DODGE"/>
    <s v="CARAVAN"/>
    <n v="1000"/>
    <n v="150"/>
    <n v="7.8879905344113582E-3"/>
    <n v="12.570143955827252"/>
    <n v="162.57014395582726"/>
    <n v="837.42985604417277"/>
  </r>
  <r>
    <s v="2FALP72W6RX188692"/>
    <s v="S"/>
    <s v="C009329"/>
    <n v="2933"/>
    <d v="2008-07-29T00:00:00"/>
    <n v="2009"/>
    <x v="7"/>
    <x v="74"/>
    <n v="358"/>
    <n v="198186"/>
    <n v="14"/>
    <n v="1994"/>
    <s v="FORD"/>
    <s v="CROWN VIC"/>
    <n v="1000"/>
    <n v="150"/>
    <n v="7.8879905344113582E-3"/>
    <n v="12.570143955827252"/>
    <n v="162.57014395582726"/>
    <n v="837.42985604417277"/>
  </r>
  <r>
    <s v="1GBM7T1P1VJ109177"/>
    <s v="S"/>
    <n v="187214"/>
    <n v="3130"/>
    <d v="2009-06-23T00:00:00"/>
    <n v="2009"/>
    <x v="1"/>
    <x v="1"/>
    <n v="37"/>
    <n v="149390"/>
    <n v="10"/>
    <n v="1998"/>
    <s v="BLUEBIRD"/>
    <s v="BUS"/>
    <n v="989.17"/>
    <n v="98.917000000000002"/>
    <n v="9.1700704741103589E-2"/>
    <n v="18.752794119555684"/>
    <n v="117.66979411955569"/>
    <n v="871.50020588044424"/>
  </r>
  <r>
    <s v="1FAFP52204G188703"/>
    <s v="S"/>
    <n v="19233"/>
    <n v="3042"/>
    <d v="2008-12-17T00:00:00"/>
    <n v="2009"/>
    <x v="3"/>
    <x v="4"/>
    <n v="11"/>
    <n v="127536"/>
    <n v="4"/>
    <n v="2004"/>
    <s v="FORD"/>
    <s v="TAURUS"/>
    <n v="1106.5999999999999"/>
    <n v="150"/>
    <n v="0.6875"/>
    <n v="64.157499999999999"/>
    <n v="214.1575"/>
    <n v="892.44249999999988"/>
  </r>
  <r>
    <s v="2FAFP71W6XX197159"/>
    <s v="S"/>
    <n v="219593"/>
    <n v="3096"/>
    <d v="2009-04-29T00:00:00"/>
    <n v="2009"/>
    <x v="1"/>
    <x v="1"/>
    <n v="20"/>
    <n v="162821"/>
    <n v="9"/>
    <n v="1999"/>
    <s v="FORD"/>
    <s v="CROWN VICTORIA"/>
    <n v="1030"/>
    <n v="103"/>
    <n v="0.16466615934568382"/>
    <n v="33.450283609482199"/>
    <n v="136.4502836094822"/>
    <n v="893.5497163905178"/>
  </r>
  <r>
    <s v="1FTDF18W1VKC97015"/>
    <s v="S"/>
    <n v="16537"/>
    <n v="2983"/>
    <d v="2008-10-28T00:00:00"/>
    <n v="2009"/>
    <x v="3"/>
    <x v="4"/>
    <n v="324"/>
    <n v="257055"/>
    <n v="11"/>
    <n v="1997"/>
    <s v="FORD"/>
    <s v="F150"/>
    <n v="1100"/>
    <n v="150"/>
    <n v="2.6221692491060787E-2"/>
    <n v="30.40247914183551"/>
    <n v="180.4024791418355"/>
    <n v="919.59752085816444"/>
  </r>
  <r>
    <s v="1GBE6D1A5BV116713"/>
    <s v="S"/>
    <n v="13750"/>
    <n v="3019"/>
    <d v="2008-12-10T00:00:00"/>
    <n v="2009"/>
    <x v="1"/>
    <x v="15"/>
    <n v="255"/>
    <n v="67412"/>
    <n v="27"/>
    <n v="1981"/>
    <s v="CHEVROLET"/>
    <s v="C-60"/>
    <n v="1100"/>
    <n v="150"/>
    <n v="5.3398058252427182E-2"/>
    <n v="29.611359223300969"/>
    <n v="179.61135922330098"/>
    <n v="920.38864077669905"/>
  </r>
  <r>
    <s v="2B5WB35Z7TK160112"/>
    <s v="S"/>
    <n v="172064"/>
    <n v="2960"/>
    <d v="2008-09-09T00:00:00"/>
    <n v="2009"/>
    <x v="1"/>
    <x v="1"/>
    <n v="414"/>
    <n v="150381"/>
    <n v="12"/>
    <n v="1996"/>
    <s v="DODGE"/>
    <s v="RAM VAN"/>
    <n v="1100"/>
    <n v="150"/>
    <n v="6.358381502890173E-2"/>
    <n v="27.133121387283236"/>
    <n v="177.13312138728324"/>
    <n v="922.86687861271673"/>
  </r>
  <r>
    <s v="1FTRF17W9XKC00959"/>
    <s v="S"/>
    <n v="17311"/>
    <n v="2933"/>
    <d v="2008-07-29T00:00:00"/>
    <n v="2009"/>
    <x v="7"/>
    <x v="74"/>
    <n v="341"/>
    <n v="126394"/>
    <n v="9"/>
    <n v="1999"/>
    <s v="FORD"/>
    <s v="F150"/>
    <n v="1100"/>
    <n v="150"/>
    <n v="8.6767895878524948E-3"/>
    <n v="13.827158351409977"/>
    <n v="163.82715835140999"/>
    <n v="936.17284164859007"/>
  </r>
  <r>
    <s v="2B4GP2434YR711791"/>
    <s v="S"/>
    <n v="240827"/>
    <n v="3096"/>
    <d v="2009-04-29T00:00:00"/>
    <n v="2009"/>
    <x v="1"/>
    <x v="36"/>
    <n v="22"/>
    <n v="146897"/>
    <n v="8"/>
    <n v="2000"/>
    <s v="DODGE"/>
    <s v="CARAVAN"/>
    <n v="1107.07"/>
    <n v="110.70699999999999"/>
    <n v="0.17698734468623903"/>
    <n v="35.953209199562586"/>
    <n v="146.66020919956259"/>
    <n v="960.40979080043735"/>
  </r>
  <r>
    <s v="2FAFP71W01X144593"/>
    <s v="S"/>
    <s v="FM V117"/>
    <n v="2960"/>
    <d v="2008-09-09T00:00:00"/>
    <n v="2009"/>
    <x v="4"/>
    <x v="26"/>
    <n v="420"/>
    <n v="139891"/>
    <n v="7"/>
    <n v="2001"/>
    <s v="FORD"/>
    <s v="CROWN VICTORIA"/>
    <n v="1150"/>
    <n v="150"/>
    <n v="6.6473988439306353E-2"/>
    <n v="28.366445086705202"/>
    <n v="178.3664450867052"/>
    <n v="971.6335549132948"/>
  </r>
  <r>
    <s v="1B4GT44L7WB658183"/>
    <s v="S"/>
    <n v="199176"/>
    <n v="2933"/>
    <d v="2008-07-29T00:00:00"/>
    <n v="2009"/>
    <x v="7"/>
    <x v="74"/>
    <n v="380"/>
    <n v="168978"/>
    <n v="10"/>
    <n v="1998"/>
    <s v="DODGE"/>
    <s v="CARAVAN"/>
    <n v="1150"/>
    <n v="150"/>
    <n v="9.0711891145730632E-3"/>
    <n v="14.455665549201342"/>
    <n v="164.45566554920134"/>
    <n v="985.54433445079871"/>
  </r>
  <r>
    <s v="1G1BL52P1RR176998"/>
    <s v="S"/>
    <n v="102213"/>
    <n v="2983"/>
    <d v="2008-10-28T00:00:00"/>
    <n v="2009"/>
    <x v="15"/>
    <x v="21"/>
    <n v="351"/>
    <n v="120478"/>
    <n v="14"/>
    <n v="1994"/>
    <s v="CHEVROLET"/>
    <s v="CAPRICE"/>
    <n v="1200"/>
    <n v="150"/>
    <n v="2.8605482717520857E-2"/>
    <n v="33.166340882002373"/>
    <n v="183.16634088200237"/>
    <n v="1016.8336591179976"/>
  </r>
  <r>
    <s v="2FALP71W1VX113345"/>
    <s v="S"/>
    <n v="3458"/>
    <n v="2983"/>
    <d v="2008-10-28T00:00:00"/>
    <n v="2009"/>
    <x v="13"/>
    <x v="77"/>
    <n v="345"/>
    <n v="182191"/>
    <n v="11"/>
    <n v="1997"/>
    <s v="FORD"/>
    <s v="CROWN VICTORIA"/>
    <n v="1200"/>
    <n v="150"/>
    <n v="2.8605482717520857E-2"/>
    <n v="33.166340882002373"/>
    <n v="183.16634088200237"/>
    <n v="1016.8336591179976"/>
  </r>
  <r>
    <s v="2B5WB35Z2VK576040"/>
    <s v="S"/>
    <n v="125394"/>
    <n v="3019"/>
    <d v="2008-12-10T00:00:00"/>
    <n v="2009"/>
    <x v="2"/>
    <x v="8"/>
    <n v="266"/>
    <n v="77251"/>
    <n v="11"/>
    <n v="1997"/>
    <s v="DODGE"/>
    <s v="RAM VAN"/>
    <n v="1200"/>
    <n v="150"/>
    <n v="5.8252427184466021E-2"/>
    <n v="32.303300970873785"/>
    <n v="182.30330097087378"/>
    <n v="1017.6966990291262"/>
  </r>
  <r>
    <s v="1FBSS31L1WHB68435"/>
    <s v="S"/>
    <n v="201045"/>
    <n v="2933"/>
    <d v="2008-07-29T00:00:00"/>
    <n v="2009"/>
    <x v="7"/>
    <x v="74"/>
    <n v="384"/>
    <n v="168009"/>
    <n v="10"/>
    <n v="1998"/>
    <s v="FORD"/>
    <s v="CLUB WAGON"/>
    <n v="1200"/>
    <n v="150"/>
    <n v="9.4655886412936298E-3"/>
    <n v="15.084172746992701"/>
    <n v="165.08417274699269"/>
    <n v="1034.9158272530074"/>
  </r>
  <r>
    <s v="1FBSS31L2WHB68444"/>
    <s v="S"/>
    <n v="202801"/>
    <n v="2933"/>
    <d v="2008-07-29T00:00:00"/>
    <n v="2009"/>
    <x v="7"/>
    <x v="74"/>
    <n v="414"/>
    <n v="166125"/>
    <n v="10"/>
    <n v="1998"/>
    <s v="FORD"/>
    <s v="CLUB WAGON"/>
    <n v="1200"/>
    <n v="150"/>
    <n v="9.4655886412936298E-3"/>
    <n v="15.084172746992701"/>
    <n v="165.08417274699269"/>
    <n v="1034.9158272530074"/>
  </r>
  <r>
    <s v="2FAFP71W5YX197882"/>
    <s v="S"/>
    <n v="17495"/>
    <n v="2933"/>
    <d v="2008-07-29T00:00:00"/>
    <n v="2009"/>
    <x v="7"/>
    <x v="74"/>
    <n v="349"/>
    <n v="164401"/>
    <n v="8"/>
    <n v="2000"/>
    <s v="FORD"/>
    <s v="CROWN VIC"/>
    <n v="1200"/>
    <n v="150"/>
    <n v="9.4655886412936298E-3"/>
    <n v="15.084172746992701"/>
    <n v="165.08417274699269"/>
    <n v="1034.9158272530074"/>
  </r>
  <r>
    <s v="1B3EJ46X11N715812"/>
    <s v="S"/>
    <n v="243357"/>
    <n v="3136"/>
    <d v="2009-05-21T00:00:00"/>
    <n v="2009"/>
    <x v="1"/>
    <x v="36"/>
    <n v="13"/>
    <n v="129481"/>
    <n v="7"/>
    <n v="2001"/>
    <s v="DODGE"/>
    <s v="STRATUS"/>
    <n v="1232.02"/>
    <n v="123.202"/>
    <n v="0.46671136719208722"/>
    <n v="39.287762890229907"/>
    <n v="162.48976289022991"/>
    <n v="1069.53023710977"/>
  </r>
  <r>
    <s v="1FAFP532XYG161691"/>
    <s v="S"/>
    <n v="906788"/>
    <s v="300-74863"/>
    <d v="2009-04-06T00:00:00"/>
    <n v="2009"/>
    <x v="15"/>
    <x v="40"/>
    <n v="68648"/>
    <n v="134043"/>
    <n v="8"/>
    <n v="2000"/>
    <s v="FORD"/>
    <s v="TAURUS"/>
    <n v="1200"/>
    <n v="120"/>
    <n v="6.5217391304347824E-2"/>
    <n v="0"/>
    <n v="120"/>
    <n v="1080"/>
  </r>
  <r>
    <s v="1FBHE31H3SHB28266"/>
    <s v="S"/>
    <s v="F1507"/>
    <n v="3057"/>
    <d v="2009-02-10T00:00:00"/>
    <n v="2009"/>
    <x v="19"/>
    <x v="13"/>
    <n v="8"/>
    <n v="77975"/>
    <n v="13"/>
    <n v="1995"/>
    <s v="FORD"/>
    <s v="CLUB WAGON E350"/>
    <n v="1250"/>
    <n v="125"/>
    <n v="3.8850038850038848E-2"/>
    <n v="31.936674436674441"/>
    <n v="156.93667443667445"/>
    <n v="1093.0633255633256"/>
  </r>
  <r>
    <s v="1FTDF1727VNC61472"/>
    <s v="S"/>
    <n v="24575"/>
    <n v="3094"/>
    <d v="2009-03-18T00:00:00"/>
    <n v="2009"/>
    <x v="4"/>
    <x v="11"/>
    <n v="25"/>
    <n v="75620"/>
    <n v="11"/>
    <n v="1997"/>
    <s v="FORD"/>
    <s v="F150"/>
    <n v="1276.01"/>
    <n v="125"/>
    <n v="0.24866412288120729"/>
    <n v="44.43876540010055"/>
    <n v="169.43876540010055"/>
    <n v="1106.5712345998995"/>
  </r>
  <r>
    <s v="1FALP5225VG293614"/>
    <s v="S"/>
    <n v="16632"/>
    <n v="2983"/>
    <d v="2008-10-28T00:00:00"/>
    <n v="2009"/>
    <x v="3"/>
    <x v="16"/>
    <n v="342"/>
    <n v="136953"/>
    <n v="11"/>
    <n v="1997"/>
    <s v="FORD"/>
    <s v="TAURUS"/>
    <n v="1300"/>
    <n v="150"/>
    <n v="3.098927294398093E-2"/>
    <n v="35.93020262216924"/>
    <n v="185.93020262216925"/>
    <n v="1114.0697973778308"/>
  </r>
  <r>
    <s v="1FALP52U7TA234131"/>
    <s v="S"/>
    <n v="16152"/>
    <n v="2983"/>
    <d v="2008-10-28T00:00:00"/>
    <n v="2009"/>
    <x v="3"/>
    <x v="16"/>
    <n v="344"/>
    <n v="154893"/>
    <n v="12"/>
    <n v="1996"/>
    <s v="FORD"/>
    <s v="TAURUS"/>
    <n v="1300"/>
    <n v="150"/>
    <n v="3.098927294398093E-2"/>
    <n v="35.93020262216924"/>
    <n v="185.93020262216925"/>
    <n v="1114.0697973778308"/>
  </r>
  <r>
    <s v="2FAFP71W8YX171096"/>
    <s v="S"/>
    <n v="100507"/>
    <n v="2983"/>
    <d v="2008-10-28T00:00:00"/>
    <n v="2009"/>
    <x v="4"/>
    <x v="55"/>
    <n v="328"/>
    <n v="124458"/>
    <n v="8"/>
    <n v="2000"/>
    <s v="FORD"/>
    <s v="CROWN VICTORIA"/>
    <n v="1300"/>
    <n v="150"/>
    <n v="3.098927294398093E-2"/>
    <n v="35.93020262216924"/>
    <n v="185.93020262216925"/>
    <n v="1114.0697973778308"/>
  </r>
  <r>
    <s v="2FAFP71W81X177745"/>
    <s v="S"/>
    <n v="169646"/>
    <n v="3019"/>
    <d v="2008-12-10T00:00:00"/>
    <n v="2009"/>
    <x v="2"/>
    <x v="76"/>
    <n v="265"/>
    <n v="152291"/>
    <n v="7"/>
    <n v="2001"/>
    <s v="FORD"/>
    <s v="CROWN VICTORIA"/>
    <n v="1300"/>
    <n v="150"/>
    <n v="6.3106796116504854E-2"/>
    <n v="34.995242718446598"/>
    <n v="184.9952427184466"/>
    <n v="1115.0047572815533"/>
  </r>
  <r>
    <s v="1FAFP5326YG198687"/>
    <s v="S"/>
    <s v="C013074"/>
    <n v="2933"/>
    <d v="2008-07-29T00:00:00"/>
    <n v="2009"/>
    <x v="0"/>
    <x v="7"/>
    <n v="356"/>
    <n v="182773"/>
    <n v="8"/>
    <n v="2000"/>
    <s v="FORD"/>
    <s v="TAURUS"/>
    <n v="1300"/>
    <n v="150"/>
    <n v="1.0254387694734766E-2"/>
    <n v="16.341187142575428"/>
    <n v="166.34118714257542"/>
    <n v="1133.6588128574247"/>
  </r>
  <r>
    <s v="1FBSS31LXWHB93205"/>
    <s v="S"/>
    <n v="240629"/>
    <n v="2933"/>
    <d v="2008-07-29T00:00:00"/>
    <n v="2009"/>
    <x v="7"/>
    <x v="74"/>
    <n v="413"/>
    <n v="181673"/>
    <n v="10"/>
    <n v="1998"/>
    <s v="FORD"/>
    <s v="ECONOLINE"/>
    <n v="1300"/>
    <n v="150"/>
    <n v="1.0254387694734766E-2"/>
    <n v="16.341187142575428"/>
    <n v="166.34118714257542"/>
    <n v="1133.6588128574247"/>
  </r>
  <r>
    <s v="2B4FP2535XR281942"/>
    <s v="S"/>
    <n v="43336"/>
    <n v="3099"/>
    <d v="2009-04-08T00:00:00"/>
    <n v="2009"/>
    <x v="15"/>
    <x v="38"/>
    <n v="103"/>
    <n v="95344"/>
    <n v="9"/>
    <n v="1999"/>
    <s v="DODGE"/>
    <s v="CARAVAN"/>
    <n v="1365"/>
    <n v="125"/>
    <n v="0.20084221306048219"/>
    <n v="105.22525226664784"/>
    <n v="230.22525226664783"/>
    <n v="1134.7747477333521"/>
  </r>
  <r>
    <s v="1FAFP5327YA230906"/>
    <s v="S"/>
    <s v="B0177"/>
    <n v="3107"/>
    <d v="2009-05-19T00:00:00"/>
    <n v="2009"/>
    <x v="3"/>
    <x v="39"/>
    <n v="11"/>
    <n v="195613"/>
    <n v="8"/>
    <n v="2000"/>
    <s v="FORD"/>
    <s v="TAURUS"/>
    <n v="1300"/>
    <n v="125"/>
    <n v="2.4390243902439025E-2"/>
    <n v="20.288536585365854"/>
    <n v="145.28853658536585"/>
    <n v="1154.7114634146342"/>
  </r>
  <r>
    <s v="2FAFP71W32X114182"/>
    <s v="S"/>
    <n v="240966"/>
    <n v="2933"/>
    <d v="2008-07-29T00:00:00"/>
    <n v="2009"/>
    <x v="7"/>
    <x v="74"/>
    <n v="416"/>
    <n v="149029"/>
    <n v="6"/>
    <n v="2002"/>
    <s v="FORD"/>
    <s v="CROWN VIC"/>
    <n v="1350"/>
    <n v="150"/>
    <n v="1.0648787221455335E-2"/>
    <n v="16.969694340366793"/>
    <n v="166.9696943403668"/>
    <n v="1183.0303056596331"/>
  </r>
  <r>
    <s v="1FBSS31L4WHB68431"/>
    <s v="S"/>
    <n v="1204"/>
    <n v="3094"/>
    <d v="2009-03-18T00:00:00"/>
    <n v="2009"/>
    <x v="1"/>
    <x v="1"/>
    <n v="24"/>
    <n v="135171"/>
    <n v="10"/>
    <n v="1998"/>
    <s v="FORD"/>
    <s v="CLUB WAGON"/>
    <n v="1376"/>
    <n v="125"/>
    <n v="0.2681498053185643"/>
    <n v="47.921051708480618"/>
    <n v="172.9210517084806"/>
    <n v="1203.0789482915193"/>
  </r>
  <r>
    <s v="1FAFP5226XG218887"/>
    <s v="S"/>
    <s v="C012396"/>
    <n v="2933"/>
    <d v="2008-07-29T00:00:00"/>
    <n v="2009"/>
    <x v="0"/>
    <x v="7"/>
    <n v="363"/>
    <n v="167829"/>
    <n v="9"/>
    <n v="1999"/>
    <s v="FORD"/>
    <s v="TAURUS"/>
    <n v="1400"/>
    <n v="150"/>
    <n v="1.1043186748175901E-2"/>
    <n v="17.59820153815815"/>
    <n v="167.59820153815815"/>
    <n v="1232.4017984618417"/>
  </r>
  <r>
    <s v="1FAFP5325YG197272"/>
    <s v="S"/>
    <s v="C013222"/>
    <n v="2933"/>
    <d v="2008-07-29T00:00:00"/>
    <n v="2009"/>
    <x v="0"/>
    <x v="7"/>
    <n v="360"/>
    <n v="173170"/>
    <n v="8"/>
    <n v="2000"/>
    <s v="FORD"/>
    <s v="TAURUS"/>
    <n v="1400"/>
    <n v="150"/>
    <n v="1.1043186748175901E-2"/>
    <n v="17.59820153815815"/>
    <n v="167.59820153815815"/>
    <n v="1232.4017984618417"/>
  </r>
  <r>
    <s v="1FAFP53U4YA227057"/>
    <s v="S"/>
    <s v="C013220"/>
    <n v="2933"/>
    <d v="2008-07-29T00:00:00"/>
    <n v="2009"/>
    <x v="0"/>
    <x v="7"/>
    <n v="359"/>
    <n v="158019"/>
    <n v="8"/>
    <n v="2000"/>
    <s v="FORD"/>
    <s v="TAURUS"/>
    <n v="1400"/>
    <n v="150"/>
    <n v="1.1043186748175901E-2"/>
    <n v="17.59820153815815"/>
    <n v="167.59820153815815"/>
    <n v="1232.4017984618417"/>
  </r>
  <r>
    <s v="1FAFP53U6YA216979"/>
    <s v="S"/>
    <s v="C013221"/>
    <n v="2933"/>
    <d v="2008-07-29T00:00:00"/>
    <n v="2009"/>
    <x v="0"/>
    <x v="7"/>
    <n v="361"/>
    <n v="168499"/>
    <n v="8"/>
    <n v="2000"/>
    <s v="FORD"/>
    <s v="TAURUS"/>
    <n v="1400"/>
    <n v="150"/>
    <n v="1.1043186748175901E-2"/>
    <n v="17.59820153815815"/>
    <n v="167.59820153815815"/>
    <n v="1232.4017984618417"/>
  </r>
  <r>
    <s v="1FALP5220VG267728"/>
    <s v="S"/>
    <s v="C010861"/>
    <n v="2933"/>
    <d v="2008-07-29T00:00:00"/>
    <n v="2009"/>
    <x v="0"/>
    <x v="7"/>
    <n v="396"/>
    <n v="151030"/>
    <n v="11"/>
    <n v="1997"/>
    <s v="FORD"/>
    <s v="TAURUS"/>
    <n v="1400"/>
    <n v="150"/>
    <n v="1.1043186748175901E-2"/>
    <n v="17.59820153815815"/>
    <n v="167.59820153815815"/>
    <n v="1232.4017984618417"/>
  </r>
  <r>
    <s v="1FALP5227VG223161"/>
    <s v="S"/>
    <n v="16547"/>
    <n v="2933"/>
    <d v="2008-07-29T00:00:00"/>
    <n v="2009"/>
    <x v="7"/>
    <x v="74"/>
    <n v="374"/>
    <n v="142514"/>
    <n v="11"/>
    <n v="1997"/>
    <s v="FORD"/>
    <s v="TAURUS"/>
    <n v="1400"/>
    <n v="150"/>
    <n v="1.1043186748175901E-2"/>
    <n v="17.59820153815815"/>
    <n v="167.59820153815815"/>
    <n v="1232.4017984618417"/>
  </r>
  <r>
    <s v="2FAFP71W1XX197148"/>
    <s v="S"/>
    <s v="P019141"/>
    <n v="2933"/>
    <d v="2008-07-29T00:00:00"/>
    <n v="2009"/>
    <x v="7"/>
    <x v="74"/>
    <n v="417"/>
    <n v="151000"/>
    <n v="9"/>
    <n v="1999"/>
    <s v="FORD"/>
    <s v="CROWN VIC"/>
    <n v="1425"/>
    <n v="150"/>
    <n v="1.1240386511536186E-2"/>
    <n v="17.912455137053836"/>
    <n v="167.91245513705383"/>
    <n v="1257.0875448629463"/>
  </r>
  <r>
    <s v="1FAFP5326YA243131"/>
    <s v="S"/>
    <s v="C013072"/>
    <n v="2933"/>
    <d v="2008-07-29T00:00:00"/>
    <n v="2009"/>
    <x v="0"/>
    <x v="7"/>
    <n v="355"/>
    <n v="169313"/>
    <n v="8"/>
    <n v="2000"/>
    <s v="FORD"/>
    <s v="TAURUS"/>
    <n v="1450"/>
    <n v="150"/>
    <n v="1.143758627489647E-2"/>
    <n v="18.226708735949515"/>
    <n v="168.2267087359495"/>
    <n v="1281.7732912640504"/>
  </r>
  <r>
    <s v="2B4GP2439YR836849"/>
    <s v="S"/>
    <n v="43956"/>
    <n v="3099"/>
    <d v="2009-04-08T00:00:00"/>
    <n v="2009"/>
    <x v="15"/>
    <x v="38"/>
    <n v="102"/>
    <n v="69093"/>
    <n v="8"/>
    <n v="2000"/>
    <s v="DODGE"/>
    <s v="CARAVAN"/>
    <n v="1565"/>
    <n v="125"/>
    <n v="0.23026964354553453"/>
    <n v="120.64287164637646"/>
    <n v="245.64287164637648"/>
    <n v="1319.3571283536235"/>
  </r>
  <r>
    <s v="1FTRF17W5XKB15276"/>
    <s v="S"/>
    <n v="17316"/>
    <n v="2933"/>
    <d v="2008-07-29T00:00:00"/>
    <n v="2009"/>
    <x v="7"/>
    <x v="74"/>
    <n v="342"/>
    <n v="176506"/>
    <n v="9"/>
    <n v="1999"/>
    <s v="FORD"/>
    <s v="F150"/>
    <n v="1500"/>
    <n v="150"/>
    <n v="1.1831985801617038E-2"/>
    <n v="18.85521593374088"/>
    <n v="168.85521593374088"/>
    <n v="1331.144784066259"/>
  </r>
  <r>
    <s v="1P3EJ46X8XN685098"/>
    <s v="S"/>
    <n v="4480"/>
    <n v="2933"/>
    <d v="2008-07-29T00:00:00"/>
    <n v="2009"/>
    <x v="5"/>
    <x v="21"/>
    <n v="398"/>
    <n v="138875"/>
    <n v="9"/>
    <n v="1999"/>
    <s v="PLYMOUTH"/>
    <s v="BREEZE"/>
    <n v="1500"/>
    <n v="150"/>
    <n v="1.1831985801617038E-2"/>
    <n v="18.85521593374088"/>
    <n v="168.85521593374088"/>
    <n v="1331.144784066259"/>
  </r>
  <r>
    <s v="2B4GP2430WR733476"/>
    <s v="S"/>
    <n v="202811"/>
    <n v="2933"/>
    <d v="2008-07-29T00:00:00"/>
    <n v="2009"/>
    <x v="1"/>
    <x v="1"/>
    <n v="415"/>
    <n v="147455"/>
    <n v="10"/>
    <n v="1998"/>
    <s v="DODGE"/>
    <s v="CARAVAN"/>
    <n v="1500"/>
    <n v="150"/>
    <n v="1.1831985801617038E-2"/>
    <n v="18.85521593374088"/>
    <n v="168.85521593374088"/>
    <n v="1331.144784066259"/>
  </r>
  <r>
    <s v="3B7KC26Z32M279770"/>
    <s v="S"/>
    <n v="18509"/>
    <n v="2933"/>
    <d v="2008-07-29T00:00:00"/>
    <n v="2009"/>
    <x v="3"/>
    <x v="29"/>
    <n v="350"/>
    <n v="142380"/>
    <n v="6"/>
    <n v="2002"/>
    <s v="DODGE"/>
    <s v="RAM"/>
    <n v="1500"/>
    <n v="150"/>
    <n v="1.1831985801617038E-2"/>
    <n v="18.85521593374088"/>
    <n v="168.85521593374088"/>
    <n v="1331.144784066259"/>
  </r>
  <r>
    <s v="2B4GP2436VR402951"/>
    <s v="S"/>
    <n v="188777"/>
    <n v="3057"/>
    <d v="2009-02-10T00:00:00"/>
    <n v="2009"/>
    <x v="1"/>
    <x v="69"/>
    <n v="15"/>
    <n v="142558"/>
    <n v="11"/>
    <n v="1997"/>
    <s v="DODGE"/>
    <s v="VAN"/>
    <n v="1500"/>
    <n v="125"/>
    <n v="4.6620046620046623E-2"/>
    <n v="38.324009324009339"/>
    <n v="163.32400932400935"/>
    <n v="1336.6759906759908"/>
  </r>
  <r>
    <s v="2B4GP2437TR810386"/>
    <s v="S"/>
    <s v="W010785"/>
    <s v="CA021709"/>
    <d v="2009-01-05T00:00:00"/>
    <n v="2009"/>
    <x v="1"/>
    <x v="15"/>
    <n v="1"/>
    <n v="125162"/>
    <n v="12"/>
    <n v="1996"/>
    <s v="DODGE"/>
    <s v="CARAVAN"/>
    <n v="1500"/>
    <n v="150"/>
    <n v="0.68181818181818177"/>
    <n v="0"/>
    <n v="150"/>
    <n v="1350"/>
  </r>
  <r>
    <s v="2FMZA5044YBC50061"/>
    <s v="S"/>
    <n v="939293"/>
    <d v="2008-11-18T00:00:00"/>
    <d v="2008-10-09T00:00:00"/>
    <n v="2009"/>
    <x v="9"/>
    <x v="25"/>
    <m/>
    <n v="125262"/>
    <n v="8"/>
    <n v="2000"/>
    <s v="FORD"/>
    <s v="WINDSTAR"/>
    <n v="1500"/>
    <n v="150"/>
    <n v="7.8947368421052627E-2"/>
    <n v="0"/>
    <n v="150"/>
    <n v="1350"/>
  </r>
  <r>
    <s v="2FAFP71W41X126193"/>
    <s v="S"/>
    <n v="169642"/>
    <n v="3107"/>
    <d v="2009-05-19T00:00:00"/>
    <n v="2009"/>
    <x v="2"/>
    <x v="76"/>
    <n v="39"/>
    <n v="152946"/>
    <n v="7"/>
    <n v="2001"/>
    <s v="FORD"/>
    <s v="CROWN VICTORIA"/>
    <n v="1500"/>
    <n v="125"/>
    <n v="2.8142589118198873E-2"/>
    <n v="23.409849906191369"/>
    <n v="148.40984990619137"/>
    <n v="1351.5901500938087"/>
  </r>
  <r>
    <s v="2B4FP25B7VR389810"/>
    <s v="S"/>
    <n v="11"/>
    <n v="2937"/>
    <d v="2008-07-30T00:00:00"/>
    <n v="2009"/>
    <x v="4"/>
    <x v="52"/>
    <n v="24"/>
    <n v="109720"/>
    <n v="11"/>
    <n v="1997"/>
    <s v="DODGE"/>
    <s v="CARAVAN"/>
    <n v="1593"/>
    <n v="150"/>
    <n v="0.2031418766840819"/>
    <n v="80.021648063393556"/>
    <n v="230.02164806339357"/>
    <n v="1362.9783519366065"/>
  </r>
  <r>
    <s v="1G3NL52T21C233864"/>
    <s v="S"/>
    <n v="7170"/>
    <n v="2933"/>
    <d v="2008-07-29T00:00:00"/>
    <n v="2009"/>
    <x v="5"/>
    <x v="21"/>
    <n v="337"/>
    <n v="149391"/>
    <n v="7"/>
    <n v="2001"/>
    <s v="OLDSMOBILE"/>
    <s v="ALERO"/>
    <n v="1550"/>
    <n v="150"/>
    <n v="1.2226385328337606E-2"/>
    <n v="19.483723131532241"/>
    <n v="169.48372313153223"/>
    <n v="1380.5162768684677"/>
  </r>
  <r>
    <s v="1FAFP5328YG267055"/>
    <s v="S"/>
    <n v="243085"/>
    <n v="2983"/>
    <d v="2008-10-28T00:00:00"/>
    <n v="2009"/>
    <x v="1"/>
    <x v="36"/>
    <n v="330"/>
    <n v="115718"/>
    <n v="8"/>
    <n v="2000"/>
    <s v="FORD"/>
    <s v="TAURUS"/>
    <n v="1600"/>
    <n v="150"/>
    <n v="3.8140643623361142E-2"/>
    <n v="44.221787842669826"/>
    <n v="194.22178784266981"/>
    <n v="1405.7782121573302"/>
  </r>
  <r>
    <s v="1FALP57U1TA224381"/>
    <s v="S"/>
    <n v="3310"/>
    <n v="3090"/>
    <d v="2009-03-31T00:00:00"/>
    <n v="2009"/>
    <x v="8"/>
    <x v="54"/>
    <n v="29"/>
    <n v="128338"/>
    <n v="12"/>
    <n v="1996"/>
    <s v="FORD"/>
    <s v="TAURUS WAGON"/>
    <n v="1550"/>
    <n v="125"/>
    <n v="1.7658786670464256E-2"/>
    <n v="19.050122472230136"/>
    <n v="144.05012247223013"/>
    <n v="1405.9498775277698"/>
  </r>
  <r>
    <s v="1FTSE34S2WHB76999"/>
    <s v="S"/>
    <n v="150052"/>
    <n v="2960"/>
    <d v="2008-09-09T00:00:00"/>
    <n v="2009"/>
    <x v="7"/>
    <x v="19"/>
    <n v="444"/>
    <n v="207596"/>
    <n v="10"/>
    <n v="1998"/>
    <s v="FORD"/>
    <s v="E350"/>
    <n v="1600"/>
    <n v="150"/>
    <n v="9.2485549132947972E-2"/>
    <n v="39.466358381502893"/>
    <n v="189.46635838150289"/>
    <n v="1410.5336416184971"/>
  </r>
  <r>
    <s v="1J4FJ28S5VL553512"/>
    <s v="S"/>
    <n v="16528"/>
    <n v="2933"/>
    <d v="2008-07-29T00:00:00"/>
    <n v="2009"/>
    <x v="7"/>
    <x v="74"/>
    <n v="348"/>
    <n v="149455"/>
    <n v="11"/>
    <n v="1997"/>
    <s v="JEEP"/>
    <s v="CHEROKEE"/>
    <n v="1600"/>
    <n v="150"/>
    <n v="1.2620784855058175E-2"/>
    <n v="20.112230329323605"/>
    <n v="170.11223032932361"/>
    <n v="1429.8877696706763"/>
  </r>
  <r>
    <s v="2B5WB35Z5VK543078"/>
    <s v="S"/>
    <n v="186518"/>
    <n v="2933"/>
    <d v="2008-07-29T00:00:00"/>
    <n v="2009"/>
    <x v="7"/>
    <x v="74"/>
    <n v="412"/>
    <n v="188793"/>
    <n v="11"/>
    <n v="1997"/>
    <s v="DODGE"/>
    <s v="15 Pass Van"/>
    <n v="1600"/>
    <n v="150"/>
    <n v="1.2620784855058175E-2"/>
    <n v="20.112230329323605"/>
    <n v="170.11223032932361"/>
    <n v="1429.8877696706763"/>
  </r>
  <r>
    <s v="2FAFP73W2WX153512"/>
    <s v="S"/>
    <n v="102794"/>
    <n v="3057"/>
    <d v="2009-02-10T00:00:00"/>
    <n v="2009"/>
    <x v="15"/>
    <x v="21"/>
    <n v="9"/>
    <n v="138044"/>
    <n v="10"/>
    <n v="1998"/>
    <s v="FORD"/>
    <s v="CROWN VICTORIA"/>
    <n v="1600"/>
    <n v="125"/>
    <n v="4.9728049728049728E-2"/>
    <n v="40.878943278943289"/>
    <n v="165.8789432789433"/>
    <n v="1434.1210567210567"/>
  </r>
  <r>
    <s v="1FALP5220VG228394"/>
    <s v="S"/>
    <n v="7446"/>
    <n v="3107"/>
    <d v="2009-05-19T00:00:00"/>
    <n v="2009"/>
    <x v="8"/>
    <x v="46"/>
    <n v="19"/>
    <n v="153158"/>
    <n v="11"/>
    <n v="1997"/>
    <s v="FORD"/>
    <s v="TAURUS"/>
    <n v="1600"/>
    <n v="125"/>
    <n v="3.0018761726078799E-2"/>
    <n v="24.970506566604126"/>
    <n v="149.97050656660412"/>
    <n v="1450.0294934333958"/>
  </r>
  <r>
    <s v="1FAFP5224XG271636"/>
    <s v="S"/>
    <n v="106300"/>
    <n v="3090"/>
    <d v="2009-03-31T00:00:00"/>
    <n v="2009"/>
    <x v="15"/>
    <x v="21"/>
    <n v="24"/>
    <n v="141203"/>
    <n v="9"/>
    <n v="1999"/>
    <s v="FORD"/>
    <s v="TAURUS"/>
    <n v="1600"/>
    <n v="125"/>
    <n v="1.8228424950156651E-2"/>
    <n v="19.664642551979494"/>
    <n v="144.66464255197948"/>
    <n v="1455.3353574480204"/>
  </r>
  <r>
    <s v="1FTRX18W8XNC21439"/>
    <s v="S"/>
    <n v="17374"/>
    <n v="2933"/>
    <d v="2008-07-29T00:00:00"/>
    <n v="2009"/>
    <x v="7"/>
    <x v="74"/>
    <n v="346"/>
    <n v="219000"/>
    <n v="9"/>
    <n v="1999"/>
    <s v="FORD"/>
    <s v="F150"/>
    <n v="1650"/>
    <n v="150"/>
    <n v="1.3015184381778741E-2"/>
    <n v="20.740737527114966"/>
    <n v="170.74073752711496"/>
    <n v="1479.259262472885"/>
  </r>
  <r>
    <s v="1FAFP532XXG222861"/>
    <s v="S"/>
    <s v="250310M"/>
    <n v="2983"/>
    <d v="2008-10-28T00:00:00"/>
    <n v="2009"/>
    <x v="9"/>
    <x v="50"/>
    <n v="348"/>
    <n v="110683"/>
    <n v="9"/>
    <n v="1999"/>
    <s v="FORD"/>
    <s v="TAURUS"/>
    <n v="1700"/>
    <n v="150"/>
    <n v="4.0524433849821219E-2"/>
    <n v="46.9856495828367"/>
    <n v="196.98564958283669"/>
    <n v="1503.0143504171633"/>
  </r>
  <r>
    <s v="2B4FP2534XR396578"/>
    <s v="S"/>
    <n v="22892"/>
    <n v="2933"/>
    <d v="2008-07-29T00:00:00"/>
    <n v="2009"/>
    <x v="5"/>
    <x v="21"/>
    <n v="405"/>
    <n v="137717"/>
    <n v="9"/>
    <n v="1999"/>
    <s v="DODGE"/>
    <s v="CARAVAN"/>
    <n v="1700"/>
    <n v="150"/>
    <n v="1.340958390849931E-2"/>
    <n v="21.369244724906331"/>
    <n v="171.36924472490634"/>
    <n v="1528.6307552750936"/>
  </r>
  <r>
    <s v="2FMZA514XYBA71442"/>
    <s v="S"/>
    <s v="C013223"/>
    <n v="2933"/>
    <d v="2008-07-29T00:00:00"/>
    <n v="2009"/>
    <x v="0"/>
    <x v="7"/>
    <n v="364"/>
    <n v="147106"/>
    <n v="8"/>
    <n v="2000"/>
    <s v="FORD"/>
    <s v="WINDSTAR"/>
    <n v="1700"/>
    <n v="150"/>
    <n v="1.340958390849931E-2"/>
    <n v="21.369244724906331"/>
    <n v="171.36924472490634"/>
    <n v="1528.6307552750936"/>
  </r>
  <r>
    <s v="3B7HF12Z1XG163846"/>
    <s v="S"/>
    <n v="10090"/>
    <n v="2933"/>
    <d v="2008-07-29T00:00:00"/>
    <n v="2009"/>
    <x v="4"/>
    <x v="55"/>
    <n v="388"/>
    <n v="124574"/>
    <n v="9"/>
    <n v="1999"/>
    <s v="DODGE"/>
    <s v="RAM"/>
    <n v="1700"/>
    <n v="150"/>
    <n v="1.340958390849931E-2"/>
    <n v="21.369244724906331"/>
    <n v="171.36924472490634"/>
    <n v="1528.6307552750936"/>
  </r>
  <r>
    <s v="3B7HF12Z2XG163838"/>
    <s v="S"/>
    <n v="10087"/>
    <n v="2933"/>
    <d v="2008-07-29T00:00:00"/>
    <n v="2009"/>
    <x v="4"/>
    <x v="55"/>
    <n v="387"/>
    <n v="94615"/>
    <n v="9"/>
    <n v="1999"/>
    <s v="DODGE"/>
    <s v="RAM"/>
    <n v="1700"/>
    <n v="150"/>
    <n v="1.340958390849931E-2"/>
    <n v="21.369244724906331"/>
    <n v="171.36924472490634"/>
    <n v="1528.6307552750936"/>
  </r>
  <r>
    <s v="1FTSE34S5WHC14886"/>
    <s v="S"/>
    <n v="104684"/>
    <n v="2937"/>
    <d v="2008-07-30T00:00:00"/>
    <n v="2009"/>
    <x v="15"/>
    <x v="58"/>
    <n v="22"/>
    <n v="153528"/>
    <n v="10"/>
    <n v="1998"/>
    <s v="FORD"/>
    <s v="ECONOLINE VAN"/>
    <n v="1777"/>
    <n v="150"/>
    <n v="0.226605847374522"/>
    <n v="89.264575397771722"/>
    <n v="239.26457539777172"/>
    <n v="1537.7354246022282"/>
  </r>
  <r>
    <s v="2FAFP71W61X126129"/>
    <s v="S"/>
    <n v="240677"/>
    <n v="3107"/>
    <d v="2009-05-19T00:00:00"/>
    <n v="2009"/>
    <x v="1"/>
    <x v="1"/>
    <n v="40"/>
    <n v="114749"/>
    <n v="7"/>
    <n v="2001"/>
    <s v="FORD"/>
    <s v="CROWN VICTORIA"/>
    <n v="1700"/>
    <n v="125"/>
    <n v="3.1894934333958722E-2"/>
    <n v="26.531163227016879"/>
    <n v="151.53116322701689"/>
    <n v="1548.4688367729832"/>
  </r>
  <r>
    <s v="1FAFP522XXG229908"/>
    <s v="S"/>
    <s v="E01504"/>
    <n v="3063"/>
    <d v="2009-02-05T00:00:00"/>
    <n v="2009"/>
    <x v="0"/>
    <x v="2"/>
    <n v="21"/>
    <n v="113492"/>
    <n v="9"/>
    <n v="1999"/>
    <s v="FORD"/>
    <s v="TAURUS"/>
    <n v="1703"/>
    <n v="125"/>
    <n v="0.268506109578242"/>
    <n v="7.4000283799763489"/>
    <n v="132.40002837997636"/>
    <n v="1570.5999716200236"/>
  </r>
  <r>
    <s v="1FAFP53282G216470"/>
    <s v="S"/>
    <n v="9666"/>
    <s v="300-74863"/>
    <d v="2009-04-06T00:00:00"/>
    <n v="2009"/>
    <x v="8"/>
    <x v="46"/>
    <n v="3"/>
    <n v="141494"/>
    <n v="6"/>
    <n v="2002"/>
    <s v="FORD"/>
    <s v="TAURUS"/>
    <n v="1700"/>
    <n v="125"/>
    <n v="0.34693877551020408"/>
    <n v="0"/>
    <n v="125"/>
    <n v="1575"/>
  </r>
  <r>
    <s v="1B3EJ46X0WN263469"/>
    <s v="S"/>
    <s v="C0145373"/>
    <n v="2933"/>
    <d v="2008-07-29T00:00:00"/>
    <n v="2009"/>
    <x v="7"/>
    <x v="74"/>
    <n v="366"/>
    <n v="151904"/>
    <n v="10"/>
    <n v="1998"/>
    <s v="DODGE"/>
    <s v="STRATUS"/>
    <n v="1750"/>
    <n v="150"/>
    <n v="1.3803983435219878E-2"/>
    <n v="21.997751922697692"/>
    <n v="171.99775192269769"/>
    <n v="1578.0022480773023"/>
  </r>
  <r>
    <s v="1FAFP10P6WW314210"/>
    <s v="S"/>
    <n v="28598"/>
    <n v="2933"/>
    <d v="2008-07-29T00:00:00"/>
    <n v="2009"/>
    <x v="5"/>
    <x v="21"/>
    <n v="399"/>
    <n v="134676"/>
    <n v="10"/>
    <n v="1998"/>
    <s v="FORD"/>
    <s v="ESCORT"/>
    <n v="1750"/>
    <n v="150"/>
    <n v="1.3803983435219878E-2"/>
    <n v="21.997751922697692"/>
    <n v="171.99775192269769"/>
    <n v="1578.0022480773023"/>
  </r>
  <r>
    <s v="1FTRF1767WNA40822"/>
    <s v="S"/>
    <n v="16861"/>
    <n v="2933"/>
    <d v="2008-07-29T00:00:00"/>
    <n v="2009"/>
    <x v="7"/>
    <x v="74"/>
    <n v="344"/>
    <n v="144476"/>
    <n v="10"/>
    <n v="1998"/>
    <s v="FORD"/>
    <s v="F150"/>
    <n v="1750"/>
    <n v="150"/>
    <n v="1.3803983435219878E-2"/>
    <n v="21.997751922697692"/>
    <n v="171.99775192269769"/>
    <n v="1578.0022480773023"/>
  </r>
  <r>
    <s v="1FAFP66L9XK164362"/>
    <s v="S"/>
    <n v="1682"/>
    <n v="3107"/>
    <d v="2009-05-19T00:00:00"/>
    <n v="2009"/>
    <x v="5"/>
    <x v="21"/>
    <n v="16"/>
    <n v="139088"/>
    <n v="9"/>
    <n v="1999"/>
    <s v="FORD"/>
    <s v="CONTOUR"/>
    <n v="1750"/>
    <n v="125"/>
    <n v="3.283302063789869E-2"/>
    <n v="27.311491557223263"/>
    <n v="152.31149155722326"/>
    <n v="1597.6885084427768"/>
  </r>
  <r>
    <s v="1P3EJ46X8XN645989"/>
    <s v="S"/>
    <n v="1399"/>
    <n v="3107"/>
    <d v="2009-05-19T00:00:00"/>
    <n v="2009"/>
    <x v="5"/>
    <x v="21"/>
    <n v="9"/>
    <n v="136968"/>
    <n v="9"/>
    <n v="1999"/>
    <s v="PLYMOUTH"/>
    <s v="BREEZE"/>
    <n v="1750"/>
    <n v="125"/>
    <n v="3.283302063789869E-2"/>
    <n v="27.311491557223263"/>
    <n v="152.31149155722326"/>
    <n v="1597.6885084427768"/>
  </r>
  <r>
    <s v="2FAFP71W92X108354"/>
    <s v="S"/>
    <n v="243034"/>
    <n v="2970"/>
    <d v="2008-09-17T00:00:00"/>
    <n v="2009"/>
    <x v="1"/>
    <x v="36"/>
    <n v="21"/>
    <n v="129775"/>
    <n v="6"/>
    <n v="2002"/>
    <s v="FORD"/>
    <s v="CROWN VICTORIA"/>
    <n v="1806"/>
    <n v="150"/>
    <n v="0.20197885596760284"/>
    <n v="58.153752210192216"/>
    <n v="208.15375221019221"/>
    <n v="1597.8462477898079"/>
  </r>
  <r>
    <s v="1FTRF17W0XKC17259"/>
    <s v="S"/>
    <n v="17370"/>
    <n v="2983"/>
    <d v="2008-10-28T00:00:00"/>
    <n v="2009"/>
    <x v="3"/>
    <x v="29"/>
    <n v="346"/>
    <n v="140277"/>
    <n v="9"/>
    <n v="1999"/>
    <s v="FORD"/>
    <s v="F150"/>
    <n v="1800"/>
    <n v="150"/>
    <n v="4.2908224076281289E-2"/>
    <n v="49.74951132300356"/>
    <n v="199.74951132300356"/>
    <n v="1600.2504886769964"/>
  </r>
  <r>
    <s v="2G1WB58K079407820"/>
    <s v="S"/>
    <n v="181232"/>
    <n v="2917"/>
    <d v="2008-07-16T00:00:00"/>
    <n v="2009"/>
    <x v="2"/>
    <x v="60"/>
    <n v="8"/>
    <n v="22415"/>
    <n v="1"/>
    <n v="2007"/>
    <s v="CHEVROLET"/>
    <s v="IMPALA"/>
    <n v="1801.99"/>
    <n v="150"/>
    <n v="0.13259685989467249"/>
    <n v="45.820170905203014"/>
    <n v="195.82017090520301"/>
    <n v="1606.169829094797"/>
  </r>
  <r>
    <s v="1B4GP44G0YB675546"/>
    <s v="S"/>
    <n v="23498"/>
    <n v="2933"/>
    <d v="2008-07-29T00:00:00"/>
    <n v="2009"/>
    <x v="1"/>
    <x v="25"/>
    <n v="383"/>
    <n v="139142"/>
    <n v="8"/>
    <n v="2000"/>
    <s v="DODGE"/>
    <s v="CARAVAN"/>
    <n v="1800"/>
    <n v="150"/>
    <n v="1.4198382961940446E-2"/>
    <n v="22.626259120489056"/>
    <n v="172.62625912048907"/>
    <n v="1627.3737408795109"/>
  </r>
  <r>
    <s v="1FAFP52U5XA195509"/>
    <s v="S"/>
    <n v="30109"/>
    <n v="2933"/>
    <d v="2008-07-29T00:00:00"/>
    <n v="2009"/>
    <x v="5"/>
    <x v="21"/>
    <n v="403"/>
    <n v="135058"/>
    <n v="9"/>
    <n v="1999"/>
    <s v="FORD"/>
    <s v="TAURUS"/>
    <n v="1800"/>
    <n v="150"/>
    <n v="1.4198382961940446E-2"/>
    <n v="22.626259120489056"/>
    <n v="172.62625912048907"/>
    <n v="1627.3737408795109"/>
  </r>
  <r>
    <s v="1FTPF17L2YKA24948"/>
    <s v="S"/>
    <n v="17487"/>
    <n v="2933"/>
    <d v="2008-07-29T00:00:00"/>
    <n v="2009"/>
    <x v="3"/>
    <x v="29"/>
    <n v="351"/>
    <n v="184263"/>
    <n v="8"/>
    <n v="2000"/>
    <s v="FORD"/>
    <s v="F150"/>
    <n v="1800"/>
    <n v="150"/>
    <n v="1.4198382961940446E-2"/>
    <n v="22.626259120489056"/>
    <n v="172.62625912048907"/>
    <n v="1627.3737408795109"/>
  </r>
  <r>
    <s v="1FTRX18L2WKA93477"/>
    <s v="S"/>
    <n v="6211"/>
    <n v="2941"/>
    <d v="2008-08-27T00:00:00"/>
    <n v="2009"/>
    <x v="4"/>
    <x v="55"/>
    <n v="33"/>
    <n v="101690"/>
    <n v="10"/>
    <n v="1998"/>
    <s v="FORD"/>
    <s v="SUPERCAB"/>
    <n v="1855"/>
    <n v="150"/>
    <n v="0.22170590442862029"/>
    <n v="65.392156511221515"/>
    <n v="215.39215651122151"/>
    <n v="1639.6078434887786"/>
  </r>
  <r>
    <s v="1B3EJ46X61N649273"/>
    <s v="S"/>
    <n v="7168"/>
    <n v="3107"/>
    <d v="2009-05-19T00:00:00"/>
    <n v="2009"/>
    <x v="5"/>
    <x v="21"/>
    <n v="8"/>
    <n v="144030"/>
    <n v="7"/>
    <n v="2001"/>
    <s v="DODGE"/>
    <s v="STRATUS"/>
    <n v="1800"/>
    <n v="125"/>
    <n v="3.3771106941838651E-2"/>
    <n v="28.091819887429644"/>
    <n v="153.09181988742964"/>
    <n v="1646.9081801125703"/>
  </r>
  <r>
    <s v="1FAFP5328YG284499"/>
    <s v="S"/>
    <n v="7169"/>
    <n v="3107"/>
    <d v="2009-05-19T00:00:00"/>
    <n v="2009"/>
    <x v="5"/>
    <x v="21"/>
    <n v="15"/>
    <n v="144537"/>
    <n v="8"/>
    <n v="2000"/>
    <s v="FORD"/>
    <s v="TAURUS"/>
    <n v="1800"/>
    <n v="125"/>
    <n v="3.3771106941838651E-2"/>
    <n v="28.091819887429644"/>
    <n v="153.09181988742964"/>
    <n v="1646.9081801125703"/>
  </r>
  <r>
    <s v="1B7FL26X4WS731030"/>
    <s v="S"/>
    <n v="16806"/>
    <n v="2983"/>
    <d v="2008-10-28T00:00:00"/>
    <n v="2009"/>
    <x v="3"/>
    <x v="16"/>
    <n v="325"/>
    <n v="127625"/>
    <n v="10"/>
    <n v="1998"/>
    <s v="DODGE"/>
    <s v="DAKOTA"/>
    <n v="1850"/>
    <n v="150"/>
    <n v="4.4100119189511323E-2"/>
    <n v="51.13144219308699"/>
    <n v="201.131442193087"/>
    <n v="1648.868557806913"/>
  </r>
  <r>
    <s v="1FAFP53281G256305"/>
    <s v="S"/>
    <n v="7171"/>
    <s v="300-74863"/>
    <d v="2009-04-14T00:00:00"/>
    <n v="2009"/>
    <x v="5"/>
    <x v="21"/>
    <n v="58092"/>
    <n v="141035"/>
    <n v="7"/>
    <n v="2001"/>
    <s v="FORD"/>
    <s v="TAURUS"/>
    <n v="1800"/>
    <n v="125"/>
    <n v="9.7826086956521743E-2"/>
    <n v="0"/>
    <n v="125"/>
    <n v="1675"/>
  </r>
  <r>
    <s v="2B4GP2438WR737078"/>
    <s v="S"/>
    <n v="161248"/>
    <s v="300-74863"/>
    <d v="2009-06-23T00:00:00"/>
    <n v="2009"/>
    <x v="2"/>
    <x v="8"/>
    <n v="1"/>
    <n v="107498"/>
    <n v="10"/>
    <n v="1998"/>
    <s v="DODGE"/>
    <s v="CARAVAN"/>
    <n v="1800"/>
    <n v="125"/>
    <n v="0.16216216216216217"/>
    <n v="0"/>
    <n v="125"/>
    <n v="1675"/>
  </r>
  <r>
    <s v="2FMZA50441BC16823"/>
    <s v="S"/>
    <n v="15264"/>
    <s v="300-74863"/>
    <d v="2009-04-14T00:00:00"/>
    <n v="2009"/>
    <x v="10"/>
    <x v="28"/>
    <n v="68648"/>
    <n v="103820"/>
    <n v="7"/>
    <n v="2001"/>
    <s v="FORD"/>
    <s v="WINDSTAR"/>
    <n v="1800"/>
    <n v="125"/>
    <n v="9.7826086956521743E-2"/>
    <n v="0"/>
    <n v="125"/>
    <n v="1675"/>
  </r>
  <r>
    <s v="1FAFP5229XG271633"/>
    <s v="S"/>
    <n v="106303"/>
    <n v="3090"/>
    <d v="2009-03-31T00:00:00"/>
    <n v="2009"/>
    <x v="15"/>
    <x v="21"/>
    <n v="23"/>
    <n v="133932"/>
    <n v="9"/>
    <n v="1999"/>
    <s v="FORD"/>
    <s v="TAURUS"/>
    <n v="1850"/>
    <n v="125"/>
    <n v="2.1076616348618626E-2"/>
    <n v="22.737242950726287"/>
    <n v="147.73724295072628"/>
    <n v="1702.2627570492737"/>
  </r>
  <r>
    <s v="1FAFP5324YG198686"/>
    <s v="S"/>
    <s v="C013053"/>
    <n v="2933"/>
    <d v="2008-07-29T00:00:00"/>
    <n v="2009"/>
    <x v="0"/>
    <x v="7"/>
    <n v="357"/>
    <n v="172956"/>
    <n v="8"/>
    <n v="2000"/>
    <s v="FORD"/>
    <s v="TAURUS"/>
    <n v="1900"/>
    <n v="150"/>
    <n v="1.4987182015381581E-2"/>
    <n v="23.883273516071778"/>
    <n v="173.88327351607177"/>
    <n v="1726.1167264839282"/>
  </r>
  <r>
    <s v="1FAFP532XYG266991"/>
    <s v="S"/>
    <n v="243106"/>
    <n v="2933"/>
    <d v="2008-07-29T00:00:00"/>
    <n v="2009"/>
    <x v="1"/>
    <x v="36"/>
    <n v="338"/>
    <n v="116244"/>
    <n v="8"/>
    <n v="2000"/>
    <s v="FORD"/>
    <s v="TAURUS"/>
    <n v="1900"/>
    <n v="150"/>
    <n v="1.4987182015381581E-2"/>
    <n v="23.883273516071778"/>
    <n v="173.88327351607177"/>
    <n v="1726.1167264839282"/>
  </r>
  <r>
    <s v="3B7HF12Z9XG163836"/>
    <s v="S"/>
    <n v="10093"/>
    <n v="2933"/>
    <d v="2008-07-29T00:00:00"/>
    <n v="2009"/>
    <x v="4"/>
    <x v="55"/>
    <n v="386"/>
    <n v="107712"/>
    <n v="9"/>
    <n v="1999"/>
    <s v="DODGE"/>
    <s v="RAM"/>
    <n v="1900"/>
    <n v="150"/>
    <n v="1.4987182015381581E-2"/>
    <n v="23.883273516071778"/>
    <n v="173.88327351607177"/>
    <n v="1726.1167264839282"/>
  </r>
  <r>
    <s v="1FAFP5227WG237012"/>
    <s v="S"/>
    <n v="120313"/>
    <n v="3057"/>
    <d v="2009-02-10T00:00:00"/>
    <n v="2009"/>
    <x v="7"/>
    <x v="19"/>
    <n v="13"/>
    <n v="132314"/>
    <n v="10"/>
    <n v="1998"/>
    <s v="FORD"/>
    <s v="TAURUS"/>
    <n v="1900"/>
    <n v="125"/>
    <n v="5.9052059052059055E-2"/>
    <n v="48.543745143745156"/>
    <n v="173.54374514374516"/>
    <n v="1726.4562548562549"/>
  </r>
  <r>
    <s v="1FAFP5227XG261845"/>
    <s v="S"/>
    <n v="135111"/>
    <n v="3090"/>
    <d v="2009-03-31T00:00:00"/>
    <n v="2009"/>
    <x v="7"/>
    <x v="25"/>
    <n v="41"/>
    <n v="136008"/>
    <n v="9"/>
    <n v="1999"/>
    <s v="FORD"/>
    <s v="TAURUS"/>
    <n v="1900"/>
    <n v="125"/>
    <n v="2.1646254628311021E-2"/>
    <n v="23.351763030475645"/>
    <n v="148.35176303047564"/>
    <n v="1751.6482369695243"/>
  </r>
  <r>
    <s v="1B3EJ46X71N649332"/>
    <s v="S"/>
    <n v="5321"/>
    <n v="2933"/>
    <d v="2008-07-29T00:00:00"/>
    <n v="2009"/>
    <x v="5"/>
    <x v="21"/>
    <n v="406"/>
    <n v="132037"/>
    <n v="7"/>
    <n v="2001"/>
    <s v="DODGE"/>
    <s v="STRATUS"/>
    <n v="1950"/>
    <n v="150"/>
    <n v="1.538158154210215E-2"/>
    <n v="24.511780713863143"/>
    <n v="174.51178071386315"/>
    <n v="1775.4882192861369"/>
  </r>
  <r>
    <s v="1FAFP5225WG248736"/>
    <s v="S"/>
    <n v="9967"/>
    <n v="2933"/>
    <d v="2008-07-29T00:00:00"/>
    <n v="2009"/>
    <x v="5"/>
    <x v="21"/>
    <n v="397"/>
    <n v="136392"/>
    <n v="10"/>
    <n v="1998"/>
    <s v="FORD"/>
    <s v="TAURUS"/>
    <n v="1950"/>
    <n v="150"/>
    <n v="1.538158154210215E-2"/>
    <n v="24.511780713863143"/>
    <n v="174.51178071386315"/>
    <n v="1775.4882192861369"/>
  </r>
  <r>
    <s v="1P3EJ46X6XN685097"/>
    <s v="S"/>
    <n v="4895"/>
    <n v="2933"/>
    <d v="2008-07-29T00:00:00"/>
    <n v="2009"/>
    <x v="5"/>
    <x v="21"/>
    <n v="408"/>
    <n v="148973"/>
    <n v="9"/>
    <n v="1999"/>
    <s v="PLYMOUTH"/>
    <s v="BREEZE"/>
    <n v="1950"/>
    <n v="150"/>
    <n v="1.538158154210215E-2"/>
    <n v="24.511780713863143"/>
    <n v="174.51178071386315"/>
    <n v="1775.4882192861369"/>
  </r>
  <r>
    <s v="2B4FP2535XR468971"/>
    <s v="S"/>
    <n v="906244"/>
    <n v="3057"/>
    <d v="2009-02-10T00:00:00"/>
    <n v="2009"/>
    <x v="15"/>
    <x v="40"/>
    <n v="16"/>
    <n v="135674"/>
    <n v="9"/>
    <n v="1999"/>
    <s v="DODGE"/>
    <s v="CARAVAN"/>
    <n v="2000"/>
    <n v="125"/>
    <n v="6.216006216006216E-2"/>
    <n v="51.098679098679106"/>
    <n v="176.0986790986791"/>
    <n v="1823.901320901321"/>
  </r>
  <r>
    <s v="1B4GP44G5YB740844"/>
    <s v="S"/>
    <n v="15121"/>
    <n v="2933"/>
    <d v="2008-07-29T00:00:00"/>
    <n v="2009"/>
    <x v="5"/>
    <x v="21"/>
    <n v="402"/>
    <n v="153180"/>
    <n v="8"/>
    <n v="2000"/>
    <s v="DODGE"/>
    <s v="CARAVAN"/>
    <n v="2000"/>
    <n v="150"/>
    <n v="1.5775981068822716E-2"/>
    <n v="25.140287911654504"/>
    <n v="175.1402879116545"/>
    <n v="1824.8597120883455"/>
  </r>
  <r>
    <s v="1B7HF13Z61J195390"/>
    <s v="S"/>
    <n v="10431"/>
    <n v="2933"/>
    <d v="2008-07-29T00:00:00"/>
    <n v="2009"/>
    <x v="4"/>
    <x v="55"/>
    <n v="389"/>
    <n v="100151"/>
    <n v="7"/>
    <n v="2001"/>
    <s v="DODGE"/>
    <s v="RAM"/>
    <n v="2000"/>
    <n v="150"/>
    <n v="1.5775981068822716E-2"/>
    <n v="25.140287911654504"/>
    <n v="175.1402879116545"/>
    <n v="1824.8597120883455"/>
  </r>
  <r>
    <s v="1FAFP5226WG213168"/>
    <s v="S"/>
    <n v="907246"/>
    <n v="2933"/>
    <d v="2008-07-29T00:00:00"/>
    <n v="2009"/>
    <x v="15"/>
    <x v="40"/>
    <n v="411"/>
    <n v="113711"/>
    <n v="10"/>
    <n v="1998"/>
    <s v="FORD"/>
    <s v="TAURUS"/>
    <n v="2000"/>
    <n v="150"/>
    <n v="1.5775981068822716E-2"/>
    <n v="25.140287911654504"/>
    <n v="175.1402879116545"/>
    <n v="1824.8597120883455"/>
  </r>
  <r>
    <s v="1FAFP5323YA234256"/>
    <s v="S"/>
    <n v="1393"/>
    <n v="2933"/>
    <d v="2008-07-29T00:00:00"/>
    <n v="2009"/>
    <x v="5"/>
    <x v="21"/>
    <n v="407"/>
    <n v="147271"/>
    <n v="8"/>
    <n v="2000"/>
    <s v="FORD"/>
    <s v="TAURUS"/>
    <n v="2000"/>
    <n v="150"/>
    <n v="1.5775981068822716E-2"/>
    <n v="25.140287911654504"/>
    <n v="175.1402879116545"/>
    <n v="1824.8597120883455"/>
  </r>
  <r>
    <s v="2P4GP24G0XR284190"/>
    <s v="S"/>
    <s v="E01485"/>
    <n v="3130"/>
    <d v="2009-06-23T00:00:00"/>
    <n v="2009"/>
    <x v="0"/>
    <x v="2"/>
    <n v="44"/>
    <n v="128413"/>
    <n v="9"/>
    <n v="1999"/>
    <s v="PLYMOUTH"/>
    <s v="VOYAGER"/>
    <n v="2000"/>
    <n v="125"/>
    <n v="0.18540939321067884"/>
    <n v="37.916220911583821"/>
    <n v="162.91622091158382"/>
    <n v="1837.0837790884161"/>
  </r>
  <r>
    <s v="1BABNB0A2YF090088"/>
    <s v="S"/>
    <n v="220183"/>
    <n v="3130"/>
    <d v="2009-06-23T00:00:00"/>
    <n v="2009"/>
    <x v="1"/>
    <x v="1"/>
    <n v="32"/>
    <n v="273437"/>
    <n v="9"/>
    <n v="1999"/>
    <s v="BLUEBIRD"/>
    <s v="BUS"/>
    <n v="2001.5"/>
    <n v="125"/>
    <n v="0.18554845025558683"/>
    <n v="37.944658077267505"/>
    <n v="162.94465807726749"/>
    <n v="1838.5553419227326"/>
  </r>
  <r>
    <s v="1FAFP5325YA234257"/>
    <s v="S"/>
    <n v="240648"/>
    <n v="2983"/>
    <d v="2008-10-28T00:00:00"/>
    <n v="2009"/>
    <x v="1"/>
    <x v="36"/>
    <n v="339"/>
    <n v="130142"/>
    <n v="8"/>
    <n v="2000"/>
    <s v="FORD"/>
    <s v="TAURUS"/>
    <n v="2050"/>
    <n v="150"/>
    <n v="4.8867699642431463E-2"/>
    <n v="56.659165673420716"/>
    <n v="206.65916567342072"/>
    <n v="1843.3408343265792"/>
  </r>
  <r>
    <s v="2B5WB35Z2VK575700"/>
    <s v="S"/>
    <n v="124971"/>
    <n v="3107"/>
    <d v="2009-05-19T00:00:00"/>
    <n v="2009"/>
    <x v="2"/>
    <x v="8"/>
    <n v="45"/>
    <n v="35170"/>
    <n v="11"/>
    <n v="1997"/>
    <s v="DODGE"/>
    <s v="RAM VAN"/>
    <n v="2000"/>
    <n v="125"/>
    <n v="3.7523452157598502E-2"/>
    <n v="31.213133208255158"/>
    <n v="156.21313320825516"/>
    <n v="1843.7868667917448"/>
  </r>
  <r>
    <s v="2B7HB11Z8XK569056"/>
    <s v="S"/>
    <n v="140886"/>
    <n v="3107"/>
    <d v="2009-05-19T00:00:00"/>
    <n v="2009"/>
    <x v="2"/>
    <x v="18"/>
    <n v="46"/>
    <n v="100970"/>
    <n v="9"/>
    <n v="1999"/>
    <s v="DODGE"/>
    <s v="RAM VAN"/>
    <n v="2000"/>
    <n v="125"/>
    <n v="3.7523452157598502E-2"/>
    <n v="31.213133208255158"/>
    <n v="156.21313320825516"/>
    <n v="1843.7868667917448"/>
  </r>
  <r>
    <s v="2B4GP44301R262823"/>
    <s v="S"/>
    <n v="18001"/>
    <n v="3090"/>
    <d v="2009-03-31T00:00:00"/>
    <n v="2009"/>
    <x v="3"/>
    <x v="70"/>
    <n v="43"/>
    <n v="165525"/>
    <n v="7"/>
    <n v="2001"/>
    <s v="DODGE"/>
    <s v="GRAND CARAVAN"/>
    <n v="2000"/>
    <n v="125"/>
    <n v="2.2785531187695812E-2"/>
    <n v="24.580803189974365"/>
    <n v="149.58080318997438"/>
    <n v="1850.4191968100256"/>
  </r>
  <r>
    <s v="1FAFP58UX2G199083"/>
    <s v="S"/>
    <n v="16023"/>
    <s v="300-74863"/>
    <d v="2009-04-14T00:00:00"/>
    <n v="2009"/>
    <x v="10"/>
    <x v="28"/>
    <n v="68648"/>
    <n v="100549"/>
    <n v="6"/>
    <n v="2002"/>
    <s v="FORD"/>
    <s v="TAURUS"/>
    <n v="2000"/>
    <n v="125"/>
    <n v="0.10869565217391304"/>
    <n v="0"/>
    <n v="125"/>
    <n v="1875"/>
  </r>
  <r>
    <s v="1FBSS31L8WHC10812"/>
    <s v="S"/>
    <n v="135462"/>
    <s v="300-74863"/>
    <d v="2009-04-30T00:00:00"/>
    <n v="2009"/>
    <x v="2"/>
    <x v="8"/>
    <n v="1071"/>
    <n v="73071"/>
    <n v="10"/>
    <n v="1998"/>
    <s v="FORD"/>
    <s v="CLUB WAGON"/>
    <n v="2000"/>
    <n v="125"/>
    <n v="0.10869565217391304"/>
    <n v="0"/>
    <n v="125"/>
    <n v="1875"/>
  </r>
  <r>
    <s v="1GNDU03E03D229862"/>
    <s v="S"/>
    <s v="300016M"/>
    <s v="300-74863"/>
    <d v="2009-04-06T00:00:00"/>
    <n v="2009"/>
    <x v="9"/>
    <x v="50"/>
    <n v="16"/>
    <n v="126945"/>
    <n v="5"/>
    <n v="2003"/>
    <s v="CHEVROLET"/>
    <s v="VENTURE"/>
    <n v="2000"/>
    <n v="125"/>
    <n v="0.33333333333333331"/>
    <n v="0"/>
    <n v="125"/>
    <n v="1875"/>
  </r>
  <r>
    <s v="1GNDU03E12D210722"/>
    <s v="S"/>
    <s v="300043M"/>
    <s v="300-74863"/>
    <d v="2009-04-06T00:00:00"/>
    <n v="2009"/>
    <x v="9"/>
    <x v="50"/>
    <n v="43"/>
    <n v="129692"/>
    <n v="6"/>
    <n v="2002"/>
    <s v="CHEVROLET"/>
    <s v="VENTURE"/>
    <n v="2000"/>
    <n v="125"/>
    <n v="0.33333333333333331"/>
    <n v="0"/>
    <n v="125"/>
    <n v="1875"/>
  </r>
  <r>
    <s v="2B5WB35Y31K535854"/>
    <s v="S"/>
    <n v="158726"/>
    <s v="300-74863"/>
    <d v="2009-01-22T00:00:00"/>
    <n v="2009"/>
    <x v="2"/>
    <x v="8"/>
    <n v="1"/>
    <n v="72061"/>
    <n v="7"/>
    <n v="2001"/>
    <s v="DODGE"/>
    <s v="VAN"/>
    <n v="2000"/>
    <n v="125"/>
    <n v="0.18018018018018017"/>
    <n v="0"/>
    <n v="125"/>
    <n v="1875"/>
  </r>
  <r>
    <s v="2FAFP71W11X160768"/>
    <s v="S"/>
    <n v="169643"/>
    <s v="300-74863"/>
    <d v="2009-03-27T00:00:00"/>
    <n v="2009"/>
    <x v="2"/>
    <x v="76"/>
    <n v="6299"/>
    <n v="153108"/>
    <n v="7"/>
    <n v="2001"/>
    <s v="FORD"/>
    <s v="CROWN VICTORIA"/>
    <n v="2000"/>
    <n v="125"/>
    <n v="0.10869565217391304"/>
    <n v="0"/>
    <n v="125"/>
    <n v="1875"/>
  </r>
  <r>
    <s v="2FAFP73W5WX179585"/>
    <s v="S"/>
    <n v="8399"/>
    <s v="300-74863"/>
    <d v="2009-04-14T00:00:00"/>
    <n v="2009"/>
    <x v="10"/>
    <x v="28"/>
    <n v="68648"/>
    <n v="81105"/>
    <n v="10"/>
    <n v="1998"/>
    <s v="FORD"/>
    <s v="CROWN VICTORIA"/>
    <n v="2000"/>
    <n v="125"/>
    <n v="0.10869565217391304"/>
    <n v="0"/>
    <n v="125"/>
    <n v="1875"/>
  </r>
  <r>
    <s v="2FMZA5141XBB44227"/>
    <s v="S"/>
    <n v="19807"/>
    <s v="300-74863"/>
    <d v="2009-02-04T00:00:00"/>
    <n v="2009"/>
    <x v="4"/>
    <x v="11"/>
    <n v="1"/>
    <n v="122034"/>
    <n v="9"/>
    <n v="1999"/>
    <s v="FORD"/>
    <s v="WINDSTAR"/>
    <n v="2000"/>
    <n v="125"/>
    <n v="0.40816326530612246"/>
    <n v="0"/>
    <n v="125"/>
    <n v="1875"/>
  </r>
  <r>
    <s v="1B4HS28Y9WF217262"/>
    <s v="S"/>
    <n v="1680"/>
    <n v="2933"/>
    <d v="2008-07-29T00:00:00"/>
    <n v="2009"/>
    <x v="5"/>
    <x v="21"/>
    <n v="400"/>
    <n v="158658"/>
    <n v="10"/>
    <n v="1998"/>
    <s v="DODGE"/>
    <s v="DURANGO"/>
    <n v="2100"/>
    <n v="150"/>
    <n v="1.6564780122263853E-2"/>
    <n v="26.397302307237229"/>
    <n v="176.39730230723723"/>
    <n v="1923.6026976927628"/>
  </r>
  <r>
    <s v="1FAFP33P1YW334522"/>
    <s v="S"/>
    <n v="33102"/>
    <n v="2933"/>
    <d v="2008-07-29T00:00:00"/>
    <n v="2009"/>
    <x v="5"/>
    <x v="21"/>
    <n v="372"/>
    <n v="133244"/>
    <n v="8"/>
    <n v="2000"/>
    <s v="FORD"/>
    <s v="FOCUS"/>
    <n v="2100"/>
    <n v="150"/>
    <n v="1.6564780122263853E-2"/>
    <n v="26.397302307237229"/>
    <n v="176.39730230723723"/>
    <n v="1923.6026976927628"/>
  </r>
  <r>
    <s v="1J4FF28S5XL649872"/>
    <s v="S"/>
    <n v="222073"/>
    <n v="2933"/>
    <d v="2008-07-29T00:00:00"/>
    <n v="2009"/>
    <x v="7"/>
    <x v="74"/>
    <n v="393"/>
    <n v="148671"/>
    <n v="9"/>
    <n v="1999"/>
    <s v="JEEP"/>
    <s v="CHEROKEE"/>
    <n v="2100"/>
    <n v="150"/>
    <n v="1.6564780122263853E-2"/>
    <n v="26.397302307237229"/>
    <n v="176.39730230723723"/>
    <n v="1923.6026976927628"/>
  </r>
  <r>
    <s v="1FAFP52201G222456"/>
    <s v="S"/>
    <s v="130790M"/>
    <n v="3107"/>
    <d v="2009-05-19T00:00:00"/>
    <n v="2009"/>
    <x v="1"/>
    <x v="36"/>
    <n v="20"/>
    <n v="138520"/>
    <n v="7"/>
    <n v="2001"/>
    <s v="FORD"/>
    <s v="TAURUS"/>
    <n v="2100"/>
    <n v="125"/>
    <n v="3.9399624765478425E-2"/>
    <n v="32.773789868667919"/>
    <n v="157.7737898686679"/>
    <n v="1942.2262101313322"/>
  </r>
  <r>
    <s v="1FAFP66L1XK167191"/>
    <s v="S"/>
    <n v="243007"/>
    <n v="3107"/>
    <d v="2009-05-19T00:00:00"/>
    <n v="2009"/>
    <x v="1"/>
    <x v="25"/>
    <n v="21"/>
    <n v="103869"/>
    <n v="9"/>
    <n v="1999"/>
    <s v="FORD"/>
    <s v="CONTOUR"/>
    <n v="2100"/>
    <n v="125"/>
    <n v="3.9399624765478425E-2"/>
    <n v="32.773789868667919"/>
    <n v="157.7737898686679"/>
    <n v="1942.2262101313322"/>
  </r>
  <r>
    <s v="2B5WB35Z8VK585289"/>
    <s v="S"/>
    <n v="125393"/>
    <n v="3107"/>
    <d v="2009-05-19T00:00:00"/>
    <n v="2009"/>
    <x v="2"/>
    <x v="8"/>
    <n v="2"/>
    <n v="75500"/>
    <n v="11"/>
    <n v="1997"/>
    <s v="DODGE"/>
    <s v="RAM VAN"/>
    <n v="2100"/>
    <n v="125"/>
    <n v="3.9399624765478425E-2"/>
    <n v="32.773789868667919"/>
    <n v="157.7737898686679"/>
    <n v="1942.2262101313322"/>
  </r>
  <r>
    <s v="2B7HB11Y51K544016"/>
    <s v="S"/>
    <n v="158928"/>
    <n v="3107"/>
    <d v="2009-05-19T00:00:00"/>
    <n v="2009"/>
    <x v="2"/>
    <x v="18"/>
    <n v="48"/>
    <n v="84159"/>
    <n v="7"/>
    <n v="2001"/>
    <s v="DODGE"/>
    <s v="RAM VAN"/>
    <n v="2100"/>
    <n v="125"/>
    <n v="3.9399624765478425E-2"/>
    <n v="32.773789868667919"/>
    <n v="157.7737898686679"/>
    <n v="1942.2262101313322"/>
  </r>
  <r>
    <s v="1FAFP5329YG267050"/>
    <s v="S"/>
    <n v="243095"/>
    <n v="3019"/>
    <d v="2008-12-10T00:00:00"/>
    <n v="2009"/>
    <x v="1"/>
    <x v="36"/>
    <n v="262"/>
    <n v="94025"/>
    <n v="8"/>
    <n v="2000"/>
    <s v="FORD"/>
    <s v="TAURUS"/>
    <n v="2200"/>
    <n v="150"/>
    <n v="0.10679611650485436"/>
    <n v="59.222718446601938"/>
    <n v="209.22271844660193"/>
    <n v="1990.7772815533981"/>
  </r>
  <r>
    <s v="2FAFP71W3XX225998"/>
    <s v="S"/>
    <n v="219596"/>
    <n v="2970"/>
    <d v="2008-09-17T00:00:00"/>
    <n v="2009"/>
    <x v="1"/>
    <x v="36"/>
    <n v="22"/>
    <n v="124006"/>
    <n v="9"/>
    <n v="1999"/>
    <s v="FORD"/>
    <s v="CROWN VICTORIA"/>
    <n v="2212.21"/>
    <n v="150"/>
    <n v="0.24740844128465708"/>
    <n v="71.233838414678473"/>
    <n v="221.23383841467847"/>
    <n v="1990.9761615853215"/>
  </r>
  <r>
    <s v="1FAFP5223WG237010"/>
    <s v="S"/>
    <n v="120312"/>
    <n v="3090"/>
    <d v="2009-03-31T00:00:00"/>
    <n v="2009"/>
    <x v="7"/>
    <x v="19"/>
    <n v="26"/>
    <n v="112176"/>
    <n v="10"/>
    <n v="1998"/>
    <s v="FORD"/>
    <s v="TAURUS"/>
    <n v="2200"/>
    <n v="125"/>
    <n v="2.5064084306465395E-2"/>
    <n v="27.038883508971804"/>
    <n v="152.03888350897179"/>
    <n v="2047.9611164910282"/>
  </r>
  <r>
    <s v="2001FO73276360200"/>
    <s v="S"/>
    <n v="10850"/>
    <n v="3057"/>
    <d v="2009-02-10T00:00:00"/>
    <n v="2009"/>
    <x v="4"/>
    <x v="55"/>
    <n v="12"/>
    <n v="97530"/>
    <n v="7"/>
    <n v="2001"/>
    <s v="FORD"/>
    <s v="CROWN VICTORIA"/>
    <n v="2250"/>
    <n v="125"/>
    <n v="6.9930069930069935E-2"/>
    <n v="57.486013986014001"/>
    <n v="182.486013986014"/>
    <n v="2067.5139860139861"/>
  </r>
  <r>
    <s v="1FTSE34F8YHB46606"/>
    <s v="S"/>
    <n v="150503"/>
    <n v="2960"/>
    <d v="2008-09-09T00:00:00"/>
    <n v="2009"/>
    <x v="7"/>
    <x v="19"/>
    <n v="443"/>
    <n v="192970"/>
    <n v="8"/>
    <n v="2000"/>
    <s v="FORD"/>
    <s v="E350"/>
    <n v="2300"/>
    <n v="150"/>
    <n v="0.13294797687861271"/>
    <n v="56.732890173410404"/>
    <n v="206.7328901734104"/>
    <n v="2093.2671098265896"/>
  </r>
  <r>
    <s v="1FAFP52231A239187"/>
    <s v="S"/>
    <n v="21040"/>
    <n v="2933"/>
    <d v="2008-07-29T00:00:00"/>
    <n v="2009"/>
    <x v="5"/>
    <x v="21"/>
    <n v="373"/>
    <n v="130444"/>
    <n v="7"/>
    <n v="2001"/>
    <s v="FORD"/>
    <s v="TAURUS"/>
    <n v="2300"/>
    <n v="150"/>
    <n v="1.8142378229146126E-2"/>
    <n v="28.911331098402684"/>
    <n v="178.91133109840268"/>
    <n v="2121.0886689015974"/>
  </r>
  <r>
    <s v="1P3EJ46C5XN646000"/>
    <s v="S"/>
    <n v="1683"/>
    <n v="3107"/>
    <d v="2009-05-19T00:00:00"/>
    <n v="2009"/>
    <x v="5"/>
    <x v="21"/>
    <n v="7"/>
    <n v="138592"/>
    <n v="9"/>
    <n v="1999"/>
    <s v="PLYMOUTH"/>
    <s v="BREEZE"/>
    <n v="2300"/>
    <n v="125"/>
    <n v="4.3151969981238276E-2"/>
    <n v="35.895103189493433"/>
    <n v="160.89510318949343"/>
    <n v="2139.1048968105065"/>
  </r>
  <r>
    <s v="2B5WB35Z8VK565401"/>
    <s v="S"/>
    <n v="123560"/>
    <n v="3107"/>
    <d v="2009-05-19T00:00:00"/>
    <n v="2009"/>
    <x v="2"/>
    <x v="8"/>
    <n v="1"/>
    <n v="21648"/>
    <n v="11"/>
    <n v="1997"/>
    <s v="DODGE"/>
    <s v="RAM VAN"/>
    <n v="2300"/>
    <n v="125"/>
    <n v="4.3151969981238276E-2"/>
    <n v="35.895103189493433"/>
    <n v="160.89510318949343"/>
    <n v="2139.1048968105065"/>
  </r>
  <r>
    <s v="1FAFP5324YG249250"/>
    <s v="S"/>
    <n v="135330"/>
    <n v="3090"/>
    <d v="2009-03-31T00:00:00"/>
    <n v="2009"/>
    <x v="7"/>
    <x v="25"/>
    <n v="42"/>
    <n v="136771"/>
    <n v="8"/>
    <n v="2000"/>
    <s v="FORD"/>
    <s v="TAURUS"/>
    <n v="2300"/>
    <n v="125"/>
    <n v="2.6203360865850185E-2"/>
    <n v="28.26792366847052"/>
    <n v="153.26792366847053"/>
    <n v="2146.7320763315292"/>
  </r>
  <r>
    <s v="1FAFP53291G260816"/>
    <s v="S"/>
    <n v="4"/>
    <n v="3019"/>
    <d v="2008-12-10T00:00:00"/>
    <n v="2009"/>
    <x v="9"/>
    <x v="50"/>
    <n v="258"/>
    <n v="66025"/>
    <n v="7"/>
    <n v="2001"/>
    <s v="FORD"/>
    <s v="TAURUS"/>
    <n v="2400"/>
    <n v="150"/>
    <n v="0.11650485436893204"/>
    <n v="64.60660194174757"/>
    <n v="214.60660194174756"/>
    <n v="2185.3933980582524"/>
  </r>
  <r>
    <s v="1B7HF13Z61J195387"/>
    <s v="S"/>
    <n v="10428"/>
    <n v="3057"/>
    <d v="2009-02-10T00:00:00"/>
    <n v="2009"/>
    <x v="4"/>
    <x v="55"/>
    <n v="1"/>
    <n v="114508"/>
    <n v="7"/>
    <n v="2001"/>
    <s v="DODGE"/>
    <s v="RAM"/>
    <n v="2400"/>
    <n v="125"/>
    <n v="7.4592074592074592E-2"/>
    <n v="61.318414918414931"/>
    <n v="186.31841491841493"/>
    <n v="2213.6815850815851"/>
  </r>
  <r>
    <s v="2G1WF55E119226283"/>
    <s v="S"/>
    <n v="906788"/>
    <n v="3107"/>
    <d v="2009-05-19T00:00:00"/>
    <n v="2009"/>
    <x v="15"/>
    <x v="40"/>
    <n v="32"/>
    <n v="155005"/>
    <n v="7"/>
    <n v="2001"/>
    <s v="CHEVROLET"/>
    <s v="IMPALA"/>
    <n v="2400"/>
    <n v="125"/>
    <n v="4.5028142589118199E-2"/>
    <n v="37.455759849906187"/>
    <n v="162.4557598499062"/>
    <n v="2237.5442401500936"/>
  </r>
  <r>
    <s v="1FTEX18L7VKC86768"/>
    <s v="S"/>
    <n v="5865"/>
    <n v="3090"/>
    <d v="2009-03-31T00:00:00"/>
    <n v="2009"/>
    <x v="4"/>
    <x v="55"/>
    <n v="2"/>
    <n v="120133"/>
    <n v="11"/>
    <n v="1997"/>
    <s v="FORD"/>
    <s v="SUPERCAB"/>
    <n v="2400"/>
    <n v="125"/>
    <n v="2.7342637425234975E-2"/>
    <n v="29.496963827969239"/>
    <n v="154.49696382796924"/>
    <n v="2245.503036172031"/>
  </r>
  <r>
    <s v="2FAFP73W6WX153514"/>
    <s v="S"/>
    <n v="7909"/>
    <n v="3090"/>
    <d v="2009-03-31T00:00:00"/>
    <n v="2009"/>
    <x v="8"/>
    <x v="46"/>
    <n v="36"/>
    <n v="130788"/>
    <n v="10"/>
    <n v="1998"/>
    <s v="FORD"/>
    <s v="CROWN VICTORIA"/>
    <n v="2400"/>
    <n v="125"/>
    <n v="2.7342637425234975E-2"/>
    <n v="29.496963827969239"/>
    <n v="154.49696382796924"/>
    <n v="2245.503036172031"/>
  </r>
  <r>
    <s v="1HTLKTVR4HHA16883"/>
    <s v="S"/>
    <n v="16801"/>
    <n v="3057"/>
    <d v="2009-02-10T00:00:00"/>
    <n v="2009"/>
    <x v="3"/>
    <x v="29"/>
    <n v="7"/>
    <n v="95900"/>
    <n v="21"/>
    <n v="1987"/>
    <s v="INTERNATIONAL"/>
    <s v="TRUCK"/>
    <n v="2500"/>
    <n v="125"/>
    <n v="7.7700077700077697E-2"/>
    <n v="63.873348873348881"/>
    <n v="188.87334887334887"/>
    <n v="2311.1266511266513"/>
  </r>
  <r>
    <s v="1FAFP5323YG266959"/>
    <s v="S"/>
    <n v="7166"/>
    <n v="2933"/>
    <d v="2008-07-29T00:00:00"/>
    <n v="2009"/>
    <x v="5"/>
    <x v="21"/>
    <n v="401"/>
    <n v="137679"/>
    <n v="8"/>
    <n v="2000"/>
    <s v="FORD"/>
    <s v="TAURUS"/>
    <n v="2500"/>
    <n v="150"/>
    <n v="1.9719976336028396E-2"/>
    <n v="31.425359889568131"/>
    <n v="181.42535988956814"/>
    <n v="2318.574640110432"/>
  </r>
  <r>
    <s v="1FAFP5324YA243130"/>
    <s v="S"/>
    <n v="135331"/>
    <n v="3090"/>
    <d v="2009-03-31T00:00:00"/>
    <n v="2009"/>
    <x v="7"/>
    <x v="25"/>
    <n v="44"/>
    <n v="129561"/>
    <n v="8"/>
    <n v="2000"/>
    <s v="FORD"/>
    <s v="TAURUS"/>
    <n v="2500"/>
    <n v="125"/>
    <n v="2.8481913984619765E-2"/>
    <n v="30.726003987467955"/>
    <n v="155.72600398746795"/>
    <n v="2344.2739960125318"/>
  </r>
  <r>
    <s v="1FAFP58U21G196547"/>
    <s v="S"/>
    <n v="78214"/>
    <n v="3090"/>
    <d v="2009-03-31T00:00:00"/>
    <n v="2009"/>
    <x v="15"/>
    <x v="48"/>
    <n v="30"/>
    <n v="129022"/>
    <n v="7"/>
    <n v="2001"/>
    <s v="FORD"/>
    <s v="TAURUS WAGON"/>
    <n v="2500"/>
    <n v="125"/>
    <n v="2.8481913984619765E-2"/>
    <n v="30.726003987467955"/>
    <n v="155.72600398746795"/>
    <n v="2344.2739960125318"/>
  </r>
  <r>
    <s v="1B7HF13Z8TJ132858"/>
    <s v="S"/>
    <n v="5420"/>
    <d v="2008-11-18T00:00:00"/>
    <d v="2008-09-23T00:00:00"/>
    <n v="2009"/>
    <x v="4"/>
    <x v="55"/>
    <m/>
    <n v="108883"/>
    <n v="12"/>
    <n v="1996"/>
    <s v="DODGE"/>
    <s v="RAM"/>
    <n v="2500"/>
    <n v="150"/>
    <n v="0.13157894736842105"/>
    <n v="0"/>
    <n v="150"/>
    <n v="2350"/>
  </r>
  <r>
    <s v="1GNDU03EX2D210802"/>
    <s v="S"/>
    <s v="250355M"/>
    <n v="2983"/>
    <d v="2008-10-28T00:00:00"/>
    <n v="2009"/>
    <x v="9"/>
    <x v="50"/>
    <n v="350"/>
    <n v="120230"/>
    <n v="6"/>
    <n v="2002"/>
    <s v="CHEVROLET"/>
    <s v="VENTURE"/>
    <n v="2600"/>
    <n v="150"/>
    <n v="6.197854588796186E-2"/>
    <n v="71.86040524433848"/>
    <n v="221.86040524433849"/>
    <n v="2378.1395947556616"/>
  </r>
  <r>
    <s v="1FTEX18L3VKC86783"/>
    <s v="S"/>
    <n v="5870"/>
    <n v="3090"/>
    <d v="2009-03-31T00:00:00"/>
    <n v="2009"/>
    <x v="4"/>
    <x v="55"/>
    <n v="3"/>
    <n v="118028"/>
    <n v="11"/>
    <n v="1997"/>
    <s v="FORD"/>
    <s v="SUPERCAB"/>
    <n v="2550"/>
    <n v="125"/>
    <n v="2.905155226431216E-2"/>
    <n v="31.340524067217313"/>
    <n v="156.3405240672173"/>
    <n v="2393.6594759327827"/>
  </r>
  <r>
    <s v="1B7HF13Z6TJ132860"/>
    <s v="S"/>
    <n v="5418"/>
    <n v="3057"/>
    <d v="2009-02-10T00:00:00"/>
    <n v="2009"/>
    <x v="4"/>
    <x v="55"/>
    <n v="11"/>
    <n v="116537"/>
    <n v="12"/>
    <n v="1996"/>
    <s v="DODGE"/>
    <s v="RAM"/>
    <n v="2600"/>
    <n v="125"/>
    <n v="8.0808080808080815E-2"/>
    <n v="66.428282828282846"/>
    <n v="191.42828282828285"/>
    <n v="2408.571717171717"/>
  </r>
  <r>
    <s v="1FAFP53212G219565"/>
    <s v="S"/>
    <n v="4634"/>
    <n v="2933"/>
    <d v="2008-07-29T00:00:00"/>
    <n v="2009"/>
    <x v="5"/>
    <x v="21"/>
    <n v="404"/>
    <n v="131288"/>
    <n v="6"/>
    <n v="2002"/>
    <s v="FORD"/>
    <s v="TAURUS"/>
    <n v="2600"/>
    <n v="150"/>
    <n v="2.0508775389469533E-2"/>
    <n v="32.682374285150857"/>
    <n v="182.68237428515084"/>
    <n v="2417.3176257148493"/>
  </r>
  <r>
    <s v="2P4GP24GXXR371899"/>
    <s v="S"/>
    <n v="120432"/>
    <n v="3090"/>
    <d v="2009-03-31T00:00:00"/>
    <n v="2009"/>
    <x v="7"/>
    <x v="25"/>
    <n v="40"/>
    <n v="123376"/>
    <n v="9"/>
    <n v="1999"/>
    <s v="PLYMOUTH"/>
    <s v="VOYAGER"/>
    <n v="2600"/>
    <n v="125"/>
    <n v="2.9621190544004559E-2"/>
    <n v="31.955044146966678"/>
    <n v="156.95504414696669"/>
    <n v="2443.0449558530331"/>
  </r>
  <r>
    <s v="1B4GP44331B183841"/>
    <s v="S"/>
    <n v="1185078"/>
    <n v="2983"/>
    <d v="2008-10-28T00:00:00"/>
    <n v="2009"/>
    <x v="9"/>
    <x v="25"/>
    <n v="353"/>
    <n v="115172"/>
    <n v="7"/>
    <n v="2001"/>
    <s v="DODGE"/>
    <s v="CARAVAN"/>
    <n v="2700"/>
    <n v="150"/>
    <n v="6.4362336114421936E-2"/>
    <n v="74.62426698450534"/>
    <n v="224.62426698450534"/>
    <n v="2475.3757330154945"/>
  </r>
  <r>
    <s v="1J4FJ68S3VL561809"/>
    <s v="S"/>
    <n v="1400"/>
    <n v="3019"/>
    <d v="2008-12-10T00:00:00"/>
    <n v="2009"/>
    <x v="5"/>
    <x v="21"/>
    <n v="273"/>
    <n v="120648"/>
    <n v="11"/>
    <n v="1997"/>
    <s v="JEEP"/>
    <s v="CHEROKEE SPORT"/>
    <n v="2700"/>
    <n v="150"/>
    <n v="0.13106796116504854"/>
    <n v="72.682427184466007"/>
    <n v="222.68242718446601"/>
    <n v="2477.3175728155338"/>
  </r>
  <r>
    <s v="1FTEX14H0SKB22288"/>
    <s v="S"/>
    <n v="5040"/>
    <n v="3090"/>
    <d v="2009-03-31T00:00:00"/>
    <n v="2009"/>
    <x v="4"/>
    <x v="55"/>
    <n v="16"/>
    <n v="120834"/>
    <n v="13"/>
    <n v="1995"/>
    <s v="FORD"/>
    <s v="SUPERCAB"/>
    <n v="2700"/>
    <n v="125"/>
    <n v="3.0760467103389349E-2"/>
    <n v="33.184084306465394"/>
    <n v="158.18408430646539"/>
    <n v="2541.8159156935344"/>
  </r>
  <r>
    <s v="2G1WF55E319307561"/>
    <s v="S"/>
    <n v="4479"/>
    <n v="3107"/>
    <d v="2009-05-19T00:00:00"/>
    <n v="2009"/>
    <x v="5"/>
    <x v="21"/>
    <n v="14"/>
    <n v="140554"/>
    <n v="7"/>
    <n v="2001"/>
    <s v="CHEVROLET"/>
    <s v="IMPALA"/>
    <n v="2750"/>
    <n v="125"/>
    <n v="5.1594746716697934E-2"/>
    <n v="42.918058161350835"/>
    <n v="167.91805816135084"/>
    <n v="2582.0819418386491"/>
  </r>
  <r>
    <s v="1B7HF13ZX1J195389"/>
    <s v="S"/>
    <n v="10432"/>
    <n v="2941"/>
    <d v="2008-08-27T00:00:00"/>
    <n v="2009"/>
    <x v="4"/>
    <x v="55"/>
    <n v="32"/>
    <n v="109736"/>
    <n v="7"/>
    <n v="2001"/>
    <s v="DODGE"/>
    <s v="RAM QUAD CAB"/>
    <n v="2860"/>
    <n v="150"/>
    <n v="0.34182150224574342"/>
    <n v="100.82025208738196"/>
    <n v="250.82025208738196"/>
    <n v="2609.179747912618"/>
  </r>
  <r>
    <s v="2B5WB35Y01K535780"/>
    <s v="S"/>
    <n v="158501"/>
    <n v="3107"/>
    <d v="2009-05-19T00:00:00"/>
    <n v="2009"/>
    <x v="2"/>
    <x v="8"/>
    <n v="47"/>
    <n v="133369"/>
    <n v="7"/>
    <n v="2001"/>
    <s v="DODGE"/>
    <s v="RAM VAN"/>
    <n v="2800"/>
    <n v="125"/>
    <n v="5.2532833020637902E-2"/>
    <n v="43.698386491557223"/>
    <n v="168.69838649155722"/>
    <n v="2631.3016135084426"/>
  </r>
  <r>
    <s v="2G1WF52E7Y9313748"/>
    <s v="S"/>
    <n v="8669"/>
    <n v="3090"/>
    <d v="2009-03-31T00:00:00"/>
    <n v="2009"/>
    <x v="8"/>
    <x v="46"/>
    <n v="22"/>
    <n v="153088"/>
    <n v="8"/>
    <n v="2000"/>
    <s v="CHEVROLET"/>
    <s v="IMPALA"/>
    <n v="2800"/>
    <n v="125"/>
    <n v="3.1899743662774135E-2"/>
    <n v="34.41312446596411"/>
    <n v="159.4131244659641"/>
    <n v="2640.5868755340357"/>
  </r>
  <r>
    <s v="1FAFP53222G241896"/>
    <s v="S"/>
    <n v="3208"/>
    <n v="2933"/>
    <d v="2008-07-29T00:00:00"/>
    <n v="2009"/>
    <x v="7"/>
    <x v="74"/>
    <n v="409"/>
    <n v="144545"/>
    <n v="6"/>
    <n v="2002"/>
    <s v="FORD"/>
    <s v="TAURUS"/>
    <n v="2850"/>
    <n v="150"/>
    <n v="2.2480773023072373E-2"/>
    <n v="35.824910274107673"/>
    <n v="185.82491027410768"/>
    <n v="2664.1750897258921"/>
  </r>
  <r>
    <s v="1GNDX03EX4D229537"/>
    <s v="S"/>
    <n v="937650"/>
    <n v="2983"/>
    <d v="2008-10-28T00:00:00"/>
    <n v="2009"/>
    <x v="9"/>
    <x v="25"/>
    <n v="355"/>
    <n v="131860"/>
    <n v="4"/>
    <n v="2004"/>
    <s v="CHEVROLET"/>
    <s v="VENTURE"/>
    <n v="2900"/>
    <n v="150"/>
    <n v="6.9129916567342076E-2"/>
    <n v="80.151990464839074"/>
    <n v="230.15199046483906"/>
    <n v="2669.8480095351611"/>
  </r>
  <r>
    <s v="1GNDU03E72D113024"/>
    <s v="S"/>
    <n v="2"/>
    <n v="3019"/>
    <d v="2008-12-10T00:00:00"/>
    <n v="2009"/>
    <x v="9"/>
    <x v="50"/>
    <n v="260"/>
    <n v="116280"/>
    <n v="6"/>
    <n v="2002"/>
    <s v="CHEVROLET"/>
    <s v="VENTURE"/>
    <n v="2900"/>
    <n v="150"/>
    <n v="0.14077669902912621"/>
    <n v="78.066310679611647"/>
    <n v="228.06631067961166"/>
    <n v="2671.9336893203881"/>
  </r>
  <r>
    <s v="1D4GP24E97B203448"/>
    <s v="S"/>
    <n v="30133"/>
    <n v="3063"/>
    <d v="2009-02-05T00:00:00"/>
    <n v="2009"/>
    <x v="0"/>
    <x v="2"/>
    <n v="22"/>
    <n v="57461"/>
    <n v="1"/>
    <n v="2007"/>
    <s v="DODGE"/>
    <s v="CARAVAN"/>
    <n v="2889"/>
    <n v="125"/>
    <n v="0.4554986204178163"/>
    <n v="12.553541978715018"/>
    <n v="137.55354197871503"/>
    <n v="2751.4464580212848"/>
  </r>
  <r>
    <s v="1FTRX18L7WKA93488"/>
    <s v="S"/>
    <n v="6202"/>
    <n v="2983"/>
    <d v="2008-10-28T00:00:00"/>
    <n v="2009"/>
    <x v="4"/>
    <x v="55"/>
    <n v="329"/>
    <n v="110955"/>
    <n v="10"/>
    <n v="1998"/>
    <s v="FORD"/>
    <s v="SUPERCAB"/>
    <n v="3000"/>
    <n v="150"/>
    <n v="7.1513706793802145E-2"/>
    <n v="82.915852205005933"/>
    <n v="232.91585220500593"/>
    <n v="2767.0841477949939"/>
  </r>
  <r>
    <s v="1GBG6H1P4PJ106080"/>
    <s v="S"/>
    <n v="5222"/>
    <n v="2983"/>
    <d v="2008-10-28T00:00:00"/>
    <n v="2009"/>
    <x v="5"/>
    <x v="21"/>
    <n v="335"/>
    <n v="142280"/>
    <n v="15"/>
    <n v="1993"/>
    <s v="CHEVROLET"/>
    <s v="BOX TRUCK"/>
    <n v="3000"/>
    <n v="150"/>
    <n v="7.1513706793802145E-2"/>
    <n v="82.915852205005933"/>
    <n v="232.91585220500593"/>
    <n v="2767.0841477949939"/>
  </r>
  <r>
    <s v="1GNDX03E64D230765"/>
    <s v="S"/>
    <n v="937286"/>
    <n v="2983"/>
    <d v="2008-10-28T00:00:00"/>
    <n v="2009"/>
    <x v="9"/>
    <x v="25"/>
    <n v="352"/>
    <n v="140441"/>
    <n v="4"/>
    <n v="2004"/>
    <s v="CHEVROLET"/>
    <s v="VENTURE"/>
    <n v="3000"/>
    <n v="150"/>
    <n v="7.1513706793802145E-2"/>
    <n v="82.915852205005933"/>
    <n v="232.91585220500593"/>
    <n v="2767.0841477949939"/>
  </r>
  <r>
    <s v="1GNDU03E23D282059"/>
    <s v="S"/>
    <n v="3"/>
    <n v="3019"/>
    <d v="2008-12-10T00:00:00"/>
    <n v="2009"/>
    <x v="9"/>
    <x v="50"/>
    <n v="257"/>
    <n v="126912"/>
    <n v="5"/>
    <n v="2003"/>
    <s v="CHEVROLET"/>
    <s v="VENTURE"/>
    <n v="3000"/>
    <n v="150"/>
    <n v="0.14563106796116504"/>
    <n v="80.758252427184459"/>
    <n v="230.75825242718446"/>
    <n v="2769.2417475728157"/>
  </r>
  <r>
    <s v="1FAFP53222G207182"/>
    <s v="S"/>
    <n v="4631"/>
    <n v="2933"/>
    <d v="2008-07-29T00:00:00"/>
    <n v="2009"/>
    <x v="5"/>
    <x v="21"/>
    <n v="377"/>
    <n v="138722"/>
    <n v="6"/>
    <n v="2002"/>
    <s v="FORD"/>
    <s v="TAURUS"/>
    <n v="3000"/>
    <n v="150"/>
    <n v="2.3663971603234076E-2"/>
    <n v="37.710431867481759"/>
    <n v="187.71043186748176"/>
    <n v="2812.2895681325181"/>
  </r>
  <r>
    <s v="1GCEC14V94Z283895"/>
    <s v="S"/>
    <n v="19201"/>
    <n v="2933"/>
    <d v="2008-07-29T00:00:00"/>
    <n v="2009"/>
    <x v="3"/>
    <x v="29"/>
    <n v="345"/>
    <n v="117502"/>
    <n v="4"/>
    <n v="2004"/>
    <s v="CHEVROLET"/>
    <s v="SILVERADO C1500"/>
    <n v="3000"/>
    <n v="150"/>
    <n v="2.3663971603234076E-2"/>
    <n v="37.710431867481759"/>
    <n v="187.71043186748176"/>
    <n v="2812.2895681325181"/>
  </r>
  <r>
    <s v="1J4FF28S0XL647155"/>
    <s v="S"/>
    <s v="130498M"/>
    <n v="3107"/>
    <d v="2009-05-19T00:00:00"/>
    <n v="2009"/>
    <x v="1"/>
    <x v="36"/>
    <n v="28"/>
    <n v="135260"/>
    <n v="9"/>
    <n v="1999"/>
    <s v="JEEP"/>
    <s v="CHEROKEE"/>
    <n v="3000"/>
    <n v="125"/>
    <n v="5.6285178236397747E-2"/>
    <n v="46.819699812382737"/>
    <n v="171.81969981238274"/>
    <n v="2828.1803001876174"/>
  </r>
  <r>
    <s v="1FTEX18L2VKC86788"/>
    <s v="S"/>
    <n v="5860"/>
    <d v="2008-11-18T00:00:00"/>
    <d v="2008-10-06T00:00:00"/>
    <n v="2009"/>
    <x v="4"/>
    <x v="55"/>
    <m/>
    <n v="121285"/>
    <n v="11"/>
    <n v="1997"/>
    <s v="FORD"/>
    <s v="SUPERCAB"/>
    <n v="3000"/>
    <n v="150"/>
    <n v="0.15789473684210525"/>
    <n v="0"/>
    <n v="150"/>
    <n v="2850"/>
  </r>
  <r>
    <s v="1FTEX18LXVKC86778"/>
    <s v="S"/>
    <n v="5876"/>
    <d v="2008-11-18T00:00:00"/>
    <d v="2008-10-06T00:00:00"/>
    <n v="2009"/>
    <x v="4"/>
    <x v="55"/>
    <m/>
    <n v="116060"/>
    <n v="11"/>
    <n v="1997"/>
    <s v="FORD"/>
    <s v="SUPERCAB"/>
    <n v="3000"/>
    <n v="150"/>
    <n v="0.15789473684210525"/>
    <n v="0"/>
    <n v="150"/>
    <n v="2850"/>
  </r>
  <r>
    <s v="1FTRX18L3WKA93472"/>
    <s v="S"/>
    <n v="6208"/>
    <d v="2008-11-18T00:00:00"/>
    <d v="2008-10-06T00:00:00"/>
    <n v="2009"/>
    <x v="4"/>
    <x v="55"/>
    <m/>
    <n v="104934"/>
    <n v="10"/>
    <n v="1998"/>
    <s v="FORD"/>
    <s v="SUPERCAB"/>
    <n v="3000"/>
    <n v="150"/>
    <n v="0.15789473684210525"/>
    <n v="0"/>
    <n v="150"/>
    <n v="2850"/>
  </r>
  <r>
    <s v="3B7HF12Z4XG163839"/>
    <s v="S"/>
    <n v="10099"/>
    <d v="2008-11-18T00:00:00"/>
    <d v="2008-10-06T00:00:00"/>
    <n v="2009"/>
    <x v="4"/>
    <x v="55"/>
    <m/>
    <n v="126688"/>
    <n v="9"/>
    <n v="1999"/>
    <s v="DODGE"/>
    <s v="RAM"/>
    <n v="3000"/>
    <n v="150"/>
    <n v="0.15789473684210525"/>
    <n v="0"/>
    <n v="150"/>
    <n v="2850"/>
  </r>
  <r>
    <s v="3B7HF12ZXXG163845"/>
    <s v="S"/>
    <n v="10096"/>
    <d v="2008-11-18T00:00:00"/>
    <d v="2008-10-06T00:00:00"/>
    <n v="2009"/>
    <x v="4"/>
    <x v="55"/>
    <m/>
    <n v="116623"/>
    <n v="9"/>
    <n v="1999"/>
    <s v="DODGE"/>
    <s v="RAM"/>
    <n v="3000"/>
    <n v="150"/>
    <n v="0.15789473684210525"/>
    <n v="0"/>
    <n v="150"/>
    <n v="2850"/>
  </r>
  <r>
    <s v="1GNDU03E62D211283"/>
    <s v="S"/>
    <n v="1"/>
    <n v="3019"/>
    <d v="2008-12-10T00:00:00"/>
    <n v="2009"/>
    <x v="9"/>
    <x v="50"/>
    <n v="259"/>
    <n v="117386"/>
    <n v="6"/>
    <n v="2002"/>
    <s v="CHEVROLET"/>
    <s v="VENTURE"/>
    <n v="3100"/>
    <n v="150"/>
    <n v="0.15048543689320387"/>
    <n v="83.450194174757272"/>
    <n v="233.45019417475726"/>
    <n v="2866.5498058252429"/>
  </r>
  <r>
    <s v="1J4GL48K23W643299"/>
    <s v="S"/>
    <n v="244155"/>
    <n v="3096"/>
    <d v="2009-04-29T00:00:00"/>
    <n v="2009"/>
    <x v="1"/>
    <x v="36"/>
    <n v="19"/>
    <n v="106900"/>
    <n v="5"/>
    <n v="2003"/>
    <s v="JEEP "/>
    <s v="LIBERTY"/>
    <n v="3101.01"/>
    <n v="125"/>
    <n v="0.49575864737141656"/>
    <n v="100.70841162702952"/>
    <n v="225.70841162702953"/>
    <n v="2875.3015883729709"/>
  </r>
  <r>
    <s v="1FTRX18L6WKA93482"/>
    <s v="S"/>
    <n v="6217"/>
    <n v="3099"/>
    <d v="2009-04-08T00:00:00"/>
    <n v="2009"/>
    <x v="4"/>
    <x v="55"/>
    <n v="104"/>
    <n v="118117"/>
    <n v="10"/>
    <n v="1998"/>
    <s v="FORD"/>
    <s v="SUPERCAB"/>
    <n v="3268"/>
    <n v="125"/>
    <n v="0.48084421412575518"/>
    <n v="251.92390066476568"/>
    <n v="376.92390066476571"/>
    <n v="2891.0760993352342"/>
  </r>
  <r>
    <s v="2B5WB35Z9XK539148"/>
    <s v="S"/>
    <n v="139530"/>
    <n v="3107"/>
    <d v="2009-05-19T00:00:00"/>
    <n v="2009"/>
    <x v="2"/>
    <x v="8"/>
    <n v="44"/>
    <n v="45358"/>
    <n v="9"/>
    <n v="1999"/>
    <s v="DODGE"/>
    <s v="RAM VAN"/>
    <n v="3100"/>
    <n v="125"/>
    <n v="5.8161350844277676E-2"/>
    <n v="48.380356472795498"/>
    <n v="173.38035647279548"/>
    <n v="2926.6196435272045"/>
  </r>
  <r>
    <s v="1FTEX18L7VKC86785"/>
    <s v="S"/>
    <n v="5878"/>
    <n v="3090"/>
    <d v="2009-03-31T00:00:00"/>
    <n v="2009"/>
    <x v="4"/>
    <x v="55"/>
    <n v="1"/>
    <n v="112129"/>
    <n v="11"/>
    <n v="1997"/>
    <s v="FORD"/>
    <s v="SUPERCAB"/>
    <n v="3100"/>
    <n v="125"/>
    <n v="3.5317573340928513E-2"/>
    <n v="38.100244944460272"/>
    <n v="163.10024494446026"/>
    <n v="2936.8997550555396"/>
  </r>
  <r>
    <s v="1GNDX03E04D231720"/>
    <s v="S"/>
    <n v="937703"/>
    <n v="2983"/>
    <d v="2008-10-28T00:00:00"/>
    <n v="2009"/>
    <x v="9"/>
    <x v="25"/>
    <n v="354"/>
    <n v="121070"/>
    <n v="4"/>
    <n v="2004"/>
    <s v="CHEVROLET"/>
    <s v="VENTURE"/>
    <n v="3200"/>
    <n v="150"/>
    <n v="7.6281287246722285E-2"/>
    <n v="88.443575685339653"/>
    <n v="238.44357568533965"/>
    <n v="2961.5564243146605"/>
  </r>
  <r>
    <s v="1J4FJ28S4WL199791"/>
    <s v="S"/>
    <s v="C008017"/>
    <n v="2933"/>
    <d v="2008-07-29T00:00:00"/>
    <n v="2009"/>
    <x v="7"/>
    <x v="74"/>
    <n v="362"/>
    <n v="138294"/>
    <n v="10"/>
    <n v="1998"/>
    <s v="JEEP"/>
    <s v="CHEROKEE"/>
    <n v="3200"/>
    <n v="150"/>
    <n v="2.524156971011635E-2"/>
    <n v="40.22446065864721"/>
    <n v="190.22446065864722"/>
    <n v="3009.7755393413527"/>
  </r>
  <r>
    <s v="1G1ND52J02M646818"/>
    <s v="S"/>
    <n v="15272"/>
    <n v="3107"/>
    <d v="2009-05-19T00:00:00"/>
    <n v="2009"/>
    <x v="10"/>
    <x v="28"/>
    <n v="22"/>
    <n v="109988"/>
    <n v="6"/>
    <n v="2002"/>
    <s v="CHEVROLET"/>
    <s v="MALIBU"/>
    <n v="3200"/>
    <n v="125"/>
    <n v="6.0037523452157598E-2"/>
    <n v="49.941013133208251"/>
    <n v="174.94101313320826"/>
    <n v="3025.0589868667917"/>
  </r>
  <r>
    <s v="2FMZA51614BB21057"/>
    <s v="S"/>
    <n v="15327"/>
    <n v="2960"/>
    <d v="2008-09-09T00:00:00"/>
    <n v="2009"/>
    <x v="12"/>
    <x v="13"/>
    <n v="438"/>
    <n v="70897"/>
    <n v="4"/>
    <n v="2004"/>
    <s v="FORD"/>
    <s v="FREESTAR"/>
    <n v="3300"/>
    <n v="150"/>
    <n v="0.19075144508670519"/>
    <n v="81.399364161849704"/>
    <n v="231.39936416184969"/>
    <n v="3068.6006358381501"/>
  </r>
  <r>
    <s v="1B4GP24322B608911"/>
    <s v="S"/>
    <n v="1"/>
    <n v="2933"/>
    <d v="2008-07-29T00:00:00"/>
    <n v="2009"/>
    <x v="14"/>
    <x v="21"/>
    <n v="410"/>
    <n v="97217"/>
    <n v="6"/>
    <n v="2002"/>
    <s v="DODGE"/>
    <s v="CARAVAN"/>
    <n v="3300"/>
    <n v="150"/>
    <n v="2.6030368763557483E-2"/>
    <n v="41.481475054229932"/>
    <n v="191.48147505422992"/>
    <n v="3108.51852494577"/>
  </r>
  <r>
    <s v="1FTRF17W0XKB74817"/>
    <s v="S"/>
    <n v="17317"/>
    <n v="2933"/>
    <d v="2008-07-29T00:00:00"/>
    <n v="2009"/>
    <x v="3"/>
    <x v="29"/>
    <n v="354"/>
    <n v="107277"/>
    <n v="9"/>
    <n v="1999"/>
    <s v="FORD"/>
    <s v="F150"/>
    <n v="3300"/>
    <n v="150"/>
    <n v="2.6030368763557483E-2"/>
    <n v="41.481475054229932"/>
    <n v="191.48147505422992"/>
    <n v="3108.51852494577"/>
  </r>
  <r>
    <s v="2G1WF52K1Y9348419"/>
    <s v="S"/>
    <s v="C013075"/>
    <n v="2933"/>
    <d v="2008-07-29T00:00:00"/>
    <n v="2009"/>
    <x v="7"/>
    <x v="74"/>
    <n v="395"/>
    <n v="152389"/>
    <n v="8"/>
    <n v="2000"/>
    <s v="CHEVROLET"/>
    <s v="IMPALA"/>
    <n v="3400"/>
    <n v="150"/>
    <n v="2.6819167816998619E-2"/>
    <n v="42.738489449812661"/>
    <n v="192.73848944981268"/>
    <n v="3207.2615105501873"/>
  </r>
  <r>
    <s v="1FTEX14H0SKB81227"/>
    <s v="S"/>
    <n v="5159"/>
    <n v="3090"/>
    <d v="2009-03-31T00:00:00"/>
    <n v="2009"/>
    <x v="4"/>
    <x v="55"/>
    <n v="10"/>
    <n v="71017"/>
    <n v="13"/>
    <n v="1995"/>
    <s v="FORD"/>
    <s v="SUPERCAB"/>
    <n v="3500"/>
    <n v="125"/>
    <n v="3.9874679578467673E-2"/>
    <n v="43.016405582455143"/>
    <n v="168.01640558245515"/>
    <n v="3331.9835944175447"/>
  </r>
  <r>
    <s v="1FTEX18L0VKC86773"/>
    <s v="S"/>
    <n v="5880"/>
    <n v="3090"/>
    <d v="2009-03-31T00:00:00"/>
    <n v="2009"/>
    <x v="4"/>
    <x v="55"/>
    <n v="11"/>
    <n v="121822"/>
    <n v="11"/>
    <n v="1997"/>
    <s v="FORD"/>
    <s v="SUPERCAB"/>
    <n v="3500"/>
    <n v="125"/>
    <n v="3.9874679578467673E-2"/>
    <n v="43.016405582455143"/>
    <n v="168.01640558245515"/>
    <n v="3331.9835944175447"/>
  </r>
  <r>
    <s v="1FTRX18L1WKA93468"/>
    <s v="S"/>
    <n v="6203"/>
    <n v="3090"/>
    <d v="2009-03-31T00:00:00"/>
    <n v="2009"/>
    <x v="4"/>
    <x v="55"/>
    <n v="7"/>
    <n v="125882"/>
    <n v="10"/>
    <n v="1998"/>
    <s v="FORD"/>
    <s v="SUPERCAB"/>
    <n v="3500"/>
    <n v="125"/>
    <n v="3.9874679578467673E-2"/>
    <n v="43.016405582455143"/>
    <n v="168.01640558245515"/>
    <n v="3331.9835944175447"/>
  </r>
  <r>
    <s v="3B7HF12Z2XG163841"/>
    <s v="S"/>
    <n v="10092"/>
    <n v="3090"/>
    <d v="2009-03-31T00:00:00"/>
    <n v="2009"/>
    <x v="4"/>
    <x v="55"/>
    <n v="12"/>
    <n v="101490"/>
    <n v="9"/>
    <n v="1999"/>
    <s v="DODGE"/>
    <s v="RAM CLUB CAB"/>
    <n v="3500"/>
    <n v="125"/>
    <n v="3.9874679578467673E-2"/>
    <n v="43.016405582455143"/>
    <n v="168.01640558245515"/>
    <n v="3331.9835944175447"/>
  </r>
  <r>
    <s v="3B7HF13Z9TG144955"/>
    <s v="S"/>
    <n v="5426"/>
    <n v="3090"/>
    <d v="2009-03-31T00:00:00"/>
    <n v="2009"/>
    <x v="4"/>
    <x v="55"/>
    <n v="6"/>
    <n v="99944"/>
    <n v="12"/>
    <n v="1996"/>
    <s v="DODGE"/>
    <s v="RAM CLUB CAB"/>
    <n v="3500"/>
    <n v="125"/>
    <n v="3.9874679578467673E-2"/>
    <n v="43.016405582455143"/>
    <n v="168.01640558245515"/>
    <n v="3331.9835944175447"/>
  </r>
  <r>
    <s v="1FTEX18L0VKC86787"/>
    <s v="S"/>
    <n v="5872"/>
    <s v="300-74863"/>
    <d v="2009-06-08T00:00:00"/>
    <n v="2009"/>
    <x v="4"/>
    <x v="55"/>
    <n v="1"/>
    <n v="109400"/>
    <n v="11"/>
    <n v="1997"/>
    <s v="FORD"/>
    <s v="SUPERCAB"/>
    <n v="3500"/>
    <n v="125"/>
    <n v="1"/>
    <n v="0"/>
    <n v="125"/>
    <n v="3375"/>
  </r>
  <r>
    <s v="1FAFP532X1G271436"/>
    <s v="S"/>
    <n v="125357"/>
    <n v="2933"/>
    <d v="2008-07-29T00:00:00"/>
    <n v="2009"/>
    <x v="7"/>
    <x v="19"/>
    <n v="394"/>
    <n v="109405"/>
    <n v="7"/>
    <n v="2001"/>
    <s v="FORD"/>
    <s v="TAURUS"/>
    <n v="3600"/>
    <n v="150"/>
    <n v="2.8396765923880893E-2"/>
    <n v="45.252518240978112"/>
    <n v="195.25251824097811"/>
    <n v="3404.7474817590219"/>
  </r>
  <r>
    <s v="2G1WF52E129358076"/>
    <s v="S"/>
    <n v="15275"/>
    <s v="300-74863"/>
    <d v="2009-04-14T00:00:00"/>
    <n v="2009"/>
    <x v="10"/>
    <x v="28"/>
    <n v="68648"/>
    <n v="100162"/>
    <n v="6"/>
    <n v="2002"/>
    <s v="CHEVROLET"/>
    <s v="IMPALA"/>
    <n v="3600"/>
    <n v="125"/>
    <n v="0.19565217391304349"/>
    <n v="0"/>
    <n v="125"/>
    <n v="3475"/>
  </r>
  <r>
    <s v="2FAHP71WX7X143534"/>
    <s v="S"/>
    <n v="244182"/>
    <n v="2917"/>
    <d v="2008-07-16T00:00:00"/>
    <n v="2009"/>
    <x v="1"/>
    <x v="1"/>
    <n v="22"/>
    <n v="19283"/>
    <n v="1"/>
    <n v="2007"/>
    <s v="FORD"/>
    <s v="CROWN VICTORIA"/>
    <n v="3800.5"/>
    <n v="150"/>
    <n v="0.27965436324824378"/>
    <n v="96.637361764063101"/>
    <n v="246.63736176406309"/>
    <n v="3553.8626382359371"/>
  </r>
  <r>
    <s v="1FTRX18L1WKA93471"/>
    <s v="S"/>
    <n v="6205"/>
    <n v="3090"/>
    <d v="2009-03-31T00:00:00"/>
    <n v="2009"/>
    <x v="4"/>
    <x v="55"/>
    <n v="4"/>
    <n v="116483"/>
    <n v="10"/>
    <n v="1998"/>
    <s v="FORD"/>
    <s v="SUPERCAB"/>
    <n v="3800"/>
    <n v="125"/>
    <n v="4.3292509256622043E-2"/>
    <n v="46.70352606095129"/>
    <n v="171.70352606095128"/>
    <n v="3628.2964739390486"/>
  </r>
  <r>
    <s v="1FTZF18W2WKC26252"/>
    <s v="S"/>
    <n v="16989"/>
    <n v="2933"/>
    <d v="2008-07-29T00:00:00"/>
    <n v="2009"/>
    <x v="7"/>
    <x v="74"/>
    <n v="352"/>
    <n v="175361"/>
    <n v="10"/>
    <n v="1998"/>
    <s v="FORD"/>
    <s v="F150"/>
    <n v="3850"/>
    <n v="150"/>
    <n v="3.0368763557483729E-2"/>
    <n v="48.395054229934921"/>
    <n v="198.39505422993491"/>
    <n v="3651.6049457700651"/>
  </r>
  <r>
    <s v="3B6KC26Z01M558659"/>
    <s v="S"/>
    <n v="26858"/>
    <s v="300-74863"/>
    <d v="2009-02-04T00:00:00"/>
    <n v="2009"/>
    <x v="4"/>
    <x v="11"/>
    <n v="1"/>
    <n v="76234"/>
    <n v="7"/>
    <n v="2001"/>
    <s v="DODGE"/>
    <s v="RAM 2500"/>
    <n v="3900"/>
    <n v="125"/>
    <n v="0.35135135135135137"/>
    <n v="0"/>
    <n v="125"/>
    <n v="3775"/>
  </r>
  <r>
    <s v="2FAFP71W33X206278"/>
    <s v="S"/>
    <n v="556"/>
    <n v="3107"/>
    <d v="2009-05-19T00:00:00"/>
    <n v="2009"/>
    <x v="4"/>
    <x v="17"/>
    <n v="38"/>
    <n v="96847"/>
    <n v="5"/>
    <n v="2003"/>
    <s v="FORD"/>
    <s v="CROWN VICTORIA"/>
    <n v="4000"/>
    <n v="125"/>
    <n v="7.5046904315197005E-2"/>
    <n v="62.426266416510316"/>
    <n v="187.42626641651032"/>
    <n v="3812.5737335834897"/>
  </r>
  <r>
    <s v="3B7HF12Z6XG163843"/>
    <s v="S"/>
    <n v="10088"/>
    <n v="3090"/>
    <d v="2009-03-31T00:00:00"/>
    <n v="2009"/>
    <x v="4"/>
    <x v="55"/>
    <n v="14"/>
    <n v="79223"/>
    <n v="9"/>
    <n v="1999"/>
    <s v="DODGE"/>
    <s v="RAM CLUB CAB"/>
    <n v="4000"/>
    <n v="125"/>
    <n v="4.5571062375391623E-2"/>
    <n v="49.161606379948729"/>
    <n v="174.16160637994872"/>
    <n v="3825.8383936200512"/>
  </r>
  <r>
    <s v="2G1WF52E429215316"/>
    <s v="S"/>
    <n v="2"/>
    <n v="2933"/>
    <d v="2008-07-29T00:00:00"/>
    <n v="2009"/>
    <x v="14"/>
    <x v="21"/>
    <n v="390"/>
    <n v="120672"/>
    <n v="6"/>
    <n v="2002"/>
    <s v="CHEVROLET"/>
    <s v="IMPALA"/>
    <n v="4300"/>
    <n v="150"/>
    <n v="3.3918359297968839E-2"/>
    <n v="54.051619010057181"/>
    <n v="204.05161901005718"/>
    <n v="4095.948380989943"/>
  </r>
  <r>
    <s v="1FTRX18L5WKA93487"/>
    <s v="S"/>
    <n v="6206"/>
    <n v="3090"/>
    <d v="2009-03-31T00:00:00"/>
    <n v="2009"/>
    <x v="4"/>
    <x v="55"/>
    <n v="8"/>
    <n v="118639"/>
    <n v="10"/>
    <n v="1998"/>
    <s v="FORD"/>
    <s v="SUPERCAB"/>
    <n v="4400"/>
    <n v="125"/>
    <n v="5.012816861293079E-2"/>
    <n v="54.077767017943607"/>
    <n v="179.07776701794361"/>
    <n v="4220.9222329820568"/>
  </r>
  <r>
    <s v="2001FO73315000400"/>
    <s v="S"/>
    <n v="10870"/>
    <n v="3090"/>
    <d v="2009-03-31T00:00:00"/>
    <n v="2009"/>
    <x v="4"/>
    <x v="55"/>
    <n v="15"/>
    <n v="102321"/>
    <n v="7"/>
    <n v="2001"/>
    <s v="FORD"/>
    <s v="SUPERCAB"/>
    <n v="4500"/>
    <n v="125"/>
    <n v="5.126744517231558E-2"/>
    <n v="55.306807177442323"/>
    <n v="180.30680717744232"/>
    <n v="4319.6931928225576"/>
  </r>
  <r>
    <s v="1FTRX18L91NB21394"/>
    <s v="S"/>
    <n v="10871"/>
    <n v="3090"/>
    <d v="2009-03-31T00:00:00"/>
    <n v="2009"/>
    <x v="4"/>
    <x v="55"/>
    <n v="9"/>
    <n v="84065"/>
    <n v="7"/>
    <n v="2001"/>
    <s v="FORD"/>
    <s v="SUPERCAB"/>
    <n v="4700"/>
    <n v="125"/>
    <n v="5.354599829108516E-2"/>
    <n v="57.764887496439755"/>
    <n v="182.76488749643977"/>
    <n v="4517.2351125035602"/>
  </r>
  <r>
    <s v="1J4FF48S01L567082"/>
    <s v="S"/>
    <n v="10751"/>
    <n v="3090"/>
    <d v="2009-03-31T00:00:00"/>
    <n v="2009"/>
    <x v="4"/>
    <x v="55"/>
    <n v="20"/>
    <n v="87421"/>
    <n v="7"/>
    <n v="2001"/>
    <s v="JEEP"/>
    <s v="CHEROKEE"/>
    <n v="4900"/>
    <n v="125"/>
    <n v="5.582455140985474E-2"/>
    <n v="60.222967815437194"/>
    <n v="185.22296781543719"/>
    <n v="4714.7770321845628"/>
  </r>
  <r>
    <s v="1FTRX18L81KA47998"/>
    <s v="S"/>
    <n v="10862"/>
    <n v="3090"/>
    <d v="2009-03-31T00:00:00"/>
    <n v="2009"/>
    <x v="4"/>
    <x v="55"/>
    <n v="13"/>
    <n v="123159"/>
    <n v="7"/>
    <n v="2001"/>
    <s v="FORD"/>
    <s v="SUPERCAB"/>
    <n v="5000"/>
    <n v="125"/>
    <n v="5.6963827969239531E-2"/>
    <n v="61.45200797493591"/>
    <n v="186.4520079749359"/>
    <n v="4813.5479920250636"/>
  </r>
  <r>
    <s v="1HTGCADR1TH319839"/>
    <s v="S"/>
    <n v="16092"/>
    <n v="3057"/>
    <d v="2009-02-10T00:00:00"/>
    <n v="2009"/>
    <x v="3"/>
    <x v="29"/>
    <n v="2"/>
    <n v="201563"/>
    <n v="12"/>
    <n v="1996"/>
    <s v="INTERNATIONAL"/>
    <s v="TRUCK"/>
    <n v="5500"/>
    <n v="125"/>
    <n v="0.17094017094017094"/>
    <n v="140.52136752136755"/>
    <n v="265.52136752136755"/>
    <n v="5234.4786324786328"/>
  </r>
  <r>
    <s v="1HTGCADRXTH319838"/>
    <s v="S"/>
    <n v="16093"/>
    <n v="3057"/>
    <d v="2009-02-10T00:00:00"/>
    <n v="2009"/>
    <x v="3"/>
    <x v="29"/>
    <n v="14"/>
    <n v="210793"/>
    <n v="12"/>
    <n v="1996"/>
    <s v="INTERNATIONAL"/>
    <s v="TRUCK"/>
    <n v="6000"/>
    <n v="125"/>
    <n v="0.18648018648018649"/>
    <n v="153.29603729603735"/>
    <n v="278.29603729603735"/>
    <n v="5721.703962703963"/>
  </r>
  <r>
    <s v="CREDIT AUTHORIZATION"/>
    <s v="CA"/>
    <s v="CREDIT AUTHORIZATION"/>
    <s v="CR09-029"/>
    <d v="2009-06-30T00:00:00"/>
    <n v="2009"/>
    <x v="13"/>
    <x v="53"/>
    <m/>
    <m/>
    <n v="2008"/>
    <m/>
    <m/>
    <m/>
    <m/>
    <m/>
    <m/>
    <m/>
    <m/>
    <n v="-1023.71"/>
  </r>
  <r>
    <s v="2FAHP71W55X139839"/>
    <s v="S"/>
    <n v="585"/>
    <s v="300-74863"/>
    <d v="2009-04-16T00:00:00"/>
    <n v="2009"/>
    <x v="4"/>
    <x v="17"/>
    <n v="2"/>
    <n v="101181"/>
    <n v="3"/>
    <n v="2005"/>
    <s v="FORD"/>
    <s v="CROWN VICTORIA"/>
    <n v="1200"/>
    <n v="120"/>
    <n v="0.24489795918367346"/>
    <n v="0"/>
    <n v="120"/>
    <n v="1080"/>
  </r>
  <r>
    <s v="2FAHP71W15X156802"/>
    <s v="S"/>
    <n v="586"/>
    <s v="300-74863"/>
    <d v="2009-04-16T00:00:00"/>
    <n v="2009"/>
    <x v="4"/>
    <x v="17"/>
    <n v="17982"/>
    <n v="95772"/>
    <n v="3"/>
    <n v="2005"/>
    <s v="FORD"/>
    <s v="CROWN VICTORIA"/>
    <n v="2000"/>
    <n v="125"/>
    <n v="0.10869565217391304"/>
    <n v="0"/>
    <n v="125"/>
    <n v="1875"/>
  </r>
  <r>
    <s v="1G1ND52F35M204387"/>
    <m/>
    <n v="23733"/>
    <n v="3327"/>
    <d v="2010-05-03T00:00:00"/>
    <n v="2010"/>
    <x v="5"/>
    <x v="21"/>
    <s v="AJ"/>
    <n v="44031"/>
    <n v="4"/>
    <n v="2005"/>
    <s v="CHEVROLET"/>
    <s v="MALIBU"/>
    <n v="610"/>
    <n v="61"/>
    <n v="4.4783789736436382E-2"/>
    <n v="45.750223918948677"/>
    <n v="106.75022391894868"/>
    <n v="503.24977608105132"/>
  </r>
  <r>
    <s v="2G1WF52E559278462"/>
    <s v="S"/>
    <n v="22738"/>
    <n v="3190"/>
    <d v="2009-08-25T00:00:00"/>
    <n v="2010"/>
    <x v="13"/>
    <x v="30"/>
    <n v="45"/>
    <n v="168650"/>
    <n v="4"/>
    <n v="2005"/>
    <s v="CHEVROLET"/>
    <s v="IMPALA"/>
    <n v="2200"/>
    <n v="125"/>
    <n v="2.591283863368669E-2"/>
    <n v="27.313427561837461"/>
    <n v="152.31342756183747"/>
    <n v="2047.6865724381626"/>
  </r>
  <r>
    <s v="1GNDV03E15D110752"/>
    <s v="S"/>
    <n v="752"/>
    <n v="3286"/>
    <d v="2009-12-15T00:00:00"/>
    <n v="2010"/>
    <x v="9"/>
    <x v="50"/>
    <n v="4"/>
    <n v="121154"/>
    <n v="4"/>
    <n v="2005"/>
    <s v="CHEVROLET"/>
    <s v="VENTURE"/>
    <n v="3300"/>
    <n v="125"/>
    <n v="0.22297297297297297"/>
    <n v="78.61804054054052"/>
    <n v="203.61804054054051"/>
    <n v="3096.3819594594597"/>
  </r>
  <r>
    <s v="CREDIT AUTHORIZATION"/>
    <s v="CA"/>
    <s v="CREDIT AUTHORIZATION"/>
    <s v="CR10-004"/>
    <d v="2009-08-06T00:00:00"/>
    <n v="2010"/>
    <x v="15"/>
    <x v="40"/>
    <m/>
    <m/>
    <n v="2009"/>
    <m/>
    <m/>
    <m/>
    <m/>
    <m/>
    <m/>
    <m/>
    <m/>
    <n v="-6900"/>
  </r>
  <r>
    <s v="CREDIT AUTHORIZATION"/>
    <s v="CA"/>
    <s v="CREDIT AUTHORIZATION"/>
    <s v="CREDIT AUTHORIZATION"/>
    <d v="2009-08-21T00:00:00"/>
    <n v="2010"/>
    <x v="13"/>
    <x v="30"/>
    <m/>
    <m/>
    <n v="2009"/>
    <m/>
    <m/>
    <m/>
    <m/>
    <m/>
    <m/>
    <m/>
    <m/>
    <n v="-939.34"/>
  </r>
  <r>
    <s v="credit authorization"/>
    <s v="ca  "/>
    <s v="credit authorization"/>
    <s v="CR10-006"/>
    <d v="2009-09-25T00:00:00"/>
    <n v="2010"/>
    <x v="1"/>
    <x v="36"/>
    <m/>
    <m/>
    <n v="2009"/>
    <m/>
    <m/>
    <m/>
    <m/>
    <m/>
    <m/>
    <m/>
    <m/>
    <n v="-7200"/>
  </r>
  <r>
    <s v="credit authorization"/>
    <s v="ca  "/>
    <s v="credit authorization"/>
    <s v="CR10-007"/>
    <d v="2009-10-06T00:00:00"/>
    <n v="2010"/>
    <x v="1"/>
    <x v="1"/>
    <m/>
    <m/>
    <n v="2009"/>
    <m/>
    <m/>
    <m/>
    <m/>
    <m/>
    <m/>
    <m/>
    <m/>
    <n v="-21319.9"/>
  </r>
  <r>
    <s v="credit authorization"/>
    <s v="ca  "/>
    <s v="credit authorization"/>
    <s v="CR10-008"/>
    <d v="2009-10-06T00:00:00"/>
    <n v="2010"/>
    <x v="1"/>
    <x v="36"/>
    <m/>
    <m/>
    <n v="2009"/>
    <m/>
    <m/>
    <m/>
    <m/>
    <m/>
    <m/>
    <m/>
    <m/>
    <n v="-7900"/>
  </r>
  <r>
    <s v="credit authorization"/>
    <s v="CA"/>
    <s v="credit authorization"/>
    <s v="CR10-009"/>
    <d v="2009-10-29T00:00:00"/>
    <n v="2010"/>
    <x v="7"/>
    <x v="19"/>
    <m/>
    <m/>
    <n v="2009"/>
    <m/>
    <m/>
    <m/>
    <m/>
    <m/>
    <m/>
    <m/>
    <m/>
    <n v="-20000"/>
  </r>
  <r>
    <s v="credit authorization"/>
    <s v="CA"/>
    <s v="credit authorization"/>
    <s v="CR10-011"/>
    <d v="2009-12-07T00:00:00"/>
    <n v="2010"/>
    <x v="5"/>
    <x v="21"/>
    <m/>
    <m/>
    <n v="2009"/>
    <m/>
    <m/>
    <m/>
    <m/>
    <m/>
    <m/>
    <m/>
    <m/>
    <n v="-6100"/>
  </r>
  <r>
    <s v="credit authorization"/>
    <s v="CA"/>
    <s v="credit authorization"/>
    <s v="CR10-012"/>
    <d v="2009-12-15T00:00:00"/>
    <n v="2010"/>
    <x v="7"/>
    <x v="25"/>
    <m/>
    <m/>
    <n v="2009"/>
    <m/>
    <m/>
    <m/>
    <m/>
    <m/>
    <m/>
    <m/>
    <m/>
    <n v="-13021"/>
  </r>
  <r>
    <s v="CREDIT AUTHORIZATION"/>
    <s v="CA"/>
    <s v="CREDIT AUTHORIZATION"/>
    <s v="CR10-015"/>
    <d v="2010-01-04T00:00:00"/>
    <n v="2010"/>
    <x v="14"/>
    <x v="21"/>
    <m/>
    <m/>
    <n v="2009"/>
    <m/>
    <m/>
    <m/>
    <m/>
    <m/>
    <m/>
    <m/>
    <m/>
    <n v="-24872"/>
  </r>
  <r>
    <s v="CREDIT AUTHORIZATION"/>
    <s v="CA"/>
    <s v="CREDIT AUTHORIZATION"/>
    <s v="CR10-015"/>
    <d v="2010-01-04T00:00:00"/>
    <n v="2010"/>
    <x v="14"/>
    <x v="21"/>
    <m/>
    <m/>
    <n v="2009"/>
    <m/>
    <m/>
    <m/>
    <m/>
    <m/>
    <m/>
    <m/>
    <m/>
    <n v="-17356.2"/>
  </r>
  <r>
    <s v="CREDIT AUTHORIZATION"/>
    <s v="CA"/>
    <s v="CREDIT AUTHORIZATION"/>
    <s v="CR10-014"/>
    <d v="2010-01-04T00:00:00"/>
    <n v="2010"/>
    <x v="13"/>
    <x v="56"/>
    <m/>
    <m/>
    <n v="2009"/>
    <m/>
    <m/>
    <m/>
    <m/>
    <m/>
    <m/>
    <m/>
    <m/>
    <n v="-1850.17"/>
  </r>
  <r>
    <s v="credit authorization"/>
    <s v="CA"/>
    <s v="credit authorization"/>
    <s v="cr10-017"/>
    <d v="2010-01-26T00:00:00"/>
    <n v="2010"/>
    <x v="8"/>
    <x v="21"/>
    <m/>
    <m/>
    <n v="2009"/>
    <m/>
    <m/>
    <m/>
    <m/>
    <m/>
    <m/>
    <m/>
    <m/>
    <n v="-14650.86"/>
  </r>
  <r>
    <s v="credit authorization"/>
    <s v="CA"/>
    <s v="credit authorization"/>
    <s v="cr10-016"/>
    <d v="2010-01-26T00:00:00"/>
    <n v="2010"/>
    <x v="1"/>
    <x v="69"/>
    <m/>
    <m/>
    <n v="2009"/>
    <m/>
    <m/>
    <m/>
    <m/>
    <m/>
    <m/>
    <m/>
    <m/>
    <n v="-3858.94"/>
  </r>
  <r>
    <s v="credit authorization"/>
    <s v="CA"/>
    <s v="credit authorization"/>
    <s v="cr10-017"/>
    <d v="2010-01-26T00:00:00"/>
    <n v="2010"/>
    <x v="8"/>
    <x v="68"/>
    <m/>
    <m/>
    <n v="2009"/>
    <m/>
    <m/>
    <m/>
    <m/>
    <m/>
    <m/>
    <m/>
    <m/>
    <n v="-2705.34"/>
  </r>
  <r>
    <s v="credit authorization"/>
    <s v="CA"/>
    <s v="credit authorization"/>
    <s v="cr10-016"/>
    <d v="2010-01-26T00:00:00"/>
    <n v="2010"/>
    <x v="1"/>
    <x v="7"/>
    <m/>
    <m/>
    <n v="2009"/>
    <m/>
    <m/>
    <m/>
    <m/>
    <m/>
    <m/>
    <m/>
    <m/>
    <n v="-2254.5500000000002"/>
  </r>
  <r>
    <s v="credit authorization"/>
    <s v="CA"/>
    <s v="credit authorization"/>
    <s v="cr10-016"/>
    <d v="2010-01-26T00:00:00"/>
    <n v="2010"/>
    <x v="1"/>
    <x v="20"/>
    <m/>
    <m/>
    <n v="2009"/>
    <m/>
    <m/>
    <m/>
    <m/>
    <m/>
    <m/>
    <m/>
    <m/>
    <n v="-1786.34"/>
  </r>
  <r>
    <s v="credit authorization"/>
    <s v="CA"/>
    <s v="credit authorization"/>
    <s v="cr10-016"/>
    <d v="2010-01-26T00:00:00"/>
    <n v="2010"/>
    <x v="1"/>
    <x v="25"/>
    <m/>
    <m/>
    <n v="2009"/>
    <m/>
    <m/>
    <m/>
    <m/>
    <m/>
    <m/>
    <m/>
    <m/>
    <n v="-1387.64"/>
  </r>
  <r>
    <s v="credit authorization"/>
    <s v="CA"/>
    <s v="credit authorization"/>
    <s v="cr10-016"/>
    <d v="2010-01-26T00:00:00"/>
    <n v="2010"/>
    <x v="1"/>
    <x v="1"/>
    <m/>
    <m/>
    <n v="2009"/>
    <m/>
    <m/>
    <m/>
    <m/>
    <m/>
    <m/>
    <m/>
    <m/>
    <n v="-1158.6500000000001"/>
  </r>
  <r>
    <s v="credit authorization"/>
    <s v="CA"/>
    <s v="credit authorization"/>
    <s v="cr10-016"/>
    <d v="2010-01-26T00:00:00"/>
    <n v="2010"/>
    <x v="1"/>
    <x v="78"/>
    <m/>
    <m/>
    <n v="2009"/>
    <m/>
    <m/>
    <m/>
    <m/>
    <m/>
    <m/>
    <m/>
    <m/>
    <n v="-694.4"/>
  </r>
  <r>
    <s v="credit authorization"/>
    <s v="CA"/>
    <s v="credit authorization"/>
    <s v="cr10-016"/>
    <d v="2010-01-26T00:00:00"/>
    <n v="2010"/>
    <x v="1"/>
    <x v="15"/>
    <m/>
    <m/>
    <n v="2009"/>
    <m/>
    <m/>
    <m/>
    <m/>
    <m/>
    <m/>
    <m/>
    <m/>
    <n v="-669.9"/>
  </r>
  <r>
    <s v="credit authorization"/>
    <s v="CA"/>
    <s v="credit authorization"/>
    <s v="cr10-016"/>
    <d v="2010-01-26T00:00:00"/>
    <n v="2010"/>
    <x v="1"/>
    <x v="36"/>
    <m/>
    <m/>
    <n v="2009"/>
    <m/>
    <m/>
    <m/>
    <m/>
    <m/>
    <m/>
    <m/>
    <m/>
    <n v="-604.09"/>
  </r>
  <r>
    <s v="credit authorization"/>
    <s v="CA"/>
    <s v="credit authorization"/>
    <s v="cr10-018"/>
    <d v="2010-02-04T00:00:00"/>
    <n v="2010"/>
    <x v="4"/>
    <x v="55"/>
    <m/>
    <m/>
    <n v="2009"/>
    <m/>
    <m/>
    <m/>
    <m/>
    <m/>
    <m/>
    <m/>
    <m/>
    <n v="-125382.12"/>
  </r>
  <r>
    <s v="credit authorization"/>
    <s v="CA"/>
    <s v="credit authorization"/>
    <s v="cr10-019"/>
    <d v="2010-02-04T00:00:00"/>
    <n v="2010"/>
    <x v="15"/>
    <x v="21"/>
    <m/>
    <m/>
    <n v="2009"/>
    <m/>
    <m/>
    <m/>
    <m/>
    <m/>
    <m/>
    <m/>
    <m/>
    <n v="-6190"/>
  </r>
  <r>
    <s v="credit authorization"/>
    <s v="CA"/>
    <s v="credit authorization"/>
    <s v="cr10-020"/>
    <d v="2010-02-04T00:00:00"/>
    <n v="2010"/>
    <x v="7"/>
    <x v="19"/>
    <m/>
    <m/>
    <n v="2009"/>
    <m/>
    <m/>
    <m/>
    <m/>
    <m/>
    <m/>
    <m/>
    <m/>
    <n v="-2209.86"/>
  </r>
  <r>
    <s v="credit authorization"/>
    <s v="CA"/>
    <s v="credit authorization"/>
    <s v="cr10-021"/>
    <d v="2010-02-09T00:00:00"/>
    <n v="2010"/>
    <x v="23"/>
    <x v="13"/>
    <m/>
    <m/>
    <n v="2009"/>
    <m/>
    <m/>
    <m/>
    <m/>
    <m/>
    <m/>
    <m/>
    <m/>
    <n v="-1924.97"/>
  </r>
  <r>
    <s v="credit authorization"/>
    <s v="CA"/>
    <s v="credit authorization"/>
    <s v="CREDIT AUTHORIZATION"/>
    <d v="2010-02-19T00:00:00"/>
    <n v="2010"/>
    <x v="2"/>
    <x v="18"/>
    <m/>
    <m/>
    <n v="2009"/>
    <m/>
    <m/>
    <m/>
    <m/>
    <m/>
    <m/>
    <m/>
    <m/>
    <n v="-4820"/>
  </r>
  <r>
    <s v="credit authorization"/>
    <s v="CA"/>
    <s v="credit authorization"/>
    <s v="CREDIT AUTHORIZATION"/>
    <d v="2010-02-19T00:00:00"/>
    <n v="2010"/>
    <x v="8"/>
    <x v="68"/>
    <m/>
    <m/>
    <n v="2009"/>
    <m/>
    <m/>
    <m/>
    <m/>
    <m/>
    <m/>
    <m/>
    <m/>
    <n v="-4436.29"/>
  </r>
  <r>
    <s v="credit authorization"/>
    <s v="CA"/>
    <s v="credit authorization"/>
    <s v="CREDIT AUTHORIZATION"/>
    <d v="2010-03-02T00:00:00"/>
    <n v="2010"/>
    <x v="1"/>
    <x v="36"/>
    <m/>
    <m/>
    <n v="2009"/>
    <m/>
    <m/>
    <m/>
    <m/>
    <m/>
    <m/>
    <m/>
    <m/>
    <n v="-15282.09"/>
  </r>
  <r>
    <s v="credit authorization"/>
    <s v="CA"/>
    <s v="credit authorization"/>
    <s v="CREDIT AUTHORIZATION"/>
    <d v="2010-03-02T00:00:00"/>
    <n v="2010"/>
    <x v="1"/>
    <x v="1"/>
    <m/>
    <m/>
    <n v="2009"/>
    <m/>
    <m/>
    <m/>
    <m/>
    <m/>
    <m/>
    <m/>
    <m/>
    <n v="-10071.17"/>
  </r>
  <r>
    <s v="credit authorization"/>
    <s v="CA"/>
    <s v="credit authorization"/>
    <s v="CREDIT AUTHORIZATION"/>
    <d v="2010-03-02T00:00:00"/>
    <n v="2010"/>
    <x v="2"/>
    <x v="8"/>
    <m/>
    <m/>
    <n v="2009"/>
    <m/>
    <m/>
    <m/>
    <m/>
    <m/>
    <m/>
    <m/>
    <m/>
    <n v="-7900"/>
  </r>
  <r>
    <s v="CREDIT AUTHORIZATION"/>
    <s v="CA"/>
    <s v="CREDIT AUTHORIZATION"/>
    <s v="CREDIT AUTHORIZATION"/>
    <d v="2010-03-25T00:00:00"/>
    <n v="2010"/>
    <x v="7"/>
    <x v="74"/>
    <m/>
    <m/>
    <n v="2009"/>
    <m/>
    <m/>
    <m/>
    <m/>
    <m/>
    <m/>
    <m/>
    <m/>
    <n v="-79062"/>
  </r>
  <r>
    <s v="credit authorization"/>
    <s v="CA"/>
    <s v="credit authorization"/>
    <s v="CREDIT AUTHORIZATION"/>
    <d v="2010-06-09T00:00:00"/>
    <n v="2010"/>
    <x v="9"/>
    <x v="50"/>
    <m/>
    <m/>
    <n v="2009"/>
    <m/>
    <m/>
    <m/>
    <m/>
    <m/>
    <m/>
    <m/>
    <m/>
    <n v="-46115.59"/>
  </r>
  <r>
    <s v="credit authorization"/>
    <s v="CA"/>
    <s v="credit authorization"/>
    <s v="CREDIT AUTHORIZATION"/>
    <d v="2010-06-15T00:00:00"/>
    <n v="2010"/>
    <x v="3"/>
    <x v="29"/>
    <m/>
    <m/>
    <n v="2009"/>
    <m/>
    <m/>
    <m/>
    <m/>
    <m/>
    <m/>
    <m/>
    <m/>
    <n v="-54180.21"/>
  </r>
  <r>
    <s v="credit authorization"/>
    <s v="CA"/>
    <s v="credit authorization"/>
    <s v="CREDIT AUTHORIZATION"/>
    <d v="2010-06-15T00:00:00"/>
    <n v="2010"/>
    <x v="3"/>
    <x v="4"/>
    <m/>
    <m/>
    <n v="2009"/>
    <m/>
    <m/>
    <m/>
    <m/>
    <m/>
    <m/>
    <m/>
    <m/>
    <n v="-37266.28"/>
  </r>
  <r>
    <s v="credit authorization"/>
    <s v="CA"/>
    <s v="credit authorization"/>
    <s v="CREDIT AUTHORIZATION"/>
    <d v="2010-06-15T00:00:00"/>
    <n v="2010"/>
    <x v="3"/>
    <x v="16"/>
    <m/>
    <m/>
    <n v="2009"/>
    <m/>
    <m/>
    <m/>
    <m/>
    <m/>
    <m/>
    <m/>
    <m/>
    <n v="-22534.16"/>
  </r>
  <r>
    <s v="credit authorization"/>
    <s v="CA"/>
    <s v="credit authorization"/>
    <s v="CREDIT AUTHORIZATION"/>
    <d v="2010-06-15T00:00:00"/>
    <n v="2010"/>
    <x v="3"/>
    <x v="32"/>
    <m/>
    <m/>
    <n v="2009"/>
    <m/>
    <m/>
    <m/>
    <m/>
    <m/>
    <m/>
    <m/>
    <m/>
    <n v="-11199.98"/>
  </r>
  <r>
    <s v="credit authorization"/>
    <s v="CA"/>
    <s v="credit authorization"/>
    <s v="CREDIT AUTHORIZATION"/>
    <d v="2010-06-15T00:00:00"/>
    <n v="2010"/>
    <x v="3"/>
    <x v="70"/>
    <m/>
    <m/>
    <n v="2009"/>
    <m/>
    <m/>
    <m/>
    <m/>
    <m/>
    <m/>
    <m/>
    <m/>
    <n v="-6438.12"/>
  </r>
  <r>
    <s v="Cost Allocation FY 10"/>
    <s v="CAP"/>
    <m/>
    <m/>
    <m/>
    <n v="2010"/>
    <x v="5"/>
    <x v="21"/>
    <m/>
    <m/>
    <n v="2009"/>
    <m/>
    <m/>
    <m/>
    <m/>
    <m/>
    <m/>
    <m/>
    <m/>
    <n v="-837.21243277814403"/>
  </r>
  <r>
    <s v="credit authorization"/>
    <s v="CA"/>
    <s v="credit authorization"/>
    <s v="CREDIT AUTHORIZATION"/>
    <d v="2010-06-15T00:00:00"/>
    <n v="2010"/>
    <x v="3"/>
    <x v="14"/>
    <m/>
    <m/>
    <n v="2009"/>
    <m/>
    <m/>
    <m/>
    <m/>
    <m/>
    <m/>
    <m/>
    <m/>
    <n v="-5560.82"/>
  </r>
  <r>
    <s v="credit authorization"/>
    <s v="CA"/>
    <s v="credit authorization"/>
    <s v="CREDIT AUTHORIZATION"/>
    <d v="2010-06-15T00:00:00"/>
    <n v="2010"/>
    <x v="3"/>
    <x v="20"/>
    <m/>
    <m/>
    <n v="2009"/>
    <m/>
    <m/>
    <m/>
    <m/>
    <m/>
    <m/>
    <m/>
    <m/>
    <n v="-4849.58"/>
  </r>
  <r>
    <s v="Cost Allocation FY 10"/>
    <s v="CAP"/>
    <m/>
    <m/>
    <m/>
    <n v="2010"/>
    <x v="1"/>
    <x v="1"/>
    <m/>
    <m/>
    <n v="2009"/>
    <m/>
    <m/>
    <m/>
    <m/>
    <m/>
    <m/>
    <m/>
    <m/>
    <n v="-656.586017538124"/>
  </r>
  <r>
    <s v="credit authorization"/>
    <s v="CA"/>
    <s v="credit authorization"/>
    <s v="CREDIT AUTHORIZATION"/>
    <d v="2010-06-15T00:00:00"/>
    <n v="2010"/>
    <x v="3"/>
    <x v="23"/>
    <m/>
    <m/>
    <n v="2009"/>
    <m/>
    <m/>
    <m/>
    <m/>
    <m/>
    <m/>
    <m/>
    <m/>
    <n v="-3970.83"/>
  </r>
  <r>
    <s v="Cost Allocation FY 10"/>
    <s v="CAP"/>
    <m/>
    <m/>
    <m/>
    <n v="2010"/>
    <x v="4"/>
    <x v="55"/>
    <m/>
    <m/>
    <n v="2009"/>
    <m/>
    <m/>
    <m/>
    <m/>
    <m/>
    <m/>
    <m/>
    <m/>
    <n v="-365.51560278078898"/>
  </r>
  <r>
    <s v="Cost Allocation FY 10"/>
    <s v="CAP"/>
    <m/>
    <m/>
    <m/>
    <n v="2010"/>
    <x v="2"/>
    <x v="6"/>
    <m/>
    <m/>
    <n v="2009"/>
    <m/>
    <m/>
    <m/>
    <m/>
    <m/>
    <m/>
    <m/>
    <m/>
    <n v="-253.27660108785801"/>
  </r>
  <r>
    <s v="Cost Allocation FY 10"/>
    <s v="CAP"/>
    <m/>
    <m/>
    <m/>
    <n v="2010"/>
    <x v="1"/>
    <x v="36"/>
    <m/>
    <m/>
    <n v="2009"/>
    <m/>
    <m/>
    <m/>
    <m/>
    <m/>
    <m/>
    <m/>
    <m/>
    <n v="-180.73589762038401"/>
  </r>
  <r>
    <s v="Cost Allocation FY 10"/>
    <s v="CAP"/>
    <m/>
    <m/>
    <m/>
    <n v="2010"/>
    <x v="2"/>
    <x v="8"/>
    <m/>
    <m/>
    <n v="2009"/>
    <m/>
    <m/>
    <m/>
    <m/>
    <m/>
    <m/>
    <m/>
    <m/>
    <n v="-169.91601526409201"/>
  </r>
  <r>
    <s v="Cost Allocation FY 10"/>
    <s v="CAP"/>
    <m/>
    <m/>
    <m/>
    <n v="2010"/>
    <x v="9"/>
    <x v="50"/>
    <m/>
    <m/>
    <n v="2009"/>
    <m/>
    <m/>
    <m/>
    <m/>
    <m/>
    <m/>
    <m/>
    <m/>
    <n v="-150.91352745513001"/>
  </r>
  <r>
    <s v="Cost Allocation FY 10"/>
    <s v="CAP"/>
    <m/>
    <m/>
    <m/>
    <n v="2010"/>
    <x v="4"/>
    <x v="35"/>
    <m/>
    <m/>
    <n v="2009"/>
    <m/>
    <m/>
    <m/>
    <m/>
    <m/>
    <m/>
    <m/>
    <m/>
    <n v="-142.77304651733601"/>
  </r>
  <r>
    <s v="Cost Allocation FY 10"/>
    <s v="CAP"/>
    <m/>
    <m/>
    <m/>
    <n v="2010"/>
    <x v="8"/>
    <x v="68"/>
    <m/>
    <m/>
    <n v="2009"/>
    <m/>
    <m/>
    <m/>
    <m/>
    <m/>
    <m/>
    <m/>
    <m/>
    <n v="-136.77138392160501"/>
  </r>
  <r>
    <s v="Cost Allocation FY 10"/>
    <s v="CAP"/>
    <m/>
    <m/>
    <m/>
    <n v="2010"/>
    <x v="0"/>
    <x v="0"/>
    <m/>
    <m/>
    <n v="2009"/>
    <m/>
    <m/>
    <m/>
    <m/>
    <m/>
    <m/>
    <m/>
    <m/>
    <n v="-136.37155775289699"/>
  </r>
  <r>
    <s v="Cost Allocation FY 10"/>
    <s v="CAP"/>
    <m/>
    <m/>
    <m/>
    <n v="2010"/>
    <x v="3"/>
    <x v="32"/>
    <m/>
    <m/>
    <n v="2009"/>
    <m/>
    <m/>
    <m/>
    <m/>
    <m/>
    <m/>
    <m/>
    <m/>
    <n v="-135.25762394497801"/>
  </r>
  <r>
    <s v="Cost Allocation FY 10"/>
    <s v="CAP"/>
    <m/>
    <m/>
    <m/>
    <n v="2010"/>
    <x v="13"/>
    <x v="30"/>
    <m/>
    <m/>
    <n v="2009"/>
    <m/>
    <m/>
    <m/>
    <m/>
    <m/>
    <m/>
    <m/>
    <m/>
    <n v="-129.329088615567"/>
  </r>
  <r>
    <s v="Cost Allocation FY 10"/>
    <s v="CAP"/>
    <m/>
    <m/>
    <m/>
    <n v="2010"/>
    <x v="4"/>
    <x v="52"/>
    <m/>
    <m/>
    <n v="2009"/>
    <m/>
    <m/>
    <m/>
    <m/>
    <m/>
    <m/>
    <m/>
    <m/>
    <n v="-118.178264954094"/>
  </r>
  <r>
    <s v="Cost Allocation FY 10"/>
    <s v="CAP"/>
    <m/>
    <m/>
    <m/>
    <n v="2010"/>
    <x v="13"/>
    <x v="53"/>
    <m/>
    <m/>
    <n v="2009"/>
    <m/>
    <m/>
    <m/>
    <m/>
    <m/>
    <m/>
    <m/>
    <m/>
    <n v="-111.60401854440001"/>
  </r>
  <r>
    <s v="Cost Allocation FY 10"/>
    <s v="CAP"/>
    <m/>
    <m/>
    <m/>
    <n v="2010"/>
    <x v="1"/>
    <x v="15"/>
    <m/>
    <m/>
    <n v="2009"/>
    <m/>
    <m/>
    <m/>
    <m/>
    <m/>
    <m/>
    <m/>
    <m/>
    <n v="-106.881581596892"/>
  </r>
  <r>
    <s v="Cost Allocation FY 10"/>
    <s v="CAP"/>
    <m/>
    <m/>
    <m/>
    <n v="2010"/>
    <x v="4"/>
    <x v="11"/>
    <m/>
    <m/>
    <n v="2009"/>
    <m/>
    <m/>
    <m/>
    <m/>
    <m/>
    <m/>
    <m/>
    <m/>
    <n v="-105.761058277006"/>
  </r>
  <r>
    <s v="Cost Allocation FY 10"/>
    <s v="CAP"/>
    <m/>
    <m/>
    <m/>
    <n v="2010"/>
    <x v="15"/>
    <x v="40"/>
    <m/>
    <m/>
    <n v="2009"/>
    <m/>
    <m/>
    <m/>
    <m/>
    <m/>
    <m/>
    <m/>
    <m/>
    <n v="-104.085585724791"/>
  </r>
  <r>
    <s v="Cost Allocation FY 10"/>
    <s v="CAP"/>
    <m/>
    <m/>
    <m/>
    <n v="2010"/>
    <x v="2"/>
    <x v="37"/>
    <m/>
    <m/>
    <n v="2009"/>
    <m/>
    <m/>
    <m/>
    <m/>
    <m/>
    <m/>
    <m/>
    <m/>
    <n v="-94.442904604851805"/>
  </r>
  <r>
    <s v="Cost Allocation FY 10"/>
    <s v="CAP"/>
    <m/>
    <m/>
    <m/>
    <n v="2010"/>
    <x v="15"/>
    <x v="21"/>
    <m/>
    <m/>
    <n v="2009"/>
    <m/>
    <m/>
    <m/>
    <m/>
    <m/>
    <m/>
    <m/>
    <m/>
    <n v="-91.235781144780603"/>
  </r>
  <r>
    <s v="Cost Allocation FY 10"/>
    <s v="CAP"/>
    <m/>
    <m/>
    <m/>
    <n v="2010"/>
    <x v="9"/>
    <x v="21"/>
    <m/>
    <m/>
    <n v="2009"/>
    <m/>
    <m/>
    <m/>
    <m/>
    <m/>
    <m/>
    <m/>
    <m/>
    <n v="-88.184548877458099"/>
  </r>
  <r>
    <s v="Cost Allocation FY 10"/>
    <s v="CAP"/>
    <m/>
    <m/>
    <m/>
    <n v="2010"/>
    <x v="7"/>
    <x v="25"/>
    <m/>
    <m/>
    <n v="2009"/>
    <m/>
    <m/>
    <m/>
    <m/>
    <m/>
    <m/>
    <m/>
    <m/>
    <n v="-80.897110302016202"/>
  </r>
  <r>
    <s v="Cost Allocation FY 10"/>
    <s v="CAP"/>
    <m/>
    <m/>
    <m/>
    <n v="2010"/>
    <x v="13"/>
    <x v="21"/>
    <m/>
    <m/>
    <n v="2009"/>
    <m/>
    <m/>
    <m/>
    <m/>
    <m/>
    <m/>
    <m/>
    <m/>
    <n v="-79.856673099707393"/>
  </r>
  <r>
    <s v="Cost Allocation FY 10"/>
    <s v="CAP"/>
    <m/>
    <m/>
    <m/>
    <n v="2010"/>
    <x v="13"/>
    <x v="63"/>
    <m/>
    <m/>
    <n v="2009"/>
    <m/>
    <m/>
    <m/>
    <m/>
    <m/>
    <m/>
    <m/>
    <m/>
    <n v="-78.663663228956594"/>
  </r>
  <r>
    <s v="Cost Allocation FY 10"/>
    <s v="CAP"/>
    <m/>
    <m/>
    <m/>
    <n v="2010"/>
    <x v="9"/>
    <x v="22"/>
    <m/>
    <m/>
    <n v="2009"/>
    <m/>
    <m/>
    <m/>
    <m/>
    <m/>
    <m/>
    <m/>
    <m/>
    <n v="-76.915358914331605"/>
  </r>
  <r>
    <s v="Cost Allocation FY 10"/>
    <s v="CAP"/>
    <m/>
    <m/>
    <m/>
    <n v="2010"/>
    <x v="2"/>
    <x v="18"/>
    <m/>
    <m/>
    <n v="2009"/>
    <m/>
    <m/>
    <m/>
    <m/>
    <m/>
    <m/>
    <m/>
    <m/>
    <n v="-73.547646679347906"/>
  </r>
  <r>
    <s v="Cost Allocation FY 10"/>
    <s v="CAP"/>
    <m/>
    <m/>
    <m/>
    <n v="2010"/>
    <x v="4"/>
    <x v="26"/>
    <m/>
    <m/>
    <n v="2009"/>
    <m/>
    <m/>
    <m/>
    <m/>
    <m/>
    <m/>
    <m/>
    <m/>
    <n v="-70.715614936491903"/>
  </r>
  <r>
    <s v="Cost Allocation FY 10"/>
    <s v="CAP"/>
    <m/>
    <m/>
    <m/>
    <n v="2010"/>
    <x v="2"/>
    <x v="60"/>
    <m/>
    <m/>
    <n v="2009"/>
    <m/>
    <m/>
    <m/>
    <m/>
    <m/>
    <m/>
    <m/>
    <m/>
    <n v="-70.311357197007496"/>
  </r>
  <r>
    <s v="Cost Allocation FY 10"/>
    <s v="CAP"/>
    <m/>
    <m/>
    <m/>
    <n v="2010"/>
    <x v="14"/>
    <x v="21"/>
    <m/>
    <m/>
    <n v="2009"/>
    <m/>
    <m/>
    <m/>
    <m/>
    <m/>
    <m/>
    <m/>
    <m/>
    <n v="-68.527170818458302"/>
  </r>
  <r>
    <s v="Cost Allocation FY 10"/>
    <s v="CAP"/>
    <m/>
    <m/>
    <m/>
    <n v="2010"/>
    <x v="3"/>
    <x v="4"/>
    <m/>
    <m/>
    <n v="2009"/>
    <m/>
    <m/>
    <m/>
    <m/>
    <m/>
    <m/>
    <m/>
    <m/>
    <n v="-67.055022319917299"/>
  </r>
  <r>
    <s v="Cost Allocation FY 10"/>
    <s v="CAP"/>
    <m/>
    <m/>
    <m/>
    <n v="2010"/>
    <x v="2"/>
    <x v="3"/>
    <m/>
    <m/>
    <n v="2009"/>
    <m/>
    <m/>
    <m/>
    <m/>
    <m/>
    <m/>
    <m/>
    <m/>
    <n v="-66.839558342263899"/>
  </r>
  <r>
    <s v="Cost Allocation FY 10"/>
    <s v="CAP"/>
    <m/>
    <m/>
    <m/>
    <n v="2010"/>
    <x v="20"/>
    <x v="13"/>
    <m/>
    <m/>
    <n v="2009"/>
    <m/>
    <m/>
    <m/>
    <m/>
    <m/>
    <m/>
    <m/>
    <m/>
    <n v="-61.546551472139399"/>
  </r>
  <r>
    <s v="Cost Allocation FY 10"/>
    <s v="CAP"/>
    <m/>
    <m/>
    <m/>
    <n v="2010"/>
    <x v="11"/>
    <x v="21"/>
    <m/>
    <m/>
    <n v="2009"/>
    <m/>
    <m/>
    <m/>
    <m/>
    <m/>
    <m/>
    <m/>
    <m/>
    <n v="-53.073721293097201"/>
  </r>
  <r>
    <s v="Cost Allocation FY 10"/>
    <s v="CAP"/>
    <m/>
    <m/>
    <m/>
    <n v="2010"/>
    <x v="7"/>
    <x v="79"/>
    <m/>
    <m/>
    <n v="2009"/>
    <m/>
    <m/>
    <m/>
    <m/>
    <m/>
    <m/>
    <m/>
    <m/>
    <n v="-51.2244863228686"/>
  </r>
  <r>
    <s v="Cost Allocation FY 10"/>
    <s v="CAP"/>
    <m/>
    <m/>
    <m/>
    <n v="2010"/>
    <x v="23"/>
    <x v="13"/>
    <m/>
    <m/>
    <n v="2009"/>
    <m/>
    <m/>
    <m/>
    <m/>
    <m/>
    <m/>
    <m/>
    <m/>
    <n v="-46.507572834169302"/>
  </r>
  <r>
    <s v="Cost Allocation FY 10"/>
    <s v="CAP"/>
    <m/>
    <m/>
    <m/>
    <n v="2010"/>
    <x v="13"/>
    <x v="56"/>
    <m/>
    <m/>
    <n v="2009"/>
    <m/>
    <m/>
    <m/>
    <m/>
    <m/>
    <m/>
    <m/>
    <m/>
    <n v="-44.700376032856703"/>
  </r>
  <r>
    <s v="Cost Allocation FY 10"/>
    <s v="CAP"/>
    <m/>
    <m/>
    <m/>
    <n v="2010"/>
    <x v="13"/>
    <x v="80"/>
    <m/>
    <m/>
    <n v="2009"/>
    <m/>
    <m/>
    <m/>
    <m/>
    <m/>
    <m/>
    <m/>
    <m/>
    <n v="-44.700376032856703"/>
  </r>
  <r>
    <s v="Cost Allocation FY 10"/>
    <s v="CAP"/>
    <m/>
    <m/>
    <m/>
    <n v="2010"/>
    <x v="15"/>
    <x v="58"/>
    <m/>
    <m/>
    <n v="2009"/>
    <m/>
    <m/>
    <m/>
    <m/>
    <m/>
    <m/>
    <m/>
    <m/>
    <n v="-37.761107032335097"/>
  </r>
  <r>
    <s v="Cost Allocation FY 10"/>
    <s v="CAP"/>
    <m/>
    <m/>
    <m/>
    <n v="2010"/>
    <x v="10"/>
    <x v="28"/>
    <m/>
    <m/>
    <n v="2009"/>
    <m/>
    <m/>
    <m/>
    <m/>
    <m/>
    <m/>
    <m/>
    <m/>
    <n v="-36.223313460814502"/>
  </r>
  <r>
    <s v="Cost Allocation FY 10"/>
    <s v="CAP"/>
    <m/>
    <m/>
    <m/>
    <n v="2010"/>
    <x v="8"/>
    <x v="21"/>
    <m/>
    <m/>
    <n v="2009"/>
    <m/>
    <m/>
    <m/>
    <m/>
    <m/>
    <m/>
    <m/>
    <m/>
    <n v="-34.715289112421097"/>
  </r>
  <r>
    <s v="Cost Allocation FY 10"/>
    <s v="CAP"/>
    <m/>
    <m/>
    <m/>
    <n v="2010"/>
    <x v="2"/>
    <x v="76"/>
    <m/>
    <m/>
    <n v="2009"/>
    <m/>
    <m/>
    <m/>
    <m/>
    <m/>
    <m/>
    <m/>
    <m/>
    <n v="-30.837345058680999"/>
  </r>
  <r>
    <s v="Cost Allocation FY 10"/>
    <s v="CAP"/>
    <m/>
    <m/>
    <m/>
    <n v="2010"/>
    <x v="3"/>
    <x v="39"/>
    <m/>
    <m/>
    <n v="2009"/>
    <m/>
    <m/>
    <m/>
    <m/>
    <m/>
    <m/>
    <m/>
    <m/>
    <n v="-30.837345058680999"/>
  </r>
  <r>
    <s v="Cost Allocation FY 10"/>
    <s v="CAP"/>
    <m/>
    <m/>
    <m/>
    <n v="2010"/>
    <x v="3"/>
    <x v="70"/>
    <m/>
    <m/>
    <n v="2009"/>
    <m/>
    <m/>
    <m/>
    <m/>
    <m/>
    <m/>
    <m/>
    <m/>
    <n v="-30.384257583847699"/>
  </r>
  <r>
    <s v="Cost Allocation FY 10"/>
    <s v="CAP"/>
    <m/>
    <m/>
    <m/>
    <n v="2010"/>
    <x v="7"/>
    <x v="19"/>
    <m/>
    <m/>
    <n v="2009"/>
    <m/>
    <m/>
    <m/>
    <m/>
    <m/>
    <m/>
    <m/>
    <m/>
    <n v="-29.962975561943601"/>
  </r>
  <r>
    <s v="Cost Allocation FY 10"/>
    <s v="CAP"/>
    <m/>
    <m/>
    <m/>
    <n v="2010"/>
    <x v="18"/>
    <x v="13"/>
    <m/>
    <m/>
    <n v="2009"/>
    <m/>
    <m/>
    <m/>
    <m/>
    <m/>
    <m/>
    <m/>
    <m/>
    <n v="-26.591182013546199"/>
  </r>
  <r>
    <s v="Cost Allocation FY 10"/>
    <s v="CAP"/>
    <m/>
    <m/>
    <m/>
    <n v="2010"/>
    <x v="0"/>
    <x v="25"/>
    <m/>
    <m/>
    <n v="2009"/>
    <m/>
    <m/>
    <m/>
    <m/>
    <m/>
    <m/>
    <m/>
    <m/>
    <n v="-21.744135339647201"/>
  </r>
  <r>
    <s v="Cost Allocation FY 10"/>
    <s v="CAP"/>
    <m/>
    <m/>
    <m/>
    <n v="2010"/>
    <x v="4"/>
    <x v="27"/>
    <m/>
    <m/>
    <n v="2009"/>
    <m/>
    <m/>
    <m/>
    <m/>
    <m/>
    <m/>
    <m/>
    <m/>
    <n v="-20.231041961510599"/>
  </r>
  <r>
    <s v="Cost Allocation FY 10"/>
    <s v="CAP"/>
    <m/>
    <m/>
    <m/>
    <n v="2010"/>
    <x v="1"/>
    <x v="69"/>
    <m/>
    <m/>
    <n v="2009"/>
    <m/>
    <m/>
    <m/>
    <m/>
    <m/>
    <m/>
    <m/>
    <m/>
    <n v="-19.756437280471498"/>
  </r>
  <r>
    <s v="Cost Allocation FY 10"/>
    <s v="CAP"/>
    <m/>
    <m/>
    <m/>
    <n v="2010"/>
    <x v="0"/>
    <x v="2"/>
    <m/>
    <m/>
    <n v="2009"/>
    <m/>
    <m/>
    <m/>
    <m/>
    <m/>
    <m/>
    <m/>
    <m/>
    <n v="-15.9222382057124"/>
  </r>
  <r>
    <s v="Cost Allocation FY 10"/>
    <s v="CAP"/>
    <m/>
    <m/>
    <m/>
    <n v="2010"/>
    <x v="7"/>
    <x v="79"/>
    <m/>
    <m/>
    <n v="2009"/>
    <m/>
    <m/>
    <m/>
    <m/>
    <m/>
    <m/>
    <m/>
    <m/>
    <n v="-12.8665094263658"/>
  </r>
  <r>
    <s v="Cost Allocation FY 10"/>
    <s v="CAP"/>
    <m/>
    <m/>
    <m/>
    <n v="2010"/>
    <x v="15"/>
    <x v="48"/>
    <m/>
    <m/>
    <n v="2009"/>
    <m/>
    <m/>
    <m/>
    <m/>
    <m/>
    <m/>
    <m/>
    <m/>
    <n v="-12.6859599884069"/>
  </r>
  <r>
    <s v="Cost Allocation FY 10"/>
    <s v="CAP"/>
    <m/>
    <m/>
    <m/>
    <n v="2010"/>
    <x v="3"/>
    <x v="14"/>
    <m/>
    <m/>
    <n v="2009"/>
    <m/>
    <m/>
    <m/>
    <m/>
    <m/>
    <m/>
    <m/>
    <m/>
    <n v="-10.6736186900383"/>
  </r>
  <r>
    <s v="Cost Allocation FY 10"/>
    <s v="CAP"/>
    <m/>
    <m/>
    <m/>
    <n v="2010"/>
    <x v="0"/>
    <x v="57"/>
    <m/>
    <m/>
    <n v="2009"/>
    <m/>
    <m/>
    <m/>
    <m/>
    <m/>
    <m/>
    <m/>
    <m/>
    <n v="-10.571633323672399"/>
  </r>
  <r>
    <s v="Cost Allocation FY 10"/>
    <s v="CAP"/>
    <m/>
    <m/>
    <m/>
    <n v="2010"/>
    <x v="1"/>
    <x v="78"/>
    <m/>
    <m/>
    <n v="2009"/>
    <m/>
    <m/>
    <m/>
    <m/>
    <m/>
    <m/>
    <m/>
    <m/>
    <n v="-8.4908120742408695"/>
  </r>
  <r>
    <s v="2FAFP71W31X175613"/>
    <s v="S"/>
    <n v="240930"/>
    <n v="3294"/>
    <d v="2010-01-28T00:00:00"/>
    <n v="2010"/>
    <x v="1"/>
    <x v="1"/>
    <n v="26"/>
    <n v="169274"/>
    <n v="8"/>
    <n v="2001"/>
    <s v="FORD"/>
    <s v="CROWN VICTORIA"/>
    <n v="51.23"/>
    <n v="5.1230000000000002"/>
    <n v="1.2906915516767904E-2"/>
    <n v="2.1135074158707443"/>
    <n v="7.2365074158707445"/>
    <n v="43.99349258412925"/>
  </r>
  <r>
    <s v="1FALP52U0SG241305"/>
    <s v="S"/>
    <n v="2561"/>
    <n v="3350"/>
    <d v="2010-05-18T00:00:00"/>
    <n v="2010"/>
    <x v="0"/>
    <x v="0"/>
    <n v="13"/>
    <n v="113045"/>
    <n v="14"/>
    <n v="1995"/>
    <s v="FORD"/>
    <s v="TAURUS"/>
    <n v="67.5"/>
    <n v="6.75"/>
    <n v="5.7422861955439858E-2"/>
    <n v="1.2288492458464129"/>
    <n v="7.9788492458464129"/>
    <n v="59.521150754153588"/>
  </r>
  <r>
    <s v="1FMDA31U8SZB19166"/>
    <s v="S"/>
    <n v="99648"/>
    <n v="3224"/>
    <d v="2010-01-06T00:00:00"/>
    <n v="2010"/>
    <x v="0"/>
    <x v="0"/>
    <n v="15"/>
    <n v="121407"/>
    <n v="14"/>
    <n v="1995"/>
    <s v="FORD"/>
    <s v="AEROSTAR VAN"/>
    <n v="75"/>
    <n v="7.5"/>
    <n v="1.3378594605393892E-2"/>
    <n v="1.281268005358573"/>
    <n v="8.781268005358573"/>
    <n v="66.218731994641431"/>
  </r>
  <r>
    <s v="2B4GP2432VR333899"/>
    <s v="S"/>
    <n v="129561"/>
    <n v="3294"/>
    <d v="2010-01-28T00:00:00"/>
    <n v="2010"/>
    <x v="2"/>
    <x v="60"/>
    <n v="28"/>
    <n v="135223"/>
    <n v="12"/>
    <n v="1997"/>
    <s v="DODGE"/>
    <s v="CARAVAN"/>
    <n v="101.76"/>
    <n v="10.176000000000002"/>
    <n v="2.5637472632955339E-2"/>
    <n v="4.1981361436464368"/>
    <n v="14.374136143646439"/>
    <n v="87.385863856353566"/>
  </r>
  <r>
    <s v="2B5WB31W1JK170126"/>
    <s v="S"/>
    <n v="93992"/>
    <n v="3144"/>
    <d v="2009-07-16T00:00:00"/>
    <n v="2010"/>
    <x v="0"/>
    <x v="2"/>
    <n v="28"/>
    <n v="151029"/>
    <n v="21"/>
    <n v="1988"/>
    <s v="DODGE"/>
    <s v="RAM VAN"/>
    <n v="110.65"/>
    <n v="11.065000000000001"/>
    <n v="3.2136083899429888E-2"/>
    <n v="1.5550650998934137"/>
    <n v="12.620065099893415"/>
    <n v="98.029934900106596"/>
  </r>
  <r>
    <s v="1FALP52U4SG241310"/>
    <s v="S"/>
    <n v="1788"/>
    <n v="3224"/>
    <d v="2010-01-06T00:00:00"/>
    <n v="2010"/>
    <x v="0"/>
    <x v="0"/>
    <n v="16"/>
    <n v="150301"/>
    <n v="14"/>
    <n v="1995"/>
    <s v="FORD"/>
    <s v="TAURUS"/>
    <n v="128.88"/>
    <n v="12.888"/>
    <n v="2.2989776969908862E-2"/>
    <n v="2.2017309404081717"/>
    <n v="15.089730940408172"/>
    <n v="113.79026905959182"/>
  </r>
  <r>
    <s v="2B4GH2531PR335030"/>
    <s v="S"/>
    <s v="M32897"/>
    <n v="3294"/>
    <d v="2010-01-28T00:00:00"/>
    <n v="2010"/>
    <x v="0"/>
    <x v="0"/>
    <n v="30"/>
    <n v="78055"/>
    <n v="16"/>
    <n v="1993"/>
    <s v="DODGE"/>
    <s v="CARAVAN"/>
    <n v="151"/>
    <n v="15.100000000000001"/>
    <n v="3.8043026410930186E-2"/>
    <n v="6.2295455747898183"/>
    <n v="21.329545574789819"/>
    <n v="129.67045442521018"/>
  </r>
  <r>
    <s v="1FTCR10U8MTA46580"/>
    <s v="S"/>
    <s v="B39989"/>
    <n v="3312"/>
    <d v="2010-02-24T00:00:00"/>
    <n v="2010"/>
    <x v="0"/>
    <x v="0"/>
    <n v="24"/>
    <n v="182832"/>
    <n v="18"/>
    <n v="1991"/>
    <s v="FORD"/>
    <s v="RANGER"/>
    <n v="167.26"/>
    <n v="16.725999999999999"/>
    <n v="2.3392156369139022E-2"/>
    <n v="2.3789823027414387"/>
    <n v="19.104982302741437"/>
    <n v="148.15501769725856"/>
  </r>
  <r>
    <s v="2B5WB35Z6KK393879"/>
    <s v="S"/>
    <s v="M32334"/>
    <n v="3294"/>
    <d v="2010-01-28T00:00:00"/>
    <n v="2010"/>
    <x v="0"/>
    <x v="0"/>
    <n v="29"/>
    <n v="75726"/>
    <n v="20"/>
    <n v="1989"/>
    <s v="DODGE"/>
    <s v="RAM 2500"/>
    <n v="188.6"/>
    <n v="18.86"/>
    <n v="4.7515991927824061E-2"/>
    <n v="7.7807436781811896"/>
    <n v="26.640743678181188"/>
    <n v="161.9592563218188"/>
  </r>
  <r>
    <s v="1FALP5225VG297419"/>
    <s v="S"/>
    <n v="199703"/>
    <n v="3244"/>
    <d v="2009-10-27T00:00:00"/>
    <n v="2010"/>
    <x v="2"/>
    <x v="60"/>
    <n v="22"/>
    <n v="183271"/>
    <n v="12"/>
    <n v="1997"/>
    <s v="FORD"/>
    <s v="TAURUS"/>
    <n v="200"/>
    <n v="20"/>
    <n v="7.9365079365079361E-3"/>
    <n v="4.9740476190476191"/>
    <n v="24.974047619047617"/>
    <n v="175.02595238095239"/>
  </r>
  <r>
    <s v="3B3AA46K2RT288915"/>
    <s v="S"/>
    <n v="91622"/>
    <n v="3165"/>
    <d v="2009-07-07T00:00:00"/>
    <n v="2010"/>
    <x v="2"/>
    <x v="6"/>
    <n v="15"/>
    <n v="124636"/>
    <n v="15"/>
    <n v="1994"/>
    <s v="DODGE"/>
    <s v="SPIRIT"/>
    <n v="200"/>
    <n v="20"/>
    <n v="8.0645161290322578E-3"/>
    <n v="4.2806451612903222"/>
    <n v="24.280645161290323"/>
    <n v="175.71935483870968"/>
  </r>
  <r>
    <s v="2B5WB35Z2NK157993"/>
    <s v="S"/>
    <n v="3241"/>
    <n v="3224"/>
    <d v="2010-01-06T00:00:00"/>
    <n v="2010"/>
    <x v="0"/>
    <x v="0"/>
    <n v="14"/>
    <n v="91560"/>
    <n v="17"/>
    <n v="1992"/>
    <s v="DODGE"/>
    <s v="15 PASSENGER VAN"/>
    <n v="235.59"/>
    <n v="23.559000000000001"/>
    <n v="4.2024841374463294E-2"/>
    <n v="4.0247190584323498"/>
    <n v="27.583719058432351"/>
    <n v="208.00628094156764"/>
  </r>
  <r>
    <s v="1P3EJ46X3XN696199"/>
    <s v="S"/>
    <n v="1204"/>
    <n v="3294"/>
    <d v="2010-01-28T00:00:00"/>
    <n v="2010"/>
    <x v="0"/>
    <x v="0"/>
    <n v="31"/>
    <n v="135600"/>
    <n v="10"/>
    <n v="1999"/>
    <s v="PLYMOUTH"/>
    <s v="BREEZE"/>
    <n v="275.60000000000002"/>
    <n v="27.560000000000002"/>
    <n v="6.9434821714254052E-2"/>
    <n v="11.369952055709101"/>
    <n v="38.929952055709101"/>
    <n v="236.67004794429093"/>
  </r>
  <r>
    <s v="1HVBBABM4YH302049"/>
    <s v="S"/>
    <n v="107353"/>
    <n v="3318"/>
    <d v="2010-03-17T00:00:00"/>
    <n v="2010"/>
    <x v="15"/>
    <x v="58"/>
    <n v="15"/>
    <n v="80850"/>
    <n v="9"/>
    <n v="2000"/>
    <s v="INTERNATIONAL"/>
    <s v="SCHOOL BUS"/>
    <n v="276"/>
    <n v="27.6"/>
    <n v="0.15638457005575448"/>
    <n v="7.7144508408503683"/>
    <n v="35.31445084085037"/>
    <n v="240.68554915914962"/>
  </r>
  <r>
    <s v="1B3EJ46X2WN292844"/>
    <s v="S"/>
    <n v="132846"/>
    <n v="3381"/>
    <d v="2010-06-30T00:00:00"/>
    <n v="2010"/>
    <x v="2"/>
    <x v="8"/>
    <n v="1"/>
    <n v="108169"/>
    <n v="11"/>
    <n v="1998"/>
    <s v="DODGE"/>
    <s v="STRATUS"/>
    <n v="305"/>
    <n v="30.5"/>
    <n v="1.7977003581254879E-2"/>
    <n v="22.875557287111022"/>
    <n v="53.375557287111022"/>
    <n v="251.62444271288899"/>
  </r>
  <r>
    <s v="2FAFP71W12X129683"/>
    <s v="S"/>
    <n v="240989"/>
    <n v="3173"/>
    <d v="2009-08-13T00:00:00"/>
    <n v="2010"/>
    <x v="1"/>
    <x v="1"/>
    <n v="59"/>
    <n v="223502"/>
    <n v="7"/>
    <n v="2002"/>
    <s v="FORD"/>
    <s v="CROWN VICTORIA"/>
    <n v="324"/>
    <n v="32.4"/>
    <n v="5.2048192771084335E-2"/>
    <n v="24.989898795180721"/>
    <n v="57.38989879518072"/>
    <n v="266.61010120481927"/>
  </r>
  <r>
    <s v="1FAFP5229WG254619"/>
    <s v="S"/>
    <n v="135666"/>
    <n v="3212"/>
    <d v="2009-09-30T00:00:00"/>
    <n v="2010"/>
    <x v="2"/>
    <x v="6"/>
    <n v="15"/>
    <n v="101587"/>
    <n v="11"/>
    <n v="1998"/>
    <s v="FORD"/>
    <s v="TAURUS"/>
    <n v="310.58999999999997"/>
    <n v="31.058999999999997"/>
    <n v="0.10698600456754698"/>
    <n v="8.2764373133454345"/>
    <n v="39.33543731334543"/>
    <n v="271.25456268665454"/>
  </r>
  <r>
    <s v="2FAFP71W0XX137605"/>
    <s v="S"/>
    <n v="158734"/>
    <n v="3350"/>
    <d v="2010-05-18T00:00:00"/>
    <n v="2010"/>
    <x v="2"/>
    <x v="8"/>
    <n v="10"/>
    <n v="207379"/>
    <n v="10"/>
    <n v="1999"/>
    <s v="FORD"/>
    <s v="CROWN VICTORIA"/>
    <n v="326"/>
    <n v="32.6"/>
    <n v="0.27733115551812437"/>
    <n v="5.9348867280878608"/>
    <n v="38.534886728087862"/>
    <n v="287.46511327191212"/>
  </r>
  <r>
    <s v="2FALP71W7TX141129"/>
    <s v="S"/>
    <n v="170444"/>
    <n v="3331"/>
    <d v="2010-02-08T00:00:00"/>
    <n v="2010"/>
    <x v="1"/>
    <x v="1"/>
    <n v="37"/>
    <n v="149298"/>
    <n v="13"/>
    <n v="1996"/>
    <s v="FORD"/>
    <s v="CROWN VICTORIA"/>
    <n v="410"/>
    <n v="41"/>
    <n v="0.47398843930635837"/>
    <n v="52.735953757225431"/>
    <n v="93.735953757225431"/>
    <n v="316.26404624277455"/>
  </r>
  <r>
    <s v="2B5WB35ZXYK123997"/>
    <s v="S"/>
    <n v="237331"/>
    <n v="3294"/>
    <d v="2010-01-28T00:00:00"/>
    <n v="2010"/>
    <x v="1"/>
    <x v="1"/>
    <n v="25"/>
    <n v="65176"/>
    <n v="9"/>
    <n v="2000"/>
    <s v="DODGE"/>
    <s v="RAM 350"/>
    <n v="376"/>
    <n v="37.6"/>
    <n v="9.4729655168938748E-2"/>
    <n v="15.51198103391372"/>
    <n v="53.111981033913722"/>
    <n v="322.88801896608629"/>
  </r>
  <r>
    <s v="1GNGV26K5KF191121"/>
    <s v="S"/>
    <n v="75426"/>
    <n v="3350"/>
    <d v="2010-05-18T00:00:00"/>
    <n v="2010"/>
    <x v="2"/>
    <x v="8"/>
    <n v="11"/>
    <n v="112811"/>
    <n v="20"/>
    <n v="1989"/>
    <s v="CHEVROLET "/>
    <s v="SUBURBAN"/>
    <n v="380"/>
    <n v="38"/>
    <n v="0.32326944508247624"/>
    <n v="6.9179661247649911"/>
    <n v="44.917966124764988"/>
    <n v="335.08203387523503"/>
  </r>
  <r>
    <s v="1J4FJ28S8PL625595"/>
    <s v="S"/>
    <n v="133842"/>
    <n v="3331"/>
    <d v="2010-02-08T00:00:00"/>
    <n v="2010"/>
    <x v="1"/>
    <x v="1"/>
    <n v="36"/>
    <n v="119261"/>
    <n v="16"/>
    <n v="1993"/>
    <s v="JEEP"/>
    <s v="CHEROKEE"/>
    <n v="455"/>
    <n v="45.5"/>
    <n v="0.52601156069364163"/>
    <n v="58.524046242774574"/>
    <n v="104.02404624277457"/>
    <n v="350.9759537572254"/>
  </r>
  <r>
    <s v="C17DEAV128071"/>
    <s v="S"/>
    <n v="9551"/>
    <n v="3165"/>
    <d v="2009-07-07T00:00:00"/>
    <n v="2010"/>
    <x v="1"/>
    <x v="78"/>
    <n v="341"/>
    <n v="95617"/>
    <n v="29"/>
    <n v="1980"/>
    <s v="CHEVROLET"/>
    <s v="C-70 TRUCK"/>
    <n v="400"/>
    <n v="40"/>
    <n v="1.6129032258064516E-2"/>
    <n v="8.5612903225806445"/>
    <n v="48.561290322580646"/>
    <n v="351.43870967741935"/>
  </r>
  <r>
    <s v="2B5WB35ZXTK184842"/>
    <s v="S"/>
    <n v="114069"/>
    <n v="3350"/>
    <d v="2010-05-18T00:00:00"/>
    <n v="2010"/>
    <x v="2"/>
    <x v="6"/>
    <n v="22"/>
    <n v="88876"/>
    <n v="13"/>
    <n v="1996"/>
    <s v="DODGE"/>
    <s v="B350 1 TON TRUCK"/>
    <n v="401.99"/>
    <n v="40.199000000000005"/>
    <n v="0.34197653744395956"/>
    <n v="7.3182979013007339"/>
    <n v="47.517297901300736"/>
    <n v="354.4727020986993"/>
  </r>
  <r>
    <s v="1FAFP5225XG153255"/>
    <s v="S"/>
    <n v="137592"/>
    <n v="3190"/>
    <d v="2009-08-25T00:00:00"/>
    <n v="2010"/>
    <x v="2"/>
    <x v="6"/>
    <n v="61"/>
    <n v="152013"/>
    <n v="10"/>
    <n v="1999"/>
    <s v="FORD"/>
    <s v="TAURUS"/>
    <n v="400"/>
    <n v="40"/>
    <n v="4.7114252061248524E-3"/>
    <n v="4.9660777385159012"/>
    <n v="44.966077738515899"/>
    <n v="355.03392226148412"/>
  </r>
  <r>
    <s v="1FTCR10U9PUD13921"/>
    <s v="S"/>
    <n v="14752"/>
    <n v="3190"/>
    <d v="2009-08-25T00:00:00"/>
    <n v="2010"/>
    <x v="3"/>
    <x v="32"/>
    <n v="16"/>
    <n v="208365"/>
    <n v="16"/>
    <n v="1993"/>
    <s v="FORD"/>
    <s v="RANGER"/>
    <n v="400"/>
    <n v="40"/>
    <n v="4.7114252061248524E-3"/>
    <n v="4.9660777385159012"/>
    <n v="44.966077738515899"/>
    <n v="355.03392226148412"/>
  </r>
  <r>
    <s v="1FAFP532XYA196525"/>
    <s v="S"/>
    <n v="3509"/>
    <n v="3144"/>
    <d v="2009-07-16T00:00:00"/>
    <n v="2010"/>
    <x v="4"/>
    <x v="35"/>
    <n v="27"/>
    <n v="151029"/>
    <n v="9"/>
    <n v="2000"/>
    <s v="FORD"/>
    <s v="TAURUS"/>
    <n v="405.52"/>
    <n v="40.552"/>
    <n v="0.11777518972342346"/>
    <n v="5.6991414307164661"/>
    <n v="46.251141430716466"/>
    <n v="359.26885856928351"/>
  </r>
  <r>
    <s v="2FALP71W0TX120770"/>
    <s v="S"/>
    <n v="136265"/>
    <n v="3212"/>
    <d v="2009-09-30T00:00:00"/>
    <n v="2010"/>
    <x v="2"/>
    <x v="8"/>
    <n v="18"/>
    <n v="140467"/>
    <n v="13"/>
    <n v="1996"/>
    <s v="FORD"/>
    <s v="CROWN VICTORIA"/>
    <n v="427.5"/>
    <n v="42.75"/>
    <n v="0.14725688834999948"/>
    <n v="11.39179288275596"/>
    <n v="54.141792882755958"/>
    <n v="373.35820711724404"/>
  </r>
  <r>
    <s v="1FTCR10X6TUC91851"/>
    <s v="S"/>
    <n v="19151"/>
    <n v="3290"/>
    <d v="2010-01-22T00:00:00"/>
    <n v="2010"/>
    <x v="3"/>
    <x v="32"/>
    <s v="E"/>
    <n v="78288"/>
    <n v="13"/>
    <n v="1996"/>
    <s v="FORD"/>
    <s v="RANGER"/>
    <n v="470"/>
    <n v="47"/>
    <n v="1"/>
    <n v="35.25"/>
    <n v="82.25"/>
    <n v="387.75"/>
  </r>
  <r>
    <s v="2FALP71W7VX135401"/>
    <s v="S"/>
    <n v="182530"/>
    <n v="3173"/>
    <d v="2009-08-13T00:00:00"/>
    <n v="2010"/>
    <x v="1"/>
    <x v="1"/>
    <n v="53"/>
    <n v="170618"/>
    <n v="12"/>
    <n v="1997"/>
    <s v="FORD"/>
    <s v="CROWN VICTORIA"/>
    <n v="510"/>
    <n v="51"/>
    <n v="8.1927710843373497E-2"/>
    <n v="39.335951807228916"/>
    <n v="90.335951807228923"/>
    <n v="419.66404819277108"/>
  </r>
  <r>
    <s v="2B5WB35Z7RK573088"/>
    <s v="S"/>
    <s v="W008136"/>
    <n v="0"/>
    <d v="2009-09-30T00:00:00"/>
    <n v="2010"/>
    <x v="1"/>
    <x v="15"/>
    <n v="19"/>
    <n v="72770"/>
    <n v="15"/>
    <n v="1994"/>
    <s v="DODGE"/>
    <s v="RAM 350"/>
    <n v="482"/>
    <n v="48.2"/>
    <n v="0.16602998873613975"/>
    <n v="12.844079928627771"/>
    <n v="61.044079928627774"/>
    <n v="420.95592007137225"/>
  </r>
  <r>
    <s v="1FTEX14Y2FKB58098"/>
    <s v="S"/>
    <n v="52159"/>
    <n v="3312"/>
    <d v="2010-02-24T00:00:00"/>
    <n v="2010"/>
    <x v="2"/>
    <x v="8"/>
    <n v="23"/>
    <n v="69742"/>
    <n v="24"/>
    <n v="1985"/>
    <s v="FORD"/>
    <s v="F150 SUPERCAB"/>
    <n v="485"/>
    <n v="48.5"/>
    <n v="6.7829701297575193E-2"/>
    <n v="6.898280621963397"/>
    <n v="55.398280621963394"/>
    <n v="429.60171937803659"/>
  </r>
  <r>
    <s v="1FAFP52261A239247"/>
    <s v="S"/>
    <n v="21929"/>
    <n v="3173"/>
    <d v="2009-08-13T00:00:00"/>
    <n v="2010"/>
    <x v="13"/>
    <x v="53"/>
    <n v="51"/>
    <n v="104546"/>
    <n v="8"/>
    <n v="2001"/>
    <s v="FORD"/>
    <s v="TAURUS"/>
    <n v="526"/>
    <n v="52.6"/>
    <n v="8.4497991967871486E-2"/>
    <n v="40.570020883534134"/>
    <n v="93.170020883534136"/>
    <n v="432.82997911646589"/>
  </r>
  <r>
    <s v="1FALP5211SG175644"/>
    <s v="S"/>
    <s v="RRC1709"/>
    <n v="3244"/>
    <d v="2009-10-27T00:00:00"/>
    <n v="2010"/>
    <x v="0"/>
    <x v="0"/>
    <n v="21"/>
    <n v="203316"/>
    <n v="14"/>
    <n v="1995"/>
    <s v="FORD"/>
    <s v="TAURUS"/>
    <n v="500"/>
    <n v="50"/>
    <n v="1.984126984126984E-2"/>
    <n v="12.435119047619047"/>
    <n v="62.435119047619047"/>
    <n v="437.56488095238097"/>
  </r>
  <r>
    <s v="1FALP5221VG228405"/>
    <s v="S"/>
    <n v="122355"/>
    <n v="3244"/>
    <d v="2009-10-27T00:00:00"/>
    <n v="2010"/>
    <x v="2"/>
    <x v="6"/>
    <n v="23"/>
    <n v="173282"/>
    <n v="12"/>
    <n v="1997"/>
    <s v="FORD"/>
    <s v="TAURUS"/>
    <n v="500"/>
    <n v="50"/>
    <n v="1.984126984126984E-2"/>
    <n v="12.435119047619047"/>
    <n v="62.435119047619047"/>
    <n v="437.56488095238097"/>
  </r>
  <r>
    <s v="1G1LD5543SY282142"/>
    <s v="S"/>
    <s v="CO09806"/>
    <n v="3244"/>
    <d v="2009-10-27T00:00:00"/>
    <n v="2010"/>
    <x v="0"/>
    <x v="57"/>
    <n v="18"/>
    <n v="161238"/>
    <n v="14"/>
    <n v="1995"/>
    <s v="CHEVROLET"/>
    <s v="CORSICA"/>
    <n v="500"/>
    <n v="50"/>
    <n v="1.984126984126984E-2"/>
    <n v="12.435119047619047"/>
    <n v="62.435119047619047"/>
    <n v="437.56488095238097"/>
  </r>
  <r>
    <s v="2FALP71W5TX120716"/>
    <s v="S"/>
    <n v="19170"/>
    <n v="3348"/>
    <d v="2010-04-01T00:00:00"/>
    <n v="2010"/>
    <x v="3"/>
    <x v="14"/>
    <s v="N"/>
    <n v="131128"/>
    <n v="13"/>
    <n v="1996"/>
    <s v="FORD"/>
    <s v="CROWN VICTORIA"/>
    <n v="535.5"/>
    <n v="53.550000000000004"/>
    <n v="0.18622848200312989"/>
    <n v="40.163896713615017"/>
    <n v="93.713896713615014"/>
    <n v="441.78610328638501"/>
  </r>
  <r>
    <s v="1J4FJ28S0TL197306"/>
    <s v="S"/>
    <n v="172097"/>
    <n v="3190"/>
    <d v="2009-08-25T00:00:00"/>
    <n v="2010"/>
    <x v="1"/>
    <x v="1"/>
    <n v="56"/>
    <n v="63165"/>
    <n v="13"/>
    <n v="1996"/>
    <s v="JEEP"/>
    <s v="CHEROKEE"/>
    <n v="500"/>
    <n v="50"/>
    <n v="5.8892815076560662E-3"/>
    <n v="6.2075971731448778"/>
    <n v="56.207597173144876"/>
    <n v="443.7924028268551"/>
  </r>
  <r>
    <s v="1FTCR10UXRPA70167"/>
    <m/>
    <n v="15495"/>
    <s v="300-74863 5 11 10"/>
    <d v="2009-12-07T00:00:00"/>
    <n v="2010"/>
    <x v="3"/>
    <x v="32"/>
    <n v="1"/>
    <n v="159000"/>
    <n v="15"/>
    <n v="1994"/>
    <s v="FORD"/>
    <s v="RANGER"/>
    <n v="500"/>
    <n v="50"/>
    <n v="2.1367521367521368E-2"/>
    <n v="0"/>
    <n v="50"/>
    <n v="450"/>
  </r>
  <r>
    <s v="1J4FJ28S7TL256139"/>
    <s v="S"/>
    <n v="16244"/>
    <n v="3144"/>
    <d v="2009-07-16T00:00:00"/>
    <n v="2010"/>
    <x v="3"/>
    <x v="4"/>
    <n v="26"/>
    <n v="206563"/>
    <n v="13"/>
    <n v="1996"/>
    <s v="JEEP"/>
    <s v="CHEROKEE"/>
    <n v="511"/>
    <n v="51.1"/>
    <n v="0.14840975031729481"/>
    <n v="7.1815478178539021"/>
    <n v="58.281547817853905"/>
    <n v="452.71845218214611"/>
  </r>
  <r>
    <s v="1GDHC34K5ME539094"/>
    <s v="S"/>
    <n v="3211"/>
    <n v="3224"/>
    <d v="2010-01-06T00:00:00"/>
    <n v="2010"/>
    <x v="0"/>
    <x v="0"/>
    <n v="17"/>
    <n v="69541"/>
    <n v="18"/>
    <n v="1991"/>
    <s v="GMC"/>
    <s v="SIERRA P/U"/>
    <n v="560"/>
    <n v="56"/>
    <n v="9.9893506386941056E-2"/>
    <n v="9.5668011066773442"/>
    <n v="65.566801106677346"/>
    <n v="494.43319889332264"/>
  </r>
  <r>
    <s v="1FAFP5228XG204912"/>
    <s v="S"/>
    <n v="1778"/>
    <n v="3244"/>
    <d v="2009-10-27T00:00:00"/>
    <n v="2010"/>
    <x v="9"/>
    <x v="22"/>
    <n v="3"/>
    <n v="136176"/>
    <n v="10"/>
    <n v="1999"/>
    <s v="FORD"/>
    <s v="TAURUS"/>
    <n v="600"/>
    <n v="60"/>
    <n v="2.3809523809523808E-2"/>
    <n v="14.922142857142857"/>
    <n v="74.922142857142859"/>
    <n v="525.07785714285717"/>
  </r>
  <r>
    <s v="1FALP522XTG236094"/>
    <s v="S"/>
    <n v="1568"/>
    <n v="3244"/>
    <d v="2009-10-27T00:00:00"/>
    <n v="2010"/>
    <x v="0"/>
    <x v="0"/>
    <n v="19"/>
    <n v="172325"/>
    <n v="13"/>
    <n v="1996"/>
    <s v="FORD"/>
    <s v="TAURUS"/>
    <n v="600"/>
    <n v="60"/>
    <n v="2.3809523809523808E-2"/>
    <n v="14.922142857142857"/>
    <n v="74.922142857142859"/>
    <n v="525.07785714285717"/>
  </r>
  <r>
    <s v="2B4GP2430TR810388"/>
    <s v="S"/>
    <n v="132044"/>
    <n v="3244"/>
    <d v="2009-10-27T00:00:00"/>
    <n v="2010"/>
    <x v="2"/>
    <x v="60"/>
    <n v="17"/>
    <n v="208514"/>
    <n v="13"/>
    <n v="1996"/>
    <s v="DODGE"/>
    <s v="CARAVAN"/>
    <n v="600"/>
    <n v="60"/>
    <n v="2.3809523809523808E-2"/>
    <n v="14.922142857142857"/>
    <n v="74.922142857142859"/>
    <n v="525.07785714285717"/>
  </r>
  <r>
    <s v="2B4GP2439TR810387"/>
    <s v="S"/>
    <n v="132045"/>
    <n v="3244"/>
    <d v="2009-10-27T00:00:00"/>
    <n v="2010"/>
    <x v="2"/>
    <x v="60"/>
    <n v="16"/>
    <n v="233556"/>
    <n v="13"/>
    <n v="1996"/>
    <s v="DODGE"/>
    <s v="CARAVAN"/>
    <n v="600"/>
    <n v="60"/>
    <n v="2.3809523809523808E-2"/>
    <n v="14.922142857142857"/>
    <n v="74.922142857142859"/>
    <n v="525.07785714285717"/>
  </r>
  <r>
    <s v="D0522HHB12907"/>
    <s v="S"/>
    <n v="76132"/>
    <n v="3244"/>
    <d v="2009-10-27T00:00:00"/>
    <n v="2010"/>
    <x v="15"/>
    <x v="48"/>
    <n v="28"/>
    <n v="31823"/>
    <n v="31"/>
    <n v="1978"/>
    <s v="INTERNATIONAL"/>
    <s v="L1700"/>
    <n v="600"/>
    <n v="60"/>
    <n v="2.3809523809523808E-2"/>
    <n v="14.922142857142857"/>
    <n v="74.922142857142859"/>
    <n v="525.07785714285717"/>
  </r>
  <r>
    <s v="2B4GP2432VR402638"/>
    <s v="S"/>
    <n v="114382"/>
    <n v="3190"/>
    <d v="2009-08-25T00:00:00"/>
    <n v="2010"/>
    <x v="7"/>
    <x v="79"/>
    <n v="1"/>
    <n v="117857"/>
    <n v="12"/>
    <n v="1997"/>
    <s v="DODGE"/>
    <s v="CARAVAN"/>
    <n v="600"/>
    <n v="60"/>
    <n v="7.0671378091872791E-3"/>
    <n v="7.4491166077738526"/>
    <n v="67.449116607773846"/>
    <n v="532.55088339222618"/>
  </r>
  <r>
    <s v="2FAFP71WXWX141434"/>
    <s v="S"/>
    <n v="197187"/>
    <n v="3173"/>
    <d v="2009-08-13T00:00:00"/>
    <n v="2010"/>
    <x v="1"/>
    <x v="1"/>
    <n v="54"/>
    <n v="198952"/>
    <n v="11"/>
    <n v="1998"/>
    <s v="FORD"/>
    <s v="CROWN VICTORIA"/>
    <n v="675"/>
    <n v="67.5"/>
    <n v="0.10843373493975904"/>
    <n v="52.062289156626505"/>
    <n v="119.56228915662651"/>
    <n v="555.43771084337345"/>
  </r>
  <r>
    <s v="1G1JC8448N7259513"/>
    <s v="S"/>
    <n v="30077"/>
    <n v="3365"/>
    <d v="2010-06-02T00:00:00"/>
    <n v="2010"/>
    <x v="0"/>
    <x v="2"/>
    <n v="44"/>
    <n v="63657"/>
    <n v="17"/>
    <n v="1992"/>
    <s v="CHEVROLET"/>
    <s v="CAVALIER STATION WAGON"/>
    <n v="680"/>
    <n v="68"/>
    <n v="6.6568771414586392E-2"/>
    <n v="51.00099853157122"/>
    <n v="119.00099853157121"/>
    <n v="560.99900146842879"/>
  </r>
  <r>
    <s v="1FBHS31G1EHB75865"/>
    <s v="S"/>
    <n v="6"/>
    <n v="3312"/>
    <d v="2010-02-24T00:00:00"/>
    <n v="2010"/>
    <x v="4"/>
    <x v="52"/>
    <n v="22"/>
    <n v="45000"/>
    <n v="25"/>
    <n v="1984"/>
    <s v="FORD"/>
    <s v="E350 ECONOLINE"/>
    <n v="637"/>
    <n v="63.7"/>
    <n v="8.9087669539289482E-2"/>
    <n v="9.060215992145741"/>
    <n v="72.760215992145746"/>
    <n v="564.23978400785427"/>
  </r>
  <r>
    <s v="1G1ZS57F57F258653"/>
    <s v="S"/>
    <s v="FM V141"/>
    <n v="3165"/>
    <d v="2009-07-07T00:00:00"/>
    <n v="2010"/>
    <x v="4"/>
    <x v="26"/>
    <n v="342"/>
    <n v="69890"/>
    <n v="2"/>
    <n v="2007"/>
    <s v="CHEVROLET"/>
    <s v="MALIBU"/>
    <n v="650"/>
    <n v="65"/>
    <n v="2.620967741935484E-2"/>
    <n v="13.912096774193548"/>
    <n v="78.912096774193543"/>
    <n v="571.08790322580649"/>
  </r>
  <r>
    <s v="1FALP52U6VA323238"/>
    <s v="S"/>
    <n v="1413"/>
    <n v="3190"/>
    <d v="2009-08-25T00:00:00"/>
    <n v="2010"/>
    <x v="9"/>
    <x v="22"/>
    <n v="58"/>
    <n v="178645"/>
    <n v="12"/>
    <n v="1997"/>
    <s v="FORD"/>
    <s v="TAURUS"/>
    <n v="650"/>
    <n v="65"/>
    <n v="7.6560659599528855E-3"/>
    <n v="8.069876325088341"/>
    <n v="73.069876325088345"/>
    <n v="576.93012367491167"/>
  </r>
  <r>
    <s v="1GDHC34M7DV516319"/>
    <s v="S"/>
    <n v="108291"/>
    <n v="3286"/>
    <d v="2009-12-15T00:00:00"/>
    <n v="2010"/>
    <x v="1"/>
    <x v="1"/>
    <n v="9"/>
    <n v="92980"/>
    <n v="26"/>
    <n v="1983"/>
    <s v="GMC"/>
    <s v="FLATBED"/>
    <n v="700"/>
    <n v="70"/>
    <n v="4.72972972972973E-2"/>
    <n v="16.676554054054051"/>
    <n v="86.676554054054051"/>
    <n v="613.32344594594599"/>
  </r>
  <r>
    <s v="2FAFP71W9XX142818"/>
    <s v="S"/>
    <n v="239870"/>
    <n v="3173"/>
    <d v="2009-08-13T00:00:00"/>
    <n v="2010"/>
    <x v="1"/>
    <x v="1"/>
    <n v="56"/>
    <n v="173155"/>
    <n v="10"/>
    <n v="1999"/>
    <s v="FORD"/>
    <s v="CROWN VICTORIA"/>
    <n v="750"/>
    <n v="75"/>
    <n v="0.12048192771084337"/>
    <n v="57.846987951807229"/>
    <n v="132.84698795180722"/>
    <n v="617.15301204819275"/>
  </r>
  <r>
    <s v="1FALP5224VG228382"/>
    <s v="S"/>
    <n v="16526"/>
    <n v="3190"/>
    <d v="2009-08-25T00:00:00"/>
    <n v="2010"/>
    <x v="3"/>
    <x v="32"/>
    <n v="62"/>
    <n v="170000"/>
    <n v="12"/>
    <n v="1997"/>
    <s v="FORD"/>
    <s v="TAURUS"/>
    <n v="700"/>
    <n v="70"/>
    <n v="8.2449941107184919E-3"/>
    <n v="8.6906360424028275"/>
    <n v="78.690636042402829"/>
    <n v="621.30936395759716"/>
  </r>
  <r>
    <s v="2B4GP2435TR810385"/>
    <s v="S"/>
    <n v="10786"/>
    <s v="300-74863 11.5.9"/>
    <d v="2009-07-10T00:00:00"/>
    <n v="2010"/>
    <x v="1"/>
    <x v="15"/>
    <n v="2"/>
    <n v="143183"/>
    <n v="13"/>
    <n v="1996"/>
    <s v="DODGE"/>
    <s v="CARAVAN"/>
    <n v="750"/>
    <n v="125"/>
    <n v="0.12"/>
    <n v="0"/>
    <n v="125"/>
    <n v="625"/>
  </r>
  <r>
    <s v="2B5WB35Z9XK531020"/>
    <s v="S"/>
    <s v="W013116"/>
    <n v="3365"/>
    <d v="2010-06-02T00:00:00"/>
    <n v="2010"/>
    <x v="1"/>
    <x v="15"/>
    <n v="38"/>
    <n v="208606"/>
    <n v="10"/>
    <n v="1999"/>
    <s v="DODGE"/>
    <s v="RAM 3500 VAN"/>
    <n v="790"/>
    <n v="79"/>
    <n v="7.7337249143416539E-2"/>
    <n v="59.251160058737149"/>
    <n v="138.25116005873716"/>
    <n v="651.74883994126287"/>
  </r>
  <r>
    <s v="1P3EJ46XXXN696197"/>
    <s v="S"/>
    <n v="1207"/>
    <n v="3244"/>
    <d v="2009-10-27T00:00:00"/>
    <n v="2010"/>
    <x v="0"/>
    <x v="0"/>
    <n v="26"/>
    <n v="175433"/>
    <n v="10"/>
    <n v="1999"/>
    <s v="PLYMOUTH"/>
    <s v="BREEZE"/>
    <n v="750"/>
    <n v="75"/>
    <n v="2.976190476190476E-2"/>
    <n v="18.65267857142857"/>
    <n v="93.652678571428567"/>
    <n v="656.34732142857138"/>
  </r>
  <r>
    <s v="1FDMK64N3DVA43403"/>
    <s v="S"/>
    <s v="W003353"/>
    <n v="3286"/>
    <d v="2009-12-15T00:00:00"/>
    <n v="2010"/>
    <x v="1"/>
    <x v="15"/>
    <n v="8"/>
    <n v="24100"/>
    <n v="26"/>
    <n v="1983"/>
    <s v="FORD"/>
    <s v="F600"/>
    <n v="750"/>
    <n v="75"/>
    <n v="5.0675675675675678E-2"/>
    <n v="17.867736486486482"/>
    <n v="92.867736486486478"/>
    <n v="657.13226351351352"/>
  </r>
  <r>
    <s v="1J4FF68S0XL662391"/>
    <s v="S"/>
    <n v="244365"/>
    <n v="3286"/>
    <d v="2009-12-15T00:00:00"/>
    <n v="2010"/>
    <x v="1"/>
    <x v="1"/>
    <n v="5"/>
    <n v="216625"/>
    <n v="10"/>
    <n v="1999"/>
    <s v="JEEP"/>
    <s v="CHEROKEE"/>
    <n v="800"/>
    <n v="80"/>
    <n v="5.4054054054054057E-2"/>
    <n v="19.058918918918916"/>
    <n v="99.05891891891892"/>
    <n v="700.94108108108105"/>
  </r>
  <r>
    <s v="1B7HM16Y9LS755523"/>
    <m/>
    <n v="13468"/>
    <n v="3327"/>
    <d v="2010-05-03T00:00:00"/>
    <n v="2010"/>
    <x v="3"/>
    <x v="14"/>
    <s v="I"/>
    <n v="44601"/>
    <n v="19"/>
    <n v="1990"/>
    <s v="DODGE"/>
    <s v="RAM"/>
    <n v="855"/>
    <n v="85.5"/>
    <n v="6.2770721679759195E-2"/>
    <n v="64.125313853608404"/>
    <n v="149.62531385360842"/>
    <n v="705.37468614639158"/>
  </r>
  <r>
    <s v="1FAFP53232A218131"/>
    <s v="S"/>
    <n v="243362"/>
    <n v="3224"/>
    <d v="2010-01-06T00:00:00"/>
    <n v="2010"/>
    <x v="1"/>
    <x v="36"/>
    <n v="26"/>
    <n v="115099"/>
    <n v="7"/>
    <n v="2002"/>
    <s v="FORD"/>
    <s v="TAURUS"/>
    <n v="806.5"/>
    <n v="80.650000000000006"/>
    <n v="0.14386448732333565"/>
    <n v="13.777901950955854"/>
    <n v="94.427901950955857"/>
    <n v="712.07209804904414"/>
  </r>
  <r>
    <s v="1FAFP58241G275412"/>
    <s v="S"/>
    <s v="U05586"/>
    <n v="3212"/>
    <d v="2009-09-30T00:00:00"/>
    <n v="2010"/>
    <x v="0"/>
    <x v="0"/>
    <n v="17"/>
    <n v="122951"/>
    <n v="8"/>
    <n v="2001"/>
    <s v="FORD"/>
    <s v="TAURUS"/>
    <n v="822"/>
    <n v="82.2"/>
    <n v="0.28314657830105161"/>
    <n v="21.904219297369352"/>
    <n v="104.10421929736935"/>
    <n v="717.89578070263065"/>
  </r>
  <r>
    <s v="1G1JC5242X7254327"/>
    <s v="S"/>
    <n v="1147"/>
    <n v="3250"/>
    <d v="2009-12-10T00:00:00"/>
    <n v="2010"/>
    <x v="0"/>
    <x v="0"/>
    <n v="14"/>
    <n v="139500"/>
    <n v="10"/>
    <n v="1999"/>
    <s v="CHEVROLET"/>
    <s v="CAVALIER"/>
    <n v="838"/>
    <n v="83.8"/>
    <n v="1"/>
    <n v="27.67"/>
    <n v="111.47"/>
    <n v="726.53"/>
  </r>
  <r>
    <s v="1G1ND52J11M578396"/>
    <s v="S"/>
    <n v="1705"/>
    <n v="3244"/>
    <d v="2009-10-27T00:00:00"/>
    <n v="2010"/>
    <x v="9"/>
    <x v="22"/>
    <n v="8"/>
    <n v="132698"/>
    <n v="8"/>
    <n v="2001"/>
    <s v="CHEVROLET"/>
    <s v="MALIBU"/>
    <n v="850"/>
    <n v="85"/>
    <n v="3.3730158730158728E-2"/>
    <n v="21.139702380952379"/>
    <n v="106.13970238095237"/>
    <n v="743.86029761904763"/>
  </r>
  <r>
    <s v="2FALP71W9VX135402"/>
    <s v="S"/>
    <n v="182529"/>
    <n v="3173"/>
    <d v="2009-08-13T00:00:00"/>
    <n v="2010"/>
    <x v="1"/>
    <x v="1"/>
    <n v="57"/>
    <n v="115947"/>
    <n v="12"/>
    <n v="1997"/>
    <s v="FORD"/>
    <s v="CROWN VICTORIA"/>
    <n v="913"/>
    <n v="91.300000000000011"/>
    <n v="0.14666666666666667"/>
    <n v="70.419066666666666"/>
    <n v="161.71906666666666"/>
    <n v="751.28093333333334"/>
  </r>
  <r>
    <s v="1FAFP53291A262908"/>
    <s v="S"/>
    <n v="243360"/>
    <n v="3212"/>
    <d v="2009-09-30T00:00:00"/>
    <n v="2010"/>
    <x v="1"/>
    <x v="36"/>
    <n v="20"/>
    <n v="102823"/>
    <n v="8"/>
    <n v="2001"/>
    <s v="FORD"/>
    <s v="TAURUS"/>
    <n v="861"/>
    <n v="86.100000000000009"/>
    <n v="0.29658054004526208"/>
    <n v="22.943470577901476"/>
    <n v="109.04347057790149"/>
    <n v="751.95652942209847"/>
  </r>
  <r>
    <s v="2G1WF55K129242331"/>
    <s v="S"/>
    <n v="3512"/>
    <n v="3244"/>
    <d v="2009-10-27T00:00:00"/>
    <n v="2010"/>
    <x v="4"/>
    <x v="35"/>
    <n v="4"/>
    <n v="193161"/>
    <n v="7"/>
    <n v="2002"/>
    <s v="CHEVROLET"/>
    <s v="IMPALA"/>
    <n v="900"/>
    <n v="90"/>
    <n v="3.5714285714285712E-2"/>
    <n v="22.383214285714285"/>
    <n v="112.38321428571429"/>
    <n v="787.6167857142857"/>
  </r>
  <r>
    <s v="1FALP52U3TG242160"/>
    <s v="S"/>
    <n v="108396"/>
    <n v="3190"/>
    <d v="2009-08-25T00:00:00"/>
    <n v="2010"/>
    <x v="2"/>
    <x v="6"/>
    <n v="60"/>
    <n v="157062"/>
    <n v="13"/>
    <n v="1996"/>
    <s v="FORD"/>
    <s v="TAURUS"/>
    <n v="900"/>
    <n v="90"/>
    <n v="1.0600706713780919E-2"/>
    <n v="11.173674911660781"/>
    <n v="101.17367491166078"/>
    <n v="798.82632508833922"/>
  </r>
  <r>
    <s v="1FALP52U5TG242161"/>
    <s v="S"/>
    <n v="108397"/>
    <n v="3190"/>
    <d v="2009-08-25T00:00:00"/>
    <n v="2010"/>
    <x v="2"/>
    <x v="60"/>
    <n v="8"/>
    <n v="201159"/>
    <n v="13"/>
    <n v="1996"/>
    <s v="FORD"/>
    <s v="TAURUS"/>
    <n v="900"/>
    <n v="90"/>
    <n v="1.0600706713780919E-2"/>
    <n v="11.173674911660781"/>
    <n v="101.17367491166078"/>
    <n v="798.82632508833922"/>
  </r>
  <r>
    <s v="1FALP52U7TG242159"/>
    <s v="S"/>
    <n v="108399"/>
    <n v="3190"/>
    <d v="2009-08-25T00:00:00"/>
    <n v="2010"/>
    <x v="2"/>
    <x v="60"/>
    <n v="30"/>
    <n v="220266"/>
    <n v="13"/>
    <n v="1996"/>
    <s v="FORD"/>
    <s v="TAURUS"/>
    <n v="900"/>
    <n v="90"/>
    <n v="1.0600706713780919E-2"/>
    <n v="11.173674911660781"/>
    <n v="101.17367491166078"/>
    <n v="798.82632508833922"/>
  </r>
  <r>
    <s v="2B4GP2435WR684002"/>
    <s v="S"/>
    <n v="200158"/>
    <n v="3144"/>
    <d v="2009-07-16T00:00:00"/>
    <n v="2010"/>
    <x v="1"/>
    <x v="69"/>
    <n v="25"/>
    <n v="163313"/>
    <n v="11"/>
    <n v="1998"/>
    <s v="DODGE"/>
    <s v="CARAVAN"/>
    <n v="923"/>
    <n v="92.300000000000011"/>
    <n v="0.26806692669836224"/>
    <n v="12.971758582933761"/>
    <n v="105.27175858293377"/>
    <n v="817.72824141706622"/>
  </r>
  <r>
    <s v="2FAFP71W8WX180281"/>
    <s v="S"/>
    <n v="155503"/>
    <n v="3381"/>
    <d v="2010-06-30T00:00:00"/>
    <n v="2010"/>
    <x v="2"/>
    <x v="8"/>
    <n v="19"/>
    <n v="208222"/>
    <n v="11"/>
    <n v="1998"/>
    <s v="FORD"/>
    <s v="CROWN VICTORIA"/>
    <n v="1003"/>
    <n v="100.30000000000001"/>
    <n v="5.9117818334421778E-2"/>
    <n v="75.226832652368373"/>
    <n v="175.5268326523684"/>
    <n v="827.4731673476316"/>
  </r>
  <r>
    <s v="CPM35A3311179"/>
    <s v="S"/>
    <n v="1033"/>
    <n v="3348"/>
    <d v="2010-04-01T00:00:00"/>
    <n v="2010"/>
    <x v="4"/>
    <x v="27"/>
    <s v="W"/>
    <n v="22460"/>
    <n v="29"/>
    <n v="1980"/>
    <s v="CHEVROLET"/>
    <s v="STEP VAN"/>
    <n v="1015"/>
    <n v="101.5"/>
    <n v="0.35298209007129194"/>
    <n v="76.127647365675529"/>
    <n v="177.62764736567553"/>
    <n v="837.37235263432444"/>
  </r>
  <r>
    <s v="2P4GP24G0XR375492"/>
    <s v="S"/>
    <n v="140878"/>
    <s v="300-74863 11.5.9"/>
    <d v="2009-08-31T00:00:00"/>
    <n v="2010"/>
    <x v="2"/>
    <x v="6"/>
    <n v="3"/>
    <n v="133399"/>
    <n v="10"/>
    <n v="1999"/>
    <s v="PLYMOUTH"/>
    <s v="GRAND VOYAGER"/>
    <n v="1000"/>
    <n v="125"/>
    <n v="0.16"/>
    <n v="0"/>
    <n v="125"/>
    <n v="875"/>
  </r>
  <r>
    <s v="1FAFP5328YA234236"/>
    <s v="S"/>
    <s v="130482M"/>
    <n v="3224"/>
    <d v="2010-01-06T00:00:00"/>
    <n v="2010"/>
    <x v="1"/>
    <x v="36"/>
    <n v="25"/>
    <n v="129760"/>
    <n v="9"/>
    <n v="2000"/>
    <s v="FORD"/>
    <s v="TAURUS"/>
    <n v="1000"/>
    <n v="100"/>
    <n v="0.1783812614052519"/>
    <n v="17.083573404780974"/>
    <n v="117.08357340478098"/>
    <n v="882.91642659521904"/>
  </r>
  <r>
    <s v="1B7HM16X0LS747480"/>
    <s v="S"/>
    <s v="CO05335"/>
    <s v="300-74863 4 7 10"/>
    <d v="2010-02-01T00:00:00"/>
    <n v="2010"/>
    <x v="0"/>
    <x v="25"/>
    <s v="1-2137-1"/>
    <n v="68251"/>
    <n v="19"/>
    <n v="1990"/>
    <s v="DODGE"/>
    <s v="D150 PICKUP"/>
    <n v="1000"/>
    <n v="100"/>
    <n v="0.15625"/>
    <n v="0"/>
    <n v="100"/>
    <n v="900"/>
  </r>
  <r>
    <s v="1FAFP52231G222449"/>
    <s v="S"/>
    <n v="3504"/>
    <n v="3202"/>
    <d v="2009-09-09T00:00:00"/>
    <n v="2010"/>
    <x v="4"/>
    <x v="35"/>
    <n v="1"/>
    <n v="160498"/>
    <n v="8"/>
    <n v="2001"/>
    <s v="FORD"/>
    <s v="TAURUS"/>
    <n v="1075"/>
    <n v="107.5"/>
    <n v="1"/>
    <n v="43"/>
    <n v="150.5"/>
    <n v="924.5"/>
  </r>
  <r>
    <s v="1FALP5214SG175637"/>
    <s v="S"/>
    <s v="RRC1708"/>
    <n v="3244"/>
    <d v="2009-10-27T00:00:00"/>
    <n v="2010"/>
    <x v="0"/>
    <x v="0"/>
    <n v="5"/>
    <n v="200978"/>
    <n v="14"/>
    <n v="1995"/>
    <s v="FORD"/>
    <s v="TAURUS"/>
    <n v="1100"/>
    <n v="110"/>
    <n v="4.3650793650793648E-2"/>
    <n v="27.357261904761906"/>
    <n v="137.35726190476191"/>
    <n v="962.64273809523809"/>
  </r>
  <r>
    <s v="1G1ND52J116256457"/>
    <s v="S"/>
    <n v="3166"/>
    <n v="3244"/>
    <d v="2009-10-27T00:00:00"/>
    <n v="2010"/>
    <x v="4"/>
    <x v="35"/>
    <n v="15"/>
    <n v="159818"/>
    <n v="8"/>
    <n v="2001"/>
    <s v="CHEVROLET"/>
    <s v="MALIBU"/>
    <n v="1100"/>
    <n v="110"/>
    <n v="4.3650793650793648E-2"/>
    <n v="27.357261904761906"/>
    <n v="137.35726190476191"/>
    <n v="962.64273809523809"/>
  </r>
  <r>
    <s v="1P3EJ46C5VN638170"/>
    <s v="S"/>
    <n v="16549"/>
    <n v="3190"/>
    <d v="2009-08-25T00:00:00"/>
    <n v="2010"/>
    <x v="5"/>
    <x v="21"/>
    <n v="27"/>
    <n v="139745"/>
    <n v="12"/>
    <n v="1997"/>
    <s v="PLYMOUTH"/>
    <s v="BREEZE"/>
    <n v="1100"/>
    <n v="110"/>
    <n v="1.2956419316843345E-2"/>
    <n v="13.65671378091873"/>
    <n v="123.65671378091874"/>
    <n v="976.34328621908128"/>
  </r>
  <r>
    <s v="1P3ES46C5YD788853"/>
    <s v="S"/>
    <n v="1681"/>
    <n v="3302"/>
    <d v="2010-03-24T00:00:00"/>
    <n v="2010"/>
    <x v="5"/>
    <x v="21"/>
    <n v="4"/>
    <n v="126762"/>
    <n v="9"/>
    <n v="2000"/>
    <s v="PLYMOUTH"/>
    <s v="NEON"/>
    <n v="1200"/>
    <n v="120"/>
    <n v="0.22831050228310501"/>
    <n v="89.999999999999986"/>
    <n v="210"/>
    <n v="990"/>
  </r>
  <r>
    <s v="2G1WF55K719241957"/>
    <s v="S"/>
    <n v="238301"/>
    <n v="3173"/>
    <d v="2009-08-13T00:00:00"/>
    <n v="2010"/>
    <x v="1"/>
    <x v="1"/>
    <n v="58"/>
    <n v="179437"/>
    <n v="8"/>
    <n v="2001"/>
    <s v="CHEVROLET"/>
    <s v="IMPALA"/>
    <n v="1221"/>
    <n v="122.10000000000001"/>
    <n v="0.19614457831325302"/>
    <n v="94.174896385542169"/>
    <n v="216.27489638554218"/>
    <n v="1004.7251036144578"/>
  </r>
  <r>
    <s v="1G3NL52F12C265412"/>
    <s v="S"/>
    <s v="WD02126"/>
    <n v="3365"/>
    <d v="2010-06-02T00:00:00"/>
    <n v="2010"/>
    <x v="8"/>
    <x v="68"/>
    <n v="33"/>
    <n v="107935"/>
    <n v="7"/>
    <n v="2002"/>
    <s v="OLDSMOBILE"/>
    <s v="ALERO"/>
    <n v="1225"/>
    <n v="122.5"/>
    <n v="0.11992168379833579"/>
    <n v="91.876798825256984"/>
    <n v="214.37679882525697"/>
    <n v="1010.623201174743"/>
  </r>
  <r>
    <s v="2FALP71W0VX142514"/>
    <s v="S"/>
    <n v="182534"/>
    <n v="3190"/>
    <d v="2009-08-25T00:00:00"/>
    <n v="2010"/>
    <x v="1"/>
    <x v="1"/>
    <n v="41"/>
    <n v="165000"/>
    <n v="12"/>
    <n v="1997"/>
    <s v="FORD"/>
    <s v="CROWN VICTORIA"/>
    <n v="1150"/>
    <n v="115"/>
    <n v="1.3545347467608953E-2"/>
    <n v="14.277473498233219"/>
    <n v="129.27747349823321"/>
    <n v="1020.7225265017668"/>
  </r>
  <r>
    <s v="1FAFP53252G199093"/>
    <s v="S"/>
    <n v="41"/>
    <n v="3365"/>
    <d v="2010-06-02T00:00:00"/>
    <n v="2010"/>
    <x v="5"/>
    <x v="21"/>
    <n v="36"/>
    <n v="207699"/>
    <n v="7"/>
    <n v="2002"/>
    <s v="FORD"/>
    <s v="TAURUS"/>
    <n v="1255"/>
    <n v="125"/>
    <n v="0.12285854136074401"/>
    <n v="94.126842878120414"/>
    <n v="219.12684287812041"/>
    <n v="1035.8731571218796"/>
  </r>
  <r>
    <s v="2FAFP73W7WX182049"/>
    <s v="S"/>
    <n v="134672"/>
    <n v="3381"/>
    <d v="2010-06-30T00:00:00"/>
    <n v="2010"/>
    <x v="2"/>
    <x v="3"/>
    <n v="21"/>
    <n v="171823"/>
    <n v="11"/>
    <n v="1998"/>
    <s v="FORD"/>
    <s v="CROWN VICTORIA"/>
    <n v="1260"/>
    <n v="125"/>
    <n v="7.4265654138954584E-2"/>
    <n v="94.502302235278322"/>
    <n v="219.50230223527831"/>
    <n v="1040.4976977647216"/>
  </r>
  <r>
    <s v="1FALP5225VG228388"/>
    <s v="S"/>
    <n v="2722"/>
    <n v="3244"/>
    <d v="2009-10-27T00:00:00"/>
    <n v="2010"/>
    <x v="4"/>
    <x v="35"/>
    <n v="7"/>
    <n v="156220"/>
    <n v="12"/>
    <n v="1997"/>
    <s v="FORD"/>
    <s v="TAURUS"/>
    <n v="1200"/>
    <n v="120"/>
    <n v="4.7619047619047616E-2"/>
    <n v="29.844285714285714"/>
    <n v="149.84428571428572"/>
    <n v="1050.1557142857143"/>
  </r>
  <r>
    <s v="1FALP52U7TA234128"/>
    <s v="S"/>
    <n v="16150"/>
    <n v="3244"/>
    <d v="2009-10-27T00:00:00"/>
    <n v="2010"/>
    <x v="3"/>
    <x v="32"/>
    <n v="29"/>
    <n v="162936"/>
    <n v="13"/>
    <n v="1996"/>
    <s v="FORD"/>
    <s v="TAURUS"/>
    <n v="1200"/>
    <n v="120"/>
    <n v="4.7619047619047616E-2"/>
    <n v="29.844285714285714"/>
    <n v="149.84428571428572"/>
    <n v="1050.1557142857143"/>
  </r>
  <r>
    <s v="1P3EJ46C5WN187498"/>
    <s v="S"/>
    <n v="85"/>
    <n v="3244"/>
    <d v="2009-10-27T00:00:00"/>
    <n v="2010"/>
    <x v="15"/>
    <x v="40"/>
    <n v="13"/>
    <n v="125164"/>
    <n v="11"/>
    <n v="1998"/>
    <s v="PLYMOUTH"/>
    <s v="BREEZE"/>
    <n v="1200"/>
    <n v="120"/>
    <n v="4.7619047619047616E-2"/>
    <n v="29.844285714285714"/>
    <n v="149.84428571428572"/>
    <n v="1050.1557142857143"/>
  </r>
  <r>
    <s v="1FAFP52294G188697"/>
    <s v="S"/>
    <n v="19214"/>
    <n v="3190"/>
    <d v="2009-08-25T00:00:00"/>
    <n v="2010"/>
    <x v="3"/>
    <x v="4"/>
    <n v="29"/>
    <n v="195000"/>
    <n v="5"/>
    <n v="2004"/>
    <s v="FORD"/>
    <s v="TAURUS"/>
    <n v="1200"/>
    <n v="120"/>
    <n v="1.4134275618374558E-2"/>
    <n v="14.898233215547705"/>
    <n v="134.89823321554769"/>
    <n v="1065.1017667844524"/>
  </r>
  <r>
    <s v="2FAFP71W12X143437"/>
    <s v="S"/>
    <n v="243036"/>
    <n v="3173"/>
    <d v="2009-08-13T00:00:00"/>
    <n v="2010"/>
    <x v="1"/>
    <x v="1"/>
    <n v="55"/>
    <n v="206504"/>
    <n v="7"/>
    <n v="2002"/>
    <s v="FORD"/>
    <s v="CROWN VICTORIA"/>
    <n v="1306"/>
    <n v="125"/>
    <n v="0.20979919678714859"/>
    <n v="100.73088835341365"/>
    <n v="225.73088835341366"/>
    <n v="1080.2691116465862"/>
  </r>
  <r>
    <s v="1FAFP5227XG239084"/>
    <s v="S"/>
    <s v="FM V86"/>
    <n v="3165"/>
    <d v="2009-07-07T00:00:00"/>
    <n v="2010"/>
    <x v="4"/>
    <x v="26"/>
    <n v="8"/>
    <n v="133665"/>
    <n v="10"/>
    <n v="1999"/>
    <s v="FORD"/>
    <s v="TAURUS"/>
    <n v="1250"/>
    <n v="125"/>
    <n v="5.040322580645161E-2"/>
    <n v="26.754032258064512"/>
    <n v="151.75403225806451"/>
    <n v="1098.2459677419356"/>
  </r>
  <r>
    <s v="1GNDM15Z9NB203068"/>
    <s v="S"/>
    <n v="2000001656"/>
    <n v="3348"/>
    <d v="2010-04-01T00:00:00"/>
    <n v="2010"/>
    <x v="18"/>
    <x v="13"/>
    <s v="AA"/>
    <n v="93778"/>
    <n v="17"/>
    <n v="1992"/>
    <s v="CHEVROLET"/>
    <s v="ASTRO CARGO VAN"/>
    <n v="1325"/>
    <n v="125"/>
    <n v="0.46078942792557814"/>
    <n v="99.378455920709428"/>
    <n v="224.37845592070943"/>
    <n v="1100.6215440792905"/>
  </r>
  <r>
    <s v="2FAFP71W5WX141423"/>
    <s v="S"/>
    <n v="197198"/>
    <n v="3190"/>
    <d v="2009-08-25T00:00:00"/>
    <n v="2010"/>
    <x v="1"/>
    <x v="1"/>
    <n v="39"/>
    <n v="140305"/>
    <n v="11"/>
    <n v="1998"/>
    <s v="FORD"/>
    <s v="CROWN VICTORIA"/>
    <n v="1250"/>
    <n v="125"/>
    <n v="1.4723203769140165E-2"/>
    <n v="15.518992932862194"/>
    <n v="140.5189929328622"/>
    <n v="1109.4810070671379"/>
  </r>
  <r>
    <s v="1FTEF14NXRNB08643"/>
    <m/>
    <n v="19395"/>
    <n v="3327"/>
    <d v="2010-05-03T00:00:00"/>
    <n v="2010"/>
    <x v="3"/>
    <x v="14"/>
    <s v="J"/>
    <n v="103326"/>
    <n v="15"/>
    <n v="1994"/>
    <s v="FORD"/>
    <s v="F150"/>
    <n v="1350"/>
    <n v="125"/>
    <n v="9.9111665810146105E-2"/>
    <n v="101.25049555832906"/>
    <n v="226.25049555832908"/>
    <n v="1123.749504441671"/>
  </r>
  <r>
    <s v="1FAFP5229XG245307"/>
    <s v="S"/>
    <n v="140876"/>
    <n v="3165"/>
    <d v="2009-07-07T00:00:00"/>
    <n v="2010"/>
    <x v="2"/>
    <x v="6"/>
    <n v="10"/>
    <n v="157676"/>
    <n v="10"/>
    <n v="1999"/>
    <s v="FORD"/>
    <s v="TAURUS"/>
    <n v="1300"/>
    <n v="125"/>
    <n v="5.2419354838709679E-2"/>
    <n v="27.824193548387097"/>
    <n v="152.82419354838709"/>
    <n v="1147.175806451613"/>
  </r>
  <r>
    <s v="1G1ND52J716245009"/>
    <s v="S"/>
    <n v="107653"/>
    <n v="3286"/>
    <d v="2009-12-15T00:00:00"/>
    <n v="2010"/>
    <x v="15"/>
    <x v="21"/>
    <n v="10"/>
    <n v="105508"/>
    <n v="8"/>
    <n v="2001"/>
    <s v="CHEVROLET"/>
    <s v="MALIBU"/>
    <n v="1350"/>
    <n v="125"/>
    <n v="9.1216216216216214E-2"/>
    <n v="32.161925675675668"/>
    <n v="157.16192567567566"/>
    <n v="1192.8380743243242"/>
  </r>
  <r>
    <s v="1G1ND52JXY6250716"/>
    <s v="S"/>
    <n v="906397"/>
    <s v="300-74863 3 3 10"/>
    <d v="2009-12-07T00:00:00"/>
    <n v="2010"/>
    <x v="15"/>
    <x v="40"/>
    <n v="1"/>
    <n v="138024"/>
    <n v="9"/>
    <n v="2000"/>
    <s v="CHEVROLET"/>
    <s v="MALIBU"/>
    <n v="1325"/>
    <n v="125"/>
    <n v="0.46902654867256638"/>
    <n v="0"/>
    <n v="125"/>
    <n v="1200"/>
  </r>
  <r>
    <s v="1FMDA31U9SZB53150"/>
    <s v="S"/>
    <n v="112728"/>
    <n v="3244"/>
    <d v="2009-10-27T00:00:00"/>
    <n v="2010"/>
    <x v="7"/>
    <x v="19"/>
    <n v="14"/>
    <n v="51132"/>
    <n v="14"/>
    <n v="1995"/>
    <s v="FORD"/>
    <s v="AEROSTAR"/>
    <n v="1400"/>
    <n v="125"/>
    <n v="5.5555555555555552E-2"/>
    <n v="34.818333333333335"/>
    <n v="159.81833333333333"/>
    <n v="1240.1816666666666"/>
  </r>
  <r>
    <s v="1FAFP52224G188704"/>
    <s v="S"/>
    <n v="19230"/>
    <n v="3190"/>
    <d v="2009-08-25T00:00:00"/>
    <n v="2010"/>
    <x v="3"/>
    <x v="4"/>
    <n v="31"/>
    <n v="143000"/>
    <n v="5"/>
    <n v="2004"/>
    <s v="FORD"/>
    <s v="TAURUS"/>
    <n v="1400"/>
    <n v="125"/>
    <n v="1.6489988221436984E-2"/>
    <n v="17.381272084805655"/>
    <n v="142.38127208480566"/>
    <n v="1257.6187279151943"/>
  </r>
  <r>
    <s v="1FAFP52251A239241"/>
    <s v="S"/>
    <n v="17648"/>
    <n v="3190"/>
    <d v="2009-08-25T00:00:00"/>
    <n v="2010"/>
    <x v="3"/>
    <x v="70"/>
    <n v="48"/>
    <n v="142061"/>
    <n v="8"/>
    <n v="2001"/>
    <s v="FORD"/>
    <s v="TAURUS"/>
    <n v="1400"/>
    <n v="125"/>
    <n v="1.6489988221436984E-2"/>
    <n v="17.381272084805655"/>
    <n v="142.38127208480566"/>
    <n v="1257.6187279151943"/>
  </r>
  <r>
    <s v="1FAFP5227XG153256"/>
    <s v="S"/>
    <n v="137591"/>
    <n v="3190"/>
    <d v="2009-08-25T00:00:00"/>
    <n v="2010"/>
    <x v="2"/>
    <x v="6"/>
    <n v="7"/>
    <n v="142881"/>
    <n v="10"/>
    <n v="1999"/>
    <s v="FORD"/>
    <s v="TAURUS"/>
    <n v="1400"/>
    <n v="125"/>
    <n v="1.6489988221436984E-2"/>
    <n v="17.381272084805655"/>
    <n v="142.38127208480566"/>
    <n v="1257.6187279151943"/>
  </r>
  <r>
    <s v="1FAFP6535XK178678"/>
    <s v="S"/>
    <n v="7173"/>
    <n v="3190"/>
    <d v="2009-08-25T00:00:00"/>
    <n v="2010"/>
    <x v="5"/>
    <x v="21"/>
    <n v="25"/>
    <n v="138362"/>
    <n v="10"/>
    <n v="1999"/>
    <s v="FORD"/>
    <s v="CONTOUR"/>
    <n v="1400"/>
    <n v="125"/>
    <n v="1.6489988221436984E-2"/>
    <n v="17.381272084805655"/>
    <n v="142.38127208480566"/>
    <n v="1257.6187279151943"/>
  </r>
  <r>
    <s v="2FAFP71W1YX178245"/>
    <s v="S"/>
    <n v="239880"/>
    <n v="3190"/>
    <d v="2009-08-25T00:00:00"/>
    <n v="2010"/>
    <x v="1"/>
    <x v="1"/>
    <n v="49"/>
    <n v="149512"/>
    <n v="9"/>
    <n v="2000"/>
    <s v="FORD"/>
    <s v="CROWN VICTORIA"/>
    <n v="1400"/>
    <n v="125"/>
    <n v="1.6489988221436984E-2"/>
    <n v="17.381272084805655"/>
    <n v="142.38127208480566"/>
    <n v="1257.6187279151943"/>
  </r>
  <r>
    <s v="2FAFP71W21X144594"/>
    <s v="S"/>
    <s v="FM V116"/>
    <n v="3190"/>
    <d v="2009-08-25T00:00:00"/>
    <n v="2010"/>
    <x v="4"/>
    <x v="26"/>
    <n v="38"/>
    <n v="151367"/>
    <n v="8"/>
    <n v="2001"/>
    <s v="FORD"/>
    <s v="CROWN VICTORIA"/>
    <n v="1400"/>
    <n v="125"/>
    <n v="1.6489988221436984E-2"/>
    <n v="17.381272084805655"/>
    <n v="142.38127208480566"/>
    <n v="1257.6187279151943"/>
  </r>
  <r>
    <s v="1FAFP52221G222474"/>
    <s v="S"/>
    <s v="WD00772"/>
    <n v="3381"/>
    <d v="2010-06-30T00:00:00"/>
    <n v="2010"/>
    <x v="8"/>
    <x v="68"/>
    <n v="17"/>
    <n v="170897"/>
    <n v="8"/>
    <n v="2001"/>
    <s v="FORD"/>
    <s v="TAURUS"/>
    <n v="1501"/>
    <n v="125"/>
    <n v="8.8470434017913352E-2"/>
    <n v="112.57774258345457"/>
    <n v="237.57774258345455"/>
    <n v="1263.4222574165456"/>
  </r>
  <r>
    <s v="1GNDX03E34D233218"/>
    <m/>
    <n v="937776"/>
    <s v="300-74863 5 11 10"/>
    <d v="2010-03-31T00:00:00"/>
    <n v="2010"/>
    <x v="9"/>
    <x v="21"/>
    <n v="3"/>
    <n v="130634"/>
    <n v="5"/>
    <n v="2004"/>
    <s v="CHEVROLET"/>
    <s v="VENTURE"/>
    <n v="1400"/>
    <n v="125"/>
    <n v="5.9829059829059832E-2"/>
    <n v="0"/>
    <n v="125"/>
    <n v="1275"/>
  </r>
  <r>
    <s v="1G3NL52F12C263899"/>
    <s v="S"/>
    <n v="184"/>
    <n v="3381"/>
    <d v="2010-06-30T00:00:00"/>
    <n v="2010"/>
    <x v="3"/>
    <x v="39"/>
    <n v="23"/>
    <n v="178715"/>
    <n v="7"/>
    <n v="2002"/>
    <s v="OLDSMOBILE"/>
    <s v="ALERO"/>
    <n v="1515"/>
    <n v="125"/>
    <n v="8.9295607952790623E-2"/>
    <n v="113.62776816384654"/>
    <n v="238.62776816384655"/>
    <n v="1276.3722318361533"/>
  </r>
  <r>
    <s v="2FAFP71W11X126197"/>
    <s v="S"/>
    <n v="169644"/>
    <n v="3381"/>
    <d v="2010-06-30T00:00:00"/>
    <n v="2010"/>
    <x v="2"/>
    <x v="76"/>
    <n v="22"/>
    <n v="158387"/>
    <n v="8"/>
    <n v="2001"/>
    <s v="FORD"/>
    <s v="CROWN VICTORIA"/>
    <n v="1515"/>
    <n v="125"/>
    <n v="8.9295607952790623E-2"/>
    <n v="113.62776816384654"/>
    <n v="238.62776816384655"/>
    <n v="1276.3722318361533"/>
  </r>
  <r>
    <s v="1FAHP53252G241898"/>
    <s v="S"/>
    <n v="22228"/>
    <n v="3190"/>
    <d v="2009-08-25T00:00:00"/>
    <n v="2010"/>
    <x v="13"/>
    <x v="63"/>
    <n v="46"/>
    <n v="150839"/>
    <n v="7"/>
    <n v="2002"/>
    <s v="FORD"/>
    <s v="TAURUS"/>
    <n v="1450"/>
    <n v="125"/>
    <n v="1.7078916372202591E-2"/>
    <n v="18.002031802120143"/>
    <n v="143.00203180212014"/>
    <n v="1306.9979681978798"/>
  </r>
  <r>
    <s v="2FAFP71W01X175634"/>
    <m/>
    <n v="3505"/>
    <n v="3327"/>
    <d v="2010-05-03T00:00:00"/>
    <n v="2010"/>
    <x v="4"/>
    <x v="35"/>
    <s v="AI"/>
    <n v="201016"/>
    <n v="8"/>
    <n v="2001"/>
    <s v="FORD"/>
    <s v="CROWN VICTORIA"/>
    <n v="1550"/>
    <n v="125"/>
    <n v="0.11379487555979736"/>
    <n v="116.2505689743778"/>
    <n v="241.25056897437781"/>
    <n v="1308.7494310256222"/>
  </r>
  <r>
    <s v="1HVBBABM91H403514"/>
    <s v="S"/>
    <n v="107682"/>
    <n v="3318"/>
    <d v="2010-03-17T00:00:00"/>
    <n v="2010"/>
    <x v="15"/>
    <x v="58"/>
    <n v="16"/>
    <n v="99314"/>
    <n v="8"/>
    <n v="2001"/>
    <s v="INTERNATIONAL"/>
    <s v="SCHOOL BUS"/>
    <n v="1488.88"/>
    <n v="125"/>
    <n v="0.84361542994424554"/>
    <n v="41.61554915914963"/>
    <n v="166.61554915914962"/>
    <n v="1322.2644508408505"/>
  </r>
  <r>
    <s v="1FAFP5321YA196512"/>
    <s v="S"/>
    <n v="1827"/>
    <n v="3244"/>
    <d v="2009-10-27T00:00:00"/>
    <n v="2010"/>
    <x v="9"/>
    <x v="22"/>
    <n v="10"/>
    <n v="134407"/>
    <n v="9"/>
    <n v="2000"/>
    <s v="FORD"/>
    <s v="TAURUS"/>
    <n v="1500"/>
    <n v="125"/>
    <n v="5.9523809523809521E-2"/>
    <n v="37.30535714285714"/>
    <n v="162.30535714285713"/>
    <n v="1337.6946428571428"/>
  </r>
  <r>
    <s v="2B4FP25B7VR389810"/>
    <s v="S"/>
    <n v="11"/>
    <n v="3144"/>
    <d v="2009-07-16T00:00:00"/>
    <n v="2010"/>
    <x v="4"/>
    <x v="52"/>
    <n v="29"/>
    <n v="82293"/>
    <n v="12"/>
    <n v="1997"/>
    <s v="DODGE"/>
    <s v="CARAVAN"/>
    <n v="1493"/>
    <n v="125"/>
    <n v="0.43361204936148956"/>
    <n v="20.982487068602499"/>
    <n v="145.9824870686025"/>
    <n v="1347.0175129313975"/>
  </r>
  <r>
    <s v="1FAFP5228WG235060"/>
    <s v="S"/>
    <n v="7022"/>
    <n v="3190"/>
    <d v="2009-08-25T00:00:00"/>
    <n v="2010"/>
    <x v="13"/>
    <x v="21"/>
    <n v="5"/>
    <n v="122064"/>
    <n v="11"/>
    <n v="1998"/>
    <s v="FORD"/>
    <s v="TAURUS"/>
    <n v="1500"/>
    <n v="125"/>
    <n v="1.7667844522968199E-2"/>
    <n v="18.622791519434632"/>
    <n v="143.62279151943463"/>
    <n v="1356.3772084805653"/>
  </r>
  <r>
    <s v="1FAFP53U9XG292479"/>
    <s v="S"/>
    <n v="21445"/>
    <n v="3190"/>
    <d v="2009-08-25T00:00:00"/>
    <n v="2010"/>
    <x v="13"/>
    <x v="53"/>
    <n v="44"/>
    <n v="131957"/>
    <n v="10"/>
    <n v="1999"/>
    <s v="FORD"/>
    <s v="TAURUS"/>
    <n v="1500"/>
    <n v="125"/>
    <n v="1.7667844522968199E-2"/>
    <n v="18.622791519434632"/>
    <n v="143.62279151943463"/>
    <n v="1356.3772084805653"/>
  </r>
  <r>
    <s v="1B7GE16X4MS321530"/>
    <m/>
    <n v="1184244"/>
    <s v="300-74863 5 11 10"/>
    <d v="2010-03-31T00:00:00"/>
    <n v="2010"/>
    <x v="7"/>
    <x v="19"/>
    <n v="2"/>
    <n v="56273"/>
    <n v="18"/>
    <n v="1991"/>
    <s v="DODGE"/>
    <s v="RAM 1500"/>
    <n v="1500"/>
    <n v="125"/>
    <n v="6.4102564102564097E-2"/>
    <n v="0"/>
    <n v="125"/>
    <n v="1375"/>
  </r>
  <r>
    <s v="1FAFP52232G224574"/>
    <s v="S"/>
    <s v="WC13050"/>
    <s v="300-74863 7 6 10"/>
    <d v="2010-05-11T00:00:00"/>
    <n v="2010"/>
    <x v="14"/>
    <x v="21"/>
    <n v="3"/>
    <n v="124393"/>
    <n v="7"/>
    <n v="2002"/>
    <s v="FORD"/>
    <s v="TAURUS"/>
    <n v="1500"/>
    <n v="125"/>
    <n v="0"/>
    <n v="0"/>
    <n v="125"/>
    <n v="1375"/>
  </r>
  <r>
    <s v="2B4GP2439WR733475"/>
    <s v="S"/>
    <n v="20913"/>
    <s v="300-74863 3 3 10"/>
    <d v="2010-01-27T00:00:00"/>
    <n v="2010"/>
    <x v="13"/>
    <x v="53"/>
    <n v="2"/>
    <n v="130574"/>
    <n v="11"/>
    <n v="1998"/>
    <s v="DODGE"/>
    <s v="GRAND CARAVAN"/>
    <n v="1500"/>
    <n v="125"/>
    <n v="0.53097345132743368"/>
    <n v="0"/>
    <n v="125"/>
    <n v="1375"/>
  </r>
  <r>
    <s v="2B4GP243XTR810382"/>
    <s v="S"/>
    <n v="114061"/>
    <s v="300-74863 4 7 10"/>
    <d v="2010-03-11T00:00:00"/>
    <n v="2010"/>
    <x v="2"/>
    <x v="8"/>
    <s v="3-2447-1"/>
    <n v="110856"/>
    <n v="13"/>
    <n v="1996"/>
    <s v="DODGE"/>
    <s v="CARAVAN"/>
    <n v="1500"/>
    <n v="125"/>
    <n v="0.234375"/>
    <n v="0"/>
    <n v="125"/>
    <n v="1375"/>
  </r>
  <r>
    <s v="2FTZA5442YBC27523"/>
    <s v="S"/>
    <s v="250331M"/>
    <s v="300-74863"/>
    <d v="2009-07-20T00:00:00"/>
    <n v="2010"/>
    <x v="9"/>
    <x v="50"/>
    <n v="657"/>
    <n v="104698"/>
    <n v="9"/>
    <n v="2000"/>
    <s v="FORD"/>
    <s v="WINDSTAR"/>
    <n v="1500"/>
    <n v="125"/>
    <n v="0.13513513513513514"/>
    <n v="0"/>
    <n v="125"/>
    <n v="1375"/>
  </r>
  <r>
    <s v="2B4GP44R7VR343215"/>
    <s v="S"/>
    <n v="8184"/>
    <n v="3286"/>
    <d v="2009-12-15T00:00:00"/>
    <n v="2010"/>
    <x v="8"/>
    <x v="21"/>
    <n v="7"/>
    <n v="117626"/>
    <n v="12"/>
    <n v="1997"/>
    <s v="DODGE"/>
    <s v="CARAVAN"/>
    <n v="1600"/>
    <n v="125"/>
    <n v="0.10810810810810811"/>
    <n v="38.117837837837833"/>
    <n v="163.11783783783784"/>
    <n v="1436.8821621621621"/>
  </r>
  <r>
    <s v="1FALP5221VG257127"/>
    <s v="S"/>
    <n v="20881"/>
    <n v="3190"/>
    <d v="2009-08-25T00:00:00"/>
    <n v="2010"/>
    <x v="13"/>
    <x v="53"/>
    <n v="53"/>
    <n v="119871"/>
    <n v="12"/>
    <n v="1997"/>
    <s v="FORD"/>
    <s v="TAURUS"/>
    <n v="1600"/>
    <n v="125"/>
    <n v="1.884570082449941E-2"/>
    <n v="19.864310954063605"/>
    <n v="144.8643109540636"/>
    <n v="1455.1356890459365"/>
  </r>
  <r>
    <s v="1J4FJ28S4TL252341"/>
    <s v="S"/>
    <n v="172980"/>
    <n v="3190"/>
    <d v="2009-08-25T00:00:00"/>
    <n v="2010"/>
    <x v="1"/>
    <x v="1"/>
    <n v="36"/>
    <n v="164535"/>
    <n v="13"/>
    <n v="1996"/>
    <s v="JEEP"/>
    <s v="CHEROKEE"/>
    <n v="1600"/>
    <n v="125"/>
    <n v="1.884570082449941E-2"/>
    <n v="19.864310954063605"/>
    <n v="144.8643109540636"/>
    <n v="1455.1356890459365"/>
  </r>
  <r>
    <s v="1FAFP52221A232425"/>
    <s v="S"/>
    <s v="DD07243"/>
    <n v="3381"/>
    <d v="2010-06-30T00:00:00"/>
    <n v="2010"/>
    <x v="14"/>
    <x v="21"/>
    <n v="18"/>
    <n v="146291"/>
    <n v="8"/>
    <n v="2001"/>
    <s v="FORD"/>
    <s v="TAURUS"/>
    <n v="1715"/>
    <n v="125"/>
    <n v="0.10108380702246596"/>
    <n v="128.62813359801771"/>
    <n v="253.62813359801771"/>
    <n v="1461.3718664019823"/>
  </r>
  <r>
    <s v="2B4FP2538XR415150"/>
    <s v="S"/>
    <n v="10394"/>
    <n v="3302"/>
    <d v="2010-03-24T00:00:00"/>
    <n v="2010"/>
    <x v="10"/>
    <x v="28"/>
    <n v="2"/>
    <n v="97692"/>
    <n v="10"/>
    <n v="1999"/>
    <s v="DODGE"/>
    <s v="CARAVAN"/>
    <n v="1756"/>
    <n v="125"/>
    <n v="0.33409436834094369"/>
    <n v="131.69999999999999"/>
    <n v="256.7"/>
    <n v="1499.3"/>
  </r>
  <r>
    <s v="1FBSS31L8WHC10809"/>
    <s v="S"/>
    <n v="136389"/>
    <n v="3381"/>
    <d v="2010-06-30T00:00:00"/>
    <n v="2010"/>
    <x v="2"/>
    <x v="6"/>
    <n v="25"/>
    <n v="109567"/>
    <n v="11"/>
    <n v="1998"/>
    <s v="FORD"/>
    <s v="E350 VAN"/>
    <n v="1780"/>
    <n v="125"/>
    <n v="0.10491497172011044"/>
    <n v="133.50325236412334"/>
    <n v="258.50325236412334"/>
    <n v="1521.4967476358765"/>
  </r>
  <r>
    <s v="1FAFP53S9XA315650"/>
    <s v="S"/>
    <n v="21109"/>
    <n v="3190"/>
    <d v="2009-08-25T00:00:00"/>
    <n v="2010"/>
    <x v="13"/>
    <x v="30"/>
    <n v="51"/>
    <n v="139218"/>
    <n v="10"/>
    <n v="1999"/>
    <s v="FORD"/>
    <s v="TAURUS"/>
    <n v="1700"/>
    <n v="125"/>
    <n v="2.0023557126030624E-2"/>
    <n v="21.105830388692585"/>
    <n v="146.1058303886926"/>
    <n v="1553.8941696113075"/>
  </r>
  <r>
    <s v="1FAFP58U01G196546"/>
    <s v="S"/>
    <n v="157908"/>
    <n v="3190"/>
    <d v="2009-08-25T00:00:00"/>
    <n v="2010"/>
    <x v="2"/>
    <x v="6"/>
    <n v="15"/>
    <n v="138319"/>
    <n v="8"/>
    <n v="2001"/>
    <s v="FORD"/>
    <s v="TAURUS"/>
    <n v="1700"/>
    <n v="125"/>
    <n v="2.0023557126030624E-2"/>
    <n v="21.105830388692585"/>
    <n v="146.1058303886926"/>
    <n v="1553.8941696113075"/>
  </r>
  <r>
    <s v="1GCCS14Z7S8234002"/>
    <s v="S"/>
    <n v="15685"/>
    <n v="3190"/>
    <d v="2009-08-25T00:00:00"/>
    <n v="2010"/>
    <x v="3"/>
    <x v="32"/>
    <n v="63"/>
    <n v="108230"/>
    <n v="14"/>
    <n v="1995"/>
    <s v="CHEVROLET"/>
    <s v="S-10"/>
    <n v="1700"/>
    <n v="125"/>
    <n v="2.0023557126030624E-2"/>
    <n v="21.105830388692585"/>
    <n v="146.1058303886926"/>
    <n v="1553.8941696113075"/>
  </r>
  <r>
    <s v="1GCCS19X6V8189386"/>
    <s v="S"/>
    <n v="19410"/>
    <n v="3244"/>
    <d v="2009-10-27T00:00:00"/>
    <n v="2010"/>
    <x v="3"/>
    <x v="32"/>
    <n v="11"/>
    <n v="84358"/>
    <n v="12"/>
    <n v="1997"/>
    <s v="CHEVROLET"/>
    <s v="S10"/>
    <n v="1800"/>
    <n v="125"/>
    <n v="7.1428571428571425E-2"/>
    <n v="44.76642857142857"/>
    <n v="169.76642857142858"/>
    <n v="1630.2335714285714"/>
  </r>
  <r>
    <s v="2FAFP71W1YX146282"/>
    <m/>
    <n v="3506"/>
    <n v="3327"/>
    <d v="2010-05-03T00:00:00"/>
    <n v="2010"/>
    <x v="4"/>
    <x v="35"/>
    <s v="AH"/>
    <n v="167689"/>
    <n v="9"/>
    <n v="2000"/>
    <s v="FORD"/>
    <s v="CROWN VICTORIA"/>
    <n v="1900"/>
    <n v="125"/>
    <n v="0.13949049262168711"/>
    <n v="142.50069745246313"/>
    <n v="267.5006974524631"/>
    <n v="1632.4993025475369"/>
  </r>
  <r>
    <s v="2FAFP71W61X177694"/>
    <m/>
    <n v="3510"/>
    <n v="3327"/>
    <d v="2010-05-03T00:00:00"/>
    <n v="2010"/>
    <x v="4"/>
    <x v="35"/>
    <s v="AE"/>
    <n v="142404"/>
    <n v="8"/>
    <n v="2001"/>
    <s v="FORD"/>
    <s v="CROWN VICTORIA"/>
    <n v="1906"/>
    <n v="125"/>
    <n v="0.13993098891417663"/>
    <n v="142.95069965494457"/>
    <n v="267.95069965494457"/>
    <n v="1638.0493003450554"/>
  </r>
  <r>
    <s v="1FAFP5329YA230907"/>
    <s v="S"/>
    <n v="1382"/>
    <n v="3190"/>
    <d v="2009-08-25T00:00:00"/>
    <n v="2010"/>
    <x v="5"/>
    <x v="21"/>
    <n v="22"/>
    <n v="128191"/>
    <n v="9"/>
    <n v="2000"/>
    <s v="FORD"/>
    <s v="TAURUS"/>
    <n v="1800"/>
    <n v="125"/>
    <n v="2.1201413427561839E-2"/>
    <n v="22.347349823321562"/>
    <n v="147.34734982332157"/>
    <n v="1652.6526501766784"/>
  </r>
  <r>
    <s v="1FAFP5329YG228507"/>
    <s v="S"/>
    <n v="7167"/>
    <n v="3190"/>
    <d v="2009-08-25T00:00:00"/>
    <n v="2010"/>
    <x v="5"/>
    <x v="21"/>
    <n v="54"/>
    <n v="138730"/>
    <n v="9"/>
    <n v="2000"/>
    <s v="FORD"/>
    <s v="TAURUS"/>
    <n v="1800"/>
    <n v="125"/>
    <n v="2.1201413427561839E-2"/>
    <n v="22.347349823321562"/>
    <n v="147.34734982332157"/>
    <n v="1652.6526501766784"/>
  </r>
  <r>
    <s v="1G3NL52F32C275553"/>
    <s v="S"/>
    <n v="21045"/>
    <n v="3190"/>
    <d v="2009-08-25T00:00:00"/>
    <n v="2010"/>
    <x v="5"/>
    <x v="21"/>
    <n v="26"/>
    <n v="142364"/>
    <n v="7"/>
    <n v="2002"/>
    <s v="OLDSMOBILE"/>
    <s v="ALERO"/>
    <n v="1800"/>
    <n v="125"/>
    <n v="2.1201413427561839E-2"/>
    <n v="22.347349823321562"/>
    <n v="147.34734982332157"/>
    <n v="1652.6526501766784"/>
  </r>
  <r>
    <s v="2G1WF52E7Y9316925"/>
    <s v="S"/>
    <s v="P020594"/>
    <n v="3190"/>
    <d v="2009-08-25T00:00:00"/>
    <n v="2010"/>
    <x v="1"/>
    <x v="36"/>
    <n v="42"/>
    <n v="159029"/>
    <n v="9"/>
    <n v="2000"/>
    <s v="CHEVROLET"/>
    <s v="IMPALA"/>
    <n v="1800"/>
    <n v="125"/>
    <n v="2.1201413427561839E-2"/>
    <n v="22.347349823321562"/>
    <n v="147.34734982332157"/>
    <n v="1652.6526501766784"/>
  </r>
  <r>
    <s v="2G1WF55E919278454"/>
    <s v="S"/>
    <s v="WD00405"/>
    <n v="3190"/>
    <d v="2009-08-25T00:00:00"/>
    <n v="2010"/>
    <x v="8"/>
    <x v="68"/>
    <n v="37"/>
    <n v="160799"/>
    <n v="8"/>
    <n v="2001"/>
    <s v="CHEVROLET"/>
    <s v="IMPALA"/>
    <n v="1800"/>
    <n v="125"/>
    <n v="2.1201413427561839E-2"/>
    <n v="22.347349823321562"/>
    <n v="147.34734982332157"/>
    <n v="1652.6526501766784"/>
  </r>
  <r>
    <s v="2FAFP71W01X177741"/>
    <s v="S"/>
    <n v="169645"/>
    <n v="3381"/>
    <d v="2010-06-30T00:00:00"/>
    <n v="2010"/>
    <x v="2"/>
    <x v="3"/>
    <n v="24"/>
    <n v="150856"/>
    <n v="8"/>
    <n v="2001"/>
    <s v="FORD"/>
    <s v="CROWN VICTORIA"/>
    <n v="2001.11"/>
    <n v="125"/>
    <n v="0.11794741520158999"/>
    <n v="150.08690636987126"/>
    <n v="275.08690636987126"/>
    <n v="1726.0230936301286"/>
  </r>
  <r>
    <s v="1FAFP52241G222444"/>
    <s v="S"/>
    <n v="243100"/>
    <n v="3286"/>
    <d v="2009-12-15T00:00:00"/>
    <n v="2010"/>
    <x v="1"/>
    <x v="36"/>
    <n v="3"/>
    <n v="142384"/>
    <n v="8"/>
    <n v="2001"/>
    <s v="FORD"/>
    <s v="TAURUS"/>
    <n v="1900"/>
    <n v="125"/>
    <n v="0.12837837837837837"/>
    <n v="45.264932432432417"/>
    <n v="170.26493243243243"/>
    <n v="1729.7350675675675"/>
  </r>
  <r>
    <s v="1FAFP53U3YG286677"/>
    <s v="S"/>
    <s v="WD00614"/>
    <n v="3165"/>
    <d v="2009-07-07T00:00:00"/>
    <n v="2010"/>
    <x v="8"/>
    <x v="68"/>
    <n v="7"/>
    <n v="170717"/>
    <n v="9"/>
    <n v="2000"/>
    <s v="FORD"/>
    <s v="TAURUS"/>
    <n v="1900"/>
    <n v="125"/>
    <n v="7.6612903225806453E-2"/>
    <n v="40.666129032258063"/>
    <n v="165.66612903225806"/>
    <n v="1734.3338709677419"/>
  </r>
  <r>
    <s v="2B5WB35Z1XK551648"/>
    <s v="S"/>
    <n v="140026"/>
    <n v="3381"/>
    <d v="2010-06-30T00:00:00"/>
    <n v="2010"/>
    <x v="2"/>
    <x v="6"/>
    <n v="26"/>
    <n v="82067"/>
    <n v="10"/>
    <n v="1999"/>
    <s v="DODGE"/>
    <s v="RAM 3500 VAN"/>
    <n v="2011.01"/>
    <n v="125"/>
    <n v="0.11853093105553893"/>
    <n v="150.82942445886272"/>
    <n v="275.82942445886272"/>
    <n v="1735.1805755411374"/>
  </r>
  <r>
    <s v="1FAFP33PXYW351514"/>
    <s v="S"/>
    <n v="1055"/>
    <n v="3190"/>
    <d v="2009-08-25T00:00:00"/>
    <n v="2010"/>
    <x v="5"/>
    <x v="21"/>
    <n v="13"/>
    <n v="130894"/>
    <n v="9"/>
    <n v="2000"/>
    <s v="FORD"/>
    <s v="FOCUS"/>
    <n v="1900"/>
    <n v="125"/>
    <n v="2.237926972909305E-2"/>
    <n v="23.588869257950535"/>
    <n v="148.58886925795053"/>
    <n v="1751.4111307420494"/>
  </r>
  <r>
    <s v="1FAFP5326YA234297"/>
    <s v="S"/>
    <n v="1380"/>
    <n v="3190"/>
    <d v="2009-08-25T00:00:00"/>
    <n v="2010"/>
    <x v="5"/>
    <x v="21"/>
    <n v="18"/>
    <n v="132373"/>
    <n v="9"/>
    <n v="2000"/>
    <s v="FORD"/>
    <s v="TAURUS"/>
    <n v="1900"/>
    <n v="125"/>
    <n v="2.237926972909305E-2"/>
    <n v="23.588869257950535"/>
    <n v="148.58886925795053"/>
    <n v="1751.4111307420494"/>
  </r>
  <r>
    <s v="1FAFP58U0XG240487"/>
    <s v="S"/>
    <n v="243086"/>
    <n v="3190"/>
    <d v="2009-08-25T00:00:00"/>
    <n v="2010"/>
    <x v="1"/>
    <x v="36"/>
    <n v="9"/>
    <n v="119877"/>
    <n v="10"/>
    <n v="1999"/>
    <s v="FORD"/>
    <s v="TAURUS"/>
    <n v="1900"/>
    <n v="125"/>
    <n v="2.237926972909305E-2"/>
    <n v="23.588869257950535"/>
    <n v="148.58886925795053"/>
    <n v="1751.4111307420494"/>
  </r>
  <r>
    <s v="1FALP5327YA234244"/>
    <s v="S"/>
    <n v="1379"/>
    <n v="3190"/>
    <d v="2009-08-25T00:00:00"/>
    <n v="2010"/>
    <x v="5"/>
    <x v="21"/>
    <n v="28"/>
    <n v="136527"/>
    <n v="9"/>
    <n v="2000"/>
    <s v="FORD"/>
    <s v="TAURUS"/>
    <n v="1900"/>
    <n v="125"/>
    <n v="2.237926972909305E-2"/>
    <n v="23.588869257950535"/>
    <n v="148.58886925795053"/>
    <n v="1751.4111307420494"/>
  </r>
  <r>
    <s v="2G1WF52E739424809"/>
    <s v="S"/>
    <n v="22537"/>
    <n v="3190"/>
    <d v="2009-08-25T00:00:00"/>
    <n v="2010"/>
    <x v="13"/>
    <x v="30"/>
    <n v="50"/>
    <n v="169631"/>
    <n v="6"/>
    <n v="2003"/>
    <s v="CHEVROLET"/>
    <s v="IMPALA"/>
    <n v="1900"/>
    <n v="125"/>
    <n v="2.237926972909305E-2"/>
    <n v="23.588869257950535"/>
    <n v="148.58886925795053"/>
    <n v="1751.4111307420494"/>
  </r>
  <r>
    <s v="1GNDU03E34D158609"/>
    <s v="S"/>
    <n v="609"/>
    <s v="300-74863"/>
    <d v="2009-07-20T00:00:00"/>
    <n v="2010"/>
    <x v="9"/>
    <x v="50"/>
    <n v="657"/>
    <n v="122572"/>
    <n v="5"/>
    <n v="2004"/>
    <s v="CHEVROLET"/>
    <s v="VENTURE"/>
    <n v="1900"/>
    <n v="125"/>
    <n v="0.17117117117117117"/>
    <n v="0"/>
    <n v="125"/>
    <n v="1775"/>
  </r>
  <r>
    <s v="1GNDX03E34D235941"/>
    <s v="S"/>
    <n v="937749"/>
    <s v="300-74863 4 7 10"/>
    <d v="2010-02-26T00:00:00"/>
    <n v="2010"/>
    <x v="9"/>
    <x v="21"/>
    <s v="2-2233-1"/>
    <n v="129166"/>
    <n v="5"/>
    <n v="2004"/>
    <s v="CHEVROLET"/>
    <s v="VENTURE"/>
    <n v="1900"/>
    <n v="125"/>
    <n v="0.296875"/>
    <n v="0"/>
    <n v="125"/>
    <n v="1775"/>
  </r>
  <r>
    <s v="1G3NL52F72C264524"/>
    <s v="S"/>
    <n v="21048"/>
    <n v="3190"/>
    <d v="2009-08-25T00:00:00"/>
    <n v="2010"/>
    <x v="5"/>
    <x v="21"/>
    <n v="10"/>
    <n v="142175"/>
    <n v="7"/>
    <n v="2002"/>
    <s v="OLDSMOBILE"/>
    <s v="ALERO"/>
    <n v="1950"/>
    <n v="125"/>
    <n v="2.2968197879858657E-2"/>
    <n v="24.209628975265023"/>
    <n v="149.20962897526502"/>
    <n v="1800.7903710247349"/>
  </r>
  <r>
    <s v="1G3NL52F92C255548"/>
    <s v="S"/>
    <n v="20343"/>
    <n v="3190"/>
    <d v="2009-08-25T00:00:00"/>
    <n v="2010"/>
    <x v="5"/>
    <x v="21"/>
    <n v="14"/>
    <n v="126197"/>
    <n v="7"/>
    <n v="2002"/>
    <s v="OLDSMOBILE"/>
    <s v="ALERO"/>
    <n v="1950"/>
    <n v="125"/>
    <n v="2.2968197879858657E-2"/>
    <n v="24.209628975265023"/>
    <n v="149.20962897526502"/>
    <n v="1800.7903710247349"/>
  </r>
  <r>
    <s v="2G1WF55K719237598"/>
    <s v="S"/>
    <n v="3507"/>
    <n v="3244"/>
    <d v="2009-10-27T00:00:00"/>
    <n v="2010"/>
    <x v="4"/>
    <x v="35"/>
    <n v="6"/>
    <n v="129928"/>
    <n v="8"/>
    <n v="2001"/>
    <s v="CHEVROLET"/>
    <s v="IMPALA"/>
    <n v="2000"/>
    <n v="125"/>
    <n v="7.9365079365079361E-2"/>
    <n v="49.740476190476187"/>
    <n v="174.74047619047619"/>
    <n v="1825.2595238095239"/>
  </r>
  <r>
    <s v="2B7HB11ZX1K532887"/>
    <s v="S"/>
    <n v="157981"/>
    <n v="3165"/>
    <d v="2009-07-07T00:00:00"/>
    <n v="2010"/>
    <x v="2"/>
    <x v="37"/>
    <n v="345"/>
    <n v="125628"/>
    <n v="8"/>
    <n v="2001"/>
    <s v="DODGE"/>
    <s v="VAN"/>
    <n v="2000"/>
    <n v="125"/>
    <n v="8.0645161290322578E-2"/>
    <n v="42.806451612903224"/>
    <n v="167.80645161290323"/>
    <n v="1832.1935483870968"/>
  </r>
  <r>
    <s v="1FAFP5221XG209675"/>
    <s v="S"/>
    <n v="21185"/>
    <n v="3190"/>
    <d v="2009-08-25T00:00:00"/>
    <n v="2010"/>
    <x v="13"/>
    <x v="56"/>
    <n v="47"/>
    <n v="114555"/>
    <n v="10"/>
    <n v="1999"/>
    <s v="FORD"/>
    <s v="TAURUS"/>
    <n v="2000"/>
    <n v="125"/>
    <n v="2.3557126030624265E-2"/>
    <n v="24.830388692579511"/>
    <n v="149.8303886925795"/>
    <n v="1850.1696113074204"/>
  </r>
  <r>
    <s v="1FAFP5321YG213774"/>
    <s v="S"/>
    <n v="1378"/>
    <n v="3190"/>
    <d v="2009-08-25T00:00:00"/>
    <n v="2010"/>
    <x v="5"/>
    <x v="21"/>
    <n v="20"/>
    <n v="135547"/>
    <n v="9"/>
    <n v="2000"/>
    <s v="FORD"/>
    <s v="TAURUS"/>
    <n v="2000"/>
    <n v="125"/>
    <n v="2.3557126030624265E-2"/>
    <n v="24.830388692579511"/>
    <n v="149.8303886925795"/>
    <n v="1850.1696113074204"/>
  </r>
  <r>
    <s v="1FAFP5327YA234230"/>
    <s v="S"/>
    <n v="1384"/>
    <n v="3190"/>
    <d v="2009-08-25T00:00:00"/>
    <n v="2010"/>
    <x v="5"/>
    <x v="21"/>
    <n v="19"/>
    <n v="128105"/>
    <n v="9"/>
    <n v="2000"/>
    <s v="FORD"/>
    <s v="TAURUS"/>
    <n v="2000"/>
    <n v="125"/>
    <n v="2.3557126030624265E-2"/>
    <n v="24.830388692579511"/>
    <n v="149.8303886925795"/>
    <n v="1850.1696113074204"/>
  </r>
  <r>
    <s v="2FMZA51U0XBB23725"/>
    <s v="S"/>
    <n v="21417"/>
    <n v="3190"/>
    <d v="2009-08-25T00:00:00"/>
    <n v="2010"/>
    <x v="13"/>
    <x v="80"/>
    <n v="40"/>
    <n v="136133"/>
    <n v="10"/>
    <n v="1999"/>
    <s v="FORD"/>
    <s v="WINDSTAR"/>
    <n v="2000"/>
    <n v="125"/>
    <n v="2.3557126030624265E-2"/>
    <n v="24.830388692579511"/>
    <n v="149.8303886925795"/>
    <n v="1850.1696113074204"/>
  </r>
  <r>
    <s v="credit authorization"/>
    <s v="CA"/>
    <s v="credit authorization"/>
    <s v="CR11-006"/>
    <d v="2010-08-29T00:00:00"/>
    <n v="2010"/>
    <x v="14"/>
    <x v="21"/>
    <m/>
    <m/>
    <n v="2009"/>
    <m/>
    <m/>
    <m/>
    <m/>
    <m/>
    <m/>
    <m/>
    <m/>
    <n v="-1156.28"/>
  </r>
  <r>
    <s v="1GNDX03E84D234798"/>
    <s v="S"/>
    <n v="937758"/>
    <s v="300-74863 4 7 10"/>
    <d v="2010-02-26T00:00:00"/>
    <n v="2010"/>
    <x v="9"/>
    <x v="21"/>
    <s v="1-2192-1"/>
    <n v="130887"/>
    <n v="5"/>
    <n v="2004"/>
    <s v="CHEVROLET"/>
    <s v="VENTURE"/>
    <n v="2000"/>
    <n v="125"/>
    <n v="0.3125"/>
    <n v="0"/>
    <n v="125"/>
    <n v="1875"/>
  </r>
  <r>
    <s v="2001FO73315000200"/>
    <s v="S"/>
    <n v="10868"/>
    <s v="300-74863 11.5.9"/>
    <d v="2009-09-01T00:00:00"/>
    <n v="2010"/>
    <x v="4"/>
    <x v="55"/>
    <n v="4"/>
    <n v="124332"/>
    <n v="8"/>
    <n v="2001"/>
    <s v="FORD"/>
    <s v="SUPERCAB"/>
    <n v="2000"/>
    <n v="125"/>
    <n v="0.32"/>
    <n v="0"/>
    <n v="125"/>
    <n v="1875"/>
  </r>
  <r>
    <s v="1FAFP5220WG237014"/>
    <s v="S"/>
    <s v="272A0007"/>
    <n v="3286"/>
    <d v="2009-12-15T00:00:00"/>
    <n v="2010"/>
    <x v="23"/>
    <x v="13"/>
    <n v="2"/>
    <n v="94539"/>
    <n v="11"/>
    <n v="1998"/>
    <s v="FORD"/>
    <s v="TAURUS"/>
    <n v="2100"/>
    <n v="125"/>
    <n v="0.14189189189189189"/>
    <n v="50.029662162162147"/>
    <n v="175.02966216216214"/>
    <n v="1924.9703378378379"/>
  </r>
  <r>
    <s v="1FAFP53211A251367"/>
    <s v="S"/>
    <n v="7472"/>
    <n v="3190"/>
    <d v="2009-08-25T00:00:00"/>
    <n v="2010"/>
    <x v="13"/>
    <x v="21"/>
    <n v="6"/>
    <n v="125989"/>
    <n v="8"/>
    <n v="2001"/>
    <s v="FORD"/>
    <s v="TAURUS"/>
    <n v="2100"/>
    <n v="125"/>
    <n v="2.4734982332155476E-2"/>
    <n v="26.071908127208484"/>
    <n v="151.07190812720847"/>
    <n v="1948.9280918727916"/>
  </r>
  <r>
    <s v="1FAFP5321YA234255"/>
    <s v="S"/>
    <n v="1383"/>
    <n v="3190"/>
    <d v="2009-08-25T00:00:00"/>
    <n v="2010"/>
    <x v="5"/>
    <x v="21"/>
    <n v="12"/>
    <n v="127252"/>
    <n v="9"/>
    <n v="2000"/>
    <s v="FORD"/>
    <s v="TAURUS"/>
    <n v="2100"/>
    <n v="125"/>
    <n v="2.4734982332155476E-2"/>
    <n v="26.071908127208484"/>
    <n v="151.07190812720847"/>
    <n v="1948.9280918727916"/>
  </r>
  <r>
    <s v="1FAFP53222G219588"/>
    <s v="S"/>
    <n v="4894"/>
    <n v="3190"/>
    <d v="2009-08-25T00:00:00"/>
    <n v="2010"/>
    <x v="5"/>
    <x v="21"/>
    <n v="55"/>
    <n v="138078"/>
    <n v="7"/>
    <n v="2002"/>
    <s v="FORD"/>
    <s v="TAURUS"/>
    <n v="2100"/>
    <n v="125"/>
    <n v="2.4734982332155476E-2"/>
    <n v="26.071908127208484"/>
    <n v="151.07190812720847"/>
    <n v="1948.9280918727916"/>
  </r>
  <r>
    <s v="1FAHP53232G241897"/>
    <s v="S"/>
    <n v="22229"/>
    <n v="3190"/>
    <d v="2009-08-25T00:00:00"/>
    <n v="2010"/>
    <x v="13"/>
    <x v="63"/>
    <n v="43"/>
    <n v="142524"/>
    <n v="7"/>
    <n v="2002"/>
    <s v="FORD"/>
    <s v="TAURUS"/>
    <n v="2100"/>
    <n v="125"/>
    <n v="2.4734982332155476E-2"/>
    <n v="26.071908127208484"/>
    <n v="151.07190812720847"/>
    <n v="1948.9280918727916"/>
  </r>
  <r>
    <s v="2G1WF55E019229305"/>
    <s v="S"/>
    <n v="15618"/>
    <n v="3190"/>
    <d v="2009-08-25T00:00:00"/>
    <n v="2010"/>
    <x v="5"/>
    <x v="21"/>
    <n v="21"/>
    <n v="112888"/>
    <n v="8"/>
    <n v="2001"/>
    <s v="CHEVROLET"/>
    <s v="IMPALA"/>
    <n v="2100"/>
    <n v="125"/>
    <n v="2.4734982332155476E-2"/>
    <n v="26.071908127208484"/>
    <n v="151.07190812720847"/>
    <n v="1948.9280918727916"/>
  </r>
  <r>
    <s v="1FAFP52271G222454"/>
    <s v="S"/>
    <n v="24103"/>
    <n v="3302"/>
    <d v="2010-03-24T00:00:00"/>
    <n v="2010"/>
    <x v="4"/>
    <x v="11"/>
    <n v="1"/>
    <n v="142538"/>
    <n v="8"/>
    <n v="2001"/>
    <s v="FORD"/>
    <s v="TAURUS"/>
    <n v="2300"/>
    <n v="125"/>
    <n v="0.4375951293759513"/>
    <n v="172.5"/>
    <n v="297.5"/>
    <n v="2002.5"/>
  </r>
  <r>
    <s v="2G1WF55E519229896"/>
    <s v="S"/>
    <n v="64"/>
    <n v="3381"/>
    <d v="2010-06-30T00:00:00"/>
    <n v="2010"/>
    <x v="15"/>
    <x v="40"/>
    <n v="20"/>
    <n v="143950"/>
    <n v="8"/>
    <n v="2001"/>
    <s v="CHEVROLET"/>
    <s v="IMPALA"/>
    <n v="2360"/>
    <n v="125"/>
    <n v="0.1391007490221689"/>
    <n v="177.00431212321971"/>
    <n v="302.00431212321973"/>
    <n v="2057.9956878767803"/>
  </r>
  <r>
    <s v="1HSRBBYN6MH367416"/>
    <s v="S"/>
    <n v="736"/>
    <n v="3244"/>
    <d v="2009-10-27T00:00:00"/>
    <n v="2010"/>
    <x v="1"/>
    <x v="15"/>
    <n v="1"/>
    <n v="434585"/>
    <n v="18"/>
    <n v="1991"/>
    <s v="INTERNATIONAL"/>
    <s v="ROAD TRAILER"/>
    <n v="2250"/>
    <n v="125"/>
    <n v="8.9285714285714288E-2"/>
    <n v="55.958035714285714"/>
    <n v="180.9580357142857"/>
    <n v="2069.0419642857141"/>
  </r>
  <r>
    <s v="2B7HB11ZXXK552694"/>
    <s v="S"/>
    <n v="140150"/>
    <n v="3165"/>
    <d v="2009-07-07T00:00:00"/>
    <n v="2010"/>
    <x v="2"/>
    <x v="37"/>
    <n v="14"/>
    <n v="138910"/>
    <n v="10"/>
    <n v="1999"/>
    <s v="DODGE"/>
    <s v="VAN"/>
    <n v="2250"/>
    <n v="125"/>
    <n v="9.0725806451612906E-2"/>
    <n v="48.157258064516128"/>
    <n v="173.15725806451613"/>
    <n v="2076.8427419354839"/>
  </r>
  <r>
    <s v="1J4FF28S8XL529015"/>
    <s v="S"/>
    <n v="133314"/>
    <n v="3286"/>
    <d v="2009-12-15T00:00:00"/>
    <n v="2010"/>
    <x v="7"/>
    <x v="79"/>
    <n v="6"/>
    <n v="185268"/>
    <n v="10"/>
    <n v="1999"/>
    <s v="JEEP"/>
    <s v="CHEROKEE"/>
    <n v="2300"/>
    <n v="125"/>
    <n v="0.1554054054054054"/>
    <n v="54.794391891891877"/>
    <n v="179.79439189189188"/>
    <n v="2120.2056081081082"/>
  </r>
  <r>
    <s v="2G1WF55EX19334854"/>
    <s v="S"/>
    <s v="V0102"/>
    <n v="3365"/>
    <d v="2010-06-02T00:00:00"/>
    <n v="2010"/>
    <x v="11"/>
    <x v="21"/>
    <n v="34"/>
    <n v="154556"/>
    <n v="8"/>
    <n v="2001"/>
    <s v="CHEVROLET"/>
    <s v="IMPALA"/>
    <n v="2510"/>
    <n v="125"/>
    <n v="0.24571708272148801"/>
    <n v="188.25368575624083"/>
    <n v="313.25368575624083"/>
    <n v="2196.7463142437591"/>
  </r>
  <r>
    <s v="1FAFP53282G219577"/>
    <s v="S"/>
    <n v="4483"/>
    <n v="3190"/>
    <d v="2009-08-25T00:00:00"/>
    <n v="2010"/>
    <x v="5"/>
    <x v="21"/>
    <n v="17"/>
    <n v="129331"/>
    <n v="7"/>
    <n v="2002"/>
    <s v="FORD"/>
    <s v="TAURUS"/>
    <n v="2400"/>
    <n v="125"/>
    <n v="2.8268551236749116E-2"/>
    <n v="29.796466431095411"/>
    <n v="154.79646643109541"/>
    <n v="2245.2035335689047"/>
  </r>
  <r>
    <s v="2G1WF55K329242749"/>
    <m/>
    <n v="3511"/>
    <n v="3327"/>
    <d v="2010-05-03T00:00:00"/>
    <n v="2010"/>
    <x v="4"/>
    <x v="35"/>
    <s v="AF"/>
    <n v="155221"/>
    <n v="7"/>
    <n v="2002"/>
    <s v="CHEVROLET"/>
    <s v="IMPALA"/>
    <n v="2650"/>
    <n v="125"/>
    <n v="0.19455252918287938"/>
    <n v="198.75097276264592"/>
    <n v="323.75097276264592"/>
    <n v="2326.2490272373543"/>
  </r>
  <r>
    <s v="1GCEK14K8SZ130947"/>
    <s v="S"/>
    <n v="206443"/>
    <n v="3190"/>
    <d v="2009-08-25T00:00:00"/>
    <n v="2010"/>
    <x v="1"/>
    <x v="1"/>
    <n v="32"/>
    <n v="128794"/>
    <n v="14"/>
    <n v="1995"/>
    <s v="CHEVROLET"/>
    <s v="C1500"/>
    <n v="2500"/>
    <n v="125"/>
    <n v="2.9446407538280331E-2"/>
    <n v="31.037985865724387"/>
    <n v="156.03798586572438"/>
    <n v="2343.9620141342757"/>
  </r>
  <r>
    <s v="2G1WF55E219288890"/>
    <s v="S"/>
    <n v="9835"/>
    <n v="3190"/>
    <d v="2009-08-25T00:00:00"/>
    <n v="2010"/>
    <x v="5"/>
    <x v="21"/>
    <n v="52"/>
    <n v="136262"/>
    <n v="8"/>
    <n v="2001"/>
    <s v="CHEVROLET"/>
    <s v="IMPALA"/>
    <n v="2500"/>
    <n v="125"/>
    <n v="2.9446407538280331E-2"/>
    <n v="31.037985865724387"/>
    <n v="156.03798586572438"/>
    <n v="2343.9620141342757"/>
  </r>
  <r>
    <s v="1FTEF14N7SLB77954"/>
    <s v="S"/>
    <n v="24731"/>
    <d v="2009-09-01T00:00:00"/>
    <d v="2009-09-01T00:00:00"/>
    <n v="2010"/>
    <x v="4"/>
    <x v="11"/>
    <n v="1"/>
    <n v="73231"/>
    <n v="14"/>
    <n v="1995"/>
    <s v="FORD"/>
    <s v="F150 WITH CAMPER"/>
    <n v="2500"/>
    <n v="125"/>
    <n v="1"/>
    <n v="0"/>
    <n v="125"/>
    <n v="2375"/>
  </r>
  <r>
    <s v="3B7HF12Z0XG163840"/>
    <s v="S"/>
    <n v="10089"/>
    <s v="300-74863 11.5.9"/>
    <d v="2009-08-31T00:00:00"/>
    <n v="2010"/>
    <x v="4"/>
    <x v="55"/>
    <n v="1"/>
    <n v="103186"/>
    <n v="10"/>
    <n v="1999"/>
    <s v="DODGE"/>
    <s v="RAM CLUB CAB"/>
    <n v="2500"/>
    <n v="125"/>
    <n v="0.4"/>
    <n v="0"/>
    <n v="125"/>
    <n v="2375"/>
  </r>
  <r>
    <s v="2G1WF55E219288789"/>
    <s v="S"/>
    <n v="9837"/>
    <n v="3190"/>
    <d v="2009-08-25T00:00:00"/>
    <n v="2010"/>
    <x v="5"/>
    <x v="21"/>
    <n v="11"/>
    <n v="129077"/>
    <n v="8"/>
    <n v="2001"/>
    <s v="CHEVROLET"/>
    <s v="IMPALA"/>
    <n v="2600"/>
    <n v="125"/>
    <n v="3.0624263839811542E-2"/>
    <n v="32.279505300353364"/>
    <n v="157.27950530035338"/>
    <n v="2442.7204946996467"/>
  </r>
  <r>
    <s v="1G1ND52J616256311"/>
    <m/>
    <n v="3164"/>
    <n v="3327"/>
    <d v="2010-05-03T00:00:00"/>
    <n v="2010"/>
    <x v="4"/>
    <x v="35"/>
    <s v="AG"/>
    <n v="136412"/>
    <n v="8"/>
    <n v="2001"/>
    <s v="CHEVROLET"/>
    <s v="MALIBU"/>
    <n v="2800"/>
    <n v="125"/>
    <n v="0.20556493649511784"/>
    <n v="210.0010278246825"/>
    <n v="335.00102782468252"/>
    <n v="2464.9989721753172"/>
  </r>
  <r>
    <s v="1B4GP24381B246422"/>
    <s v="S"/>
    <n v="4869"/>
    <n v="3312"/>
    <d v="2010-02-24T00:00:00"/>
    <n v="2010"/>
    <x v="20"/>
    <x v="13"/>
    <n v="20"/>
    <n v="135883"/>
    <n v="8"/>
    <n v="2001"/>
    <s v="DODGE"/>
    <s v="GRAND CARAVAN"/>
    <n v="2711"/>
    <n v="125"/>
    <n v="0.37914705199531207"/>
    <n v="38.559255187923242"/>
    <n v="163.55925518792324"/>
    <n v="2547.4407448120769"/>
  </r>
  <r>
    <s v="2G1WB58KX79330602"/>
    <s v="S"/>
    <n v="14"/>
    <n v="3294"/>
    <d v="2010-01-02T00:00:00"/>
    <n v="2010"/>
    <x v="15"/>
    <x v="21"/>
    <n v="27"/>
    <n v="66861"/>
    <n v="2"/>
    <n v="2007"/>
    <s v="CHEVROLET"/>
    <s v="IMPALA"/>
    <n v="2825"/>
    <n v="125"/>
    <n v="0.71173211662832969"/>
    <n v="116.54613409788898"/>
    <n v="241.54613409788897"/>
    <n v="2583.4538659021109"/>
  </r>
  <r>
    <s v="1FTEX14N1SKA23520"/>
    <s v="S"/>
    <n v="203696"/>
    <n v="3224"/>
    <d v="2010-01-06T00:00:00"/>
    <n v="2010"/>
    <x v="1"/>
    <x v="1"/>
    <n v="15"/>
    <n v="119298"/>
    <n v="14"/>
    <n v="1995"/>
    <s v="FORD"/>
    <s v="F150"/>
    <n v="2800"/>
    <n v="125"/>
    <n v="0.49946753193470528"/>
    <n v="47.834005533386723"/>
    <n v="172.83400553338672"/>
    <n v="2627.1659944666135"/>
  </r>
  <r>
    <s v="1J4FJ28S3VL553217"/>
    <s v="S"/>
    <n v="1234"/>
    <n v="3312"/>
    <d v="2010-02-24T00:00:00"/>
    <n v="2010"/>
    <x v="4"/>
    <x v="52"/>
    <n v="21"/>
    <n v="98000"/>
    <n v="12"/>
    <n v="1997"/>
    <s v="JEEP"/>
    <s v="CHEROKEE"/>
    <n v="3150"/>
    <n v="125"/>
    <n v="0.44054342079868425"/>
    <n v="44.80326589522619"/>
    <n v="169.80326589522619"/>
    <n v="2980.1967341047739"/>
  </r>
  <r>
    <s v="1FDPF70J3VVA10042"/>
    <s v="S"/>
    <n v="113684"/>
    <n v="3244"/>
    <d v="2009-10-27T00:00:00"/>
    <n v="2010"/>
    <x v="2"/>
    <x v="18"/>
    <n v="25"/>
    <n v="158376"/>
    <n v="12"/>
    <n v="1997"/>
    <s v="FORD"/>
    <s v="F700"/>
    <n v="3250"/>
    <n v="125"/>
    <n v="0.12896825396825398"/>
    <n v="80.828273809523822"/>
    <n v="205.82827380952381"/>
    <n v="3044.171726190476"/>
  </r>
  <r>
    <s v="1B3EL46T95N569561"/>
    <s v="S"/>
    <n v="128614"/>
    <n v="3365"/>
    <d v="2010-06-02T00:00:00"/>
    <n v="2010"/>
    <x v="7"/>
    <x v="25"/>
    <n v="35"/>
    <n v="115536"/>
    <n v="4"/>
    <n v="2005"/>
    <s v="DODGE"/>
    <s v="STRATUS"/>
    <n v="3755"/>
    <n v="125"/>
    <n v="0.36759667156142928"/>
    <n v="281.63051395007341"/>
    <n v="406.63051395007341"/>
    <n v="3348.3694860499268"/>
  </r>
  <r>
    <s v="1FBSS31L6WHC10811"/>
    <s v="S"/>
    <n v="135463"/>
    <n v="3165"/>
    <d v="2009-07-07T00:00:00"/>
    <n v="2010"/>
    <x v="2"/>
    <x v="8"/>
    <n v="13"/>
    <n v="74943"/>
    <n v="11"/>
    <n v="1998"/>
    <s v="FORD"/>
    <s v="CLUBWAGON"/>
    <n v="3350"/>
    <n v="125"/>
    <n v="0.13508064516129031"/>
    <n v="71.700806451612891"/>
    <n v="196.70080645161289"/>
    <n v="3153.2991935483869"/>
  </r>
  <r>
    <s v="1FTEX18L5VKC86770"/>
    <s v="S"/>
    <n v="5873"/>
    <n v="3165"/>
    <d v="2009-07-07T00:00:00"/>
    <n v="2010"/>
    <x v="4"/>
    <x v="55"/>
    <n v="343"/>
    <n v="127812"/>
    <n v="12"/>
    <n v="1997"/>
    <s v="FORD"/>
    <s v="SUPERCAB"/>
    <n v="3500"/>
    <n v="125"/>
    <n v="0.14112903225806453"/>
    <n v="74.911290322580641"/>
    <n v="199.91129032258064"/>
    <n v="3300.0887096774195"/>
  </r>
  <r>
    <s v="1FTRX18L0WKA93476"/>
    <s v="S"/>
    <n v="6212"/>
    <n v="3165"/>
    <d v="2009-07-07T00:00:00"/>
    <n v="2010"/>
    <x v="4"/>
    <x v="55"/>
    <n v="12"/>
    <n v="125446"/>
    <n v="11"/>
    <n v="1998"/>
    <s v="FORD"/>
    <s v="SUPERCAB"/>
    <n v="4000"/>
    <n v="125"/>
    <n v="0.16129032258064516"/>
    <n v="85.612903225806448"/>
    <n v="210.61290322580646"/>
    <n v="3789.3870967741937"/>
  </r>
  <r>
    <s v="1FTRX18L4WKA93481"/>
    <s v="S"/>
    <n v="6204"/>
    <n v="3165"/>
    <d v="2009-07-07T00:00:00"/>
    <n v="2010"/>
    <x v="4"/>
    <x v="55"/>
    <n v="11"/>
    <n v="103139"/>
    <n v="11"/>
    <n v="1998"/>
    <s v="FORD"/>
    <s v="SUPERCAB"/>
    <n v="4000"/>
    <n v="125"/>
    <n v="0.16129032258064516"/>
    <n v="85.612903225806448"/>
    <n v="210.61290322580646"/>
    <n v="3789.3870967741937"/>
  </r>
  <r>
    <s v="1FDXE40S1WHB77719"/>
    <s v="S"/>
    <n v="215277"/>
    <s v="300-74863 6 4 10"/>
    <d v="2010-04-01T00:00:00"/>
    <n v="2010"/>
    <x v="1"/>
    <x v="1"/>
    <n v="1"/>
    <n v="15554"/>
    <n v="11"/>
    <n v="1998"/>
    <s v="FORD"/>
    <s v="MULTI-PURPOSE VEHICLE"/>
    <n v="10000"/>
    <n v="125"/>
    <n v="1"/>
    <n v="0"/>
    <n v="125"/>
    <n v="9875"/>
  </r>
  <r>
    <s v="3FCMF53G9TJA02497"/>
    <m/>
    <n v="23350"/>
    <s v="300-74863 5 11 10"/>
    <d v="2010-04-22T00:00:00"/>
    <n v="2010"/>
    <x v="5"/>
    <x v="21"/>
    <n v="4"/>
    <n v="22999"/>
    <n v="13"/>
    <n v="1996"/>
    <s v="FORD"/>
    <s v="MOTOR HOME"/>
    <n v="20000"/>
    <n v="125"/>
    <n v="0.85470085470085466"/>
    <n v="0"/>
    <n v="125"/>
    <n v="19875"/>
  </r>
  <r>
    <s v="credit authorization"/>
    <s v="CA"/>
    <s v="credit authorization"/>
    <s v="reversal of CR10-014"/>
    <d v="2011-02-28T00:00:00"/>
    <n v="2010"/>
    <x v="13"/>
    <x v="56"/>
    <m/>
    <m/>
    <n v="2009"/>
    <m/>
    <m/>
    <m/>
    <m/>
    <m/>
    <m/>
    <m/>
    <m/>
    <n v="1850.17"/>
  </r>
  <r>
    <s v="credit authorization"/>
    <s v="CA"/>
    <s v="credit authorization"/>
    <s v="CREDIT AUTHORIZATION"/>
    <d v="1914-11-01T00:00:00"/>
    <n v="2011"/>
    <x v="2"/>
    <x v="8"/>
    <m/>
    <m/>
    <n v="2010"/>
    <m/>
    <m/>
    <m/>
    <m/>
    <m/>
    <m/>
    <m/>
    <m/>
    <n v="-5419"/>
  </r>
  <r>
    <s v="2G1WF55KX59299597"/>
    <s v="S"/>
    <n v="3736"/>
    <s v="300-74863 2 09 11"/>
    <d v="2011-01-26T00:00:00"/>
    <n v="2011"/>
    <x v="4"/>
    <x v="35"/>
    <n v="119024"/>
    <n v="100009"/>
    <n v="5"/>
    <n v="2005"/>
    <s v="CHEVROLET"/>
    <s v="IMPALA"/>
    <n v="3500"/>
    <n v="125"/>
    <n v="0.7"/>
    <n v="0"/>
    <n v="125"/>
    <n v="3375"/>
  </r>
  <r>
    <s v="1B3EL46T45N569550"/>
    <s v="S"/>
    <n v="129146"/>
    <n v="3426"/>
    <d v="2010-09-24T00:00:00"/>
    <n v="2011"/>
    <x v="7"/>
    <x v="25"/>
    <n v="58"/>
    <n v="133915"/>
    <n v="5"/>
    <n v="2005"/>
    <s v="DODGE"/>
    <s v="STRATUS"/>
    <n v="3600"/>
    <n v="125"/>
    <n v="0.53048443543930746"/>
    <n v="270"/>
    <n v="395"/>
    <n v="3205"/>
  </r>
  <r>
    <s v="CREDIT AUTHORIZATION"/>
    <s v="CA"/>
    <s v="CREDIT AUTHORIZATION"/>
    <s v="CREDIT AUTHORIZATION"/>
    <d v="2010-09-20T00:00:00"/>
    <n v="2011"/>
    <x v="4"/>
    <x v="11"/>
    <m/>
    <m/>
    <n v="2010"/>
    <m/>
    <m/>
    <m/>
    <m/>
    <m/>
    <m/>
    <m/>
    <m/>
    <n v="-4328.18"/>
  </r>
  <r>
    <s v="credit authorization"/>
    <s v="CA"/>
    <s v="credit authorization"/>
    <s v="CREDIT AUTHORIZATION"/>
    <d v="2010-11-19T00:00:00"/>
    <n v="2011"/>
    <x v="9"/>
    <x v="50"/>
    <m/>
    <m/>
    <n v="2010"/>
    <m/>
    <m/>
    <m/>
    <m/>
    <m/>
    <m/>
    <m/>
    <m/>
    <n v="-1775"/>
  </r>
  <r>
    <s v="credit authorization"/>
    <s v="CA"/>
    <s v="credit authorization"/>
    <s v="CREDIT AUTHORIZATION"/>
    <d v="2010-11-30T00:00:00"/>
    <n v="2011"/>
    <x v="6"/>
    <x v="13"/>
    <m/>
    <m/>
    <n v="2010"/>
    <m/>
    <m/>
    <m/>
    <m/>
    <m/>
    <m/>
    <m/>
    <m/>
    <n v="-3124.29"/>
  </r>
  <r>
    <s v="credit authorization"/>
    <s v="CA"/>
    <s v="credit authorization"/>
    <s v="CREDIT AUTHORIZATION"/>
    <d v="2010-12-02T00:00:00"/>
    <n v="2011"/>
    <x v="1"/>
    <x v="1"/>
    <m/>
    <m/>
    <n v="2010"/>
    <m/>
    <m/>
    <m/>
    <m/>
    <m/>
    <m/>
    <m/>
    <m/>
    <n v="-21386"/>
  </r>
  <r>
    <s v="CREDIT AUTHORIZATION"/>
    <s v="CA"/>
    <s v="CREDIT AUTHORIZATION"/>
    <s v="CREDIT AUTHORIZATION"/>
    <d v="2011-01-11T00:00:00"/>
    <n v="2011"/>
    <x v="11"/>
    <x v="21"/>
    <m/>
    <m/>
    <n v="2010"/>
    <m/>
    <m/>
    <m/>
    <m/>
    <m/>
    <m/>
    <m/>
    <m/>
    <n v="-2970.14"/>
  </r>
  <r>
    <s v="CREDIT AUTHORIZATION"/>
    <s v="CA"/>
    <s v="CREDIT AUTHORIZATION"/>
    <s v="CREDIT AUTHORIZATION"/>
    <d v="2011-02-09T00:00:00"/>
    <n v="2011"/>
    <x v="8"/>
    <x v="46"/>
    <m/>
    <m/>
    <n v="2010"/>
    <m/>
    <m/>
    <m/>
    <m/>
    <m/>
    <m/>
    <m/>
    <m/>
    <n v="-7980"/>
  </r>
  <r>
    <s v="CREDIT AUTHORIZATION"/>
    <s v="CA"/>
    <s v="CREDIT AUTHORIZATION"/>
    <s v="CREDIT AUTHORIZATION"/>
    <d v="2011-02-11T00:00:00"/>
    <n v="2011"/>
    <x v="7"/>
    <x v="74"/>
    <m/>
    <m/>
    <n v="2010"/>
    <m/>
    <m/>
    <m/>
    <m/>
    <m/>
    <m/>
    <m/>
    <m/>
    <n v="-7493.31"/>
  </r>
  <r>
    <s v="CREDIT AUTHORIZATION"/>
    <s v="CA"/>
    <s v="CREDIT AUTHORIZATION"/>
    <s v="CREDIT AUTHORIZATION"/>
    <d v="2011-02-25T00:00:00"/>
    <n v="2011"/>
    <x v="1"/>
    <x v="15"/>
    <m/>
    <m/>
    <n v="2010"/>
    <m/>
    <m/>
    <m/>
    <m/>
    <m/>
    <m/>
    <m/>
    <m/>
    <n v="-17427.12"/>
  </r>
  <r>
    <s v="CREDIT AUTHORIZATION"/>
    <s v="CA"/>
    <s v="CREDIT AUTHORIZATION"/>
    <s v="CREDIT AUTHORIZATION"/>
    <d v="2011-02-28T00:00:00"/>
    <n v="2011"/>
    <x v="13"/>
    <x v="30"/>
    <m/>
    <m/>
    <n v="2010"/>
    <m/>
    <m/>
    <m/>
    <m/>
    <m/>
    <m/>
    <m/>
    <m/>
    <n v="-4413.6499999999996"/>
  </r>
  <r>
    <s v="CREDIT AUTHORIZATION"/>
    <s v="CA"/>
    <s v="CREDIT AUTHORIZATION"/>
    <s v="CREDIT AUTHORIZATION"/>
    <d v="2011-02-28T00:00:00"/>
    <n v="2011"/>
    <x v="8"/>
    <x v="21"/>
    <m/>
    <m/>
    <n v="2010"/>
    <m/>
    <m/>
    <m/>
    <m/>
    <m/>
    <m/>
    <m/>
    <m/>
    <m/>
  </r>
  <r>
    <s v="CREDIT AUTHORIZATION"/>
    <s v="CA"/>
    <s v="CREDIT AUTHORIZATION"/>
    <s v="CREDIT AUTHORIZATION"/>
    <d v="2011-03-03T00:00:00"/>
    <n v="2011"/>
    <x v="4"/>
    <x v="26"/>
    <m/>
    <m/>
    <n v="2010"/>
    <m/>
    <m/>
    <m/>
    <m/>
    <m/>
    <m/>
    <m/>
    <m/>
    <n v="-15828.99"/>
  </r>
  <r>
    <s v="CREDIT AUTHORIZATION"/>
    <s v="CA"/>
    <s v="CREDIT AUTHORIZATION"/>
    <s v="CREDIT AUTHORIZATION"/>
    <d v="2011-03-03T00:00:00"/>
    <n v="2011"/>
    <x v="7"/>
    <x v="74"/>
    <m/>
    <m/>
    <n v="2010"/>
    <m/>
    <m/>
    <m/>
    <m/>
    <m/>
    <m/>
    <m/>
    <m/>
    <n v="-8624.5"/>
  </r>
  <r>
    <s v="CREDIT AUTHORIZATION"/>
    <s v="CA"/>
    <s v="CREDIT AUTHORIZATION"/>
    <s v="CREDIT AUTHORIZATION"/>
    <d v="2011-03-03T00:00:00"/>
    <n v="2011"/>
    <x v="8"/>
    <x v="46"/>
    <m/>
    <m/>
    <n v="2010"/>
    <m/>
    <m/>
    <m/>
    <m/>
    <m/>
    <m/>
    <m/>
    <m/>
    <n v="-7801"/>
  </r>
  <r>
    <s v="CREDIT AUTHORIZATION"/>
    <s v="CA"/>
    <s v="CREDIT AUTHORIZATION"/>
    <s v="CREDIT AUTHORIZATION"/>
    <d v="2011-03-09T00:00:00"/>
    <n v="2011"/>
    <x v="1"/>
    <x v="1"/>
    <m/>
    <m/>
    <n v="2010"/>
    <m/>
    <m/>
    <m/>
    <m/>
    <m/>
    <m/>
    <m/>
    <m/>
    <n v="-62930.31"/>
  </r>
  <r>
    <s v="CREDIT AUTHORIZATION"/>
    <s v="CA"/>
    <s v="CREDIT AUTHORIZATION"/>
    <s v="CREDIT AUTHORIZATION"/>
    <d v="2011-03-14T00:00:00"/>
    <n v="2011"/>
    <x v="0"/>
    <x v="2"/>
    <m/>
    <m/>
    <n v="2010"/>
    <m/>
    <m/>
    <m/>
    <m/>
    <m/>
    <m/>
    <m/>
    <m/>
    <n v="-21386"/>
  </r>
  <r>
    <s v="CREDIT AUTHORIZATION"/>
    <s v="CA"/>
    <s v="CREDIT AUTHORIZATION"/>
    <s v="CREDIT AUTHORIZATION"/>
    <d v="2011-04-11T00:00:00"/>
    <n v="2011"/>
    <x v="2"/>
    <x v="8"/>
    <m/>
    <m/>
    <n v="2010"/>
    <m/>
    <m/>
    <m/>
    <m/>
    <m/>
    <m/>
    <m/>
    <m/>
    <n v="-8000"/>
  </r>
  <r>
    <s v="CREDIT AUTHORIZATION"/>
    <s v="CA"/>
    <s v="CREDIT AUTHORIZATION"/>
    <s v="CREDIT AUTHORIZATION"/>
    <d v="2011-04-11T00:00:00"/>
    <n v="2011"/>
    <x v="8"/>
    <x v="21"/>
    <m/>
    <m/>
    <n v="2010"/>
    <m/>
    <m/>
    <m/>
    <m/>
    <m/>
    <m/>
    <m/>
    <m/>
    <n v="-6468.29"/>
  </r>
  <r>
    <s v="CREDIT AUTHORIZATION"/>
    <s v="CA"/>
    <s v="CREDIT AUTHORIZATION"/>
    <s v="CREDIT AUTHORIZATION"/>
    <d v="2011-04-11T00:00:00"/>
    <n v="2011"/>
    <x v="8"/>
    <x v="68"/>
    <m/>
    <m/>
    <n v="2010"/>
    <m/>
    <m/>
    <m/>
    <m/>
    <m/>
    <m/>
    <m/>
    <m/>
    <n v="-3182.4"/>
  </r>
  <r>
    <s v="CREDIT AUTHORIZATION"/>
    <s v="CA"/>
    <s v="CREDIT AUTHORIZATION"/>
    <s v="CREDIT AUTHORIZATION"/>
    <d v="2011-04-11T00:00:00"/>
    <n v="2011"/>
    <x v="7"/>
    <x v="79"/>
    <m/>
    <m/>
    <n v="2010"/>
    <m/>
    <m/>
    <m/>
    <m/>
    <m/>
    <m/>
    <m/>
    <m/>
    <n v="-2068.98"/>
  </r>
  <r>
    <s v="CREDIT AUTHORIZATION"/>
    <s v="CA"/>
    <s v="CREDIT AUTHORIZATION"/>
    <s v="CREDIT AUTHORIZATION"/>
    <d v="2011-04-22T00:00:00"/>
    <n v="2011"/>
    <x v="9"/>
    <x v="50"/>
    <m/>
    <m/>
    <n v="2010"/>
    <m/>
    <m/>
    <m/>
    <m/>
    <m/>
    <m/>
    <m/>
    <m/>
    <n v="-12550.61"/>
  </r>
  <r>
    <s v="CREDIT AUTHORIZATION"/>
    <s v="CA"/>
    <s v="CREDIT AUTHORIZATION"/>
    <s v="CREDIT AUTHORIZATION"/>
    <d v="2011-04-28T00:00:00"/>
    <n v="2011"/>
    <x v="7"/>
    <x v="74"/>
    <s v="adjustment of funds not spent for 3/25/10 credit authorization"/>
    <m/>
    <n v="2010"/>
    <m/>
    <m/>
    <m/>
    <m/>
    <m/>
    <m/>
    <m/>
    <m/>
    <n v="46041.5"/>
  </r>
  <r>
    <s v="CREDIT AUTHORIZATION"/>
    <s v="CA"/>
    <s v="CREDIT AUTHORIZATION"/>
    <s v="CREDIT AUTHORIZATION"/>
    <d v="2011-04-29T00:00:00"/>
    <n v="2011"/>
    <x v="6"/>
    <x v="13"/>
    <m/>
    <m/>
    <n v="2010"/>
    <m/>
    <m/>
    <m/>
    <m/>
    <m/>
    <m/>
    <m/>
    <m/>
    <n v="-1456.75"/>
  </r>
  <r>
    <s v="CREDIT AUTHORIZATION"/>
    <s v="CA"/>
    <s v="CREDIT AUTHORIZATION"/>
    <s v="CREDIT AUTHORIZATION"/>
    <d v="2011-05-20T00:00:00"/>
    <n v="2011"/>
    <x v="11"/>
    <x v="21"/>
    <m/>
    <m/>
    <n v="2010"/>
    <m/>
    <m/>
    <m/>
    <m/>
    <m/>
    <m/>
    <m/>
    <m/>
    <n v="-13211.34"/>
  </r>
  <r>
    <s v="CREDIT AUTHORIZATION"/>
    <s v="CA"/>
    <s v="CREDIT AUTHORIZATION"/>
    <s v="CREDIT AUTHORIZATION"/>
    <d v="2011-06-11T00:00:00"/>
    <n v="2011"/>
    <x v="1"/>
    <x v="36"/>
    <m/>
    <m/>
    <n v="2010"/>
    <m/>
    <m/>
    <m/>
    <m/>
    <m/>
    <m/>
    <m/>
    <m/>
    <n v="-5709.86"/>
  </r>
  <r>
    <s v="CREDIT AUTHORIZATION"/>
    <s v="CA"/>
    <s v="CREDIT AUTHORIZATION"/>
    <s v="CREDIT AUTHORIZATION"/>
    <d v="2011-06-11T00:00:00"/>
    <n v="2011"/>
    <x v="6"/>
    <x v="13"/>
    <m/>
    <m/>
    <n v="2010"/>
    <m/>
    <m/>
    <m/>
    <m/>
    <m/>
    <m/>
    <m/>
    <m/>
    <n v="-2645.37"/>
  </r>
  <r>
    <s v="CREDIT AUTHORIZATION"/>
    <s v="CA"/>
    <s v="CREDIT AUTHORIZATION"/>
    <s v="CREDIT AUTHORIZATION"/>
    <d v="2011-08-01T00:00:00"/>
    <n v="2011"/>
    <x v="2"/>
    <x v="18"/>
    <m/>
    <m/>
    <n v="2010"/>
    <m/>
    <m/>
    <m/>
    <m/>
    <m/>
    <m/>
    <m/>
    <m/>
    <n v="-10900"/>
  </r>
  <r>
    <s v="1FALP5223TG266795"/>
    <s v="S"/>
    <n v="125793"/>
    <n v="3582"/>
    <d v="2011-03-25T00:00:00"/>
    <n v="2011"/>
    <x v="7"/>
    <x v="25"/>
    <n v="121"/>
    <m/>
    <n v="14"/>
    <n v="1996"/>
    <s v="FORD"/>
    <s v="TAURUS"/>
    <n v="116"/>
    <n v="11.600000000000001"/>
    <n v="7.867260328322476E-3"/>
    <n v="8.6999999999999993"/>
    <n v="20.3"/>
    <n v="95.7"/>
  </r>
  <r>
    <s v="1FALP52U5TG210407"/>
    <s v="S"/>
    <s v="B40000"/>
    <n v="3512"/>
    <d v="2011-01-12T00:00:00"/>
    <n v="2011"/>
    <x v="0"/>
    <x v="0"/>
    <n v="212"/>
    <n v="163800"/>
    <n v="14"/>
    <n v="1996"/>
    <s v="FORD"/>
    <s v="TAURUS"/>
    <n v="149"/>
    <n v="14.9"/>
    <n v="7.4987418218419727E-2"/>
    <n v="11.18"/>
    <n v="26.08"/>
    <n v="122.92"/>
  </r>
  <r>
    <s v="2FALP71W7VX113706"/>
    <s v="S"/>
    <n v="143042"/>
    <n v="3512"/>
    <d v="2011-01-12T00:00:00"/>
    <n v="2011"/>
    <x v="2"/>
    <x v="8"/>
    <n v="135"/>
    <n v="147305"/>
    <n v="13"/>
    <n v="1997"/>
    <s v="FORD"/>
    <s v="CROWN VICTORIA"/>
    <n v="195"/>
    <n v="19.5"/>
    <n v="9.8137896326119772E-2"/>
    <n v="14.63"/>
    <n v="34.130000000000003"/>
    <n v="160.87"/>
  </r>
  <r>
    <s v="2FALP71W8SX172050"/>
    <s v="S"/>
    <n v="123558"/>
    <n v="3526"/>
    <d v="2011-02-15T00:00:00"/>
    <n v="2011"/>
    <x v="2"/>
    <x v="8"/>
    <n v="16"/>
    <n v="197695"/>
    <n v="15"/>
    <n v="1995"/>
    <s v="FORD"/>
    <s v="CROWN VICTORIA"/>
    <n v="200"/>
    <n v="20"/>
    <n v="0.10040160642570281"/>
    <n v="15"/>
    <n v="35"/>
    <n v="165"/>
  </r>
  <r>
    <s v="1FAFP5224XG297265"/>
    <s v="S"/>
    <n v="1398"/>
    <n v="3481"/>
    <d v="2010-12-03T00:00:00"/>
    <n v="2011"/>
    <x v="5"/>
    <x v="21"/>
    <n v="122"/>
    <n v="141626"/>
    <n v="11"/>
    <n v="1999"/>
    <s v="FORD"/>
    <s v="TAURUS"/>
    <n v="201"/>
    <n v="20.100000000000001"/>
    <n v="3.6964517924756792E-3"/>
    <n v="15.074999999999999"/>
    <n v="35.174999999999997"/>
    <n v="165.82499999999999"/>
  </r>
  <r>
    <s v="1G3AJ85M7S6411200"/>
    <s v="S"/>
    <n v="125794"/>
    <n v="3650"/>
    <d v="2011-05-27T00:00:00"/>
    <n v="2011"/>
    <x v="7"/>
    <x v="25"/>
    <n v="133"/>
    <n v="125042"/>
    <n v="15"/>
    <n v="1995"/>
    <s v="OLDSMOBILE"/>
    <s v="CUTLASS WAGON"/>
    <n v="203"/>
    <n v="20.3"/>
    <n v="2.8318929739758799E-2"/>
    <n v="15.23"/>
    <n v="35.53"/>
    <n v="167.47"/>
  </r>
  <r>
    <s v="2B4FP2535XR240355"/>
    <s v="S"/>
    <s v="M34134"/>
    <n v="3512"/>
    <d v="2011-01-12T00:00:00"/>
    <n v="2011"/>
    <x v="0"/>
    <x v="0"/>
    <n v="128"/>
    <n v="210790"/>
    <n v="11"/>
    <n v="1999"/>
    <s v="DODGE"/>
    <s v="CARAVAN"/>
    <n v="245"/>
    <n v="24.5"/>
    <n v="0.12330145948666331"/>
    <n v="18.38"/>
    <n v="42.879999999999995"/>
    <n v="202.12"/>
  </r>
  <r>
    <s v="1FMDA31UXSZB19170"/>
    <s v="S"/>
    <s v="P0160"/>
    <n v="3564"/>
    <d v="2011-03-10T00:00:00"/>
    <n v="2011"/>
    <x v="0"/>
    <x v="0"/>
    <n v="170"/>
    <n v="203050"/>
    <n v="15"/>
    <n v="1995"/>
    <s v="FORD"/>
    <s v="AEROSTAR"/>
    <n v="255"/>
    <n v="25.5"/>
    <n v="3.5708334325231504E-3"/>
    <n v="19.13"/>
    <n v="44.629999999999995"/>
    <n v="210.37"/>
  </r>
  <r>
    <s v="2B4GH2535PR348332"/>
    <s v="S"/>
    <n v="93889"/>
    <n v="3650"/>
    <d v="2011-05-27T00:00:00"/>
    <n v="2011"/>
    <x v="0"/>
    <x v="2"/>
    <n v="109"/>
    <n v="124800"/>
    <n v="17"/>
    <n v="1993"/>
    <s v="DODGE "/>
    <s v="CARAVAN"/>
    <n v="271"/>
    <n v="27.1"/>
    <n v="3.7805073691993277E-2"/>
    <n v="20.329999999999998"/>
    <n v="47.43"/>
    <n v="223.57"/>
  </r>
  <r>
    <s v="1B3EL36T33N587268"/>
    <s v="S"/>
    <s v="W24546"/>
    <n v="3414"/>
    <d v="2010-09-17T00:00:00"/>
    <n v="2011"/>
    <x v="0"/>
    <x v="2"/>
    <n v="15"/>
    <n v="95507"/>
    <n v="7"/>
    <n v="2003"/>
    <s v="DODGE"/>
    <s v="STRATUS"/>
    <n v="250"/>
    <n v="25"/>
    <n v="1"/>
    <n v="0"/>
    <n v="25"/>
    <n v="225"/>
  </r>
  <r>
    <s v="1P3EJ4GC8WN285120"/>
    <s v="S"/>
    <n v="3087"/>
    <s v="300-74863 6 15 11"/>
    <d v="2011-04-18T00:00:00"/>
    <n v="2011"/>
    <x v="0"/>
    <x v="0"/>
    <m/>
    <n v="141212"/>
    <n v="12"/>
    <n v="1998"/>
    <s v="PLYMOUTH"/>
    <s v="BREEZE"/>
    <n v="250"/>
    <n v="25"/>
    <n v="1.8414171546422126E-2"/>
    <n v="0"/>
    <n v="25"/>
    <n v="225"/>
  </r>
  <r>
    <s v="2FALO71W3TX141144"/>
    <s v="S"/>
    <n v="170453"/>
    <n v="3526"/>
    <d v="2011-02-15T00:00:00"/>
    <n v="2011"/>
    <x v="1"/>
    <x v="1"/>
    <n v="160"/>
    <n v="152421"/>
    <n v="14"/>
    <n v="1996"/>
    <s v="FORD"/>
    <s v="CROWN VICTORIA"/>
    <n v="290"/>
    <n v="29"/>
    <n v="0.14558232931726908"/>
    <n v="21.75"/>
    <n v="50.75"/>
    <n v="239.25"/>
  </r>
  <r>
    <s v="1B3ES47C2VD263955"/>
    <s v="S"/>
    <n v="93918"/>
    <n v="3481"/>
    <d v="2010-12-03T00:00:00"/>
    <n v="2011"/>
    <x v="0"/>
    <x v="2"/>
    <n v="145"/>
    <n v="110000"/>
    <n v="13"/>
    <n v="1997"/>
    <s v="DODGE"/>
    <s v="NEON"/>
    <n v="295"/>
    <n v="29.5"/>
    <n v="5.4251406904493801E-3"/>
    <n v="22.125"/>
    <n v="51.625"/>
    <n v="243.375"/>
  </r>
  <r>
    <s v="2FAFP71W9YX146207"/>
    <s v="S"/>
    <n v="240639"/>
    <n v="3435"/>
    <d v="2010-10-04T00:00:00"/>
    <n v="2011"/>
    <x v="1"/>
    <x v="1"/>
    <n v="39"/>
    <n v="194769"/>
    <n v="10"/>
    <n v="2000"/>
    <s v="FORD"/>
    <s v="CROWN VICTORIA"/>
    <n v="296"/>
    <n v="29.6"/>
    <n v="6.1718098415346125E-2"/>
    <n v="22.2"/>
    <n v="51.8"/>
    <n v="244.2"/>
  </r>
  <r>
    <s v="2B4GP243XVR259311"/>
    <s v="S"/>
    <s v="M33482"/>
    <n v="3512"/>
    <d v="2011-01-12T00:00:00"/>
    <n v="2011"/>
    <x v="0"/>
    <x v="0"/>
    <n v="129"/>
    <n v="157670"/>
    <n v="13"/>
    <n v="1997"/>
    <s v="DODGE"/>
    <s v="CARAVAN"/>
    <n v="305"/>
    <n v="30.5"/>
    <n v="0.15349773527931554"/>
    <n v="22.88"/>
    <n v="53.379999999999995"/>
    <n v="251.62"/>
  </r>
  <r>
    <s v="1FALP52U9SG241321"/>
    <s v="S"/>
    <n v="137529"/>
    <n v="3526"/>
    <d v="2011-02-15T00:00:00"/>
    <n v="2011"/>
    <x v="1"/>
    <x v="1"/>
    <n v="159"/>
    <n v="109002"/>
    <n v="15"/>
    <n v="1995"/>
    <s v="FORD"/>
    <s v="TAURUS"/>
    <n v="306"/>
    <n v="30.6"/>
    <n v="0.1536144578313253"/>
    <n v="22.95"/>
    <n v="53.55"/>
    <n v="252.45"/>
  </r>
  <r>
    <s v="1B3ES47C7VD263952"/>
    <s v="S"/>
    <s v="AB2935"/>
    <n v="3582"/>
    <d v="2011-03-25T00:00:00"/>
    <n v="2011"/>
    <x v="0"/>
    <x v="0"/>
    <n v="33"/>
    <n v="124505"/>
    <n v="13"/>
    <n v="1997"/>
    <s v="DODGE"/>
    <s v="NEON"/>
    <n v="311.55"/>
    <n v="31.155000000000001"/>
    <n v="2.1129697890421274E-2"/>
    <n v="23.37"/>
    <n v="54.525000000000006"/>
    <n v="257.02499999999998"/>
  </r>
  <r>
    <s v="2B5WB35Z9XK539375"/>
    <s v="S"/>
    <n v="220454"/>
    <n v="3410"/>
    <d v="2010-09-16T00:00:00"/>
    <n v="2011"/>
    <x v="1"/>
    <x v="1"/>
    <n v="18"/>
    <n v="119000"/>
    <n v="11"/>
    <n v="1999"/>
    <s v="DODGE"/>
    <s v="RAM 350"/>
    <n v="300"/>
    <n v="30"/>
    <n v="3.6585365853658534E-2"/>
    <n v="0"/>
    <n v="30"/>
    <n v="270"/>
  </r>
  <r>
    <s v="2FALP71W9VX134475"/>
    <s v="S"/>
    <n v="182507"/>
    <n v="3564"/>
    <d v="2011-03-10T00:00:00"/>
    <n v="2011"/>
    <x v="1"/>
    <x v="1"/>
    <n v="40"/>
    <n v="197982"/>
    <n v="13"/>
    <n v="1997"/>
    <s v="FORD"/>
    <s v="CROWN VICTORIA"/>
    <n v="332.77"/>
    <n v="33.277000000000001"/>
    <n v="4.6598676131008971E-3"/>
    <n v="24.96"/>
    <n v="58.237000000000002"/>
    <n v="274.53299999999996"/>
  </r>
  <r>
    <s v="2FACP72W7PX148859"/>
    <s v="S"/>
    <m/>
    <n v="3661"/>
    <d v="2011-06-22T00:00:00"/>
    <n v="2011"/>
    <x v="7"/>
    <x v="74"/>
    <n v="69"/>
    <n v="125136"/>
    <n v="17"/>
    <n v="1993"/>
    <s v="FORD"/>
    <s v="CROWN VICTORIA"/>
    <n v="335"/>
    <n v="33.5"/>
    <n v="4.9423872556634959E-3"/>
    <n v="25.13"/>
    <n v="58.629999999999995"/>
    <n v="276.37"/>
  </r>
  <r>
    <s v="2B4JB35Y6KK366378"/>
    <s v="S"/>
    <s v="F55501"/>
    <n v="3526"/>
    <d v="2011-02-15T00:00:00"/>
    <n v="2011"/>
    <x v="0"/>
    <x v="0"/>
    <n v="126"/>
    <n v="64868"/>
    <n v="21"/>
    <n v="1989"/>
    <s v="DODGE"/>
    <s v="VAN"/>
    <n v="355"/>
    <n v="35.5"/>
    <n v="0.17821285140562249"/>
    <n v="26.63"/>
    <n v="62.129999999999995"/>
    <n v="292.87"/>
  </r>
  <r>
    <s v="2FAFP71WXXX142794"/>
    <s v="S"/>
    <n v="157531"/>
    <n v="3512"/>
    <d v="2011-01-12T00:00:00"/>
    <n v="2011"/>
    <x v="2"/>
    <x v="8"/>
    <n v="41"/>
    <n v="164848"/>
    <n v="11"/>
    <n v="1999"/>
    <s v="FORD"/>
    <s v="CROWN VICTORIA"/>
    <n v="355"/>
    <n v="35.5"/>
    <n v="0.17866129843985909"/>
    <n v="26.63"/>
    <n v="62.129999999999995"/>
    <n v="292.87"/>
  </r>
  <r>
    <s v="2B4GH2533PR399263"/>
    <s v="S"/>
    <s v="F57345"/>
    <n v="3526"/>
    <d v="2011-02-15T00:00:00"/>
    <n v="2011"/>
    <x v="0"/>
    <x v="0"/>
    <n v="127"/>
    <n v="112145"/>
    <n v="17"/>
    <n v="1993"/>
    <s v="DODGE"/>
    <s v="VAN"/>
    <n v="356"/>
    <n v="35.6"/>
    <n v="0.17871485943775101"/>
    <n v="26.7"/>
    <n v="62.3"/>
    <n v="293.7"/>
  </r>
  <r>
    <s v="1FAFP5326YA194500"/>
    <s v="S"/>
    <n v="17427"/>
    <n v="3461"/>
    <d v="2010-11-22T00:00:00"/>
    <n v="2011"/>
    <x v="3"/>
    <x v="32"/>
    <n v="166"/>
    <n v="206022"/>
    <n v="10"/>
    <n v="2000"/>
    <s v="FORD"/>
    <s v="TAURUS"/>
    <n v="360"/>
    <n v="36"/>
    <n v="0.18054162487462388"/>
    <n v="27"/>
    <n v="63"/>
    <n v="297"/>
  </r>
  <r>
    <s v="1G1LT53TXMY177856"/>
    <s v="S"/>
    <s v="F57108"/>
    <n v="3564"/>
    <d v="2011-03-10T00:00:00"/>
    <n v="2011"/>
    <x v="0"/>
    <x v="2"/>
    <n v="93"/>
    <n v="163728"/>
    <n v="19"/>
    <n v="1991"/>
    <s v="CHEVROLET"/>
    <s v="CORSICA"/>
    <n v="360"/>
    <n v="36"/>
    <n v="5.0411766106209181E-3"/>
    <n v="27"/>
    <n v="63"/>
    <n v="297"/>
  </r>
  <r>
    <s v="1J4FJ68S1RL234167"/>
    <s v="S"/>
    <s v="W21482"/>
    <n v="3441"/>
    <d v="2010-10-05T00:00:00"/>
    <n v="2011"/>
    <x v="0"/>
    <x v="0"/>
    <n v="72"/>
    <n v="150751"/>
    <n v="16"/>
    <n v="1994"/>
    <s v="JEEP"/>
    <s v="CHEROKEE"/>
    <n v="365"/>
    <n v="36.5"/>
    <n v="2.5263414353910673E-2"/>
    <n v="27.375"/>
    <n v="63.875"/>
    <n v="301.125"/>
  </r>
  <r>
    <s v="2FAFP71W5XX160214"/>
    <s v="S"/>
    <n v="239881"/>
    <n v="3564"/>
    <d v="2011-03-10T00:00:00"/>
    <n v="2011"/>
    <x v="1"/>
    <x v="1"/>
    <n v="34"/>
    <n v="225920"/>
    <n v="11"/>
    <n v="1999"/>
    <s v="FORD"/>
    <s v="CROWN VICTORIA"/>
    <n v="370"/>
    <n v="37"/>
    <n v="5.1812092942492768E-3"/>
    <n v="27.75"/>
    <n v="64.75"/>
    <n v="305.25"/>
  </r>
  <r>
    <s v="FTCF10E9BPB00587"/>
    <s v="S"/>
    <m/>
    <n v="3564"/>
    <d v="2011-03-10T00:00:00"/>
    <n v="2011"/>
    <x v="1"/>
    <x v="1"/>
    <n v="158"/>
    <n v="97466"/>
    <n v="29"/>
    <n v="1981"/>
    <s v="FORD"/>
    <s v="F100"/>
    <n v="370"/>
    <n v="37"/>
    <n v="5.1812092942492768E-3"/>
    <n v="27.75"/>
    <n v="64.75"/>
    <n v="305.25"/>
  </r>
  <r>
    <s v="2FAFP71W1WX122304"/>
    <s v="S"/>
    <n v="156815"/>
    <n v="3512"/>
    <d v="2011-01-12T00:00:00"/>
    <n v="2011"/>
    <x v="2"/>
    <x v="8"/>
    <n v="131"/>
    <n v="240363"/>
    <n v="12"/>
    <n v="1998"/>
    <s v="FORD"/>
    <s v="CROWN VICTORIA"/>
    <n v="385"/>
    <n v="38.5"/>
    <n v="0.1937594363361852"/>
    <n v="28.88"/>
    <n v="67.38"/>
    <n v="317.62"/>
  </r>
  <r>
    <s v="2B4FP2538XR358710"/>
    <s v="S"/>
    <s v="D03967"/>
    <n v="3613"/>
    <d v="2011-04-22T00:00:00"/>
    <n v="2011"/>
    <x v="0"/>
    <x v="2"/>
    <n v="97"/>
    <n v="151209"/>
    <n v="11"/>
    <n v="1999"/>
    <s v="DODGE"/>
    <s v="CARAVAN"/>
    <n v="386.01"/>
    <n v="38.600999999999999"/>
    <n v="3.4710991274368433E-3"/>
    <n v="28.95"/>
    <n v="67.551000000000002"/>
    <n v="318.459"/>
  </r>
  <r>
    <s v="2B5WB35ZXMK437949"/>
    <s v="S"/>
    <m/>
    <n v="3551"/>
    <d v="2011-02-07T00:00:00"/>
    <n v="2011"/>
    <x v="0"/>
    <x v="0"/>
    <n v="90"/>
    <n v="152384"/>
    <n v="19"/>
    <n v="1991"/>
    <s v="DODGE"/>
    <s v="RAM VAN"/>
    <n v="358"/>
    <n v="35.800000000000004"/>
    <n v="0.17980914113510799"/>
    <n v="0"/>
    <n v="35.800000000000004"/>
    <n v="322.2"/>
  </r>
  <r>
    <s v="1B7HM16Z6KS136742"/>
    <s v="S"/>
    <n v="122053"/>
    <n v="3564"/>
    <d v="2011-03-10T00:00:00"/>
    <n v="2011"/>
    <x v="1"/>
    <x v="1"/>
    <n v="38"/>
    <n v="53535"/>
    <n v="21"/>
    <n v="1989"/>
    <s v="DODGE"/>
    <s v="TRUCK"/>
    <n v="395"/>
    <n v="39.5"/>
    <n v="5.5312910033201747E-3"/>
    <n v="29.63"/>
    <n v="69.13"/>
    <n v="325.87"/>
  </r>
  <r>
    <s v="2FALP71W2VX113418"/>
    <s v="S"/>
    <n v="143046"/>
    <n v="3512"/>
    <d v="2011-01-12T00:00:00"/>
    <n v="2011"/>
    <x v="2"/>
    <x v="8"/>
    <n v="72"/>
    <n v="172159"/>
    <n v="13"/>
    <n v="1997"/>
    <s v="FORD"/>
    <s v="CROWN VICTORIA"/>
    <n v="402"/>
    <n v="40.200000000000003"/>
    <n v="0.20231504781077"/>
    <n v="30.38"/>
    <n v="70.58"/>
    <n v="331.42"/>
  </r>
  <r>
    <s v="1GDGG35M9F7503397"/>
    <s v="S"/>
    <n v="141589"/>
    <n v="3481"/>
    <d v="2010-12-03T00:00:00"/>
    <n v="2011"/>
    <x v="7"/>
    <x v="19"/>
    <n v="23"/>
    <n v="96495"/>
    <n v="25"/>
    <n v="1985"/>
    <s v="GMC"/>
    <s v="BUS G1500"/>
    <n v="406"/>
    <n v="40.6"/>
    <n v="7.4664648146523672E-3"/>
    <n v="30.45"/>
    <n v="71.05"/>
    <n v="334.95"/>
  </r>
  <r>
    <s v="2FACP72W9NX235370"/>
    <s v="S"/>
    <s v="V03434"/>
    <n v="3613"/>
    <d v="2011-04-22T00:00:00"/>
    <n v="2011"/>
    <x v="0"/>
    <x v="0"/>
    <n v="10"/>
    <n v="168260"/>
    <n v="18"/>
    <n v="1992"/>
    <s v="FORD"/>
    <s v="CROWN VICTORIA"/>
    <n v="406"/>
    <n v="40.6"/>
    <n v="3.6508542414428599E-3"/>
    <n v="30.45"/>
    <n v="71.05"/>
    <n v="334.95"/>
  </r>
  <r>
    <s v="2B4GP2434VR293776"/>
    <s v="S"/>
    <s v="W22259"/>
    <n v="3441"/>
    <d v="2010-10-05T00:00:00"/>
    <n v="2011"/>
    <x v="0"/>
    <x v="0"/>
    <n v="71"/>
    <n v="96973"/>
    <n v="13"/>
    <n v="1997"/>
    <s v="DODGE"/>
    <s v="CARAVAN"/>
    <n v="410"/>
    <n v="41"/>
    <n v="2.8378081876995549E-2"/>
    <n v="30.75"/>
    <n v="71.75"/>
    <n v="338.25"/>
  </r>
  <r>
    <s v="2B5WB35Z5RK176141"/>
    <s v="S"/>
    <n v="134940"/>
    <n v="3613"/>
    <d v="2011-04-22T00:00:00"/>
    <n v="2011"/>
    <x v="1"/>
    <x v="1"/>
    <n v="160"/>
    <n v="113588"/>
    <n v="16"/>
    <n v="1994"/>
    <s v="DODGE"/>
    <s v="RAM 350 "/>
    <n v="417.77"/>
    <n v="41.777000000000001"/>
    <n v="3.756693045437398E-3"/>
    <n v="31.33"/>
    <n v="73.106999999999999"/>
    <n v="344.66300000000001"/>
  </r>
  <r>
    <m/>
    <s v="S"/>
    <m/>
    <n v="3661"/>
    <d v="2011-06-22T00:00:00"/>
    <n v="2011"/>
    <x v="2"/>
    <x v="8"/>
    <n v="116"/>
    <m/>
    <n v="2010"/>
    <m/>
    <s v="SCHOOL BUS"/>
    <m/>
    <n v="419"/>
    <n v="41.900000000000006"/>
    <n v="6.1816724182776261E-3"/>
    <n v="31.43"/>
    <n v="73.330000000000013"/>
    <n v="345.66999999999996"/>
  </r>
  <r>
    <s v="1G1ND52J91M578775"/>
    <s v="S"/>
    <n v="1704"/>
    <n v="3461"/>
    <d v="2010-11-22T00:00:00"/>
    <n v="2011"/>
    <x v="9"/>
    <x v="22"/>
    <n v="60"/>
    <n v="153751"/>
    <n v="9"/>
    <n v="2001"/>
    <s v="CHEVROLET"/>
    <s v="MALIBU"/>
    <n v="430"/>
    <n v="43"/>
    <n v="0.21564694082246741"/>
    <n v="32.25"/>
    <n v="75.25"/>
    <n v="354.75"/>
  </r>
  <r>
    <s v="F19YUX40928"/>
    <s v="S"/>
    <n v="123052"/>
    <n v="3582"/>
    <d v="2011-03-25T00:00:00"/>
    <n v="2011"/>
    <x v="1"/>
    <x v="1"/>
    <n v="75"/>
    <n v="184735"/>
    <n v="35"/>
    <n v="1975"/>
    <s v="FORD"/>
    <s v="F150"/>
    <n v="430"/>
    <n v="43"/>
    <n v="2.9163120182574696E-2"/>
    <n v="32.25"/>
    <n v="75.25"/>
    <n v="354.75"/>
  </r>
  <r>
    <s v="2FAFP71W1XX225997"/>
    <s v="S"/>
    <n v="220187"/>
    <n v="3564"/>
    <d v="2011-03-10T00:00:00"/>
    <n v="2011"/>
    <x v="1"/>
    <x v="1"/>
    <n v="35"/>
    <n v="174869"/>
    <n v="11"/>
    <n v="1999"/>
    <s v="FORD"/>
    <s v="CROWN VICTORIA"/>
    <n v="432.77"/>
    <n v="43.277000000000001"/>
    <n v="6.060194449384485E-3"/>
    <n v="32.46"/>
    <n v="75.736999999999995"/>
    <n v="357.03300000000002"/>
  </r>
  <r>
    <s v="1B7FL26X0NS634647"/>
    <s v="S"/>
    <n v="141577"/>
    <n v="3461"/>
    <d v="2010-11-22T00:00:00"/>
    <n v="2011"/>
    <x v="7"/>
    <x v="19"/>
    <n v="46"/>
    <n v="120000"/>
    <n v="18"/>
    <n v="1992"/>
    <s v="DODGE"/>
    <s v="D100"/>
    <n v="460"/>
    <n v="46"/>
    <n v="0.23069207622868607"/>
    <n v="34.5"/>
    <n v="80.5"/>
    <n v="379.5"/>
  </r>
  <r>
    <s v="2B5WB35Y5NK170891"/>
    <s v="S"/>
    <s v="D03963"/>
    <n v="3661"/>
    <d v="2011-06-22T00:00:00"/>
    <n v="2011"/>
    <x v="0"/>
    <x v="81"/>
    <n v="167"/>
    <n v="136826"/>
    <n v="18"/>
    <n v="1992"/>
    <s v="DODGE "/>
    <s v="RAM"/>
    <n v="470"/>
    <n v="47"/>
    <n v="6.9340955527219189E-3"/>
    <n v="35.25"/>
    <n v="82.25"/>
    <n v="387.75"/>
  </r>
  <r>
    <s v="1FMDA41X1SZB57497"/>
    <s v="S"/>
    <n v="159101"/>
    <n v="3512"/>
    <d v="2011-01-12T00:00:00"/>
    <n v="2011"/>
    <x v="2"/>
    <x v="8"/>
    <n v="130"/>
    <n v="186963"/>
    <n v="15"/>
    <n v="1995"/>
    <s v="FORD"/>
    <s v="AEROSTAR"/>
    <n v="480"/>
    <n v="48"/>
    <n v="0.24157020634121792"/>
    <n v="36"/>
    <n v="84"/>
    <n v="396"/>
  </r>
  <r>
    <s v="1P3EJ46X8XN696649"/>
    <s v="S"/>
    <n v="1205"/>
    <n v="3526"/>
    <d v="2011-02-15T00:00:00"/>
    <n v="2011"/>
    <x v="0"/>
    <x v="71"/>
    <n v="106"/>
    <n v="199966"/>
    <n v="11"/>
    <n v="1999"/>
    <s v="PLYMOUTH"/>
    <s v="BREEZE"/>
    <n v="491"/>
    <n v="49.1"/>
    <n v="0.24648594377510041"/>
    <n v="36.83"/>
    <n v="85.93"/>
    <n v="405.07"/>
  </r>
  <r>
    <s v="1B7GE16X8MS297636"/>
    <s v="S"/>
    <n v="141605"/>
    <n v="3512"/>
    <d v="2011-01-12T00:00:00"/>
    <n v="2011"/>
    <x v="7"/>
    <x v="19"/>
    <n v="248"/>
    <n v="114362"/>
    <n v="19"/>
    <n v="1991"/>
    <s v="DODGE"/>
    <s v="PICKUP"/>
    <n v="500"/>
    <n v="50"/>
    <n v="0.25163563160543534"/>
    <n v="37.5"/>
    <n v="87.5"/>
    <n v="412.5"/>
  </r>
  <r>
    <s v="2FAFP71W5YX146205"/>
    <s v="S"/>
    <n v="240533"/>
    <n v="3435"/>
    <d v="2010-10-04T00:00:00"/>
    <n v="2011"/>
    <x v="1"/>
    <x v="1"/>
    <n v="38"/>
    <n v="142884"/>
    <n v="10"/>
    <n v="2000"/>
    <s v="FORD"/>
    <s v="CROWN VICTORIA"/>
    <n v="500"/>
    <n v="50"/>
    <n v="0.1042535446205171"/>
    <n v="37.5"/>
    <n v="87.5"/>
    <n v="412.5"/>
  </r>
  <r>
    <s v="2FAP71W71X153887"/>
    <s v="S"/>
    <n v="240680"/>
    <n v="3582"/>
    <d v="2011-03-25T00:00:00"/>
    <n v="2011"/>
    <x v="1"/>
    <x v="1"/>
    <n v="81"/>
    <n v="193872"/>
    <n v="9"/>
    <n v="2001"/>
    <s v="FORD"/>
    <s v="CROWN VICTORIA"/>
    <n v="500"/>
    <n v="50"/>
    <n v="3.3910604863458947E-2"/>
    <n v="37.5"/>
    <n v="87.5"/>
    <n v="412.5"/>
  </r>
  <r>
    <s v="2FAFP71W11X130265"/>
    <s v="S"/>
    <s v="FMV151"/>
    <n v="3481"/>
    <d v="2010-12-03T00:00:00"/>
    <n v="2011"/>
    <x v="4"/>
    <x v="26"/>
    <n v="138"/>
    <n v="103956"/>
    <n v="9"/>
    <n v="2001"/>
    <s v="FORD"/>
    <s v="CROWN VICTORIA"/>
    <n v="503"/>
    <n v="50.300000000000004"/>
    <n v="9.2503246349018246E-3"/>
    <n v="37.725000000000001"/>
    <n v="88.025000000000006"/>
    <n v="414.97500000000002"/>
  </r>
  <r>
    <s v="1FAFP522XWG248716"/>
    <s v="S"/>
    <n v="157874"/>
    <n v="3512"/>
    <d v="2011-01-12T00:00:00"/>
    <n v="2011"/>
    <x v="2"/>
    <x v="8"/>
    <n v="244"/>
    <n v="142056"/>
    <n v="12"/>
    <n v="1998"/>
    <s v="FORD"/>
    <s v="TAURUS"/>
    <n v="505"/>
    <n v="50.5"/>
    <n v="0.25415198792148969"/>
    <n v="37.880000000000003"/>
    <n v="88.38"/>
    <n v="416.62"/>
  </r>
  <r>
    <s v="1GCEG25K4PF321036"/>
    <s v="S"/>
    <s v="D03553"/>
    <n v="3512"/>
    <d v="2011-01-12T00:00:00"/>
    <n v="2011"/>
    <x v="0"/>
    <x v="81"/>
    <n v="211"/>
    <n v="164542"/>
    <n v="17"/>
    <n v="1993"/>
    <s v="CHEVROLET"/>
    <s v="G20 VAN"/>
    <n v="505"/>
    <n v="50.5"/>
    <n v="0.25415198792148969"/>
    <n v="37.880000000000003"/>
    <n v="88.38"/>
    <n v="416.62"/>
  </r>
  <r>
    <s v="2B54GH2535PR399264"/>
    <s v="S"/>
    <n v="21055"/>
    <n v="3564"/>
    <d v="2011-03-10T00:00:00"/>
    <n v="2011"/>
    <x v="0"/>
    <x v="0"/>
    <n v="83"/>
    <n v="79144"/>
    <n v="17"/>
    <n v="1993"/>
    <s v="DODGE"/>
    <s v="CARAVAN"/>
    <n v="505"/>
    <n v="50.5"/>
    <n v="7.0716505232321213E-3"/>
    <n v="37.880000000000003"/>
    <n v="88.38"/>
    <n v="416.62"/>
  </r>
  <r>
    <s v="2FMZA50471BB21799"/>
    <s v="S"/>
    <n v="157884"/>
    <n v="3512"/>
    <d v="2011-01-12T00:00:00"/>
    <n v="2011"/>
    <x v="2"/>
    <x v="8"/>
    <n v="234"/>
    <n v="141286"/>
    <n v="9"/>
    <n v="2001"/>
    <s v="FORD"/>
    <s v="WINDSTAR"/>
    <n v="505"/>
    <n v="50.5"/>
    <n v="0.25415198792148969"/>
    <n v="37.880000000000003"/>
    <n v="88.38"/>
    <n v="416.62"/>
  </r>
  <r>
    <s v="1FDJE34H9GHB20622"/>
    <s v="S"/>
    <n v="141601"/>
    <n v="3441"/>
    <d v="2010-10-05T00:00:00"/>
    <n v="2011"/>
    <x v="7"/>
    <x v="19"/>
    <n v="37"/>
    <n v="100000"/>
    <n v="24"/>
    <n v="1986"/>
    <s v="FORD"/>
    <s v="E350"/>
    <n v="505"/>
    <n v="50.5"/>
    <n v="3.4953491092396954E-2"/>
    <n v="37.875"/>
    <n v="88.375"/>
    <n v="416.625"/>
  </r>
  <r>
    <s v="1FTEF14Y4KNB53030"/>
    <s v="S"/>
    <n v="132788"/>
    <n v="3512"/>
    <d v="2011-01-12T00:00:00"/>
    <n v="2011"/>
    <x v="2"/>
    <x v="8"/>
    <n v="136"/>
    <n v="126591"/>
    <n v="21"/>
    <n v="1989"/>
    <s v="FORD"/>
    <s v="F-150"/>
    <n v="506"/>
    <n v="50.6"/>
    <n v="0.25465525918470056"/>
    <n v="37.950000000000003"/>
    <n v="88.550000000000011"/>
    <n v="417.45"/>
  </r>
  <r>
    <s v="1GTEV14H8HS532075"/>
    <s v="S"/>
    <n v="141585"/>
    <n v="3441"/>
    <d v="2010-10-05T00:00:00"/>
    <n v="2011"/>
    <x v="7"/>
    <x v="19"/>
    <n v="39"/>
    <n v="100000"/>
    <n v="23"/>
    <n v="1987"/>
    <s v="GMC"/>
    <s v="SIERRA"/>
    <n v="510"/>
    <n v="51"/>
    <n v="3.5299565261628613E-2"/>
    <n v="38.25"/>
    <n v="89.25"/>
    <n v="420.75"/>
  </r>
  <r>
    <s v="2FAFP71W2WX166053"/>
    <s v="S"/>
    <n v="200932"/>
    <n v="3613"/>
    <d v="2011-04-22T00:00:00"/>
    <n v="2011"/>
    <x v="1"/>
    <x v="1"/>
    <n v="146"/>
    <n v="249177"/>
    <n v="12"/>
    <n v="1998"/>
    <s v="FORD"/>
    <s v="CROWN VICTORIA"/>
    <n v="510"/>
    <n v="51"/>
    <n v="4.5860484313691103E-3"/>
    <n v="38.25"/>
    <n v="89.25"/>
    <n v="420.75"/>
  </r>
  <r>
    <s v="2FAFP71W4WX166054"/>
    <s v="S"/>
    <n v="200931"/>
    <n v="3613"/>
    <d v="2011-04-22T00:00:00"/>
    <n v="2011"/>
    <x v="1"/>
    <x v="1"/>
    <n v="148"/>
    <n v="226249"/>
    <n v="12"/>
    <n v="1998"/>
    <s v="FORD"/>
    <s v="CROWN VICTORIA"/>
    <n v="510"/>
    <n v="51"/>
    <n v="4.5860484313691103E-3"/>
    <n v="38.25"/>
    <n v="89.25"/>
    <n v="420.75"/>
  </r>
  <r>
    <s v="1FAFP5223YA230273"/>
    <s v="S"/>
    <n v="17483"/>
    <n v="3481"/>
    <d v="2010-12-03T00:00:00"/>
    <n v="2011"/>
    <x v="3"/>
    <x v="16"/>
    <n v="10"/>
    <n v="146556"/>
    <n v="10"/>
    <n v="2000"/>
    <s v="FORD"/>
    <s v="TAURUS"/>
    <n v="515"/>
    <n v="51.5"/>
    <n v="9.4710083240048502E-3"/>
    <n v="38.625"/>
    <n v="90.125"/>
    <n v="424.875"/>
  </r>
  <r>
    <s v="F50BKF70401"/>
    <s v="S"/>
    <n v="12304"/>
    <n v="3461"/>
    <d v="2010-11-22T00:00:00"/>
    <n v="2011"/>
    <x v="3"/>
    <x v="14"/>
    <n v="161"/>
    <n v="42406"/>
    <n v="42"/>
    <n v="1968"/>
    <s v="FORD"/>
    <s v="F550"/>
    <n v="550"/>
    <n v="55"/>
    <n v="0.27582748244734201"/>
    <n v="41.25"/>
    <n v="96.25"/>
    <n v="453.75"/>
  </r>
  <r>
    <s v="1FTEF25YXFNA62872"/>
    <s v="S"/>
    <n v="133485"/>
    <n v="3441"/>
    <d v="2010-10-05T00:00:00"/>
    <n v="2011"/>
    <x v="7"/>
    <x v="19"/>
    <n v="35"/>
    <n v="114763"/>
    <n v="25"/>
    <n v="1985"/>
    <s v="FORD"/>
    <s v="F150"/>
    <n v="555"/>
    <n v="55.5"/>
    <n v="3.8414232784713488E-2"/>
    <n v="41.625"/>
    <n v="97.125"/>
    <n v="457.875"/>
  </r>
  <r>
    <s v="1GNDM15Z9NB188457"/>
    <s v="S"/>
    <n v="37786"/>
    <n v="3613"/>
    <d v="2011-04-22T00:00:00"/>
    <n v="2011"/>
    <x v="0"/>
    <x v="0"/>
    <n v="8"/>
    <n v="105871"/>
    <n v="18"/>
    <n v="1992"/>
    <s v="CHEVROLET"/>
    <s v="ASTRO VAN"/>
    <n v="560"/>
    <n v="56"/>
    <n v="5.0356610226798071E-3"/>
    <n v="42"/>
    <n v="98"/>
    <n v="462"/>
  </r>
  <r>
    <s v="CHEC6336S138445"/>
    <s v="S"/>
    <n v="29382"/>
    <n v="3512"/>
    <d v="2011-01-12T00:00:00"/>
    <n v="2011"/>
    <x v="2"/>
    <x v="8"/>
    <n v="40"/>
    <n v="76928"/>
    <n v="44"/>
    <n v="1966"/>
    <s v="CHEVROLET"/>
    <s v="C60 FLATBED"/>
    <n v="575"/>
    <n v="57.5"/>
    <n v="0.28938097634625065"/>
    <n v="43.13"/>
    <n v="100.63"/>
    <n v="474.37"/>
  </r>
  <r>
    <s v="2B5WB35ZXNK137605"/>
    <s v="S"/>
    <s v="F53856"/>
    <n v="3564"/>
    <d v="2011-03-10T00:00:00"/>
    <n v="2011"/>
    <x v="0"/>
    <x v="2"/>
    <n v="90"/>
    <n v="118422"/>
    <n v="18"/>
    <n v="1992"/>
    <s v="DODGE"/>
    <s v="RAM 350"/>
    <n v="580"/>
    <n v="58"/>
    <n v="8.1218956504448131E-3"/>
    <n v="43.5"/>
    <n v="101.5"/>
    <n v="478.5"/>
  </r>
  <r>
    <s v="2FAFP71W8WX140296"/>
    <s v="S"/>
    <n v="197185"/>
    <n v="3461"/>
    <d v="2010-11-22T00:00:00"/>
    <n v="2011"/>
    <x v="1"/>
    <x v="1"/>
    <n v="56"/>
    <n v="148838"/>
    <n v="12"/>
    <n v="1998"/>
    <s v="FORD"/>
    <s v="CROWN VICTORIA"/>
    <n v="580"/>
    <n v="58"/>
    <n v="0.29087261785356067"/>
    <n v="43.5"/>
    <n v="101.5"/>
    <n v="478.5"/>
  </r>
  <r>
    <s v="2FDJF37E5CCA62184"/>
    <s v="S"/>
    <m/>
    <n v="3650"/>
    <d v="2011-05-27T00:00:00"/>
    <n v="2011"/>
    <x v="1"/>
    <x v="1"/>
    <n v="122"/>
    <n v="87590"/>
    <n v="28"/>
    <n v="1982"/>
    <s v="FORD"/>
    <s v="F350"/>
    <n v="585"/>
    <n v="58.5"/>
    <n v="8.1608738412605408E-2"/>
    <n v="43.88"/>
    <n v="102.38"/>
    <n v="482.62"/>
  </r>
  <r>
    <s v="1FALP52U4SG241341"/>
    <s v="S"/>
    <s v="AB02806"/>
    <n v="3582"/>
    <d v="2011-03-25T00:00:00"/>
    <n v="2011"/>
    <x v="0"/>
    <x v="31"/>
    <n v="35"/>
    <n v="128391"/>
    <n v="15"/>
    <n v="1995"/>
    <s v="FORD"/>
    <s v="TAURUS"/>
    <n v="590"/>
    <n v="59"/>
    <n v="4.0014513738881562E-2"/>
    <n v="44.25"/>
    <n v="103.25"/>
    <n v="486.75"/>
  </r>
  <r>
    <s v="1GNGV26K8KF189122"/>
    <s v="S"/>
    <n v="75097"/>
    <n v="3512"/>
    <d v="2011-01-12T00:00:00"/>
    <n v="2011"/>
    <x v="2"/>
    <x v="8"/>
    <n v="240"/>
    <n v="145224"/>
    <n v="21"/>
    <n v="1989"/>
    <s v="CHEVROLET"/>
    <s v="SUBURBAN"/>
    <n v="591"/>
    <n v="59.1"/>
    <n v="0.29743331655762456"/>
    <n v="44.33"/>
    <n v="103.43"/>
    <n v="487.57"/>
  </r>
  <r>
    <s v="2B5WB35ZXLK762647"/>
    <s v="S"/>
    <n v="133494"/>
    <n v="3441"/>
    <d v="2010-10-05T00:00:00"/>
    <n v="2011"/>
    <x v="7"/>
    <x v="19"/>
    <n v="36"/>
    <n v="67854"/>
    <n v="20"/>
    <n v="1990"/>
    <s v="DODGE"/>
    <s v="VAN"/>
    <n v="595"/>
    <n v="59.5"/>
    <n v="4.1182826138566712E-2"/>
    <n v="44.625"/>
    <n v="104.125"/>
    <n v="490.875"/>
  </r>
  <r>
    <s v="1GNDM15Z7NB192121"/>
    <s v="S"/>
    <s v="N00571"/>
    <n v="3512"/>
    <d v="2011-01-12T00:00:00"/>
    <n v="2011"/>
    <x v="0"/>
    <x v="2"/>
    <n v="59"/>
    <n v="63591"/>
    <n v="18"/>
    <n v="1992"/>
    <s v="CHEVROLET"/>
    <s v="ASTRO VAN"/>
    <n v="604"/>
    <n v="60.400000000000006"/>
    <n v="0.30397584297936586"/>
    <n v="45.3"/>
    <n v="105.7"/>
    <n v="498.3"/>
  </r>
  <r>
    <s v="GS539P824622"/>
    <s v="S"/>
    <n v="33571"/>
    <n v="3512"/>
    <d v="2011-01-12T00:00:00"/>
    <n v="2011"/>
    <x v="2"/>
    <x v="8"/>
    <n v="43"/>
    <n v="115953"/>
    <n v="41"/>
    <n v="1969"/>
    <s v="CHEVROLET"/>
    <s v="C50 DUMP TRUCK"/>
    <n v="605"/>
    <n v="60.5"/>
    <n v="0.30447911424257673"/>
    <n v="45.38"/>
    <n v="105.88"/>
    <n v="499.12"/>
  </r>
  <r>
    <s v="2FALP71W4SX142477"/>
    <s v="S"/>
    <s v="F55673"/>
    <n v="3564"/>
    <d v="2011-03-10T00:00:00"/>
    <n v="2011"/>
    <x v="0"/>
    <x v="2"/>
    <n v="97"/>
    <n v="198467"/>
    <n v="15"/>
    <n v="1995"/>
    <s v="FORD"/>
    <s v="CROWN VICTORIA"/>
    <n v="610"/>
    <n v="61"/>
    <n v="8.5419937013298895E-3"/>
    <n v="45.75"/>
    <n v="106.75"/>
    <n v="503.25"/>
  </r>
  <r>
    <s v="1FAFP6537XK179539"/>
    <s v="S"/>
    <n v="243107"/>
    <n v="3582"/>
    <d v="2011-03-25T00:00:00"/>
    <n v="2011"/>
    <x v="1"/>
    <x v="36"/>
    <n v="131"/>
    <n v="127645"/>
    <n v="11"/>
    <n v="1999"/>
    <s v="FORD"/>
    <s v="CONTOUR"/>
    <n v="610.54999999999995"/>
    <n v="61.055"/>
    <n v="4.1408239598769721E-2"/>
    <n v="45.79"/>
    <n v="106.845"/>
    <n v="503.70499999999993"/>
  </r>
  <r>
    <s v="1FMEE11H8LHA60188"/>
    <s v="S"/>
    <s v="F51814"/>
    <n v="3526"/>
    <d v="2011-02-15T00:00:00"/>
    <n v="2011"/>
    <x v="0"/>
    <x v="0"/>
    <n v="128"/>
    <n v="78392"/>
    <n v="20"/>
    <n v="1990"/>
    <s v="FORD"/>
    <s v="VAN"/>
    <n v="612"/>
    <n v="61.2"/>
    <n v="0.30722891566265059"/>
    <n v="45.9"/>
    <n v="107.1"/>
    <n v="504.9"/>
  </r>
  <r>
    <s v="2B4GH2537PR348333"/>
    <s v="S"/>
    <n v="133497"/>
    <n v="3481"/>
    <d v="2010-12-03T00:00:00"/>
    <n v="2011"/>
    <x v="7"/>
    <x v="19"/>
    <n v="41"/>
    <n v="120000"/>
    <n v="17"/>
    <n v="1993"/>
    <s v="DODGE"/>
    <s v="CARAVAN"/>
    <n v="618.13"/>
    <n v="61.813000000000002"/>
    <n v="1.1367600728771103E-2"/>
    <n v="46.359749999999998"/>
    <n v="108.17275000000001"/>
    <n v="509.95724999999999"/>
  </r>
  <r>
    <s v="2FMZA5147WBC63625"/>
    <s v="S"/>
    <n v="140747"/>
    <n v="3512"/>
    <d v="2011-01-12T00:00:00"/>
    <n v="2011"/>
    <x v="0"/>
    <x v="81"/>
    <n v="210"/>
    <n v="140747"/>
    <n v="12"/>
    <n v="1998"/>
    <s v="FORD"/>
    <s v="WINDSTAR"/>
    <n v="630"/>
    <n v="63"/>
    <n v="0.31706089582284852"/>
    <n v="47.25"/>
    <n v="110.25"/>
    <n v="519.75"/>
  </r>
  <r>
    <s v="2FAFP71WX1X153902"/>
    <s v="S"/>
    <n v="240686"/>
    <n v="3461"/>
    <d v="2010-11-22T00:00:00"/>
    <n v="2011"/>
    <x v="1"/>
    <x v="1"/>
    <n v="132"/>
    <n v="241410"/>
    <n v="9"/>
    <n v="2001"/>
    <s v="FORD"/>
    <s v="CROWN VICTORIA"/>
    <n v="631"/>
    <n v="63.1"/>
    <n v="0.31644934804413238"/>
    <n v="47.324999999999996"/>
    <n v="110.425"/>
    <n v="520.57500000000005"/>
  </r>
  <r>
    <s v="2FALP71W2VX140196"/>
    <s v="S"/>
    <n v="182514"/>
    <n v="3564"/>
    <d v="2011-03-10T00:00:00"/>
    <n v="2011"/>
    <x v="1"/>
    <x v="1"/>
    <n v="39"/>
    <n v="143621"/>
    <n v="13"/>
    <n v="1997"/>
    <s v="FORD"/>
    <s v="CROWN VICTORIA"/>
    <n v="632.77"/>
    <n v="63.277000000000001"/>
    <n v="8.8608481219516616E-3"/>
    <n v="47.46"/>
    <n v="110.73699999999999"/>
    <n v="522.03300000000002"/>
  </r>
  <r>
    <s v="1FDKE30G2RHA51468"/>
    <s v="S"/>
    <n v="0"/>
    <n v="3512"/>
    <d v="2011-01-12T00:00:00"/>
    <n v="2011"/>
    <x v="0"/>
    <x v="0"/>
    <n v="151"/>
    <n v="81757"/>
    <n v="16"/>
    <n v="1994"/>
    <s v="FORD"/>
    <s v="E-350 BUS"/>
    <n v="635"/>
    <n v="63.5"/>
    <n v="0.31957725213890287"/>
    <n v="47.63"/>
    <n v="111.13"/>
    <n v="523.87"/>
  </r>
  <r>
    <s v="1HSLCHYN8FHA58686"/>
    <s v="S"/>
    <n v="150878"/>
    <n v="3650"/>
    <d v="2011-05-27T00:00:00"/>
    <n v="2011"/>
    <x v="1"/>
    <x v="1"/>
    <n v="123"/>
    <n v="261452"/>
    <n v="25"/>
    <n v="1985"/>
    <s v="INTERNATIONAL"/>
    <n v="1700"/>
    <n v="635"/>
    <n v="63.5"/>
    <n v="8.8583844259836633E-2"/>
    <n v="47.63"/>
    <n v="111.13"/>
    <n v="523.87"/>
  </r>
  <r>
    <s v="1B3EJ46X1WN254554"/>
    <s v="S"/>
    <s v="M33873"/>
    <n v="3564"/>
    <d v="2011-03-10T00:00:00"/>
    <n v="2011"/>
    <x v="0"/>
    <x v="0"/>
    <n v="168"/>
    <n v="110326"/>
    <n v="12"/>
    <n v="1998"/>
    <s v="DODGE"/>
    <s v="STRATUS"/>
    <n v="671.66"/>
    <n v="67.165999999999997"/>
    <n v="9.4054352285823494E-3"/>
    <n v="50.37"/>
    <n v="117.536"/>
    <n v="554.12400000000002"/>
  </r>
  <r>
    <s v="1GDGG35K8H7507393"/>
    <s v="S"/>
    <s v="F53301"/>
    <n v="3564"/>
    <d v="2011-03-10T00:00:00"/>
    <n v="2011"/>
    <x v="0"/>
    <x v="2"/>
    <n v="99"/>
    <n v="99845"/>
    <n v="23"/>
    <n v="1987"/>
    <s v="GMC"/>
    <s v="VANDURA VAN"/>
    <n v="680"/>
    <n v="68"/>
    <n v="9.522222486728401E-3"/>
    <n v="51"/>
    <n v="119"/>
    <n v="561"/>
  </r>
  <r>
    <s v="2B5WB3528TK166159"/>
    <s v="S"/>
    <s v="M33356"/>
    <n v="3650"/>
    <d v="2011-05-27T00:00:00"/>
    <n v="2011"/>
    <x v="0"/>
    <x v="0"/>
    <n v="61"/>
    <n v="124355"/>
    <n v="14"/>
    <n v="1996"/>
    <s v="DODGE "/>
    <s v="RAM VAN"/>
    <n v="687.35"/>
    <n v="68.734999999999999"/>
    <n v="9.5886780081887737E-2"/>
    <n v="51.55"/>
    <n v="120.285"/>
    <n v="567.06500000000005"/>
  </r>
  <r>
    <s v="1GTBS14Z9K2522568"/>
    <s v="S"/>
    <n v="170632"/>
    <n v="3564"/>
    <d v="2011-03-10T00:00:00"/>
    <n v="2011"/>
    <x v="1"/>
    <x v="1"/>
    <n v="109"/>
    <n v="168642"/>
    <n v="21"/>
    <n v="1989"/>
    <s v="GMC"/>
    <s v="SIERRA"/>
    <n v="688.9"/>
    <n v="68.89"/>
    <n v="9.64685157515764E-3"/>
    <n v="51.67"/>
    <n v="120.56"/>
    <n v="568.33999999999992"/>
  </r>
  <r>
    <s v="CCT33AV155974"/>
    <s v="S"/>
    <n v="72053"/>
    <n v="3512"/>
    <d v="2011-01-12T00:00:00"/>
    <n v="2011"/>
    <x v="2"/>
    <x v="8"/>
    <n v="241"/>
    <n v="136715"/>
    <n v="30"/>
    <n v="1980"/>
    <s v="CHEVROLET"/>
    <s v="1 TON TRUCK"/>
    <n v="705"/>
    <n v="70.5"/>
    <n v="0.35480624056366383"/>
    <n v="52.88"/>
    <n v="123.38"/>
    <n v="581.62"/>
  </r>
  <r>
    <s v="1GNDM19W35B166290"/>
    <s v="S"/>
    <s v="V03404"/>
    <n v="3613"/>
    <d v="2011-04-22T00:00:00"/>
    <n v="2011"/>
    <x v="0"/>
    <x v="0"/>
    <n v="11"/>
    <n v="144926"/>
    <n v="14"/>
    <n v="1996"/>
    <s v="CHEVROLET"/>
    <s v="ASTRO VAN"/>
    <n v="706"/>
    <n v="70.600000000000009"/>
    <n v="6.3485297893070428E-3"/>
    <n v="52.95"/>
    <n v="123.55000000000001"/>
    <n v="582.45000000000005"/>
  </r>
  <r>
    <s v="2FACP72W3PX146123"/>
    <s v="S"/>
    <n v="38067"/>
    <n v="3613"/>
    <d v="2011-04-22T00:00:00"/>
    <n v="2011"/>
    <x v="0"/>
    <x v="0"/>
    <n v="174"/>
    <n v="171998"/>
    <n v="17"/>
    <n v="1993"/>
    <s v="FORD"/>
    <s v="CROWN VICTORIA"/>
    <n v="710"/>
    <n v="71"/>
    <n v="6.3844987966118986E-3"/>
    <n v="53.25"/>
    <n v="124.25"/>
    <n v="585.75"/>
  </r>
  <r>
    <s v="2FAFP71W8WX141433"/>
    <s v="S"/>
    <n v="197189"/>
    <n v="3461"/>
    <d v="2010-11-22T00:00:00"/>
    <n v="2011"/>
    <x v="1"/>
    <x v="1"/>
    <n v="136"/>
    <n v="183554"/>
    <n v="12"/>
    <n v="1998"/>
    <s v="FORD"/>
    <s v="CROWN VICTORIA"/>
    <n v="710"/>
    <n v="71"/>
    <n v="0.35606820461384153"/>
    <n v="53.25"/>
    <n v="124.25"/>
    <n v="585.75"/>
  </r>
  <r>
    <s v="3B3ES47C7VT591284"/>
    <s v="S"/>
    <s v="AB02934"/>
    <n v="3582"/>
    <d v="2011-03-25T00:00:00"/>
    <n v="2011"/>
    <x v="0"/>
    <x v="0"/>
    <n v="32"/>
    <n v="101447"/>
    <n v="13"/>
    <n v="1997"/>
    <s v="DODGE"/>
    <s v="NEON"/>
    <n v="711"/>
    <n v="71.100000000000009"/>
    <n v="4.8220880115838624E-2"/>
    <n v="53.33"/>
    <n v="124.43"/>
    <n v="586.56999999999994"/>
  </r>
  <r>
    <s v="1B3EJ46X5WN292840"/>
    <s v="S"/>
    <s v="L02067"/>
    <n v="3512"/>
    <d v="2011-01-12T00:00:00"/>
    <n v="2011"/>
    <x v="0"/>
    <x v="0"/>
    <n v="158"/>
    <n v="126331"/>
    <n v="12"/>
    <n v="1998"/>
    <s v="DODGE"/>
    <s v="STRATUS"/>
    <n v="720"/>
    <n v="72"/>
    <n v="0.36235530951182687"/>
    <n v="54"/>
    <n v="126"/>
    <n v="594"/>
  </r>
  <r>
    <s v="1P3EJ46X9XN657472"/>
    <s v="S"/>
    <s v="L02146"/>
    <n v="3512"/>
    <d v="2011-01-12T00:00:00"/>
    <n v="2011"/>
    <x v="0"/>
    <x v="0"/>
    <n v="161"/>
    <n v="125019"/>
    <n v="11"/>
    <n v="1999"/>
    <s v="PLYMOUTH"/>
    <s v="BREEZE"/>
    <n v="720"/>
    <n v="72"/>
    <n v="0.36235530951182687"/>
    <n v="54"/>
    <n v="126"/>
    <n v="594"/>
  </r>
  <r>
    <s v="1FBJS31H1KHB70770"/>
    <s v="S"/>
    <s v="M33190"/>
    <n v="3564"/>
    <d v="2011-03-10T00:00:00"/>
    <n v="2011"/>
    <x v="0"/>
    <x v="0"/>
    <n v="169"/>
    <n v="83452"/>
    <n v="21"/>
    <n v="1989"/>
    <s v="FORD"/>
    <s v="E350 VAN"/>
    <n v="726"/>
    <n v="72.600000000000009"/>
    <n v="1.0166372831418852E-2"/>
    <n v="54.45"/>
    <n v="127.05000000000001"/>
    <n v="598.95000000000005"/>
  </r>
  <r>
    <s v="1GTCT14R2K2525071"/>
    <s v="S"/>
    <n v="121552"/>
    <n v="3564"/>
    <d v="2011-03-10T00:00:00"/>
    <n v="2011"/>
    <x v="1"/>
    <x v="1"/>
    <n v="106"/>
    <n v="121982"/>
    <n v="21"/>
    <n v="1989"/>
    <s v="GMC"/>
    <s v="SIERRA"/>
    <n v="730"/>
    <n v="73"/>
    <n v="1.0222385904870195E-2"/>
    <n v="54.75"/>
    <n v="127.75"/>
    <n v="602.25"/>
  </r>
  <r>
    <s v="2B7HB23H8HK227179"/>
    <s v="S"/>
    <n v="128606"/>
    <n v="3613"/>
    <d v="2011-04-22T00:00:00"/>
    <n v="2011"/>
    <x v="1"/>
    <x v="1"/>
    <n v="155"/>
    <n v="137032"/>
    <n v="23"/>
    <n v="1987"/>
    <s v="DODGE"/>
    <s v="RAM 250"/>
    <n v="731"/>
    <n v="73.100000000000009"/>
    <n v="6.5733360849623912E-3"/>
    <n v="54.83"/>
    <n v="127.93"/>
    <n v="603.06999999999994"/>
  </r>
  <r>
    <s v="1GCGR24K7HJ119181"/>
    <s v="S"/>
    <n v="16787"/>
    <n v="3461"/>
    <d v="2010-11-22T00:00:00"/>
    <n v="2011"/>
    <x v="3"/>
    <x v="14"/>
    <n v="167"/>
    <n v="45907"/>
    <n v="23"/>
    <n v="1987"/>
    <s v="CHEVROLET"/>
    <s v="SILVERADO C1500"/>
    <n v="737"/>
    <n v="73.7"/>
    <n v="0.36960882647943832"/>
    <n v="55.274999999999999"/>
    <n v="128.97499999999999"/>
    <n v="608.02499999999998"/>
  </r>
  <r>
    <s v="1FAFP52261A232430"/>
    <s v="S"/>
    <n v="125573"/>
    <n v="3410"/>
    <d v="2010-09-16T00:00:00"/>
    <n v="2011"/>
    <x v="7"/>
    <x v="19"/>
    <n v="13"/>
    <n v="136485"/>
    <n v="9"/>
    <n v="2001"/>
    <s v="FORD"/>
    <s v="TAURUS"/>
    <n v="680"/>
    <n v="68"/>
    <n v="8.2926829268292687E-2"/>
    <n v="0"/>
    <n v="68"/>
    <n v="612"/>
  </r>
  <r>
    <s v="1GCDK14K7JE128043"/>
    <s v="S"/>
    <n v="214045"/>
    <n v="3526"/>
    <d v="2011-02-15T00:00:00"/>
    <n v="2011"/>
    <x v="1"/>
    <x v="1"/>
    <n v="142"/>
    <n v="188547"/>
    <n v="22"/>
    <n v="1988"/>
    <s v="CHEVROLET"/>
    <n v="1500"/>
    <n v="747"/>
    <n v="74.7"/>
    <n v="0.375"/>
    <n v="56.03"/>
    <n v="130.73000000000002"/>
    <n v="616.27"/>
  </r>
  <r>
    <s v="2B5WB35ZXVK543075"/>
    <s v="S"/>
    <n v="186515"/>
    <n v="3613"/>
    <d v="2011-04-22T00:00:00"/>
    <n v="2011"/>
    <x v="1"/>
    <x v="1"/>
    <n v="1"/>
    <n v="188596"/>
    <n v="13"/>
    <n v="1997"/>
    <s v="DODGE"/>
    <s v="RAM 3500"/>
    <n v="761"/>
    <n v="76.100000000000009"/>
    <n v="6.8431036397488092E-3"/>
    <n v="57.08"/>
    <n v="133.18"/>
    <n v="627.81999999999994"/>
  </r>
  <r>
    <s v="TCE617V564531"/>
    <s v="S"/>
    <n v="142007"/>
    <n v="3564"/>
    <d v="2011-03-10T00:00:00"/>
    <n v="2011"/>
    <x v="1"/>
    <x v="1"/>
    <n v="36"/>
    <n v="125499"/>
    <n v="33"/>
    <n v="1977"/>
    <s v="GMC"/>
    <s v="SIERRA 6000"/>
    <n v="761"/>
    <n v="76.100000000000009"/>
    <n v="1.0656487224118109E-2"/>
    <n v="57.08"/>
    <n v="133.18"/>
    <n v="627.81999999999994"/>
  </r>
  <r>
    <s v="1P3EJ46X4XN636030"/>
    <s v="S"/>
    <s v="L02124"/>
    <n v="3512"/>
    <d v="2011-01-12T00:00:00"/>
    <n v="2011"/>
    <x v="0"/>
    <x v="0"/>
    <n v="159"/>
    <n v="125054"/>
    <n v="11"/>
    <n v="1999"/>
    <s v="PLYMOUTH"/>
    <s v="BREEZE"/>
    <n v="775"/>
    <n v="77.5"/>
    <n v="0.39003522898842474"/>
    <n v="58.13"/>
    <n v="135.63"/>
    <n v="639.37"/>
  </r>
  <r>
    <s v="1FAFP5223XG209676"/>
    <s v="S"/>
    <n v="20872"/>
    <n v="3481"/>
    <d v="2010-12-03T00:00:00"/>
    <n v="2011"/>
    <x v="13"/>
    <x v="53"/>
    <n v="73"/>
    <n v="108886"/>
    <n v="11"/>
    <n v="1999"/>
    <s v="FORD"/>
    <s v="TAURUS"/>
    <n v="775"/>
    <n v="77.5"/>
    <n v="1.4252488254570405E-2"/>
    <n v="58.125"/>
    <n v="135.625"/>
    <n v="639.375"/>
  </r>
  <r>
    <s v="1FALP52U9SG285397"/>
    <s v="S"/>
    <s v="V02324"/>
    <n v="3613"/>
    <d v="2011-04-22T00:00:00"/>
    <n v="2011"/>
    <x v="0"/>
    <x v="0"/>
    <n v="9"/>
    <n v="134695"/>
    <n v="15"/>
    <n v="1995"/>
    <s v="FORD"/>
    <s v="TAURUS"/>
    <n v="780"/>
    <n v="78"/>
    <n v="7.0139564244468744E-3"/>
    <n v="58.5"/>
    <n v="136.5"/>
    <n v="643.5"/>
  </r>
  <r>
    <s v="1FAFP6534XK178672"/>
    <s v="S"/>
    <n v="243003"/>
    <n v="3526"/>
    <d v="2011-02-15T00:00:00"/>
    <n v="2011"/>
    <x v="1"/>
    <x v="36"/>
    <n v="129"/>
    <n v="121458"/>
    <n v="11"/>
    <n v="1999"/>
    <s v="FORD"/>
    <s v="CONTOUR"/>
    <n v="805"/>
    <n v="80.5"/>
    <n v="0.40411646586345379"/>
    <n v="60.38"/>
    <n v="140.88"/>
    <n v="664.12"/>
  </r>
  <r>
    <s v="1G1LD5547SY269460"/>
    <s v="S"/>
    <n v="98874"/>
    <n v="3512"/>
    <d v="2011-01-12T00:00:00"/>
    <n v="2011"/>
    <x v="2"/>
    <x v="8"/>
    <n v="133"/>
    <n v="124924"/>
    <n v="15"/>
    <n v="1995"/>
    <s v="CHEVROLET"/>
    <s v="CORSICA"/>
    <n v="805"/>
    <n v="80.5"/>
    <n v="0.40513336688475088"/>
    <n v="60.38"/>
    <n v="140.88"/>
    <n v="664.12"/>
  </r>
  <r>
    <s v="1B3EJ46X1WN280118"/>
    <s v="S"/>
    <n v="1350"/>
    <n v="3661"/>
    <d v="2011-06-22T00:00:00"/>
    <n v="2011"/>
    <x v="0"/>
    <x v="0"/>
    <n v="138"/>
    <n v="131135"/>
    <n v="12"/>
    <n v="1998"/>
    <s v="DODGE "/>
    <s v="STRATUS"/>
    <n v="810"/>
    <n v="81"/>
    <n v="1.1950249782350542E-2"/>
    <n v="60.75"/>
    <n v="141.75"/>
    <n v="668.25"/>
  </r>
  <r>
    <s v="2FALP72W8RX187592"/>
    <s v="S"/>
    <m/>
    <n v="3661"/>
    <d v="2011-06-22T00:00:00"/>
    <n v="2011"/>
    <x v="7"/>
    <x v="74"/>
    <n v="72"/>
    <n v="186968"/>
    <n v="16"/>
    <n v="1994"/>
    <s v="FORD"/>
    <s v="CROWN VICTORIA"/>
    <n v="810"/>
    <n v="81"/>
    <n v="1.1950249782350542E-2"/>
    <n v="60.75"/>
    <n v="141.75"/>
    <n v="668.25"/>
  </r>
  <r>
    <s v="2FAFP71W82X108281"/>
    <s v="S"/>
    <n v="243035"/>
    <n v="3481"/>
    <d v="2010-12-03T00:00:00"/>
    <n v="2011"/>
    <x v="1"/>
    <x v="1"/>
    <n v="22"/>
    <n v="169947"/>
    <n v="8"/>
    <n v="2002"/>
    <s v="FORD"/>
    <s v="CROWN VICTORIA"/>
    <n v="818"/>
    <n v="81.800000000000011"/>
    <n v="1.5043271473856246E-2"/>
    <n v="61.349999999999994"/>
    <n v="143.15"/>
    <n v="674.85"/>
  </r>
  <r>
    <s v="1FAFP5321YA194498"/>
    <s v="S"/>
    <n v="17428"/>
    <n v="3512"/>
    <d v="2011-01-12T00:00:00"/>
    <n v="2011"/>
    <x v="3"/>
    <x v="32"/>
    <n v="79"/>
    <n v="139694"/>
    <n v="10"/>
    <n v="2000"/>
    <s v="FORD"/>
    <s v="TAURUS"/>
    <n v="851"/>
    <n v="85.100000000000009"/>
    <n v="0.42828384499245092"/>
    <n v="63.83"/>
    <n v="148.93"/>
    <n v="702.06999999999994"/>
  </r>
  <r>
    <s v="1G1ND52J7Y6248244"/>
    <s v="S"/>
    <s v="L02157"/>
    <n v="3512"/>
    <d v="2011-01-12T00:00:00"/>
    <n v="2011"/>
    <x v="0"/>
    <x v="0"/>
    <n v="162"/>
    <n v="141426"/>
    <n v="10"/>
    <n v="2000"/>
    <s v="CHEVROLET"/>
    <s v="MALIBU"/>
    <n v="855"/>
    <n v="85.5"/>
    <n v="0.4302969300452944"/>
    <n v="64.13"/>
    <n v="149.63"/>
    <n v="705.37"/>
  </r>
  <r>
    <s v="2G1WF52E139244483"/>
    <s v="S"/>
    <n v="239926"/>
    <n v="3613"/>
    <d v="2011-04-22T00:00:00"/>
    <n v="2011"/>
    <x v="1"/>
    <x v="1"/>
    <n v="4"/>
    <n v="119824"/>
    <n v="7"/>
    <n v="2003"/>
    <s v="CHEVROLET"/>
    <s v="IMPALA"/>
    <n v="855"/>
    <n v="85.5"/>
    <n v="7.6883753114129197E-3"/>
    <n v="64.13"/>
    <n v="149.63"/>
    <n v="705.37"/>
  </r>
  <r>
    <s v="1FALP57U9VA271502"/>
    <s v="S"/>
    <s v="V02780"/>
    <n v="3613"/>
    <d v="2011-04-22T00:00:00"/>
    <n v="2011"/>
    <x v="0"/>
    <x v="0"/>
    <n v="12"/>
    <n v="138712"/>
    <n v="13"/>
    <n v="1997"/>
    <s v="FORD"/>
    <s v="TAURUS"/>
    <n v="881"/>
    <n v="88.100000000000009"/>
    <n v="7.9221738588944827E-3"/>
    <n v="66.08"/>
    <n v="154.18"/>
    <n v="726.81999999999994"/>
  </r>
  <r>
    <s v="1FALP5220TG235911"/>
    <s v="S"/>
    <s v="RRC1813"/>
    <n v="3426"/>
    <d v="2010-09-24T00:00:00"/>
    <n v="2011"/>
    <x v="0"/>
    <x v="0"/>
    <n v="57"/>
    <n v="164794"/>
    <n v="14"/>
    <n v="1996"/>
    <s v="FORD"/>
    <s v="TAURUS"/>
    <n v="881.25"/>
    <n v="88.125"/>
    <n v="0.12985816909191381"/>
    <n v="66.09375"/>
    <n v="154.21875"/>
    <n v="727.03125"/>
  </r>
  <r>
    <s v="2FAFP71W72X108286"/>
    <s v="S"/>
    <n v="240997"/>
    <n v="3461"/>
    <d v="2010-11-22T00:00:00"/>
    <n v="2011"/>
    <x v="1"/>
    <x v="1"/>
    <n v="142"/>
    <n v="206427"/>
    <n v="8"/>
    <n v="2002"/>
    <s v="FORD"/>
    <s v="CROWN VICTORIA"/>
    <n v="890"/>
    <n v="89"/>
    <n v="0.44633901705115347"/>
    <n v="66.75"/>
    <n v="155.75"/>
    <n v="734.25"/>
  </r>
  <r>
    <s v="2FAFP71W01X126191"/>
    <s v="S"/>
    <n v="239982"/>
    <n v="3461"/>
    <d v="2010-11-22T00:00:00"/>
    <n v="2011"/>
    <x v="1"/>
    <x v="1"/>
    <n v="138"/>
    <n v="187205"/>
    <n v="9"/>
    <n v="2001"/>
    <s v="FORD"/>
    <s v="CROWN VICTORIA"/>
    <n v="901"/>
    <n v="90.100000000000009"/>
    <n v="0.4518555667001003"/>
    <n v="67.575000000000003"/>
    <n v="157.67500000000001"/>
    <n v="743.32500000000005"/>
  </r>
  <r>
    <s v="1FAFP5320YG231411"/>
    <s v="S"/>
    <n v="19161"/>
    <n v="3461"/>
    <d v="2010-11-22T00:00:00"/>
    <n v="2011"/>
    <x v="3"/>
    <x v="16"/>
    <n v="175"/>
    <n v="130767"/>
    <n v="10"/>
    <n v="2000"/>
    <s v="FORD"/>
    <s v="TAURUS"/>
    <n v="905"/>
    <n v="90.5"/>
    <n v="0.4538615847542628"/>
    <n v="67.875"/>
    <n v="158.375"/>
    <n v="746.625"/>
  </r>
  <r>
    <s v="1GCDC14Z5JZ237927"/>
    <s v="S"/>
    <n v="141563"/>
    <n v="3441"/>
    <d v="2010-10-05T00:00:00"/>
    <n v="2011"/>
    <x v="7"/>
    <x v="19"/>
    <n v="38"/>
    <n v="139267"/>
    <n v="22"/>
    <n v="1988"/>
    <s v="CHEVROLET"/>
    <s v="CK1500"/>
    <n v="905"/>
    <n v="90.5"/>
    <n v="6.2639424630929197E-2"/>
    <n v="67.875"/>
    <n v="158.375"/>
    <n v="746.625"/>
  </r>
  <r>
    <s v="2B4GP2430VR333898"/>
    <s v="S"/>
    <n v="129563"/>
    <n v="3526"/>
    <d v="2011-02-15T00:00:00"/>
    <n v="2011"/>
    <x v="2"/>
    <x v="60"/>
    <n v="85"/>
    <n v="126738"/>
    <n v="13"/>
    <n v="1997"/>
    <s v="DODGE"/>
    <s v="CARAVAN"/>
    <n v="920"/>
    <n v="92"/>
    <n v="0.46184738955823296"/>
    <n v="69"/>
    <n v="161"/>
    <n v="759"/>
  </r>
  <r>
    <s v="1B3ES47C5WD688412"/>
    <s v="S"/>
    <n v="1580"/>
    <n v="3661"/>
    <d v="2011-06-22T00:00:00"/>
    <n v="2011"/>
    <x v="0"/>
    <x v="0"/>
    <n v="83"/>
    <n v="179067"/>
    <n v="12"/>
    <n v="1998"/>
    <s v="DODGE "/>
    <s v="NEON"/>
    <n v="921"/>
    <n v="92.100000000000009"/>
    <n v="1.3587876604376357E-2"/>
    <n v="69.08"/>
    <n v="161.18"/>
    <n v="759.81999999999994"/>
  </r>
  <r>
    <s v="1FAFP5322YA237973"/>
    <s v="S"/>
    <n v="123661"/>
    <n v="3526"/>
    <d v="2011-02-15T00:00:00"/>
    <n v="2011"/>
    <x v="7"/>
    <x v="19"/>
    <n v="124"/>
    <n v="117827"/>
    <n v="10"/>
    <n v="2000"/>
    <s v="FORD"/>
    <s v="TAURUS"/>
    <n v="930"/>
    <n v="93"/>
    <n v="0.46686746987951805"/>
    <n v="69.75"/>
    <n v="162.75"/>
    <n v="767.25"/>
  </r>
  <r>
    <s v="2B4GP2434WR733478"/>
    <s v="S"/>
    <n v="202813"/>
    <n v="3582"/>
    <d v="2011-03-25T00:00:00"/>
    <n v="2011"/>
    <x v="1"/>
    <x v="1"/>
    <n v="82"/>
    <n v="146122"/>
    <n v="12"/>
    <n v="1998"/>
    <s v="DODGE"/>
    <s v="CARAVAN"/>
    <n v="930.5"/>
    <n v="93.050000000000011"/>
    <n v="6.3107635650897109E-2"/>
    <n v="69.790000000000006"/>
    <n v="162.84000000000003"/>
    <n v="767.66"/>
  </r>
  <r>
    <s v="1B3EJ46X9WN292839"/>
    <s v="S"/>
    <s v="L02066"/>
    <n v="3512"/>
    <d v="2011-01-12T00:00:00"/>
    <n v="2011"/>
    <x v="0"/>
    <x v="0"/>
    <n v="156"/>
    <n v="129558"/>
    <n v="12"/>
    <n v="1998"/>
    <s v="DODGE"/>
    <s v="STRATUS"/>
    <n v="940"/>
    <n v="94"/>
    <n v="0.47307498741821841"/>
    <n v="70.5"/>
    <n v="164.5"/>
    <n v="775.5"/>
  </r>
  <r>
    <s v="1FAFP5224XG229919"/>
    <s v="S"/>
    <n v="1433"/>
    <n v="3526"/>
    <d v="2011-02-15T00:00:00"/>
    <n v="2011"/>
    <x v="0"/>
    <x v="0"/>
    <n v="15"/>
    <n v="153858"/>
    <n v="11"/>
    <n v="1999"/>
    <s v="FORD"/>
    <s v="TAURUS"/>
    <n v="955"/>
    <n v="95.5"/>
    <n v="0.47941767068273095"/>
    <n v="71.63"/>
    <n v="167.13"/>
    <n v="787.87"/>
  </r>
  <r>
    <s v="2B4GP253XXR382382"/>
    <s v="S"/>
    <n v="140803"/>
    <n v="3661"/>
    <d v="2011-06-22T00:00:00"/>
    <n v="2011"/>
    <x v="2"/>
    <x v="18"/>
    <n v="92"/>
    <n v="122982"/>
    <n v="11"/>
    <n v="1999"/>
    <s v="DODGE "/>
    <s v="CARAVAN"/>
    <n v="960"/>
    <n v="96"/>
    <n v="1.4163259001304346E-2"/>
    <n v="72"/>
    <n v="168"/>
    <n v="792"/>
  </r>
  <r>
    <s v="2B4GP2436WR733479"/>
    <s v="S"/>
    <n v="202812"/>
    <n v="3582"/>
    <d v="2011-03-25T00:00:00"/>
    <n v="2011"/>
    <x v="1"/>
    <x v="1"/>
    <n v="83"/>
    <n v="163901"/>
    <n v="12"/>
    <n v="1998"/>
    <s v="DODGE"/>
    <s v="CARAVAN"/>
    <n v="965"/>
    <n v="96.5"/>
    <n v="6.5447467386475777E-2"/>
    <n v="72.38"/>
    <n v="168.88"/>
    <n v="796.12"/>
  </r>
  <r>
    <s v="1GDJD1B9DV533558"/>
    <s v="S"/>
    <n v="18474"/>
    <n v="3526"/>
    <d v="2011-02-15T00:00:00"/>
    <n v="2011"/>
    <x v="1"/>
    <x v="1"/>
    <n v="141"/>
    <n v="88323"/>
    <n v="27"/>
    <n v="1983"/>
    <s v="GMC"/>
    <s v="BOX TRUCK"/>
    <n v="970"/>
    <n v="97"/>
    <n v="0.48694779116465864"/>
    <n v="72.75"/>
    <n v="169.75"/>
    <n v="800.25"/>
  </r>
  <r>
    <s v="1FAFP5229XG209679"/>
    <s v="S"/>
    <n v="21178"/>
    <n v="3481"/>
    <d v="2010-12-03T00:00:00"/>
    <n v="2011"/>
    <x v="13"/>
    <x v="56"/>
    <n v="74"/>
    <n v="118060"/>
    <n v="11"/>
    <n v="1999"/>
    <s v="FORD"/>
    <s v="TAURUS"/>
    <n v="995"/>
    <n v="99.5"/>
    <n v="1.8298355888125874E-2"/>
    <n v="74.625"/>
    <n v="174.125"/>
    <n v="820.875"/>
  </r>
  <r>
    <s v="2FAFP71W42X108326"/>
    <s v="S"/>
    <n v="240992"/>
    <n v="3435"/>
    <d v="2010-10-04T00:00:00"/>
    <n v="2011"/>
    <x v="1"/>
    <x v="1"/>
    <n v="10"/>
    <n v="184145"/>
    <n v="8"/>
    <n v="2002"/>
    <s v="FORD"/>
    <s v="CROWN VICTORIA"/>
    <n v="1000"/>
    <n v="100"/>
    <n v="0.2085070892410342"/>
    <n v="75"/>
    <n v="175"/>
    <n v="825"/>
  </r>
  <r>
    <s v="1G8EK16L9GF159379"/>
    <s v="S"/>
    <s v="F56295"/>
    <n v="3564"/>
    <d v="2011-03-10T00:00:00"/>
    <n v="2011"/>
    <x v="0"/>
    <x v="2"/>
    <n v="94"/>
    <n v="87966"/>
    <n v="24"/>
    <n v="1986"/>
    <s v="CHEVROLET"/>
    <s v="SUBURBAN"/>
    <n v="1000.06"/>
    <n v="100.006"/>
    <n v="1.4004108558937654E-2"/>
    <n v="75"/>
    <n v="175.006"/>
    <n v="825.05399999999997"/>
  </r>
  <r>
    <s v="2FAFP71W01X153908"/>
    <s v="S"/>
    <n v="240672"/>
    <n v="3461"/>
    <d v="2010-11-22T00:00:00"/>
    <n v="2011"/>
    <x v="1"/>
    <x v="1"/>
    <n v="133"/>
    <n v="164497"/>
    <n v="9"/>
    <n v="2001"/>
    <s v="FORD"/>
    <s v="CROWN VICTORIA"/>
    <n v="1001"/>
    <n v="100.10000000000001"/>
    <n v="0.50200601805416245"/>
    <n v="75.075000000000003"/>
    <n v="175.17500000000001"/>
    <n v="825.82500000000005"/>
  </r>
  <r>
    <s v="1GDHC34M4FS523488"/>
    <s v="S"/>
    <n v="141576"/>
    <n v="3564"/>
    <d v="2011-03-10T00:00:00"/>
    <n v="2011"/>
    <x v="7"/>
    <x v="19"/>
    <n v="44"/>
    <n v="71348"/>
    <n v="25"/>
    <n v="1985"/>
    <s v="GMC"/>
    <s v="SIERRA 3500"/>
    <n v="1005"/>
    <n v="100.5"/>
    <n v="1.4073284704650064E-2"/>
    <n v="75.38"/>
    <n v="175.88"/>
    <n v="829.12"/>
  </r>
  <r>
    <s v="1FAFP5328YA243132"/>
    <s v="S"/>
    <n v="17490"/>
    <n v="3481"/>
    <d v="2010-12-03T00:00:00"/>
    <n v="2011"/>
    <x v="3"/>
    <x v="32"/>
    <n v="118"/>
    <n v="182106"/>
    <n v="10"/>
    <n v="2000"/>
    <s v="FORD"/>
    <s v="TAURUS"/>
    <n v="1006"/>
    <n v="100.60000000000001"/>
    <n v="1.8500649269803649E-2"/>
    <n v="75.45"/>
    <n v="176.05"/>
    <n v="829.95"/>
  </r>
  <r>
    <s v="1FBHE31L2VHA49499"/>
    <s v="S"/>
    <n v="122048"/>
    <n v="3512"/>
    <d v="2011-01-12T00:00:00"/>
    <n v="2011"/>
    <x v="2"/>
    <x v="60"/>
    <n v="238"/>
    <n v="164180"/>
    <n v="13"/>
    <n v="1997"/>
    <s v="FORD"/>
    <s v="ECONOLINE"/>
    <n v="1006"/>
    <n v="100.60000000000001"/>
    <n v="0.50629089079013589"/>
    <n v="75.45"/>
    <n v="176.05"/>
    <n v="829.95"/>
  </r>
  <r>
    <s v="2FAFP71W31X153899"/>
    <s v="S"/>
    <n v="240674"/>
    <n v="3441"/>
    <d v="2010-10-05T00:00:00"/>
    <n v="2011"/>
    <x v="1"/>
    <x v="1"/>
    <n v="73"/>
    <n v="149998"/>
    <n v="9"/>
    <n v="2001"/>
    <s v="FORD"/>
    <s v="CROWN VICTORIA"/>
    <n v="1006"/>
    <n v="100.60000000000001"/>
    <n v="6.9630122849408588E-2"/>
    <n v="75.45"/>
    <n v="176.05"/>
    <n v="829.95"/>
  </r>
  <r>
    <s v="1B3E546X0WN280112"/>
    <s v="S"/>
    <s v="AB02978"/>
    <n v="3582"/>
    <d v="2011-03-25T00:00:00"/>
    <n v="2011"/>
    <x v="0"/>
    <x v="31"/>
    <n v="34"/>
    <n v="192922"/>
    <n v="12"/>
    <n v="1998"/>
    <s v="DODGE"/>
    <s v="STRATUS"/>
    <n v="1010"/>
    <n v="101"/>
    <n v="6.8499421824187084E-2"/>
    <n v="75.75"/>
    <n v="176.75"/>
    <n v="833.25"/>
  </r>
  <r>
    <s v="2FAFP71W61X126132"/>
    <s v="S"/>
    <n v="240684"/>
    <n v="3441"/>
    <d v="2010-10-05T00:00:00"/>
    <n v="2011"/>
    <x v="1"/>
    <x v="1"/>
    <n v="74"/>
    <n v="147283"/>
    <n v="9"/>
    <n v="2001"/>
    <s v="FORD"/>
    <s v="CROWN VICTORIA"/>
    <n v="1010"/>
    <n v="101"/>
    <n v="6.9906982184793909E-2"/>
    <n v="75.75"/>
    <n v="176.75"/>
    <n v="833.25"/>
  </r>
  <r>
    <s v="1FAFP53S0XG100378"/>
    <s v="S"/>
    <n v="16929"/>
    <n v="3461"/>
    <d v="2010-11-22T00:00:00"/>
    <n v="2011"/>
    <x v="3"/>
    <x v="32"/>
    <n v="168"/>
    <n v="125242"/>
    <n v="11"/>
    <n v="1999"/>
    <s v="FORD"/>
    <s v="TAURUS"/>
    <n v="1030"/>
    <n v="103"/>
    <n v="0.51654964894684052"/>
    <n v="77.25"/>
    <n v="180.25"/>
    <n v="849.75"/>
  </r>
  <r>
    <s v="1GCGR24K4HS163150"/>
    <s v="S"/>
    <n v="111788"/>
    <n v="3564"/>
    <d v="2011-03-10T00:00:00"/>
    <n v="2011"/>
    <x v="1"/>
    <x v="1"/>
    <n v="112"/>
    <n v="55572"/>
    <n v="23"/>
    <n v="1987"/>
    <s v="CHEVROLET"/>
    <s v="CUSTOM DELUXE"/>
    <n v="1031"/>
    <n v="103.10000000000001"/>
    <n v="1.4437369682083796E-2"/>
    <n v="77.33"/>
    <n v="180.43"/>
    <n v="850.56999999999994"/>
  </r>
  <r>
    <s v="2FAFP71W42X122100"/>
    <s v="S"/>
    <n v="243346"/>
    <n v="3564"/>
    <d v="2011-03-10T00:00:00"/>
    <n v="2011"/>
    <x v="1"/>
    <x v="1"/>
    <n v="138"/>
    <n v="174524"/>
    <n v="8"/>
    <n v="2002"/>
    <s v="FORD"/>
    <s v="CROWN VICTORIA"/>
    <n v="1031"/>
    <n v="103.10000000000001"/>
    <n v="1.4437369682083796E-2"/>
    <n v="77.33"/>
    <n v="180.43"/>
    <n v="850.56999999999994"/>
  </r>
  <r>
    <s v="1J4FJ28S5VL538217"/>
    <s v="S"/>
    <s v="L01949"/>
    <n v="3512"/>
    <d v="2011-01-12T00:00:00"/>
    <n v="2011"/>
    <x v="0"/>
    <x v="0"/>
    <n v="157"/>
    <n v="179563"/>
    <n v="13"/>
    <n v="1997"/>
    <s v="JEEP"/>
    <s v="CHEROKEE"/>
    <n v="1040"/>
    <n v="104"/>
    <n v="0.52340211373930545"/>
    <n v="78"/>
    <n v="182"/>
    <n v="858"/>
  </r>
  <r>
    <s v="2FAFP71W01X153892"/>
    <s v="S"/>
    <n v="240682"/>
    <n v="3461"/>
    <d v="2010-11-22T00:00:00"/>
    <n v="2011"/>
    <x v="1"/>
    <x v="1"/>
    <n v="135"/>
    <n v="154138"/>
    <n v="9"/>
    <n v="2001"/>
    <s v="FORD"/>
    <s v="CROWN VICTORIA"/>
    <n v="1041"/>
    <n v="104.10000000000001"/>
    <n v="0.5220661985957874"/>
    <n v="78.075000000000003"/>
    <n v="182.17500000000001"/>
    <n v="858.82500000000005"/>
  </r>
  <r>
    <s v="2FAFP71W4YX174125"/>
    <s v="S"/>
    <s v="FM V102"/>
    <n v="3564"/>
    <d v="2011-03-10T00:00:00"/>
    <n v="2011"/>
    <x v="4"/>
    <x v="26"/>
    <n v="47"/>
    <n v="174385"/>
    <n v="10"/>
    <n v="2000"/>
    <s v="FORD"/>
    <s v="CROWN VICTORIA"/>
    <n v="1050"/>
    <n v="105"/>
    <n v="1.4703431780977678E-2"/>
    <n v="78.75"/>
    <n v="183.75"/>
    <n v="866.25"/>
  </r>
  <r>
    <s v="1B7HF13Z4TJ132856"/>
    <s v="S"/>
    <s v="FM V136"/>
    <n v="3512"/>
    <d v="2011-01-12T00:00:00"/>
    <n v="2011"/>
    <x v="4"/>
    <x v="26"/>
    <n v="168"/>
    <n v="159140"/>
    <n v="14"/>
    <n v="1996"/>
    <s v="DODGE"/>
    <s v="TRUCK"/>
    <n v="1080"/>
    <n v="108"/>
    <n v="0.54353296426774034"/>
    <n v="81"/>
    <n v="189"/>
    <n v="891"/>
  </r>
  <r>
    <s v="2FAFP71WX1X126084"/>
    <s v="S"/>
    <n v="240671"/>
    <n v="3410"/>
    <d v="2010-09-16T00:00:00"/>
    <n v="2011"/>
    <x v="1"/>
    <x v="1"/>
    <n v="15"/>
    <n v="157104"/>
    <n v="9"/>
    <n v="2001"/>
    <s v="FORD"/>
    <s v="CROWN VICTORIA"/>
    <n v="1000"/>
    <n v="100"/>
    <n v="0.12195121951219512"/>
    <n v="0"/>
    <n v="100"/>
    <n v="900"/>
  </r>
  <r>
    <s v="2G1WB58K781321369"/>
    <s v="S"/>
    <n v="18685"/>
    <s v="300-74863 10 9 10"/>
    <d v="2010-08-31T00:00:00"/>
    <n v="2011"/>
    <x v="3"/>
    <x v="16"/>
    <n v="18685"/>
    <n v="16000"/>
    <n v="2"/>
    <n v="2008"/>
    <s v="CHEVROLET"/>
    <s v="IMPALA"/>
    <n v="1000"/>
    <n v="100"/>
    <n v="0.10989010989010989"/>
    <n v="0"/>
    <n v="100"/>
    <n v="900"/>
  </r>
  <r>
    <s v="1FMDA31U6VZC04916"/>
    <s v="S"/>
    <n v="170448"/>
    <n v="3512"/>
    <d v="2011-01-12T00:00:00"/>
    <n v="2011"/>
    <x v="2"/>
    <x v="18"/>
    <n v="188"/>
    <n v="128980"/>
    <n v="13"/>
    <n v="1997"/>
    <s v="FORD"/>
    <s v="AEROSTAR"/>
    <n v="1100"/>
    <n v="110"/>
    <n v="0.55359838953195772"/>
    <n v="82.5"/>
    <n v="192.5"/>
    <n v="907.5"/>
  </r>
  <r>
    <s v="3VOTA24XXEM000450"/>
    <s v="S"/>
    <m/>
    <n v="3661"/>
    <d v="2011-06-22T00:00:00"/>
    <n v="2011"/>
    <x v="1"/>
    <x v="1"/>
    <n v="5"/>
    <m/>
    <n v="24"/>
    <n v="1986"/>
    <s v="JEEP"/>
    <s v="CJ10A"/>
    <n v="1102"/>
    <n v="110.2"/>
    <n v="1.6258241061913946E-2"/>
    <n v="82.65"/>
    <n v="192.85000000000002"/>
    <n v="909.15"/>
  </r>
  <r>
    <s v="3VOTA24XXEM000733"/>
    <s v="S"/>
    <m/>
    <n v="3661"/>
    <d v="2011-06-22T00:00:00"/>
    <n v="2011"/>
    <x v="1"/>
    <x v="1"/>
    <n v="6"/>
    <m/>
    <n v="24"/>
    <n v="1986"/>
    <s v="JEEP"/>
    <s v="CJ10A"/>
    <n v="1102"/>
    <n v="110.2"/>
    <n v="1.6258241061913946E-2"/>
    <n v="82.65"/>
    <n v="192.85000000000002"/>
    <n v="909.15"/>
  </r>
  <r>
    <s v="1FMZU72K33ZB27906"/>
    <s v="S"/>
    <n v="180750"/>
    <n v="3512"/>
    <d v="2011-01-12T00:00:00"/>
    <n v="2011"/>
    <x v="2"/>
    <x v="8"/>
    <n v="239"/>
    <n v="177993"/>
    <n v="7"/>
    <n v="2003"/>
    <s v="FORD"/>
    <s v="EXPLORER"/>
    <n v="1105"/>
    <n v="110.5"/>
    <n v="0.55611474584801213"/>
    <n v="82.88"/>
    <n v="193.38"/>
    <n v="911.62"/>
  </r>
  <r>
    <s v="2FALP71W7VX172058"/>
    <s v="S"/>
    <m/>
    <n v="3661"/>
    <d v="2011-06-22T00:00:00"/>
    <n v="2011"/>
    <x v="7"/>
    <x v="74"/>
    <n v="73"/>
    <n v="142933"/>
    <n v="13"/>
    <n v="1997"/>
    <s v="FORD"/>
    <s v="CROWN VICTORIA"/>
    <n v="1110"/>
    <n v="111"/>
    <n v="1.6376268220258151E-2"/>
    <n v="83.25"/>
    <n v="194.25"/>
    <n v="915.75"/>
  </r>
  <r>
    <s v="1FAFP53202G216480"/>
    <s v="S"/>
    <s v="L02228"/>
    <n v="3613"/>
    <d v="2011-04-22T00:00:00"/>
    <n v="2011"/>
    <x v="0"/>
    <x v="0"/>
    <n v="172"/>
    <n v="147142"/>
    <n v="8"/>
    <n v="2002"/>
    <s v="FORD"/>
    <s v="TAURUS"/>
    <n v="1110.02"/>
    <n v="111.00200000000001"/>
    <n v="9.9815793721339981E-3"/>
    <n v="83.25"/>
    <n v="194.25200000000001"/>
    <n v="915.76800000000003"/>
  </r>
  <r>
    <s v="1G2NE52M9VC798478"/>
    <s v="S"/>
    <s v="TAGSIK3064"/>
    <n v="3582"/>
    <d v="2011-03-25T00:00:00"/>
    <n v="2011"/>
    <x v="0"/>
    <x v="31"/>
    <n v="36"/>
    <n v="135965"/>
    <n v="13"/>
    <n v="1997"/>
    <s v="PONTIAC"/>
    <s v="GRAND AM"/>
    <n v="1117.02"/>
    <n v="111.702"/>
    <n v="7.5757647689161836E-2"/>
    <n v="83.78"/>
    <n v="195.482"/>
    <n v="921.53800000000001"/>
  </r>
  <r>
    <s v="2FAFP71W51X153967"/>
    <s v="S"/>
    <n v="240679"/>
    <n v="3564"/>
    <d v="2011-03-10T00:00:00"/>
    <n v="2011"/>
    <x v="1"/>
    <x v="1"/>
    <n v="107"/>
    <n v="154186"/>
    <n v="9"/>
    <n v="2001"/>
    <s v="FORD"/>
    <s v="CROWN VICTORIA"/>
    <n v="1121.1099999999999"/>
    <n v="112.11099999999999"/>
    <n v="1.5699204194258937E-2"/>
    <n v="84.08"/>
    <n v="196.19099999999997"/>
    <n v="924.91899999999987"/>
  </r>
  <r>
    <s v="1FTPF17LXYNA33377"/>
    <s v="S"/>
    <n v="17486"/>
    <n v="3512"/>
    <d v="2011-01-12T00:00:00"/>
    <n v="2011"/>
    <x v="3"/>
    <x v="32"/>
    <n v="81"/>
    <n v="148095"/>
    <n v="10"/>
    <n v="2000"/>
    <s v="FORD"/>
    <s v="F-150"/>
    <n v="1131"/>
    <n v="113.10000000000001"/>
    <n v="0.56919979869149473"/>
    <n v="84.83"/>
    <n v="197.93"/>
    <n v="933.06999999999994"/>
  </r>
  <r>
    <s v="1FTCR10X0TUC91859"/>
    <s v="S"/>
    <n v="19155"/>
    <n v="3512"/>
    <d v="2011-01-12T00:00:00"/>
    <n v="2011"/>
    <x v="3"/>
    <x v="32"/>
    <n v="80"/>
    <n v="102485"/>
    <n v="14"/>
    <n v="1996"/>
    <s v="FORD"/>
    <s v="RANGER"/>
    <n v="1135"/>
    <n v="113.5"/>
    <n v="0.57121288374433821"/>
    <n v="85.13"/>
    <n v="198.63"/>
    <n v="936.37"/>
  </r>
  <r>
    <s v="2FAFP71W64X163816"/>
    <s v="S"/>
    <n v="244083"/>
    <n v="3410"/>
    <d v="2010-09-16T00:00:00"/>
    <n v="2011"/>
    <x v="1"/>
    <x v="1"/>
    <n v="16"/>
    <n v="146471"/>
    <n v="6"/>
    <n v="2004"/>
    <s v="FORD"/>
    <s v="CROWN VICTORIA"/>
    <n v="1050"/>
    <n v="105"/>
    <n v="0.12804878048780488"/>
    <n v="0"/>
    <n v="105"/>
    <n v="945"/>
  </r>
  <r>
    <s v="1FALP5226TG235556"/>
    <s v="S"/>
    <n v="164860"/>
    <n v="3481"/>
    <d v="2010-12-03T00:00:00"/>
    <n v="2011"/>
    <x v="2"/>
    <x v="3"/>
    <n v="150"/>
    <n v="139930"/>
    <n v="14"/>
    <n v="1996"/>
    <s v="FORD"/>
    <s v="TAURUS"/>
    <n v="1157"/>
    <n v="115.7"/>
    <n v="2.1277585691016721E-2"/>
    <n v="86.774999999999991"/>
    <n v="202.47499999999999"/>
    <n v="954.52499999999998"/>
  </r>
  <r>
    <s v="2FAFP71W41X144595"/>
    <s v="S"/>
    <s v="FM V115"/>
    <n v="3512"/>
    <d v="2011-01-12T00:00:00"/>
    <n v="2011"/>
    <x v="4"/>
    <x v="26"/>
    <n v="190"/>
    <n v="186534"/>
    <n v="9"/>
    <n v="2001"/>
    <s v="FORD"/>
    <s v="CROWN VICTORIA"/>
    <n v="1160"/>
    <n v="116"/>
    <n v="0.58379466532461"/>
    <n v="87"/>
    <n v="203"/>
    <n v="957"/>
  </r>
  <r>
    <s v="1FAFP5228XG271641"/>
    <s v="S"/>
    <n v="17366"/>
    <n v="3661"/>
    <d v="2011-06-22T00:00:00"/>
    <n v="2011"/>
    <x v="3"/>
    <x v="70"/>
    <n v="71"/>
    <n v="183403"/>
    <n v="11"/>
    <n v="1999"/>
    <s v="FORD"/>
    <s v="TAURUS"/>
    <n v="1161"/>
    <n v="116.10000000000001"/>
    <n v="1.7128691354702442E-2"/>
    <n v="87.08"/>
    <n v="203.18"/>
    <n v="957.81999999999994"/>
  </r>
  <r>
    <s v="1B7GE16X6NS646388"/>
    <s v="S"/>
    <n v="120715"/>
    <s v="300-74863 11 5 10"/>
    <d v="2010-07-26T00:00:00"/>
    <n v="2011"/>
    <x v="7"/>
    <x v="19"/>
    <n v="2"/>
    <n v="64801"/>
    <n v="18"/>
    <n v="1992"/>
    <s v="DODGE"/>
    <s v="D150"/>
    <n v="1100"/>
    <n v="110"/>
    <n v="0.19642857142857142"/>
    <n v="0"/>
    <n v="110"/>
    <n v="990"/>
  </r>
  <r>
    <s v="2B4GP2430YR768330"/>
    <s v="S"/>
    <n v="17435"/>
    <n v="3512"/>
    <d v="2011-01-12T00:00:00"/>
    <n v="2011"/>
    <x v="3"/>
    <x v="20"/>
    <n v="137"/>
    <n v="132719"/>
    <n v="10"/>
    <n v="2000"/>
    <s v="DODGE"/>
    <s v="CARAVAN"/>
    <n v="1205"/>
    <n v="120.5"/>
    <n v="0.60644187216909917"/>
    <n v="90.38"/>
    <n v="210.88"/>
    <n v="994.12"/>
  </r>
  <r>
    <s v="2B4GP2532XR292823"/>
    <s v="S"/>
    <s v="W012570"/>
    <n v="3481"/>
    <d v="2010-12-03T00:00:00"/>
    <n v="2011"/>
    <x v="1"/>
    <x v="15"/>
    <n v="166"/>
    <n v="163431"/>
    <n v="11"/>
    <n v="1999"/>
    <s v="DODGE"/>
    <s v="CARAVAN"/>
    <n v="1205"/>
    <n v="120.5"/>
    <n v="2.2160320447428824E-2"/>
    <n v="90.375"/>
    <n v="210.875"/>
    <n v="994.125"/>
  </r>
  <r>
    <s v="1B4GP44GXYB740841"/>
    <s v="S"/>
    <n v="156931"/>
    <n v="3564"/>
    <d v="2011-03-10T00:00:00"/>
    <n v="2011"/>
    <x v="2"/>
    <x v="6"/>
    <n v="49"/>
    <n v="164698"/>
    <n v="10"/>
    <n v="2000"/>
    <s v="DODGE"/>
    <s v="CARAVAN"/>
    <n v="1205.01"/>
    <n v="120.501"/>
    <n v="1.6874078409900867E-2"/>
    <n v="90.38"/>
    <n v="210.881"/>
    <n v="994.12900000000002"/>
  </r>
  <r>
    <s v="1GCEK14N1GS163959"/>
    <s v="S"/>
    <n v="54294"/>
    <n v="3512"/>
    <d v="2011-01-12T00:00:00"/>
    <n v="2011"/>
    <x v="2"/>
    <x v="8"/>
    <n v="42"/>
    <n v="115720"/>
    <n v="24"/>
    <n v="1986"/>
    <s v="CHEVROLET"/>
    <s v="PICKUP"/>
    <n v="1210"/>
    <n v="121"/>
    <n v="0.60895822848515346"/>
    <n v="90.75"/>
    <n v="211.75"/>
    <n v="998.25"/>
  </r>
  <r>
    <s v="2FAHP71W93X163736"/>
    <s v="S"/>
    <n v="239341"/>
    <n v="3461"/>
    <d v="2010-11-22T00:00:00"/>
    <n v="2011"/>
    <x v="1"/>
    <x v="1"/>
    <n v="134"/>
    <n v="240232"/>
    <n v="7"/>
    <n v="2003"/>
    <s v="FORD"/>
    <s v="CROWN VICTORIA"/>
    <n v="1210"/>
    <n v="121"/>
    <n v="0.60682046138415247"/>
    <n v="90.75"/>
    <n v="211.75"/>
    <n v="998.25"/>
  </r>
  <r>
    <s v="2FAFP71W22X143429"/>
    <s v="S"/>
    <n v="241442"/>
    <n v="3461"/>
    <d v="2010-11-22T00:00:00"/>
    <n v="2011"/>
    <x v="1"/>
    <x v="1"/>
    <n v="141"/>
    <n v="152683"/>
    <n v="9"/>
    <n v="2001"/>
    <s v="FORD"/>
    <s v="CROWN VICTORIA"/>
    <n v="1230"/>
    <n v="123"/>
    <n v="0.61685055165496494"/>
    <n v="92.25"/>
    <n v="215.25"/>
    <n v="1014.75"/>
  </r>
  <r>
    <s v="1FAFP52271A239192"/>
    <s v="S"/>
    <n v="21930"/>
    <n v="3481"/>
    <d v="2010-12-03T00:00:00"/>
    <n v="2011"/>
    <x v="13"/>
    <x v="56"/>
    <n v="75"/>
    <n v="125435"/>
    <n v="9"/>
    <n v="2001"/>
    <s v="FORD"/>
    <s v="TAURUS"/>
    <n v="1235"/>
    <n v="123.5"/>
    <n v="2.2712029670186387E-2"/>
    <n v="92.625"/>
    <n v="216.125"/>
    <n v="1018.875"/>
  </r>
  <r>
    <s v="2FAFP73W5WX177724"/>
    <s v="S"/>
    <n v="206658"/>
    <n v="3461"/>
    <d v="2010-11-22T00:00:00"/>
    <n v="2011"/>
    <x v="1"/>
    <x v="1"/>
    <n v="131"/>
    <n v="10754"/>
    <n v="12"/>
    <n v="1998"/>
    <s v="FORD"/>
    <s v="CROWN VICTORIA"/>
    <n v="1237.77"/>
    <n v="123.777"/>
    <n v="0.62074724172517548"/>
    <n v="92.83274999999999"/>
    <n v="216.60974999999999"/>
    <n v="1021.16025"/>
  </r>
  <r>
    <s v="1GNGV26K7HF147940"/>
    <s v="S"/>
    <n v="106281"/>
    <n v="3410"/>
    <d v="2010-09-16T00:00:00"/>
    <n v="2011"/>
    <x v="1"/>
    <x v="1"/>
    <n v="42"/>
    <n v="89772"/>
    <n v="23"/>
    <n v="1987"/>
    <s v="CHEVROLET"/>
    <s v="SUBURBAN"/>
    <n v="1140"/>
    <n v="114"/>
    <n v="0.13902439024390245"/>
    <n v="0"/>
    <n v="114"/>
    <n v="1026"/>
  </r>
  <r>
    <s v="F37SCCG6480"/>
    <s v="S"/>
    <n v="21600"/>
    <n v="3613"/>
    <d v="2011-04-22T00:00:00"/>
    <n v="2011"/>
    <x v="1"/>
    <x v="1"/>
    <n v="156"/>
    <n v="77278"/>
    <n v="32"/>
    <n v="1978"/>
    <s v="FORD"/>
    <s v="F350"/>
    <n v="1255"/>
    <n v="125"/>
    <n v="1.1285276041898495E-2"/>
    <n v="94.13"/>
    <n v="219.13"/>
    <n v="1035.8699999999999"/>
  </r>
  <r>
    <s v="1FAFP5222XG297314"/>
    <s v="S"/>
    <n v="240647"/>
    <n v="3397"/>
    <d v="2010-09-17T00:00:00"/>
    <n v="2011"/>
    <x v="1"/>
    <x v="36"/>
    <n v="11"/>
    <n v="120000"/>
    <n v="11"/>
    <n v="1999"/>
    <s v="FORD"/>
    <s v="TAURUS"/>
    <n v="1255"/>
    <n v="125"/>
    <n v="0.28145324063691413"/>
    <n v="94.125"/>
    <n v="219.125"/>
    <n v="1035.875"/>
  </r>
  <r>
    <s v="2FAFP71W31X144586"/>
    <s v="S"/>
    <n v="238225"/>
    <n v="3582"/>
    <d v="2011-03-25T00:00:00"/>
    <n v="2011"/>
    <x v="1"/>
    <x v="1"/>
    <n v="147"/>
    <n v="172286"/>
    <n v="9"/>
    <n v="2001"/>
    <s v="FORD"/>
    <s v="CROWN VICTORIA"/>
    <n v="1259"/>
    <n v="125"/>
    <n v="8.5386903046189636E-2"/>
    <n v="94.43"/>
    <n v="219.43"/>
    <n v="1039.57"/>
  </r>
  <r>
    <s v="2FAFP71WX1X153883"/>
    <s v="S"/>
    <n v="240678"/>
    <n v="3461"/>
    <d v="2010-11-22T00:00:00"/>
    <n v="2011"/>
    <x v="1"/>
    <x v="1"/>
    <n v="143"/>
    <n v="121838"/>
    <n v="9"/>
    <n v="2001"/>
    <s v="FORD"/>
    <s v="CROWN VICTORIA"/>
    <n v="1261"/>
    <n v="125"/>
    <n v="0.63239719157472418"/>
    <n v="94.575000000000003"/>
    <n v="219.57499999999999"/>
    <n v="1041.425"/>
  </r>
  <r>
    <s v="1FAFP53UXXA211167"/>
    <s v="S"/>
    <n v="19806"/>
    <n v="3512"/>
    <d v="2011-01-12T00:00:00"/>
    <n v="2011"/>
    <x v="4"/>
    <x v="11"/>
    <n v="186"/>
    <n v="114332"/>
    <n v="11"/>
    <n v="1999"/>
    <s v="FORD"/>
    <s v="TAURUS"/>
    <n v="1265"/>
    <n v="125"/>
    <n v="0.63663814796175133"/>
    <n v="94.88"/>
    <n v="219.88"/>
    <n v="1045.1199999999999"/>
  </r>
  <r>
    <s v="1G3NL52F03C258159"/>
    <s v="S"/>
    <s v="WD02128"/>
    <n v="3461"/>
    <d v="2010-11-22T00:00:00"/>
    <n v="2011"/>
    <x v="8"/>
    <x v="68"/>
    <n v="114"/>
    <n v="120000"/>
    <n v="7"/>
    <n v="2003"/>
    <s v="OLDSMOBILE"/>
    <s v="ALERO"/>
    <n v="1265"/>
    <n v="125"/>
    <n v="0.63440320962888663"/>
    <n v="94.875"/>
    <n v="219.875"/>
    <n v="1045.125"/>
  </r>
  <r>
    <s v="1FTZF1763WKC00048"/>
    <s v="S"/>
    <n v="17256"/>
    <n v="3461"/>
    <d v="2010-11-22T00:00:00"/>
    <n v="2011"/>
    <x v="3"/>
    <x v="32"/>
    <n v="163"/>
    <n v="159074"/>
    <n v="12"/>
    <n v="1998"/>
    <s v="FORD"/>
    <s v="F150"/>
    <n v="1310"/>
    <n v="125"/>
    <n v="0.65697091273821462"/>
    <n v="98.25"/>
    <n v="223.25"/>
    <n v="1086.75"/>
  </r>
  <r>
    <s v="2FACP72WXPX163338"/>
    <s v="S"/>
    <m/>
    <n v="3613"/>
    <d v="2011-04-22T00:00:00"/>
    <n v="2011"/>
    <x v="1"/>
    <x v="15"/>
    <n v="152"/>
    <n v="134922"/>
    <n v="17"/>
    <n v="1993"/>
    <s v="FORD"/>
    <s v="CROWN VICTORIA"/>
    <n v="1311"/>
    <n v="125"/>
    <n v="1.1788842144166476E-2"/>
    <n v="98.33"/>
    <n v="223.32999999999998"/>
    <n v="1087.67"/>
  </r>
  <r>
    <s v="1FAFP5226WG256053"/>
    <s v="S"/>
    <s v="FM V71"/>
    <n v="3661"/>
    <d v="2011-06-22T00:00:00"/>
    <n v="2011"/>
    <x v="4"/>
    <x v="26"/>
    <n v="77"/>
    <n v="163617"/>
    <n v="12"/>
    <n v="1998"/>
    <s v="FORD"/>
    <s v="TAURUS"/>
    <n v="1312"/>
    <n v="125"/>
    <n v="1.9356453968449271E-2"/>
    <n v="98.4"/>
    <n v="223.4"/>
    <n v="1088.5999999999999"/>
  </r>
  <r>
    <s v="1FAFP5225YG205548"/>
    <s v="S"/>
    <n v="124801"/>
    <n v="3461"/>
    <d v="2010-11-22T00:00:00"/>
    <n v="2011"/>
    <x v="7"/>
    <x v="19"/>
    <n v="128"/>
    <n v="139405"/>
    <n v="10"/>
    <n v="2000"/>
    <s v="FORD"/>
    <s v="TAURUS"/>
    <n v="1330"/>
    <n v="125"/>
    <n v="0.66700100300902709"/>
    <n v="99.75"/>
    <n v="224.75"/>
    <n v="1105.25"/>
  </r>
  <r>
    <s v="2FAFP71W5YX146298"/>
    <s v="S"/>
    <n v="240511"/>
    <n v="3613"/>
    <d v="2011-04-22T00:00:00"/>
    <n v="2011"/>
    <x v="1"/>
    <x v="1"/>
    <n v="6"/>
    <n v="144636"/>
    <n v="10"/>
    <n v="2000"/>
    <s v="FORD"/>
    <s v="CROWN VICTORIA"/>
    <n v="1331.05"/>
    <n v="125"/>
    <n v="1.1969136793282065E-2"/>
    <n v="99.83"/>
    <n v="224.82999999999998"/>
    <n v="1106.22"/>
  </r>
  <r>
    <s v="1GNEL19W9XB193751"/>
    <s v="S"/>
    <n v="243439"/>
    <n v="3564"/>
    <d v="2011-03-10T00:00:00"/>
    <n v="2011"/>
    <x v="1"/>
    <x v="1"/>
    <n v="50"/>
    <n v="118143"/>
    <n v="11"/>
    <n v="1999"/>
    <s v="CHEVROLET"/>
    <s v="ASTRO"/>
    <n v="1360"/>
    <n v="125"/>
    <n v="1.9044444973456802E-2"/>
    <n v="102"/>
    <n v="227"/>
    <n v="1133"/>
  </r>
  <r>
    <s v="2FAFP71W2WX187226"/>
    <s v="S"/>
    <n v="202799"/>
    <n v="3613"/>
    <d v="2011-04-22T00:00:00"/>
    <n v="2011"/>
    <x v="1"/>
    <x v="1"/>
    <n v="149"/>
    <n v="141888"/>
    <n v="12"/>
    <n v="1998"/>
    <s v="FORD"/>
    <s v="CROWN VICTORIA"/>
    <n v="1362"/>
    <n v="125"/>
    <n v="1.2247446987303387E-2"/>
    <n v="102.15"/>
    <n v="227.15"/>
    <n v="1134.8499999999999"/>
  </r>
  <r>
    <s v="1GNDM19W4TB167710"/>
    <s v="S"/>
    <s v="WD01496"/>
    <n v="3564"/>
    <d v="2011-03-10T00:00:00"/>
    <n v="2011"/>
    <x v="8"/>
    <x v="68"/>
    <n v="100"/>
    <n v="125837"/>
    <n v="14"/>
    <n v="1996"/>
    <s v="CHEVROLET"/>
    <s v="ASTRO"/>
    <n v="1366"/>
    <n v="125"/>
    <n v="1.9128464583633816E-2"/>
    <n v="102.45"/>
    <n v="227.45"/>
    <n v="1138.55"/>
  </r>
  <r>
    <s v="GM613Y178447"/>
    <s v="S"/>
    <n v="14856"/>
    <n v="3441"/>
    <d v="2010-10-05T00:00:00"/>
    <n v="2011"/>
    <x v="4"/>
    <x v="11"/>
    <n v="1"/>
    <n v="71130"/>
    <n v="40"/>
    <n v="1970"/>
    <s v="GMC"/>
    <s v="TOPKICK"/>
    <n v="1390"/>
    <n v="125"/>
    <n v="9.6208619046399546E-2"/>
    <n v="104.25"/>
    <n v="229.25"/>
    <n v="1160.75"/>
  </r>
  <r>
    <s v="N70EUF11989"/>
    <s v="S"/>
    <n v="11888"/>
    <n v="3461"/>
    <d v="2010-11-22T00:00:00"/>
    <n v="2011"/>
    <x v="3"/>
    <x v="14"/>
    <n v="162"/>
    <n v="57512"/>
    <n v="41"/>
    <n v="1969"/>
    <s v="FORD"/>
    <s v="F700"/>
    <n v="1393"/>
    <n v="125"/>
    <n v="0.69859578736208627"/>
    <n v="104.47499999999999"/>
    <n v="229.47499999999999"/>
    <n v="1163.5250000000001"/>
  </r>
  <r>
    <s v="1J4FJ28S7TL197304"/>
    <s v="S"/>
    <n v="172099"/>
    <n v="3564"/>
    <d v="2011-03-10T00:00:00"/>
    <n v="2011"/>
    <x v="1"/>
    <x v="1"/>
    <n v="37"/>
    <n v="124831"/>
    <n v="14"/>
    <n v="1996"/>
    <s v="JEEP"/>
    <s v="CHEROKEE"/>
    <n v="1405"/>
    <n v="125"/>
    <n v="1.9674592049784417E-2"/>
    <n v="105.38"/>
    <n v="230.38"/>
    <n v="1174.6199999999999"/>
  </r>
  <r>
    <s v="1FAFP52254G188700"/>
    <s v="S"/>
    <n v="19232"/>
    <n v="3661"/>
    <d v="2011-06-22T00:00:00"/>
    <n v="2011"/>
    <x v="3"/>
    <x v="4"/>
    <n v="75"/>
    <n v="167716"/>
    <n v="6"/>
    <n v="2004"/>
    <s v="FORD"/>
    <s v="TAURUS"/>
    <n v="1410"/>
    <n v="125"/>
    <n v="2.0802286658165758E-2"/>
    <n v="105.75"/>
    <n v="230.75"/>
    <n v="1179.25"/>
  </r>
  <r>
    <s v="1FAFP5324YA230961"/>
    <s v="S"/>
    <n v="19265"/>
    <n v="3461"/>
    <d v="2010-11-22T00:00:00"/>
    <n v="2011"/>
    <x v="3"/>
    <x v="32"/>
    <n v="165"/>
    <n v="129955"/>
    <n v="10"/>
    <n v="2000"/>
    <s v="FORD"/>
    <s v="TAURUS"/>
    <n v="1411"/>
    <n v="125"/>
    <n v="0.70762286860581747"/>
    <n v="105.825"/>
    <n v="230.82499999999999"/>
    <n v="1180.175"/>
  </r>
  <r>
    <s v="1FAFP52241G222475"/>
    <s v="S"/>
    <s v="L02191"/>
    <n v="3512"/>
    <d v="2011-01-12T00:00:00"/>
    <n v="2011"/>
    <x v="0"/>
    <x v="0"/>
    <n v="163"/>
    <n v="152935"/>
    <n v="9"/>
    <n v="2001"/>
    <s v="FORD"/>
    <s v="TAURUS"/>
    <n v="1455"/>
    <n v="125"/>
    <n v="0.73225968797181684"/>
    <n v="109.13"/>
    <n v="234.13"/>
    <n v="1220.8699999999999"/>
  </r>
  <r>
    <s v="2B4GP2534XR292824"/>
    <s v="S"/>
    <n v="12572"/>
    <n v="3661"/>
    <d v="2011-06-22T00:00:00"/>
    <n v="2011"/>
    <x v="1"/>
    <x v="15"/>
    <n v="85"/>
    <n v="160643"/>
    <n v="11"/>
    <n v="1999"/>
    <s v="DODGE "/>
    <s v="CARAVAN"/>
    <n v="1460"/>
    <n v="125"/>
    <n v="2.1539956397817025E-2"/>
    <n v="109.5"/>
    <n v="234.5"/>
    <n v="1225.5"/>
  </r>
  <r>
    <s v="1GCGK24MZGS179031"/>
    <s v="S"/>
    <n v="101659"/>
    <n v="3564"/>
    <d v="2011-03-10T00:00:00"/>
    <n v="2011"/>
    <x v="1"/>
    <x v="1"/>
    <n v="102"/>
    <n v="130237"/>
    <n v="24"/>
    <n v="1986"/>
    <s v="CHEVROLET"/>
    <s v="CUSTOM DELUXE"/>
    <n v="1500"/>
    <n v="125"/>
    <n v="2.1004902544253825E-2"/>
    <n v="112.5"/>
    <n v="237.5"/>
    <n v="1262.5"/>
  </r>
  <r>
    <s v="2FALP71W6VX155445"/>
    <s v="S"/>
    <m/>
    <n v="3661"/>
    <d v="2011-06-22T00:00:00"/>
    <n v="2011"/>
    <x v="7"/>
    <x v="74"/>
    <n v="76"/>
    <n v="165120"/>
    <n v="13"/>
    <n v="1997"/>
    <s v="FORD"/>
    <s v="CROWN VICTORIA"/>
    <n v="1501"/>
    <n v="125"/>
    <n v="2.2144845584331066E-2"/>
    <n v="112.58"/>
    <n v="237.57999999999998"/>
    <n v="1263.42"/>
  </r>
  <r>
    <s v="2G1WF55K619241822"/>
    <s v="S"/>
    <n v="239924"/>
    <n v="3461"/>
    <d v="2010-11-22T00:00:00"/>
    <n v="2011"/>
    <x v="1"/>
    <x v="1"/>
    <n v="139"/>
    <n v="172455"/>
    <n v="9"/>
    <n v="2001"/>
    <s v="CHEVROLET"/>
    <s v="IMPALA"/>
    <n v="1501.22"/>
    <n v="125"/>
    <n v="0.75286860581745241"/>
    <n v="112.5915"/>
    <n v="237.5915"/>
    <n v="1263.6285"/>
  </r>
  <r>
    <s v="340TA24XXEM000465"/>
    <s v="S"/>
    <m/>
    <n v="3661"/>
    <d v="2011-06-22T00:00:00"/>
    <n v="2011"/>
    <x v="1"/>
    <x v="1"/>
    <n v="7"/>
    <m/>
    <n v="24"/>
    <n v="1986"/>
    <s v="JEEP"/>
    <s v="CJ10A"/>
    <n v="1503.01"/>
    <n v="125"/>
    <n v="2.2174499907865047E-2"/>
    <n v="112.73"/>
    <n v="237.73000000000002"/>
    <n v="1265.28"/>
  </r>
  <r>
    <s v="1FAFP5828YG187425"/>
    <s v="S"/>
    <s v="L02159"/>
    <n v="3512"/>
    <d v="2011-01-12T00:00:00"/>
    <n v="2011"/>
    <x v="0"/>
    <x v="0"/>
    <n v="160"/>
    <n v="162248"/>
    <n v="10"/>
    <n v="2000"/>
    <s v="FORD"/>
    <s v="TAURUS"/>
    <n v="1505"/>
    <n v="125"/>
    <n v="0.75742325113236031"/>
    <n v="112.88"/>
    <n v="237.88"/>
    <n v="1267.1199999999999"/>
  </r>
  <r>
    <s v="2B5WB35Z6RK156237"/>
    <s v="S"/>
    <s v="E01235"/>
    <n v="3564"/>
    <d v="2011-03-10T00:00:00"/>
    <n v="2011"/>
    <x v="0"/>
    <x v="2"/>
    <n v="79"/>
    <n v="66646"/>
    <n v="16"/>
    <n v="1994"/>
    <s v="DODGE"/>
    <s v="RAM 350"/>
    <n v="1505"/>
    <n v="125"/>
    <n v="2.1074918886068005E-2"/>
    <n v="112.88"/>
    <n v="237.88"/>
    <n v="1267.1199999999999"/>
  </r>
  <r>
    <s v="2FAFP71WX3X206388"/>
    <s v="S"/>
    <n v="244087"/>
    <n v="3441"/>
    <d v="2010-10-05T00:00:00"/>
    <n v="2011"/>
    <x v="1"/>
    <x v="1"/>
    <n v="75"/>
    <n v="150354"/>
    <n v="7"/>
    <n v="2003"/>
    <s v="FORD"/>
    <s v="CROWN VICTORIA"/>
    <n v="1505"/>
    <n v="125"/>
    <n v="0.10416832493872756"/>
    <n v="112.875"/>
    <n v="237.875"/>
    <n v="1267.125"/>
  </r>
  <r>
    <s v="2B4GP243XYR675119"/>
    <s v="S"/>
    <n v="34"/>
    <s v="300-74863 10 9 10"/>
    <d v="2010-08-16T00:00:00"/>
    <n v="2011"/>
    <x v="4"/>
    <x v="52"/>
    <n v="84221"/>
    <n v="137707"/>
    <n v="10"/>
    <n v="2000"/>
    <s v="DODGE"/>
    <s v="CARAVAN"/>
    <n v="1400"/>
    <n v="125"/>
    <n v="0.15384615384615385"/>
    <n v="0"/>
    <n v="125"/>
    <n v="1275"/>
  </r>
  <r>
    <s v="1GDG6D1F7DV515878"/>
    <s v="S"/>
    <n v="141580"/>
    <n v="3441"/>
    <d v="2010-10-05T00:00:00"/>
    <n v="2011"/>
    <x v="7"/>
    <x v="19"/>
    <n v="41"/>
    <n v="100000"/>
    <n v="27"/>
    <n v="1983"/>
    <s v="GMC"/>
    <s v="DUMP TRUCK"/>
    <n v="1527.77"/>
    <n v="125"/>
    <n v="0.10574434670540851"/>
    <n v="114.58274999999999"/>
    <n v="239.58274999999998"/>
    <n v="1288.1872499999999"/>
  </r>
  <r>
    <s v="1GCEK14H2GS162894"/>
    <s v="S"/>
    <n v="100942"/>
    <n v="3564"/>
    <d v="2011-03-10T00:00:00"/>
    <n v="2011"/>
    <x v="1"/>
    <x v="1"/>
    <n v="105"/>
    <n v="27593"/>
    <n v="24"/>
    <n v="1986"/>
    <s v="CHEVROLET"/>
    <s v="CUSTOM DELUXE"/>
    <n v="1531"/>
    <n v="125"/>
    <n v="2.1439003863501737E-2"/>
    <n v="114.83"/>
    <n v="239.82999999999998"/>
    <n v="1291.17"/>
  </r>
  <r>
    <s v="1FALP5227VG237237"/>
    <s v="S"/>
    <n v="116545"/>
    <n v="3461"/>
    <d v="2010-11-22T00:00:00"/>
    <n v="2011"/>
    <x v="7"/>
    <x v="19"/>
    <n v="122"/>
    <n v="119028"/>
    <n v="13"/>
    <n v="1997"/>
    <s v="FORD"/>
    <s v="TAURUS"/>
    <n v="1550"/>
    <n v="125"/>
    <n v="0.77733199598796388"/>
    <n v="116.25"/>
    <n v="241.25"/>
    <n v="1308.75"/>
  </r>
  <r>
    <s v="1FAFP5228YA186271"/>
    <s v="S"/>
    <s v="FM V108"/>
    <n v="3512"/>
    <d v="2011-01-12T00:00:00"/>
    <n v="2011"/>
    <x v="4"/>
    <x v="26"/>
    <n v="185"/>
    <n v="177422"/>
    <n v="10"/>
    <n v="2000"/>
    <s v="FORD"/>
    <s v="TAURUS"/>
    <n v="1561"/>
    <n v="125"/>
    <n v="0.7856064418721691"/>
    <n v="117.08"/>
    <n v="242.07999999999998"/>
    <n v="1318.92"/>
  </r>
  <r>
    <s v="2G1WF52E4Y9294026"/>
    <s v="S"/>
    <s v="L02158"/>
    <n v="3512"/>
    <d v="2011-01-12T00:00:00"/>
    <n v="2011"/>
    <x v="0"/>
    <x v="0"/>
    <n v="155"/>
    <n v="163556"/>
    <n v="10"/>
    <n v="2000"/>
    <s v="CHEVROLET"/>
    <s v="IMPALA"/>
    <n v="1561"/>
    <n v="125"/>
    <n v="0.7856064418721691"/>
    <n v="117.08"/>
    <n v="242.07999999999998"/>
    <n v="1318.92"/>
  </r>
  <r>
    <s v="2B4GP2434VR322449"/>
    <s v="S"/>
    <n v="11149"/>
    <n v="3661"/>
    <d v="2011-06-22T00:00:00"/>
    <n v="2011"/>
    <x v="1"/>
    <x v="15"/>
    <n v="88"/>
    <n v="158286"/>
    <n v="13"/>
    <n v="1997"/>
    <s v="DODGE "/>
    <s v="CARAVAN"/>
    <n v="1567"/>
    <n v="125"/>
    <n v="2.3118569640670741E-2"/>
    <n v="117.53"/>
    <n v="242.53"/>
    <n v="1324.47"/>
  </r>
  <r>
    <s v="1HVBAZRM5NH462914"/>
    <s v="S"/>
    <m/>
    <n v="3526"/>
    <d v="2011-02-15T00:00:00"/>
    <n v="2011"/>
    <x v="0"/>
    <x v="0"/>
    <n v="130"/>
    <n v="98341"/>
    <n v="18"/>
    <n v="1992"/>
    <s v="INTERNATIONAL"/>
    <s v="SCHOOL BUS"/>
    <n v="1600"/>
    <n v="125"/>
    <n v="0.80321285140562249"/>
    <n v="120"/>
    <n v="245"/>
    <n v="1355"/>
  </r>
  <r>
    <s v="1FAFP53U5XA169636"/>
    <s v="S"/>
    <n v="19803"/>
    <n v="3512"/>
    <d v="2011-01-12T00:00:00"/>
    <n v="2011"/>
    <x v="4"/>
    <x v="11"/>
    <n v="187"/>
    <n v="127613"/>
    <n v="11"/>
    <n v="1999"/>
    <s v="FORD"/>
    <s v="TAURUS"/>
    <n v="1601"/>
    <n v="125"/>
    <n v="0.80573729240060388"/>
    <n v="120.08"/>
    <n v="245.07999999999998"/>
    <n v="1355.92"/>
  </r>
  <r>
    <s v="1D4GP24393B233042"/>
    <s v="S"/>
    <s v="N52094"/>
    <n v="3512"/>
    <d v="2011-01-12T00:00:00"/>
    <n v="2011"/>
    <x v="0"/>
    <x v="2"/>
    <n v="58"/>
    <n v="52486"/>
    <n v="7"/>
    <n v="2003"/>
    <s v="DODGE"/>
    <s v="CARAVAN"/>
    <n v="1606"/>
    <n v="125"/>
    <n v="0.80825364871665828"/>
    <n v="120.45"/>
    <n v="245.45"/>
    <n v="1360.55"/>
  </r>
  <r>
    <s v="1FAFP53222G216481"/>
    <s v="S"/>
    <n v="2977"/>
    <n v="3564"/>
    <d v="2011-03-10T00:00:00"/>
    <n v="2011"/>
    <x v="0"/>
    <x v="0"/>
    <n v="54"/>
    <n v="166946"/>
    <n v="8"/>
    <n v="2002"/>
    <s v="FORD"/>
    <s v="TAURUS"/>
    <n v="1610"/>
    <n v="125"/>
    <n v="2.2545262064165773E-2"/>
    <n v="120.75"/>
    <n v="245.75"/>
    <n v="1364.25"/>
  </r>
  <r>
    <s v="2B5WB35Z2XK531019"/>
    <s v="S"/>
    <n v="13118"/>
    <n v="3613"/>
    <d v="2011-04-22T00:00:00"/>
    <n v="2011"/>
    <x v="1"/>
    <x v="15"/>
    <n v="150"/>
    <n v="173176"/>
    <n v="11"/>
    <n v="1999"/>
    <s v="DODGE"/>
    <s v="RAM 3500"/>
    <n v="1610"/>
    <n v="125"/>
    <n v="1.4477525440204446E-2"/>
    <n v="120.75"/>
    <n v="245.75"/>
    <n v="1364.25"/>
  </r>
  <r>
    <s v="1FAFP53232A166435"/>
    <s v="S"/>
    <m/>
    <s v="300-74863 2 09 11"/>
    <d v="2011-01-19T00:00:00"/>
    <n v="2011"/>
    <x v="9"/>
    <x v="50"/>
    <n v="109421"/>
    <n v="116433"/>
    <n v="8"/>
    <n v="2002"/>
    <s v="FORD"/>
    <s v="TAURUS"/>
    <n v="1500"/>
    <n v="125"/>
    <n v="0.3"/>
    <n v="0"/>
    <n v="125"/>
    <n v="1375"/>
  </r>
  <r>
    <s v="1FMDA31U8VZC04920"/>
    <s v="S"/>
    <n v="5216"/>
    <s v="300-74863 9 15 10"/>
    <d v="2010-06-09T00:00:00"/>
    <n v="2011"/>
    <x v="5"/>
    <x v="21"/>
    <s v="A"/>
    <n v="76295"/>
    <n v="13"/>
    <n v="1997"/>
    <s v="FORD"/>
    <s v="AEROSTAR VAN"/>
    <n v="1500"/>
    <n v="125"/>
    <n v="0.27272727272727271"/>
    <n v="0"/>
    <n v="125"/>
    <n v="1375"/>
  </r>
  <r>
    <s v="2B4GP2435WR652599"/>
    <s v="S"/>
    <n v="1501"/>
    <s v="300-74863 11 5 10"/>
    <d v="2010-07-26T00:00:00"/>
    <n v="2011"/>
    <x v="9"/>
    <x v="22"/>
    <n v="3"/>
    <n v="104954"/>
    <n v="12"/>
    <n v="1998"/>
    <s v="DODGE"/>
    <s v="CARAVAN"/>
    <n v="1500"/>
    <n v="125"/>
    <n v="0.26785714285714285"/>
    <n v="0"/>
    <n v="125"/>
    <n v="1375"/>
  </r>
  <r>
    <s v="1G1ND52J9Y6289393"/>
    <s v="S"/>
    <n v="1483"/>
    <n v="3526"/>
    <d v="2011-02-15T00:00:00"/>
    <n v="2011"/>
    <x v="0"/>
    <x v="0"/>
    <n v="14"/>
    <n v="125305"/>
    <n v="10"/>
    <n v="2000"/>
    <s v="CHEVROLET"/>
    <s v="MALIBU"/>
    <n v="1630"/>
    <n v="125"/>
    <n v="0.81827309236947787"/>
    <n v="122.25"/>
    <n v="247.25"/>
    <n v="1382.75"/>
  </r>
  <r>
    <s v="3G1JC5240TS902176"/>
    <s v="S"/>
    <m/>
    <n v="3564"/>
    <d v="2011-03-10T00:00:00"/>
    <n v="2011"/>
    <x v="0"/>
    <x v="2"/>
    <n v="89"/>
    <n v="111878"/>
    <n v="14"/>
    <n v="1996"/>
    <s v="CHEVROLET"/>
    <s v="CAVALIER"/>
    <n v="1665"/>
    <n v="125"/>
    <n v="2.3315441824121746E-2"/>
    <n v="124.88"/>
    <n v="249.88"/>
    <n v="1415.12"/>
  </r>
  <r>
    <s v="1FAFP52211G222451"/>
    <s v="S"/>
    <s v="FM V124"/>
    <n v="3661"/>
    <d v="2011-06-22T00:00:00"/>
    <n v="2011"/>
    <x v="4"/>
    <x v="26"/>
    <n v="80"/>
    <n v="162393"/>
    <n v="9"/>
    <n v="2001"/>
    <s v="FORD"/>
    <s v="TAURUS"/>
    <n v="1670"/>
    <n v="125"/>
    <n v="2.463816930435235E-2"/>
    <n v="125.25"/>
    <n v="250.25"/>
    <n v="1419.75"/>
  </r>
  <r>
    <s v="2FAFP71W94X155483"/>
    <s v="S"/>
    <n v="240787"/>
    <n v="3481"/>
    <d v="2010-12-03T00:00:00"/>
    <n v="2011"/>
    <x v="1"/>
    <x v="1"/>
    <n v="46"/>
    <n v="161065"/>
    <n v="6"/>
    <n v="2004"/>
    <s v="FORD"/>
    <s v="CROWN VICTORIA"/>
    <n v="1681"/>
    <n v="125"/>
    <n v="3.0914106781848839E-2"/>
    <n v="126.07499999999999"/>
    <n v="251.07499999999999"/>
    <n v="1429.925"/>
  </r>
  <r>
    <s v="1FAFP5821YA186264"/>
    <s v="S"/>
    <n v="2824"/>
    <n v="3564"/>
    <d v="2011-03-10T00:00:00"/>
    <n v="2011"/>
    <x v="0"/>
    <x v="0"/>
    <n v="55"/>
    <n v="131019"/>
    <n v="10"/>
    <n v="2000"/>
    <s v="FORD"/>
    <s v="TAURUS"/>
    <n v="1705"/>
    <n v="125"/>
    <n v="2.3875572558635181E-2"/>
    <n v="127.88"/>
    <n v="252.88"/>
    <n v="1452.12"/>
  </r>
  <r>
    <s v="2C3HD46J8WH178049"/>
    <s v="S"/>
    <n v="1085"/>
    <n v="3564"/>
    <d v="2011-03-10T00:00:00"/>
    <n v="2011"/>
    <x v="6"/>
    <x v="13"/>
    <n v="98"/>
    <n v="115537"/>
    <n v="12"/>
    <n v="1998"/>
    <s v="CHRYSLER "/>
    <s v="CONCORDE"/>
    <n v="1710"/>
    <n v="125"/>
    <n v="2.3945588900449361E-2"/>
    <n v="128.25"/>
    <n v="253.25"/>
    <n v="1456.75"/>
  </r>
  <r>
    <s v="1FAFP5229YG256728"/>
    <s v="S"/>
    <n v="1521"/>
    <n v="3526"/>
    <d v="2011-02-15T00:00:00"/>
    <n v="2011"/>
    <x v="0"/>
    <x v="0"/>
    <n v="12"/>
    <n v="131783"/>
    <n v="10"/>
    <n v="2000"/>
    <s v="FORD"/>
    <s v="TAURUS"/>
    <n v="1715"/>
    <n v="125"/>
    <n v="0.86094377510040165"/>
    <n v="128.63"/>
    <n v="253.63"/>
    <n v="1461.37"/>
  </r>
  <r>
    <s v="1FBJS31H6THB22621"/>
    <s v="S"/>
    <s v="W0014852"/>
    <n v="3481"/>
    <d v="2010-12-03T00:00:00"/>
    <n v="2011"/>
    <x v="1"/>
    <x v="15"/>
    <n v="167"/>
    <n v="129684"/>
    <n v="14"/>
    <n v="1996"/>
    <s v="FORD"/>
    <s v="E350"/>
    <n v="1761.23"/>
    <n v="125"/>
    <n v="3.2389561146576817E-2"/>
    <n v="132.09225000000001"/>
    <n v="257.09225000000004"/>
    <n v="1504.1377499999999"/>
  </r>
  <r>
    <s v="1B3EJ46X01N657899"/>
    <s v="S"/>
    <n v="243097"/>
    <n v="3461"/>
    <d v="2010-11-22T00:00:00"/>
    <n v="2011"/>
    <x v="1"/>
    <x v="36"/>
    <n v="123"/>
    <n v="119554"/>
    <n v="9"/>
    <n v="2001"/>
    <s v="DODGE"/>
    <s v="STRATUS"/>
    <n v="1766"/>
    <n v="125"/>
    <n v="0.88565697091273821"/>
    <n v="132.44999999999999"/>
    <n v="257.45"/>
    <n v="1508.55"/>
  </r>
  <r>
    <s v="2FAFP71W73X190635"/>
    <s v="S"/>
    <n v="244085"/>
    <n v="3461"/>
    <d v="2010-11-22T00:00:00"/>
    <n v="2011"/>
    <x v="1"/>
    <x v="1"/>
    <n v="124"/>
    <n v="145477"/>
    <n v="7"/>
    <n v="2003"/>
    <s v="FORD"/>
    <s v="CROWN VICTORIA"/>
    <n v="1766"/>
    <n v="125"/>
    <n v="0.88565697091273821"/>
    <n v="132.44999999999999"/>
    <n v="257.45"/>
    <n v="1508.55"/>
  </r>
  <r>
    <s v="2B4GP45G9XR444935"/>
    <s v="S"/>
    <n v="22648"/>
    <n v="3661"/>
    <d v="2011-06-22T00:00:00"/>
    <n v="2011"/>
    <x v="5"/>
    <x v="21"/>
    <n v="91"/>
    <n v="144040"/>
    <n v="11"/>
    <n v="1999"/>
    <s v="DODGE "/>
    <s v="CARAVAN"/>
    <n v="1810"/>
    <n v="125"/>
    <n v="2.6703644575375902E-2"/>
    <n v="135.75"/>
    <n v="260.75"/>
    <n v="1549.25"/>
  </r>
  <r>
    <s v="1FAFP5220YG256729"/>
    <s v="S"/>
    <n v="1520"/>
    <n v="3526"/>
    <d v="2011-02-15T00:00:00"/>
    <n v="2011"/>
    <x v="0"/>
    <x v="0"/>
    <n v="13"/>
    <n v="135736"/>
    <n v="10"/>
    <n v="2000"/>
    <s v="FORD"/>
    <s v="TAURUS"/>
    <n v="1815"/>
    <n v="125"/>
    <n v="0.91114457831325302"/>
    <n v="136.13"/>
    <n v="261.13"/>
    <n v="1553.87"/>
  </r>
  <r>
    <s v="2FAFP71W73X190618"/>
    <s v="S"/>
    <n v="244088"/>
    <n v="3461"/>
    <d v="2010-11-22T00:00:00"/>
    <n v="2011"/>
    <x v="1"/>
    <x v="1"/>
    <n v="129"/>
    <n v="163593"/>
    <n v="7"/>
    <n v="2003"/>
    <s v="FORD"/>
    <s v="CROWN VICTORIA"/>
    <n v="1817.77"/>
    <n v="125"/>
    <n v="0.91161985957873615"/>
    <n v="136.33275"/>
    <n v="261.33275000000003"/>
    <n v="1556.4372499999999"/>
  </r>
  <r>
    <s v="1FAFP52274G188701"/>
    <s v="S"/>
    <n v="19231"/>
    <n v="3661"/>
    <d v="2011-06-22T00:00:00"/>
    <n v="2011"/>
    <x v="3"/>
    <x v="4"/>
    <n v="78"/>
    <n v="185527"/>
    <n v="6"/>
    <n v="2004"/>
    <s v="FORD"/>
    <s v="TAURUS"/>
    <n v="1831"/>
    <n v="125"/>
    <n v="2.7013465866029436E-2"/>
    <n v="137.33000000000001"/>
    <n v="262.33000000000004"/>
    <n v="1568.67"/>
  </r>
  <r>
    <s v="1FAFP6533XK179568"/>
    <s v="S"/>
    <n v="243087"/>
    <n v="3661"/>
    <d v="2011-06-22T00:00:00"/>
    <n v="2011"/>
    <x v="1"/>
    <x v="36"/>
    <n v="81"/>
    <n v="125986"/>
    <n v="11"/>
    <n v="1999"/>
    <s v="FORD"/>
    <s v="CONTOUR"/>
    <n v="1836"/>
    <n v="125"/>
    <n v="2.7087232839994563E-2"/>
    <n v="137.69999999999999"/>
    <n v="262.7"/>
    <n v="1573.3"/>
  </r>
  <r>
    <s v="1FAFP6536XK174204"/>
    <s v="S"/>
    <n v="1396"/>
    <n v="3613"/>
    <d v="2011-04-22T00:00:00"/>
    <n v="2011"/>
    <x v="5"/>
    <x v="21"/>
    <n v="137"/>
    <n v="134304"/>
    <n v="11"/>
    <n v="1999"/>
    <s v="FORD"/>
    <s v="CONTOUR"/>
    <n v="1860"/>
    <n v="125"/>
    <n v="1.6725588396757932E-2"/>
    <n v="139.5"/>
    <n v="264.5"/>
    <n v="1595.5"/>
  </r>
  <r>
    <s v="1FAFP5825YG249248"/>
    <s v="S"/>
    <m/>
    <n v="3564"/>
    <d v="2011-03-10T00:00:00"/>
    <n v="2011"/>
    <x v="0"/>
    <x v="0"/>
    <n v="91"/>
    <n v="155610"/>
    <n v="10"/>
    <n v="2000"/>
    <s v="FORD"/>
    <s v="TAURUS"/>
    <n v="1861.13"/>
    <n v="125"/>
    <n v="2.6061902848124752E-2"/>
    <n v="139.58000000000001"/>
    <n v="264.58000000000004"/>
    <n v="1596.5500000000002"/>
  </r>
  <r>
    <s v="1GNDU03E22D113156"/>
    <s v="S"/>
    <m/>
    <s v="300-74863 1 13 11"/>
    <d v="2010-09-28T00:00:00"/>
    <n v="2011"/>
    <x v="9"/>
    <x v="50"/>
    <n v="99422"/>
    <n v="118473"/>
    <n v="8"/>
    <n v="2002"/>
    <s v="CHEVROLET"/>
    <s v="VENTURE"/>
    <n v="1800"/>
    <n v="125"/>
    <n v="0.13"/>
    <n v="0"/>
    <n v="125"/>
    <n v="1675"/>
  </r>
  <r>
    <s v="1FAFP5226XG297316"/>
    <s v="S"/>
    <m/>
    <n v="3564"/>
    <d v="2011-03-10T00:00:00"/>
    <n v="2011"/>
    <x v="15"/>
    <x v="40"/>
    <n v="92"/>
    <n v="121493"/>
    <n v="11"/>
    <n v="1999"/>
    <s v="FORD"/>
    <s v="TAURUS"/>
    <n v="1965"/>
    <n v="125"/>
    <n v="2.7516422332972513E-2"/>
    <n v="147.38"/>
    <n v="272.38"/>
    <n v="1692.62"/>
  </r>
  <r>
    <s v="1FAFP53242G216479"/>
    <s v="S"/>
    <s v="L02229"/>
    <n v="3512"/>
    <d v="2011-01-12T00:00:00"/>
    <n v="2011"/>
    <x v="0"/>
    <x v="0"/>
    <n v="154"/>
    <n v="149240"/>
    <n v="8"/>
    <n v="2002"/>
    <s v="FORD"/>
    <s v="TAURUS"/>
    <n v="1975"/>
    <n v="125"/>
    <n v="0.99396074484146957"/>
    <n v="148.1"/>
    <n v="273.10000000000002"/>
    <n v="1701.9"/>
  </r>
  <r>
    <s v="1FAFP5328YG266987"/>
    <s v="S"/>
    <n v="135349"/>
    <n v="3613"/>
    <d v="2011-04-22T00:00:00"/>
    <n v="2011"/>
    <x v="1"/>
    <x v="25"/>
    <n v="118"/>
    <n v="139620"/>
    <n v="10"/>
    <n v="2000"/>
    <s v="FORD"/>
    <s v="TAURUS"/>
    <n v="2010"/>
    <n v="125"/>
    <n v="1.8074426170690022E-2"/>
    <n v="150.75"/>
    <n v="275.75"/>
    <n v="1734.25"/>
  </r>
  <r>
    <s v="3FAFP66L7YM113081"/>
    <s v="S"/>
    <s v="D243001"/>
    <n v="3481"/>
    <d v="2010-12-03T00:00:00"/>
    <n v="2011"/>
    <x v="1"/>
    <x v="25"/>
    <n v="161"/>
    <n v="111183"/>
    <n v="10"/>
    <n v="2000"/>
    <s v="FORD"/>
    <s v="CONTOUR"/>
    <n v="2010"/>
    <n v="125"/>
    <n v="3.6964517924756794E-2"/>
    <n v="150.75"/>
    <n v="275.75"/>
    <n v="1734.25"/>
  </r>
  <r>
    <s v="1FAFP52231A232434"/>
    <s v="S"/>
    <n v="1411"/>
    <n v="3661"/>
    <d v="2011-06-22T00:00:00"/>
    <n v="2011"/>
    <x v="0"/>
    <x v="0"/>
    <n v="79"/>
    <n v="133546"/>
    <n v="9"/>
    <n v="2001"/>
    <s v="FORD"/>
    <s v="TAURUS"/>
    <n v="2011"/>
    <n v="125"/>
    <n v="2.9669076928773998E-2"/>
    <n v="150.83000000000001"/>
    <n v="275.83000000000004"/>
    <n v="1735.17"/>
  </r>
  <r>
    <s v="1GBHV34K0HS175600"/>
    <s v="S"/>
    <n v="124523"/>
    <n v="3512"/>
    <d v="2011-01-12T00:00:00"/>
    <n v="2011"/>
    <x v="7"/>
    <x v="19"/>
    <n v="192"/>
    <n v="45698"/>
    <n v="23"/>
    <n v="1987"/>
    <s v="CHEVROLET"/>
    <s v="DUMP TRUCK"/>
    <n v="2015"/>
    <n v="125"/>
    <n v="1.0140915953699043"/>
    <n v="151.13"/>
    <n v="276.13"/>
    <n v="1738.87"/>
  </r>
  <r>
    <s v="2FAFP71W62X108280"/>
    <s v="S"/>
    <n v="240991"/>
    <n v="3613"/>
    <d v="2011-04-22T00:00:00"/>
    <n v="2011"/>
    <x v="1"/>
    <x v="1"/>
    <n v="147"/>
    <n v="140923"/>
    <n v="8"/>
    <n v="2002"/>
    <s v="FORD"/>
    <s v="CROWN VICTORIA"/>
    <n v="2020"/>
    <n v="125"/>
    <n v="1.816434868895216E-2"/>
    <n v="151.5"/>
    <n v="276.5"/>
    <n v="1743.5"/>
  </r>
  <r>
    <s v="2B5WB35Z8VK555712"/>
    <s v="S"/>
    <n v="185072"/>
    <n v="3613"/>
    <d v="2011-04-22T00:00:00"/>
    <n v="2011"/>
    <x v="1"/>
    <x v="1"/>
    <n v="151"/>
    <n v="164441"/>
    <n v="13"/>
    <n v="1997"/>
    <s v="DODGE"/>
    <s v="RAM 3500"/>
    <n v="2021"/>
    <n v="125"/>
    <n v="1.8173340940778375E-2"/>
    <n v="151.58000000000001"/>
    <n v="276.58000000000004"/>
    <n v="1744.42"/>
  </r>
  <r>
    <s v="1FTHE24Y8RHA74068"/>
    <s v="S"/>
    <s v="250229M"/>
    <s v="300-74863 10 9 10"/>
    <d v="2010-07-08T00:00:00"/>
    <n v="2011"/>
    <x v="9"/>
    <x v="50"/>
    <n v="7511"/>
    <n v="88300"/>
    <n v="16"/>
    <n v="1994"/>
    <s v="FORD"/>
    <s v="E250"/>
    <n v="1900"/>
    <n v="125"/>
    <n v="0.2087912087912088"/>
    <n v="0"/>
    <n v="125"/>
    <n v="1775"/>
  </r>
  <r>
    <s v="1GNDU03E92D113428"/>
    <s v="S"/>
    <m/>
    <s v="300-74863 5 03 11"/>
    <d v="2011-04-01T00:00:00"/>
    <n v="2011"/>
    <x v="9"/>
    <x v="50"/>
    <n v="109423"/>
    <n v="132045"/>
    <n v="8"/>
    <n v="2002"/>
    <s v="CHEVROLET"/>
    <s v="VENTURE"/>
    <n v="1900"/>
    <n v="125"/>
    <n v="0.14074074074074075"/>
    <n v="0"/>
    <n v="125"/>
    <n v="1775"/>
  </r>
  <r>
    <s v="1FAFP5227WG254618"/>
    <s v="S"/>
    <n v="780093115"/>
    <n v="3512"/>
    <d v="2011-01-12T00:00:00"/>
    <n v="2011"/>
    <x v="21"/>
    <x v="20"/>
    <n v="235"/>
    <n v="95817"/>
    <n v="12"/>
    <n v="1998"/>
    <s v="FORD"/>
    <s v="TAURUS"/>
    <n v="2069.9899999999998"/>
    <n v="125"/>
    <n v="1.0417664821338701"/>
    <n v="155.25"/>
    <n v="280.25"/>
    <n v="1789.7399999999998"/>
  </r>
  <r>
    <s v="2B5WB35Z2TK160115"/>
    <s v="S"/>
    <n v="172092"/>
    <n v="3564"/>
    <d v="2011-03-10T00:00:00"/>
    <n v="2011"/>
    <x v="1"/>
    <x v="25"/>
    <n v="103"/>
    <n v="166589"/>
    <n v="14"/>
    <n v="1996"/>
    <s v="DODGE"/>
    <s v="RAM 3500"/>
    <n v="2080"/>
    <n v="125"/>
    <n v="2.9126798194698638E-2"/>
    <n v="156"/>
    <n v="281"/>
    <n v="1799"/>
  </r>
  <r>
    <s v="2FAFP71W0YX174123"/>
    <s v="S"/>
    <s v="FM V104"/>
    <n v="3512"/>
    <d v="2011-01-12T00:00:00"/>
    <n v="2011"/>
    <x v="4"/>
    <x v="26"/>
    <n v="191"/>
    <n v="101432"/>
    <n v="10"/>
    <n v="2000"/>
    <s v="FORD"/>
    <s v="CROWN VICTORIA"/>
    <n v="2105"/>
    <n v="125"/>
    <n v="1.0593860090588827"/>
    <n v="157.88"/>
    <n v="282.88"/>
    <n v="1822.12"/>
  </r>
  <r>
    <s v="1GCEC14W5VZ235059"/>
    <s v="S"/>
    <n v="16556"/>
    <n v="3661"/>
    <d v="2011-06-22T00:00:00"/>
    <n v="2011"/>
    <x v="3"/>
    <x v="29"/>
    <n v="67"/>
    <n v="156609"/>
    <n v="13"/>
    <n v="1997"/>
    <s v="CHEVROLET"/>
    <n v="1500"/>
    <n v="2110"/>
    <n v="125"/>
    <n v="3.1129663013283508E-2"/>
    <n v="158.25"/>
    <n v="283.25"/>
    <n v="1826.75"/>
  </r>
  <r>
    <s v="1FAFP5326YA153557"/>
    <s v="S"/>
    <n v="1376"/>
    <n v="3661"/>
    <d v="2011-06-22T00:00:00"/>
    <n v="2011"/>
    <x v="5"/>
    <x v="21"/>
    <n v="86"/>
    <n v="144076"/>
    <n v="10"/>
    <n v="2000"/>
    <s v="FORD"/>
    <s v="TAURUS"/>
    <n v="2130"/>
    <n v="125"/>
    <n v="3.1424730909144015E-2"/>
    <n v="159.75"/>
    <n v="284.75"/>
    <n v="1845.25"/>
  </r>
  <r>
    <s v="2G1WF55K029232907"/>
    <s v="S"/>
    <n v="181041"/>
    <n v="3481"/>
    <d v="2010-12-03T00:00:00"/>
    <n v="2011"/>
    <x v="2"/>
    <x v="3"/>
    <n v="9"/>
    <n v="104250"/>
    <n v="8"/>
    <n v="2002"/>
    <s v="CHEVROLET"/>
    <s v="IMPALA"/>
    <n v="2155"/>
    <n v="125"/>
    <n v="3.9631112501418354E-2"/>
    <n v="161.625"/>
    <n v="286.625"/>
    <n v="1868.375"/>
  </r>
  <r>
    <s v="1FAFP5227XG246763"/>
    <s v="S"/>
    <n v="143741"/>
    <n v="3461"/>
    <d v="2010-11-22T00:00:00"/>
    <n v="2011"/>
    <x v="2"/>
    <x v="6"/>
    <n v="130"/>
    <n v="105815"/>
    <n v="11"/>
    <n v="1999"/>
    <s v="FORD"/>
    <s v="TAURUS"/>
    <n v="2160.5"/>
    <n v="125"/>
    <n v="1.0835005015045136"/>
    <n v="162.03749999999999"/>
    <n v="287.03750000000002"/>
    <n v="1873.4625000000001"/>
  </r>
  <r>
    <s v="1FAFP58221G275411"/>
    <s v="S"/>
    <m/>
    <n v="3564"/>
    <d v="2011-03-10T00:00:00"/>
    <n v="2011"/>
    <x v="0"/>
    <x v="0"/>
    <n v="111"/>
    <n v="132201"/>
    <n v="9"/>
    <n v="2001"/>
    <s v="FORD"/>
    <s v="TAURUS"/>
    <n v="2162"/>
    <n v="125"/>
    <n v="3.0275066200451183E-2"/>
    <n v="162.15"/>
    <n v="287.14999999999998"/>
    <n v="1874.85"/>
  </r>
  <r>
    <s v="1FDKE30H3SHB43879"/>
    <s v="S"/>
    <n v="128125"/>
    <n v="3410"/>
    <d v="2010-09-16T00:00:00"/>
    <n v="2011"/>
    <x v="7"/>
    <x v="19"/>
    <n v="47"/>
    <n v="133702"/>
    <n v="15"/>
    <n v="1995"/>
    <s v="FORD"/>
    <s v="E350"/>
    <n v="2000"/>
    <n v="125"/>
    <n v="0.24390243902439024"/>
    <n v="0"/>
    <n v="125"/>
    <n v="1875"/>
  </r>
  <r>
    <s v="1P3EJ46C5XN648278"/>
    <s v="S"/>
    <n v="243004"/>
    <n v="3613"/>
    <d v="2011-04-22T00:00:00"/>
    <n v="2011"/>
    <x v="1"/>
    <x v="36"/>
    <n v="119"/>
    <n v="118943"/>
    <n v="11"/>
    <n v="1999"/>
    <s v="PLYMOUTH"/>
    <s v="BREEZE"/>
    <n v="2165"/>
    <n v="125"/>
    <n v="1.9468225203753183E-2"/>
    <n v="162.38"/>
    <n v="287.38"/>
    <n v="1877.62"/>
  </r>
  <r>
    <s v="2FAFP71WX2X108315"/>
    <s v="S"/>
    <n v="240995"/>
    <n v="3481"/>
    <d v="2010-12-03T00:00:00"/>
    <n v="2011"/>
    <x v="1"/>
    <x v="1"/>
    <n v="157"/>
    <n v="130270"/>
    <n v="8"/>
    <n v="2002"/>
    <s v="FORD"/>
    <s v="CROWN VICTORIA"/>
    <n v="2170"/>
    <n v="125"/>
    <n v="3.9906967112797134E-2"/>
    <n v="162.75"/>
    <n v="287.75"/>
    <n v="1882.25"/>
  </r>
  <r>
    <s v="2FAHP71W66X154822"/>
    <s v="S"/>
    <n v="243438"/>
    <n v="3410"/>
    <d v="2010-09-16T00:00:00"/>
    <n v="2011"/>
    <x v="1"/>
    <x v="1"/>
    <n v="24"/>
    <n v="151994"/>
    <n v="4"/>
    <n v="2006"/>
    <s v="FORD"/>
    <s v="CROWN VICTORIA"/>
    <n v="2030"/>
    <n v="125"/>
    <n v="0.2475609756097561"/>
    <n v="0"/>
    <n v="125"/>
    <n v="1905"/>
  </r>
  <r>
    <s v="1FDXZ96W8JVA12448"/>
    <s v="S"/>
    <s v="W006224"/>
    <n v="3481"/>
    <d v="2010-12-03T00:00:00"/>
    <n v="2011"/>
    <x v="1"/>
    <x v="15"/>
    <n v="159"/>
    <n v="291982"/>
    <n v="22"/>
    <n v="1988"/>
    <s v="FORD"/>
    <s v="L9000"/>
    <n v="2210"/>
    <n v="125"/>
    <n v="4.0642579409807221E-2"/>
    <n v="165.75"/>
    <n v="290.75"/>
    <n v="1919.25"/>
  </r>
  <r>
    <s v="2G1WF55KX49229726"/>
    <s v="S"/>
    <n v="180552"/>
    <n v="3661"/>
    <d v="2011-06-22T00:00:00"/>
    <n v="2011"/>
    <x v="2"/>
    <x v="76"/>
    <n v="84"/>
    <n v="147972"/>
    <n v="6"/>
    <n v="2004"/>
    <s v="CHEVROLET"/>
    <s v="IMPALA"/>
    <n v="2210"/>
    <n v="125"/>
    <n v="3.2605002492586042E-2"/>
    <n v="165.75"/>
    <n v="290.75"/>
    <n v="1919.25"/>
  </r>
  <r>
    <s v="1FBSS31LXWHC10844"/>
    <s v="S"/>
    <n v="135696"/>
    <n v="3564"/>
    <d v="2011-03-10T00:00:00"/>
    <n v="2011"/>
    <x v="2"/>
    <x v="6"/>
    <n v="48"/>
    <n v="96000"/>
    <n v="12"/>
    <n v="1998"/>
    <s v="FORD"/>
    <s v="E350 ECONOLINE"/>
    <n v="2255"/>
    <n v="125"/>
    <n v="3.1577370158194916E-2"/>
    <n v="169.13"/>
    <n v="294.13"/>
    <n v="1960.87"/>
  </r>
  <r>
    <s v="2FAFP71WX1X160722"/>
    <s v="S"/>
    <n v="169647"/>
    <n v="3481"/>
    <d v="2010-12-03T00:00:00"/>
    <n v="2011"/>
    <x v="2"/>
    <x v="76"/>
    <n v="160"/>
    <n v="156764"/>
    <n v="9"/>
    <n v="2001"/>
    <s v="FORD"/>
    <s v="CROWN VICTORIA"/>
    <n v="2255"/>
    <n v="125"/>
    <n v="4.1470143243943568E-2"/>
    <n v="169.125"/>
    <n v="294.125"/>
    <n v="1960.875"/>
  </r>
  <r>
    <s v="2FMZA50471BB56889"/>
    <s v="S"/>
    <n v="125345"/>
    <n v="3461"/>
    <d v="2010-11-22T00:00:00"/>
    <n v="2011"/>
    <x v="7"/>
    <x v="19"/>
    <n v="127"/>
    <n v="2260.5"/>
    <n v="9"/>
    <n v="2001"/>
    <s v="FORD"/>
    <s v="WINDSTAR"/>
    <n v="2260.5"/>
    <n v="125"/>
    <n v="1.1336509528585756"/>
    <n v="169.53749999999999"/>
    <n v="294.53750000000002"/>
    <n v="1965.9625000000001"/>
  </r>
  <r>
    <s v="1B4GP25361B156748"/>
    <s v="S"/>
    <n v="22652"/>
    <n v="3661"/>
    <d v="2011-06-22T00:00:00"/>
    <n v="2011"/>
    <x v="5"/>
    <x v="21"/>
    <n v="89"/>
    <n v="153501"/>
    <n v="9"/>
    <n v="2001"/>
    <s v="DODGE "/>
    <s v="CARAVAN"/>
    <n v="2265"/>
    <n v="125"/>
    <n v="3.3416439206202443E-2"/>
    <n v="169.88"/>
    <n v="294.88"/>
    <n v="1970.12"/>
  </r>
  <r>
    <s v="1J4FJ28S0VL544555"/>
    <s v="S"/>
    <n v="186918"/>
    <n v="3661"/>
    <d v="2011-06-22T00:00:00"/>
    <n v="2011"/>
    <x v="1"/>
    <x v="1"/>
    <n v="68"/>
    <n v="186042"/>
    <n v="13"/>
    <n v="1997"/>
    <s v="JEEP"/>
    <s v="CHEROKEE"/>
    <n v="2265"/>
    <n v="125"/>
    <n v="3.3416439206202443E-2"/>
    <n v="169.88"/>
    <n v="294.88"/>
    <n v="1970.12"/>
  </r>
  <r>
    <s v="1G3NL52F32C281515"/>
    <s v="S"/>
    <n v="180766"/>
    <n v="3481"/>
    <d v="2010-12-03T00:00:00"/>
    <n v="2011"/>
    <x v="2"/>
    <x v="18"/>
    <n v="151"/>
    <n v="110641"/>
    <n v="8"/>
    <n v="2002"/>
    <s v="OLDSMOBILE"/>
    <s v="ALERO"/>
    <n v="2266"/>
    <n v="125"/>
    <n v="4.167243662562134E-2"/>
    <n v="169.95"/>
    <n v="294.95"/>
    <n v="1971.05"/>
  </r>
  <r>
    <s v="1B3EL46T05N607047"/>
    <s v="S"/>
    <n v="10009"/>
    <n v="3661"/>
    <d v="2011-06-22T00:00:00"/>
    <n v="2011"/>
    <x v="8"/>
    <x v="46"/>
    <n v="96"/>
    <n v="144311"/>
    <n v="5"/>
    <n v="2005"/>
    <s v="DODGE "/>
    <s v="STRATUS"/>
    <n v="2930"/>
    <n v="125"/>
    <n v="4.3227446743564303E-2"/>
    <n v="219.75"/>
    <n v="344.75"/>
    <n v="2585.25"/>
  </r>
  <r>
    <s v="2FAFP71WXXX197147"/>
    <s v="S"/>
    <n v="219585"/>
    <n v="3564"/>
    <d v="2011-03-10T00:00:00"/>
    <n v="2011"/>
    <x v="1"/>
    <x v="1"/>
    <n v="108"/>
    <n v="128175"/>
    <n v="11"/>
    <n v="1999"/>
    <s v="FORD"/>
    <s v="CROWN VICTORIA"/>
    <n v="2270"/>
    <n v="125"/>
    <n v="3.1787419183637457E-2"/>
    <n v="170.25"/>
    <n v="295.25"/>
    <n v="1974.75"/>
  </r>
  <r>
    <s v="2G1WF55EX19335163"/>
    <s v="S"/>
    <n v="22033"/>
    <n v="3481"/>
    <d v="2010-12-03T00:00:00"/>
    <n v="2011"/>
    <x v="4"/>
    <x v="11"/>
    <n v="162"/>
    <n v="157714"/>
    <n v="9"/>
    <n v="2001"/>
    <s v="CHEVROLET"/>
    <s v="IMPALA"/>
    <n v="2270"/>
    <n v="125"/>
    <n v="4.1745997855322348E-2"/>
    <n v="170.25"/>
    <n v="295.25"/>
    <n v="1974.75"/>
  </r>
  <r>
    <s v="1FAFP6530XK179821"/>
    <s v="S"/>
    <n v="243002"/>
    <n v="3613"/>
    <d v="2011-04-22T00:00:00"/>
    <n v="2011"/>
    <x v="1"/>
    <x v="78"/>
    <n v="120"/>
    <n v="110953"/>
    <n v="11"/>
    <n v="1999"/>
    <s v="FORD"/>
    <s v="CONTOUR"/>
    <n v="2271"/>
    <n v="125"/>
    <n v="2.0421403897331859E-2"/>
    <n v="170.33"/>
    <n v="295.33000000000004"/>
    <n v="1975.67"/>
  </r>
  <r>
    <s v="1FAFP5228WG213141"/>
    <s v="S"/>
    <n v="1397"/>
    <n v="3613"/>
    <d v="2011-04-22T00:00:00"/>
    <n v="2011"/>
    <x v="5"/>
    <x v="21"/>
    <n v="141"/>
    <n v="127900"/>
    <n v="12"/>
    <n v="1998"/>
    <s v="FORD"/>
    <s v="TAURUS"/>
    <n v="2285"/>
    <n v="125"/>
    <n v="2.0547295422898855E-2"/>
    <n v="171.38"/>
    <n v="296.38"/>
    <n v="1988.62"/>
  </r>
  <r>
    <s v="1B3EL46T85N606860"/>
    <s v="S"/>
    <n v="10008"/>
    <n v="3661"/>
    <d v="2011-06-22T00:00:00"/>
    <n v="2011"/>
    <x v="8"/>
    <x v="46"/>
    <n v="95"/>
    <n v="149022"/>
    <n v="5"/>
    <n v="2005"/>
    <s v="DODGE "/>
    <s v="STRATUS"/>
    <n v="3095"/>
    <n v="125"/>
    <n v="4.5661756884413492E-2"/>
    <n v="232.13"/>
    <n v="357.13"/>
    <n v="2737.87"/>
  </r>
  <r>
    <s v="1J4FJ67S1PL581335"/>
    <s v="S"/>
    <n v="5216"/>
    <n v="3426"/>
    <d v="2010-09-24T00:00:00"/>
    <n v="2011"/>
    <x v="5"/>
    <x v="21"/>
    <n v="59"/>
    <n v="138575"/>
    <n v="17"/>
    <n v="1993"/>
    <s v="JEEP"/>
    <s v="CHEROKEE"/>
    <n v="2305"/>
    <n v="125"/>
    <n v="0.33965739546877877"/>
    <n v="172.875"/>
    <n v="297.875"/>
    <n v="2007.125"/>
  </r>
  <r>
    <s v="2G1WF52E549296510"/>
    <s v="S"/>
    <s v="V0117"/>
    <n v="3564"/>
    <d v="2011-03-10T00:00:00"/>
    <n v="2011"/>
    <x v="11"/>
    <x v="21"/>
    <n v="96"/>
    <n v="177309"/>
    <n v="6"/>
    <n v="2004"/>
    <s v="CHEVROLET"/>
    <s v="IMPALA"/>
    <n v="2311.61"/>
    <n v="125"/>
    <n v="3.237009518021506E-2"/>
    <n v="173.37"/>
    <n v="298.37"/>
    <n v="2013.2400000000002"/>
  </r>
  <r>
    <s v="1FAFP53292G227476"/>
    <s v="S"/>
    <m/>
    <n v="3512"/>
    <d v="2011-01-12T00:00:00"/>
    <n v="2011"/>
    <x v="15"/>
    <x v="40"/>
    <n v="183"/>
    <n v="144620"/>
    <n v="8"/>
    <n v="2002"/>
    <s v="FORD"/>
    <s v="TAURUS"/>
    <n v="2320"/>
    <n v="125"/>
    <n v="1.16758933064922"/>
    <n v="174"/>
    <n v="299"/>
    <n v="2021"/>
  </r>
  <r>
    <s v="1G3NL52F62C274686"/>
    <s v="S"/>
    <s v="B0187"/>
    <n v="3661"/>
    <d v="2011-06-22T00:00:00"/>
    <n v="2011"/>
    <x v="3"/>
    <x v="39"/>
    <n v="74"/>
    <n v="166634"/>
    <n v="8"/>
    <n v="2002"/>
    <s v="OLDSMOBILE"/>
    <s v="ALERO"/>
    <n v="2365"/>
    <n v="125"/>
    <n v="3.4891778685504977E-2"/>
    <n v="177.38"/>
    <n v="302.38"/>
    <n v="2062.62"/>
  </r>
  <r>
    <s v="1B7HC16X5WS705622"/>
    <s v="S"/>
    <n v="127320"/>
    <s v="300-74863 4 05 11"/>
    <d v="2011-03-21T00:00:00"/>
    <n v="2011"/>
    <x v="7"/>
    <x v="19"/>
    <n v="1112361"/>
    <n v="77640"/>
    <n v="12"/>
    <n v="1998"/>
    <s v="DODGE"/>
    <s v="RAM 1500"/>
    <n v="2200"/>
    <n v="125"/>
    <n v="6.9841269841269843E-2"/>
    <n v="0"/>
    <n v="125"/>
    <n v="2075"/>
  </r>
  <r>
    <s v="2FTHF25H7RCA70919"/>
    <s v="S"/>
    <n v="126648"/>
    <s v="300-74863 10 9 10"/>
    <d v="2010-08-02T00:00:00"/>
    <n v="2011"/>
    <x v="7"/>
    <x v="19"/>
    <n v="82653"/>
    <n v="137707"/>
    <n v="16"/>
    <n v="1994"/>
    <s v="FORD"/>
    <s v="F250 SUPER DUTY"/>
    <n v="2200"/>
    <n v="125"/>
    <n v="0.24175824175824176"/>
    <n v="0"/>
    <n v="125"/>
    <n v="2075"/>
  </r>
  <r>
    <s v="1FTSE34S3WHB76994"/>
    <s v="S"/>
    <n v="133473"/>
    <n v="3512"/>
    <d v="2011-01-12T00:00:00"/>
    <n v="2011"/>
    <x v="7"/>
    <x v="19"/>
    <n v="189"/>
    <n v="139713"/>
    <n v="12"/>
    <n v="1998"/>
    <s v="FORD"/>
    <s v="ECONOLINE"/>
    <n v="2380"/>
    <n v="125"/>
    <n v="1.1977856064418722"/>
    <n v="178.5"/>
    <n v="303.5"/>
    <n v="2076.5"/>
  </r>
  <r>
    <s v="2G1WF52E949290581"/>
    <s v="S"/>
    <s v="V0118"/>
    <n v="3564"/>
    <d v="2011-03-10T00:00:00"/>
    <n v="2011"/>
    <x v="11"/>
    <x v="21"/>
    <n v="95"/>
    <n v="178834"/>
    <n v="6"/>
    <n v="2004"/>
    <s v="CHEVROLET"/>
    <s v="IMPALA"/>
    <n v="2399"/>
    <n v="125"/>
    <n v="3.3593840802443285E-2"/>
    <n v="179.93"/>
    <n v="304.93"/>
    <n v="2094.0700000000002"/>
  </r>
  <r>
    <s v="1FMZU35PXXZB30338"/>
    <s v="S"/>
    <s v="V0086"/>
    <n v="3564"/>
    <d v="2011-03-10T00:00:00"/>
    <n v="2011"/>
    <x v="11"/>
    <x v="21"/>
    <n v="114"/>
    <n v="167895"/>
    <n v="11"/>
    <n v="1999"/>
    <s v="FORD"/>
    <s v="EXPLORER"/>
    <n v="2410"/>
    <n v="125"/>
    <n v="3.3747876754434483E-2"/>
    <n v="180.75"/>
    <n v="305.75"/>
    <n v="2104.25"/>
  </r>
  <r>
    <s v="1G3NL52FX2C243005"/>
    <s v="S"/>
    <n v="21047"/>
    <n v="3661"/>
    <d v="2011-06-22T00:00:00"/>
    <n v="2011"/>
    <x v="5"/>
    <x v="21"/>
    <n v="87"/>
    <n v="155949"/>
    <n v="8"/>
    <n v="2002"/>
    <s v="OLDSMOBILE"/>
    <s v="ALERO"/>
    <n v="2410"/>
    <n v="125"/>
    <n v="3.5555681451191118E-2"/>
    <n v="180.75"/>
    <n v="305.75"/>
    <n v="2104.25"/>
  </r>
  <r>
    <s v="1G3NL52F32C280610"/>
    <s v="S"/>
    <n v="20401"/>
    <n v="3613"/>
    <d v="2011-04-22T00:00:00"/>
    <n v="2011"/>
    <x v="5"/>
    <x v="21"/>
    <n v="130"/>
    <n v="150369"/>
    <n v="8"/>
    <n v="2002"/>
    <s v="OLDSMOBILE"/>
    <s v="ALERO"/>
    <n v="2422"/>
    <n v="125"/>
    <n v="2.1779233923090165E-2"/>
    <n v="181.65"/>
    <n v="306.64999999999998"/>
    <n v="2115.35"/>
  </r>
  <r>
    <s v="1J4GW48S81C661800"/>
    <s v="S"/>
    <n v="22559"/>
    <n v="3461"/>
    <d v="2010-11-22T00:00:00"/>
    <n v="2011"/>
    <x v="4"/>
    <x v="11"/>
    <n v="146"/>
    <n v="233172"/>
    <n v="9"/>
    <n v="2001"/>
    <s v="JEEP"/>
    <s v="GRAND CHEROKEE"/>
    <n v="2440"/>
    <n v="125"/>
    <n v="1.2236710130391173"/>
    <n v="183"/>
    <n v="308"/>
    <n v="2132"/>
  </r>
  <r>
    <s v="1G1ND52J92M668476"/>
    <s v="S"/>
    <n v="20341"/>
    <n v="3613"/>
    <d v="2011-04-22T00:00:00"/>
    <n v="2011"/>
    <x v="5"/>
    <x v="21"/>
    <n v="131"/>
    <n v="145020"/>
    <n v="8"/>
    <n v="2002"/>
    <s v="CHEVROLET"/>
    <s v="MALIBU"/>
    <n v="2465"/>
    <n v="125"/>
    <n v="2.2165900751617364E-2"/>
    <n v="184.88"/>
    <n v="309.88"/>
    <n v="2155.12"/>
  </r>
  <r>
    <s v="2FAFP71W83X194449"/>
    <s v="S"/>
    <n v="244089"/>
    <n v="3481"/>
    <d v="2010-12-03T00:00:00"/>
    <n v="2011"/>
    <x v="1"/>
    <x v="1"/>
    <n v="149"/>
    <n v="121127"/>
    <n v="7"/>
    <n v="2003"/>
    <s v="FORD"/>
    <s v="CROWN VICTORIA"/>
    <n v="2466"/>
    <n v="125"/>
    <n v="4.5350498110671766E-2"/>
    <n v="184.96"/>
    <n v="309.96000000000004"/>
    <n v="2156.04"/>
  </r>
  <r>
    <s v="2G1WF52E449290374"/>
    <s v="S"/>
    <s v="V0119"/>
    <n v="3613"/>
    <d v="2011-04-22T00:00:00"/>
    <n v="2011"/>
    <x v="11"/>
    <x v="21"/>
    <n v="126"/>
    <n v="174751"/>
    <n v="6"/>
    <n v="2004"/>
    <s v="CHEVROLET"/>
    <s v="IMPALA"/>
    <n v="2480"/>
    <n v="125"/>
    <n v="2.2300784529010576E-2"/>
    <n v="186"/>
    <n v="311"/>
    <n v="2169"/>
  </r>
  <r>
    <s v="1FAFP53212G174871"/>
    <s v="S"/>
    <n v="243031"/>
    <n v="3461"/>
    <d v="2010-11-22T00:00:00"/>
    <n v="2011"/>
    <x v="1"/>
    <x v="36"/>
    <n v="140"/>
    <n v="139010"/>
    <n v="8"/>
    <n v="2002"/>
    <s v="FORD"/>
    <s v="TAURUS"/>
    <n v="2490.1"/>
    <n v="125"/>
    <n v="1.2487963891675025"/>
    <n v="186.75749999999999"/>
    <n v="311.75749999999999"/>
    <n v="2178.3424999999997"/>
  </r>
  <r>
    <s v="1FTYR10VXYPB15248"/>
    <s v="S"/>
    <n v="17471"/>
    <n v="3661"/>
    <d v="2011-06-22T00:00:00"/>
    <n v="2011"/>
    <x v="3"/>
    <x v="29"/>
    <n v="82"/>
    <n v="153017"/>
    <n v="10"/>
    <n v="2000"/>
    <s v="FORD"/>
    <s v="RANGER"/>
    <n v="2510"/>
    <n v="125"/>
    <n v="3.7031020930493652E-2"/>
    <n v="188.25"/>
    <n v="313.25"/>
    <n v="2196.75"/>
  </r>
  <r>
    <s v="2B4GP2433WR684001"/>
    <s v="S"/>
    <m/>
    <n v="3613"/>
    <d v="2011-04-22T00:00:00"/>
    <n v="2011"/>
    <x v="1"/>
    <x v="15"/>
    <n v="125"/>
    <n v="152401"/>
    <n v="12"/>
    <n v="1998"/>
    <s v="DODGE"/>
    <s v="CARAVAN"/>
    <n v="2510"/>
    <n v="125"/>
    <n v="2.2570552083796991E-2"/>
    <n v="188.25"/>
    <n v="313.25"/>
    <n v="2196.75"/>
  </r>
  <r>
    <s v="UNKNOWN"/>
    <s v="S"/>
    <s v="0-00005"/>
    <n v="3461"/>
    <d v="2010-11-22T00:00:00"/>
    <n v="2011"/>
    <x v="4"/>
    <x v="52"/>
    <n v="147"/>
    <n v="196131"/>
    <n v="10"/>
    <n v="2000"/>
    <s v="FORD"/>
    <s v="E350"/>
    <n v="2511"/>
    <n v="125"/>
    <n v="1.2592778335005015"/>
    <n v="188.32499999999999"/>
    <n v="313.32499999999999"/>
    <n v="2197.6750000000002"/>
  </r>
  <r>
    <s v="1G3NL52FX2C275436"/>
    <s v="S"/>
    <n v="21041"/>
    <n v="3613"/>
    <d v="2011-04-22T00:00:00"/>
    <n v="2011"/>
    <x v="5"/>
    <x v="21"/>
    <n v="129"/>
    <n v="131096"/>
    <n v="8"/>
    <n v="2002"/>
    <s v="OLDSMOBILE"/>
    <s v="ALERO"/>
    <n v="2565"/>
    <n v="125"/>
    <n v="2.3065125934238758E-2"/>
    <n v="192.38"/>
    <n v="317.38"/>
    <n v="2247.62"/>
  </r>
  <r>
    <s v="1D4GP24393B254229"/>
    <s v="S"/>
    <s v="V0112"/>
    <n v="3564"/>
    <d v="2011-03-10T00:00:00"/>
    <n v="2011"/>
    <x v="11"/>
    <x v="21"/>
    <n v="101"/>
    <n v="150381"/>
    <n v="7"/>
    <n v="2003"/>
    <s v="DODGE"/>
    <s v="CARAVAN"/>
    <n v="2565.11"/>
    <n v="125"/>
    <n v="3.5919923710193959E-2"/>
    <n v="192.38"/>
    <n v="317.38"/>
    <n v="2247.73"/>
  </r>
  <r>
    <s v="2FAFP71W34X124973"/>
    <s v="S"/>
    <n v="244120"/>
    <n v="3481"/>
    <d v="2010-12-03T00:00:00"/>
    <n v="2011"/>
    <x v="1"/>
    <x v="1"/>
    <n v="153"/>
    <n v="121194"/>
    <n v="6"/>
    <n v="2004"/>
    <s v="FORD"/>
    <s v="CROWN VICTORIA"/>
    <n v="2566"/>
    <n v="125"/>
    <n v="4.718952885319698E-2"/>
    <n v="192.46"/>
    <n v="317.46000000000004"/>
    <n v="2248.54"/>
  </r>
  <r>
    <s v="2FAHP71W96X149422"/>
    <s v="S"/>
    <n v="623"/>
    <s v="300-74863 3 09 11"/>
    <d v="2010-12-13T00:00:00"/>
    <n v="2011"/>
    <x v="4"/>
    <x v="17"/>
    <n v="1216011"/>
    <n v="98779"/>
    <n v="4"/>
    <n v="2006"/>
    <s v="FORD"/>
    <s v="CROWN VICTORIA"/>
    <n v="2400"/>
    <n v="125"/>
    <n v="0.28999999999999998"/>
    <n v="0"/>
    <n v="125"/>
    <n v="2275"/>
  </r>
  <r>
    <s v="2FAFP71W0YX167916"/>
    <s v="S"/>
    <n v="24574"/>
    <n v="3564"/>
    <d v="2011-03-10T00:00:00"/>
    <n v="2011"/>
    <x v="7"/>
    <x v="25"/>
    <n v="113"/>
    <n v="128597"/>
    <n v="10"/>
    <n v="2000"/>
    <s v="FORD"/>
    <s v="CROWN VICTORIA"/>
    <n v="2601"/>
    <n v="125"/>
    <n v="3.6422501011736136E-2"/>
    <n v="195.08"/>
    <n v="320.08000000000004"/>
    <n v="2280.92"/>
  </r>
  <r>
    <s v="1FAFP5326YG249816"/>
    <s v="S"/>
    <n v="1377"/>
    <n v="3613"/>
    <d v="2011-04-22T00:00:00"/>
    <n v="2011"/>
    <x v="5"/>
    <x v="21"/>
    <n v="132"/>
    <n v="148448"/>
    <n v="10"/>
    <n v="2000"/>
    <s v="FORD"/>
    <s v="TAURUS"/>
    <n v="2609"/>
    <n v="125"/>
    <n v="2.3460785014592173E-2"/>
    <n v="195.68"/>
    <n v="320.68"/>
    <n v="2288.3200000000002"/>
  </r>
  <r>
    <s v="1FAFP53201A241087"/>
    <s v="S"/>
    <n v="21949"/>
    <n v="3564"/>
    <d v="2011-03-10T00:00:00"/>
    <n v="2011"/>
    <x v="13"/>
    <x v="44"/>
    <n v="110"/>
    <n v="111018"/>
    <n v="9"/>
    <n v="2001"/>
    <s v="FORD"/>
    <s v="TAURUS"/>
    <n v="2610"/>
    <n v="125"/>
    <n v="3.6548530427001659E-2"/>
    <n v="195.75"/>
    <n v="320.75"/>
    <n v="2289.25"/>
  </r>
  <r>
    <s v="2G1WF55EX19338595"/>
    <s v="S"/>
    <n v="17715"/>
    <n v="3661"/>
    <d v="2011-06-22T00:00:00"/>
    <n v="2011"/>
    <x v="3"/>
    <x v="70"/>
    <n v="70"/>
    <n v="157014"/>
    <n v="9"/>
    <n v="2001"/>
    <s v="CHEVROLET"/>
    <s v="IMPALA"/>
    <n v="2610"/>
    <n v="125"/>
    <n v="3.8506360409796186E-2"/>
    <n v="195.75"/>
    <n v="320.75"/>
    <n v="2289.25"/>
  </r>
  <r>
    <s v="3N1ABH1D9WL063605"/>
    <s v="S"/>
    <n v="11204"/>
    <n v="3613"/>
    <d v="2011-04-22T00:00:00"/>
    <n v="2011"/>
    <x v="12"/>
    <x v="13"/>
    <n v="153"/>
    <n v="151540"/>
    <n v="12"/>
    <n v="1998"/>
    <s v="NISSAN "/>
    <s v="SENTRA"/>
    <n v="2611"/>
    <n v="125"/>
    <n v="2.34787695182446E-2"/>
    <n v="195.83"/>
    <n v="320.83000000000004"/>
    <n v="2290.17"/>
  </r>
  <r>
    <s v="2B5WB35Z3TK160110"/>
    <s v="S"/>
    <n v="172979"/>
    <n v="3613"/>
    <d v="2011-04-22T00:00:00"/>
    <n v="2011"/>
    <x v="1"/>
    <x v="1"/>
    <n v="5"/>
    <n v="122414"/>
    <n v="14"/>
    <n v="1996"/>
    <s v="DODGE"/>
    <s v="RAM 3500"/>
    <n v="2611.23"/>
    <n v="125"/>
    <n v="2.348083773616463E-2"/>
    <n v="195.84"/>
    <n v="320.84000000000003"/>
    <n v="2290.39"/>
  </r>
  <r>
    <s v="1G1ND52J43M695361"/>
    <s v="S"/>
    <n v="22495"/>
    <n v="3613"/>
    <d v="2011-04-22T00:00:00"/>
    <n v="2011"/>
    <x v="5"/>
    <x v="21"/>
    <n v="143"/>
    <n v="159541"/>
    <n v="7"/>
    <n v="2003"/>
    <s v="CHEVROLET"/>
    <s v="MALIBU"/>
    <n v="2620"/>
    <n v="125"/>
    <n v="2.3559699784680525E-2"/>
    <n v="196.5"/>
    <n v="321.5"/>
    <n v="2298.5"/>
  </r>
  <r>
    <s v="1G3NL52F52C274422"/>
    <s v="S"/>
    <n v="21043"/>
    <n v="3613"/>
    <d v="2011-04-22T00:00:00"/>
    <n v="2011"/>
    <x v="5"/>
    <x v="21"/>
    <n v="134"/>
    <n v="148691"/>
    <n v="8"/>
    <n v="2002"/>
    <s v="OLDSMOBILE"/>
    <s v="ALERO"/>
    <n v="2665"/>
    <n v="125"/>
    <n v="2.3964351116860152E-2"/>
    <n v="199.88"/>
    <n v="324.88"/>
    <n v="2340.12"/>
  </r>
  <r>
    <s v="1FAFP53216A261212"/>
    <s v="S"/>
    <n v="128924"/>
    <n v="3582"/>
    <d v="2011-03-25T00:00:00"/>
    <n v="2011"/>
    <x v="7"/>
    <x v="25"/>
    <n v="120"/>
    <n v="121602"/>
    <n v="4"/>
    <n v="2006"/>
    <s v="FORD"/>
    <s v="TAURUS"/>
    <n v="2693.03"/>
    <n v="125"/>
    <n v="0.18264455243088173"/>
    <n v="201.98"/>
    <n v="326.98"/>
    <n v="2366.0500000000002"/>
  </r>
  <r>
    <s v="1G3NL52F12C250022"/>
    <s v="S"/>
    <n v="22496"/>
    <n v="3613"/>
    <d v="2011-04-22T00:00:00"/>
    <n v="2011"/>
    <x v="5"/>
    <x v="21"/>
    <n v="139"/>
    <n v="138964"/>
    <n v="8"/>
    <n v="2002"/>
    <s v="OLDSMOBILE"/>
    <s v="ALERO"/>
    <n v="2706"/>
    <n v="125"/>
    <n v="2.4333033441734923E-2"/>
    <n v="202.95"/>
    <n v="327.95"/>
    <n v="2378.0500000000002"/>
  </r>
  <r>
    <s v="1FAFP52241A232426"/>
    <s v="S"/>
    <n v="1185023"/>
    <n v="3613"/>
    <d v="2011-04-22T00:00:00"/>
    <n v="2011"/>
    <x v="9"/>
    <x v="25"/>
    <n v="128"/>
    <n v="119980"/>
    <n v="9"/>
    <n v="2001"/>
    <s v="FORD"/>
    <s v="TAURUS"/>
    <n v="2710"/>
    <n v="125"/>
    <n v="2.4369002449039782E-2"/>
    <n v="203.25"/>
    <n v="328.25"/>
    <n v="2381.75"/>
  </r>
  <r>
    <s v="1G1ND52J83M695721"/>
    <s v="S"/>
    <n v="22494"/>
    <n v="3661"/>
    <d v="2011-06-22T00:00:00"/>
    <n v="2011"/>
    <x v="5"/>
    <x v="21"/>
    <n v="90"/>
    <n v="168314"/>
    <n v="7"/>
    <n v="2003"/>
    <s v="CHEVROLET"/>
    <s v="MALIBU"/>
    <n v="2710"/>
    <n v="125"/>
    <n v="3.9981699889098728E-2"/>
    <n v="203.25"/>
    <n v="328.25"/>
    <n v="2381.75"/>
  </r>
  <r>
    <s v="1G3NL52F02C243255"/>
    <s v="S"/>
    <n v="21044"/>
    <n v="3613"/>
    <d v="2011-04-22T00:00:00"/>
    <n v="2011"/>
    <x v="5"/>
    <x v="21"/>
    <n v="133"/>
    <n v="137006"/>
    <n v="8"/>
    <n v="2002"/>
    <s v="OLDSMOBILE"/>
    <s v="ALERO"/>
    <n v="2755"/>
    <n v="125"/>
    <n v="2.4773653781219408E-2"/>
    <n v="206.63"/>
    <n v="331.63"/>
    <n v="2423.37"/>
  </r>
  <r>
    <s v="2G1WF52E8Y9334804"/>
    <s v="S"/>
    <n v="229985"/>
    <n v="3613"/>
    <d v="2011-04-22T00:00:00"/>
    <n v="2011"/>
    <x v="1"/>
    <x v="1"/>
    <n v="145"/>
    <n v="133625"/>
    <n v="10"/>
    <n v="2000"/>
    <s v="CHEVROLET"/>
    <s v="IMPALA"/>
    <n v="2771.66"/>
    <n v="125"/>
    <n v="2.4923464696644131E-2"/>
    <n v="207.87"/>
    <n v="332.87"/>
    <n v="2438.79"/>
  </r>
  <r>
    <s v="1G3NL52F72C263633"/>
    <s v="S"/>
    <n v="21042"/>
    <n v="3613"/>
    <d v="2011-04-22T00:00:00"/>
    <n v="2011"/>
    <x v="5"/>
    <x v="21"/>
    <n v="140"/>
    <n v="158781"/>
    <n v="8"/>
    <n v="2002"/>
    <s v="OLDSMOBILE"/>
    <s v="ALERO"/>
    <n v="2810"/>
    <n v="125"/>
    <n v="2.5268227631661175E-2"/>
    <n v="210.75"/>
    <n v="335.75"/>
    <n v="2474.25"/>
  </r>
  <r>
    <s v="1FTSE34F9YHB46601"/>
    <s v="S"/>
    <n v="133479"/>
    <s v="300-74863 10 9 10"/>
    <d v="2010-08-02T00:00:00"/>
    <n v="2011"/>
    <x v="7"/>
    <x v="19"/>
    <n v="82655"/>
    <n v="177226"/>
    <n v="10"/>
    <n v="2000"/>
    <s v="FORD"/>
    <s v="E350"/>
    <n v="2600"/>
    <n v="125"/>
    <n v="0.2857142857142857"/>
    <n v="0"/>
    <n v="125"/>
    <n v="2475"/>
  </r>
  <r>
    <s v="1FDPK84A6LVA31959"/>
    <s v="S"/>
    <n v="243350"/>
    <n v="3526"/>
    <d v="2011-02-15T00:00:00"/>
    <n v="2011"/>
    <x v="1"/>
    <x v="1"/>
    <n v="125"/>
    <n v="174246"/>
    <n v="20"/>
    <n v="1990"/>
    <s v="FORD"/>
    <s v="F800 DUMP TRUCK"/>
    <n v="2816"/>
    <n v="125"/>
    <n v="1.4136546184738956"/>
    <n v="211.2"/>
    <n v="336.2"/>
    <n v="2479.8000000000002"/>
  </r>
  <r>
    <s v="1GNDM19W0TB171236"/>
    <s v="S"/>
    <n v="127141"/>
    <n v="3461"/>
    <d v="2010-11-22T00:00:00"/>
    <n v="2011"/>
    <x v="7"/>
    <x v="19"/>
    <n v="125"/>
    <n v="43225"/>
    <n v="14"/>
    <n v="1996"/>
    <s v="CHEVROLET"/>
    <s v="ASTRO VAN"/>
    <n v="2850"/>
    <n v="125"/>
    <n v="1.4292878635907724"/>
    <n v="213.75"/>
    <n v="338.75"/>
    <n v="2511.25"/>
  </r>
  <r>
    <s v="1G3NL52F32C253357"/>
    <s v="S"/>
    <n v="20342"/>
    <n v="3613"/>
    <d v="2011-04-22T00:00:00"/>
    <n v="2011"/>
    <x v="5"/>
    <x v="21"/>
    <n v="136"/>
    <n v="137145"/>
    <n v="8"/>
    <n v="2002"/>
    <s v="OLDSMOBILE"/>
    <s v="ALERO"/>
    <n v="2865"/>
    <n v="125"/>
    <n v="2.5762801482102943E-2"/>
    <n v="214.88"/>
    <n v="339.88"/>
    <n v="2525.12"/>
  </r>
  <r>
    <s v="1FDNF60H7JVA53680"/>
    <s v="S"/>
    <n v="118005"/>
    <n v="3613"/>
    <d v="2011-04-22T00:00:00"/>
    <n v="2011"/>
    <x v="1"/>
    <x v="1"/>
    <n v="158"/>
    <n v="29132"/>
    <n v="22"/>
    <n v="1988"/>
    <s v="FORD"/>
    <s v="F600G"/>
    <n v="2900"/>
    <n v="125"/>
    <n v="2.6077530296020428E-2"/>
    <n v="217.5"/>
    <n v="342.5"/>
    <n v="2557.5"/>
  </r>
  <r>
    <s v="1G1ND52J13M695219"/>
    <s v="S"/>
    <n v="22497"/>
    <n v="3613"/>
    <d v="2011-04-22T00:00:00"/>
    <n v="2011"/>
    <x v="5"/>
    <x v="21"/>
    <n v="138"/>
    <n v="146525"/>
    <n v="7"/>
    <n v="2003"/>
    <s v="CHEVROLET"/>
    <s v="MALIBU"/>
    <n v="2910"/>
    <n v="125"/>
    <n v="2.6167452814282569E-2"/>
    <n v="218.25"/>
    <n v="343.25"/>
    <n v="2566.75"/>
  </r>
  <r>
    <s v="1FAFP52214A200506"/>
    <s v="S"/>
    <n v="937721"/>
    <n v="3461"/>
    <d v="2010-11-22T00:00:00"/>
    <n v="2011"/>
    <x v="9"/>
    <x v="21"/>
    <n v="126"/>
    <n v="83278"/>
    <n v="6"/>
    <n v="2004"/>
    <s v="FORD"/>
    <s v="TAURUS"/>
    <n v="2945"/>
    <n v="125"/>
    <n v="1.4769307923771313"/>
    <n v="220.875"/>
    <n v="345.875"/>
    <n v="2599.125"/>
  </r>
  <r>
    <s v="2G1WF52E329355342"/>
    <s v="S"/>
    <s v="V0105"/>
    <n v="3461"/>
    <d v="2010-11-22T00:00:00"/>
    <n v="2011"/>
    <x v="11"/>
    <x v="21"/>
    <n v="121"/>
    <n v="162613"/>
    <n v="8"/>
    <n v="2002"/>
    <s v="CHEVROLET"/>
    <s v="IMPALA"/>
    <n v="2985"/>
    <n v="125"/>
    <n v="1.4969909729187563"/>
    <n v="223.875"/>
    <n v="348.875"/>
    <n v="2636.125"/>
  </r>
  <r>
    <s v="1FAFP53262A202733"/>
    <s v="S"/>
    <n v="2029"/>
    <n v="3661"/>
    <d v="2011-06-22T00:00:00"/>
    <n v="2011"/>
    <x v="6"/>
    <x v="13"/>
    <n v="117"/>
    <n v="122320"/>
    <n v="8"/>
    <n v="2002"/>
    <s v="FORD"/>
    <s v="TAURUS"/>
    <n v="2995"/>
    <n v="125"/>
    <n v="4.418641740511095E-2"/>
    <n v="224.63"/>
    <n v="349.63"/>
    <n v="2645.37"/>
  </r>
  <r>
    <s v="1D4GP24E56B612626"/>
    <s v="S"/>
    <n v="243409"/>
    <n v="3435"/>
    <d v="2010-10-04T00:00:00"/>
    <n v="2011"/>
    <x v="1"/>
    <x v="1"/>
    <n v="11"/>
    <n v="208687"/>
    <n v="4"/>
    <n v="2006"/>
    <s v="DODGE"/>
    <s v="GRAND CARAVAN"/>
    <n v="3000"/>
    <n v="125"/>
    <n v="0.62552126772310257"/>
    <n v="225"/>
    <n v="350"/>
    <n v="2650"/>
  </r>
  <r>
    <s v="1FDNF60H6GVA56594"/>
    <s v="S"/>
    <n v="107700"/>
    <n v="3613"/>
    <d v="2011-04-22T00:00:00"/>
    <n v="2011"/>
    <x v="1"/>
    <x v="1"/>
    <n v="157"/>
    <n v="43304"/>
    <n v="24"/>
    <n v="1986"/>
    <s v="FORD"/>
    <s v="F600G"/>
    <n v="3000"/>
    <n v="125"/>
    <n v="2.6976755478641822E-2"/>
    <n v="225"/>
    <n v="350"/>
    <n v="2650"/>
  </r>
  <r>
    <s v="2B5WB35Z1VK569435"/>
    <s v="S"/>
    <s v="CW 1371"/>
    <n v="3512"/>
    <d v="2011-01-12T00:00:00"/>
    <n v="2011"/>
    <x v="0"/>
    <x v="2"/>
    <n v="97"/>
    <n v="59455"/>
    <n v="13"/>
    <n v="1997"/>
    <s v="DODGE"/>
    <s v="RAM VAN 3500"/>
    <n v="3005"/>
    <n v="125"/>
    <n v="1.5123301459486664"/>
    <n v="225.38"/>
    <n v="350.38"/>
    <n v="2654.62"/>
  </r>
  <r>
    <s v="1GDHC34N4FS539193"/>
    <s v="S"/>
    <n v="235396"/>
    <n v="3564"/>
    <d v="2011-03-10T00:00:00"/>
    <n v="2011"/>
    <x v="1"/>
    <x v="1"/>
    <n v="104"/>
    <n v="62685"/>
    <n v="25"/>
    <n v="1985"/>
    <s v="GMC"/>
    <s v="SIERRA 3500"/>
    <n v="3010"/>
    <n v="125"/>
    <n v="4.214983777213601E-2"/>
    <n v="225.75"/>
    <n v="350.75"/>
    <n v="2659.25"/>
  </r>
  <r>
    <s v="2FAHP71W56X154844"/>
    <s v="S"/>
    <n v="243456"/>
    <n v="3481"/>
    <d v="2010-12-03T00:00:00"/>
    <n v="2011"/>
    <x v="1"/>
    <x v="1"/>
    <n v="147"/>
    <n v="136889"/>
    <n v="4"/>
    <n v="2006"/>
    <s v="FORD"/>
    <s v="CROWN VICTORIA"/>
    <n v="3037"/>
    <n v="125"/>
    <n v="5.5851363650490732E-2"/>
    <n v="227.77500000000001"/>
    <n v="352.77499999999998"/>
    <n v="2684.2249999999999"/>
  </r>
  <r>
    <s v="2FAHP71W65X127070"/>
    <s v="S"/>
    <n v="244308"/>
    <n v="3441"/>
    <d v="2010-10-05T00:00:00"/>
    <n v="2011"/>
    <x v="1"/>
    <x v="1"/>
    <n v="76"/>
    <n v="99934"/>
    <n v="5"/>
    <n v="2005"/>
    <s v="FORD"/>
    <s v="CROWN VICTORIA"/>
    <n v="1304"/>
    <n v="125"/>
    <n v="9.0256143335615116E-2"/>
    <n v="97.8"/>
    <n v="222.8"/>
    <n v="1081.2"/>
  </r>
  <r>
    <s v="1GCFK24K5NZ213959"/>
    <s v="S"/>
    <n v="181941"/>
    <n v="3564"/>
    <d v="2011-03-10T00:00:00"/>
    <n v="2011"/>
    <x v="1"/>
    <x v="1"/>
    <n v="56"/>
    <n v="73389"/>
    <n v="18"/>
    <n v="1992"/>
    <s v="CHEVROLET"/>
    <s v="K2500"/>
    <n v="3106"/>
    <n v="125"/>
    <n v="4.3494151534968259E-2"/>
    <n v="232.95"/>
    <n v="357.95"/>
    <n v="2748.05"/>
  </r>
  <r>
    <s v="1FAFP53272G207100"/>
    <s v="S"/>
    <n v="9836"/>
    <n v="3613"/>
    <d v="2011-04-22T00:00:00"/>
    <n v="2011"/>
    <x v="5"/>
    <x v="21"/>
    <n v="135"/>
    <n v="143707"/>
    <n v="8"/>
    <n v="2002"/>
    <s v="FORD"/>
    <s v="TAURUS"/>
    <n v="3110"/>
    <n v="125"/>
    <n v="2.7965903179525357E-2"/>
    <n v="233.25"/>
    <n v="358.25"/>
    <n v="2751.75"/>
  </r>
  <r>
    <s v="2B4GP44331R266624"/>
    <s v="S"/>
    <n v="21901"/>
    <n v="3613"/>
    <d v="2011-04-22T00:00:00"/>
    <n v="2011"/>
    <x v="13"/>
    <x v="82"/>
    <n v="142"/>
    <n v="146232"/>
    <n v="9"/>
    <n v="2001"/>
    <s v="DODGE"/>
    <s v="CARAVAN"/>
    <n v="3110"/>
    <n v="125"/>
    <n v="2.7965903179525357E-2"/>
    <n v="233.25"/>
    <n v="358.25"/>
    <n v="2751.75"/>
  </r>
  <r>
    <s v="2FAHP71W76X154828"/>
    <s v="S"/>
    <n v="243447"/>
    <n v="3481"/>
    <d v="2010-12-03T00:00:00"/>
    <n v="2011"/>
    <x v="1"/>
    <x v="1"/>
    <n v="154"/>
    <n v="138839"/>
    <n v="4"/>
    <n v="2006"/>
    <s v="FORD"/>
    <s v="CROWN VICTORIA"/>
    <n v="3117"/>
    <n v="125"/>
    <n v="5.7322588244510905E-2"/>
    <n v="233.79"/>
    <n v="358.78999999999996"/>
    <n v="2758.21"/>
  </r>
  <r>
    <s v="2G1WFS2E0Y9337325"/>
    <s v="S"/>
    <n v="229986"/>
    <n v="3613"/>
    <d v="2011-04-22T00:00:00"/>
    <n v="2011"/>
    <x v="1"/>
    <x v="1"/>
    <n v="144"/>
    <n v="116447"/>
    <n v="10"/>
    <n v="2000"/>
    <s v="CHEVROLET"/>
    <s v="IMPALA"/>
    <n v="3160.11"/>
    <n v="125"/>
    <n v="2.841650491853694E-2"/>
    <n v="237.01"/>
    <n v="362.01"/>
    <n v="2798.1000000000004"/>
  </r>
  <r>
    <s v="1J4GL48K13W643293"/>
    <s v="S"/>
    <s v="B0186"/>
    <n v="3397"/>
    <d v="2010-09-17T00:00:00"/>
    <n v="2011"/>
    <x v="3"/>
    <x v="39"/>
    <n v="13"/>
    <n v="193949"/>
    <n v="7"/>
    <n v="2003"/>
    <s v="JEEP"/>
    <s v="LIBERTY"/>
    <n v="3204"/>
    <n v="125"/>
    <n v="0.71854675936308587"/>
    <n v="240.29999999999998"/>
    <n v="365.29999999999995"/>
    <n v="2838.7"/>
  </r>
  <r>
    <s v="2FAHP71W16X154842"/>
    <s v="S"/>
    <n v="243443"/>
    <n v="3481"/>
    <d v="2010-12-03T00:00:00"/>
    <n v="2011"/>
    <x v="1"/>
    <x v="1"/>
    <n v="156"/>
    <n v="139191"/>
    <n v="4"/>
    <n v="2006"/>
    <s v="FORD"/>
    <s v="CROWN VICTORIA"/>
    <n v="3221"/>
    <n v="125"/>
    <n v="5.9235180216737127E-2"/>
    <n v="241.59"/>
    <n v="366.59000000000003"/>
    <n v="2854.41"/>
  </r>
  <r>
    <s v="1F7HF16Y2TJ173859"/>
    <s v="S"/>
    <n v="181700"/>
    <s v="300-74863 5 03 11"/>
    <d v="2011-04-26T00:00:00"/>
    <n v="2011"/>
    <x v="1"/>
    <x v="1"/>
    <n v="317271"/>
    <n v="101283"/>
    <n v="14"/>
    <n v="1996"/>
    <s v="DODGE"/>
    <s v="RAM 1500"/>
    <n v="3000"/>
    <n v="125"/>
    <n v="0.22222222222222221"/>
    <n v="0"/>
    <n v="125"/>
    <n v="2875"/>
  </r>
  <r>
    <s v="1FDNF60H1LVA12058"/>
    <s v="S"/>
    <n v="119521"/>
    <s v="300-74863 5 03 11"/>
    <d v="2011-04-25T00:00:00"/>
    <n v="2011"/>
    <x v="1"/>
    <x v="1"/>
    <n v="114991"/>
    <n v="51610"/>
    <n v="20"/>
    <n v="1990"/>
    <s v="FORD"/>
    <s v="F379"/>
    <n v="3000"/>
    <n v="125"/>
    <n v="0.22222222222222221"/>
    <n v="0"/>
    <n v="125"/>
    <n v="2875"/>
  </r>
  <r>
    <s v="1FTRE14W6YHB84161"/>
    <s v="S"/>
    <m/>
    <s v="300-74863 3 09 11"/>
    <d v="2010-11-29T00:00:00"/>
    <n v="2011"/>
    <x v="9"/>
    <x v="50"/>
    <n v="1113762"/>
    <n v="53487"/>
    <n v="10"/>
    <n v="2000"/>
    <s v="FORD"/>
    <s v="ECONOLINE"/>
    <n v="3000"/>
    <n v="125"/>
    <n v="0.36"/>
    <n v="0"/>
    <n v="125"/>
    <n v="2875"/>
  </r>
  <r>
    <s v="2FAFP71W14X144798"/>
    <s v="S"/>
    <n v="3711"/>
    <s v="300-74863 12 6 10"/>
    <d v="2010-08-17T00:00:00"/>
    <n v="2011"/>
    <x v="4"/>
    <x v="35"/>
    <n v="1"/>
    <n v="108744"/>
    <n v="6"/>
    <n v="2004"/>
    <s v="FORD"/>
    <s v="CROWN VICTORIA"/>
    <n v="3000"/>
    <n v="125"/>
    <n v="1"/>
    <n v="0"/>
    <n v="125"/>
    <n v="2875"/>
  </r>
  <r>
    <s v="2FAHP71WX5X132871"/>
    <s v="S"/>
    <n v="244306"/>
    <n v="3481"/>
    <d v="2010-12-03T00:00:00"/>
    <n v="2011"/>
    <x v="1"/>
    <x v="1"/>
    <n v="148"/>
    <n v="134416"/>
    <n v="5"/>
    <n v="2005"/>
    <s v="FORD"/>
    <s v="CROWN VICTORIA"/>
    <n v="2266"/>
    <n v="125"/>
    <n v="4.167243662562134E-2"/>
    <n v="169.95"/>
    <n v="294.95"/>
    <n v="1971.05"/>
  </r>
  <r>
    <s v="2FAHP71WX6X149431"/>
    <s v="S"/>
    <n v="622"/>
    <s v="300-74863 3 09 11"/>
    <d v="2010-12-13T00:00:00"/>
    <n v="2011"/>
    <x v="4"/>
    <x v="17"/>
    <n v="1215641"/>
    <n v="91057"/>
    <n v="4"/>
    <n v="2006"/>
    <s v="FORD"/>
    <s v="CROWN VICTORIA"/>
    <n v="3000"/>
    <n v="125"/>
    <n v="0.36"/>
    <n v="0"/>
    <n v="125"/>
    <n v="2875"/>
  </r>
  <r>
    <s v="3B7KF26Z6XM551419"/>
    <s v="S"/>
    <s v="130140M"/>
    <s v="300-74863 4 05 11"/>
    <d v="2011-03-16T00:00:00"/>
    <n v="2011"/>
    <x v="1"/>
    <x v="1"/>
    <n v="1214981"/>
    <n v="39945"/>
    <n v="11"/>
    <n v="1999"/>
    <s v="DODGE"/>
    <s v="RAM 2500"/>
    <n v="3000"/>
    <n v="125"/>
    <n v="9.5238095238095233E-2"/>
    <n v="0"/>
    <n v="125"/>
    <n v="2875"/>
  </r>
  <r>
    <s v="1J4FF28S8XL596858"/>
    <s v="S"/>
    <n v="8169"/>
    <n v="3661"/>
    <d v="2011-06-22T00:00:00"/>
    <n v="2011"/>
    <x v="8"/>
    <x v="46"/>
    <n v="97"/>
    <n v="180433"/>
    <n v="11"/>
    <n v="1999"/>
    <s v="JEEP"/>
    <s v="CHEROKEE"/>
    <n v="3265"/>
    <n v="125"/>
    <n v="4.81698339992278E-2"/>
    <n v="244.88"/>
    <n v="369.88"/>
    <n v="2895.12"/>
  </r>
  <r>
    <s v="1FAFP3434YW158580"/>
    <s v="S"/>
    <s v="V0039"/>
    <n v="3613"/>
    <d v="2011-04-22T00:00:00"/>
    <n v="2011"/>
    <x v="17"/>
    <x v="13"/>
    <n v="124"/>
    <n v="117313"/>
    <n v="10"/>
    <n v="2000"/>
    <s v="FORD"/>
    <s v="FOCUS"/>
    <n v="3400"/>
    <n v="125"/>
    <n v="3.0573656209127401E-2"/>
    <n v="255"/>
    <n v="380"/>
    <n v="3020"/>
  </r>
  <r>
    <s v="2B5WB35Z4RK573095"/>
    <s v="S"/>
    <n v="1712"/>
    <n v="3582"/>
    <d v="2011-03-25T00:00:00"/>
    <n v="2011"/>
    <x v="4"/>
    <x v="52"/>
    <n v="119"/>
    <n v="90014"/>
    <n v="16"/>
    <n v="1994"/>
    <s v="DODGE"/>
    <s v="RAM 350"/>
    <n v="3501"/>
    <n v="125"/>
    <n v="0.23744205525393958"/>
    <n v="262.58"/>
    <n v="387.58"/>
    <n v="3113.42"/>
  </r>
  <r>
    <s v="1GNDU03E22D211491"/>
    <s v="S"/>
    <m/>
    <n v="3613"/>
    <d v="2011-04-22T00:00:00"/>
    <n v="2011"/>
    <x v="9"/>
    <x v="50"/>
    <n v="122"/>
    <n v="124261"/>
    <n v="8"/>
    <n v="2002"/>
    <s v="CHEVROLET"/>
    <s v="VENTURE"/>
    <n v="3510"/>
    <n v="125"/>
    <n v="3.1562803910010935E-2"/>
    <n v="263.25"/>
    <n v="388.25"/>
    <n v="3121.75"/>
  </r>
  <r>
    <s v="2B5WB35Z0XK539376"/>
    <s v="S"/>
    <n v="220452"/>
    <n v="3613"/>
    <d v="2011-04-22T00:00:00"/>
    <n v="2011"/>
    <x v="1"/>
    <x v="1"/>
    <n v="114"/>
    <n v="119673"/>
    <n v="11"/>
    <n v="1999"/>
    <s v="DODGE"/>
    <s v="RAM 3500"/>
    <n v="3540"/>
    <n v="125"/>
    <n v="3.183257146479735E-2"/>
    <n v="265.5"/>
    <n v="390.5"/>
    <n v="3149.5"/>
  </r>
  <r>
    <s v="1D4GP24E16B659524"/>
    <s v="S"/>
    <m/>
    <s v="300-74863 1 13 11"/>
    <d v="2010-11-29T00:00:00"/>
    <n v="2011"/>
    <x v="9"/>
    <x v="50"/>
    <n v="1113763"/>
    <n v="53487"/>
    <n v="4"/>
    <n v="2006"/>
    <s v="DODGE"/>
    <s v="CARAVAN"/>
    <n v="3300"/>
    <n v="125"/>
    <n v="0.24"/>
    <n v="0"/>
    <n v="125"/>
    <n v="3175"/>
  </r>
  <r>
    <s v="2FAHP71W75X139857"/>
    <s v="S"/>
    <n v="244320"/>
    <n v="3461"/>
    <d v="2010-11-22T00:00:00"/>
    <n v="2011"/>
    <x v="1"/>
    <x v="1"/>
    <n v="144"/>
    <n v="140110"/>
    <n v="5"/>
    <n v="2005"/>
    <s v="FORD"/>
    <s v="CROWN VICTORIA"/>
    <n v="2301"/>
    <n v="125"/>
    <n v="1.1539618856569709"/>
    <n v="172.57499999999999"/>
    <n v="297.57499999999999"/>
    <n v="2003.425"/>
  </r>
  <r>
    <s v="1B4GP24382B691745"/>
    <s v="S"/>
    <s v="LS90413"/>
    <n v="3481"/>
    <d v="2010-12-03T00:00:00"/>
    <n v="2011"/>
    <x v="14"/>
    <x v="21"/>
    <n v="165"/>
    <n v="196896"/>
    <n v="8"/>
    <n v="2002"/>
    <s v="DODGE"/>
    <s v="GRAND CARAVAN"/>
    <n v="3621.11"/>
    <n v="125"/>
    <n v="6.6593326120654758E-2"/>
    <n v="271.58325000000002"/>
    <n v="396.58325000000002"/>
    <n v="3224.52675"/>
  </r>
  <r>
    <s v="1FTRX18L4WKA93478"/>
    <s v="S"/>
    <n v="6214"/>
    <s v="300-74863 9 14 10"/>
    <d v="2010-09-14T00:00:00"/>
    <n v="2011"/>
    <x v="4"/>
    <x v="55"/>
    <n v="21"/>
    <n v="116511"/>
    <n v="12"/>
    <n v="1998"/>
    <s v="FORD"/>
    <s v="SUPERCAB"/>
    <n v="3391.99"/>
    <n v="125"/>
    <n v="0.13797562477678552"/>
    <n v="0"/>
    <n v="125"/>
    <n v="3266.99"/>
  </r>
  <r>
    <s v="1FTEX18L9VKC86769"/>
    <s v="S"/>
    <n v="5868"/>
    <s v="300-74863 9 14 10"/>
    <d v="2010-09-14T00:00:00"/>
    <n v="2011"/>
    <x v="4"/>
    <x v="55"/>
    <n v="25"/>
    <n v="111877"/>
    <n v="13"/>
    <n v="1997"/>
    <s v="FORD"/>
    <s v="SUPERCAB"/>
    <n v="3450"/>
    <n v="125"/>
    <n v="0.14033529151911123"/>
    <n v="0"/>
    <n v="125"/>
    <n v="3325"/>
  </r>
  <r>
    <s v="2FAHP71W45X121364"/>
    <s v="S"/>
    <n v="244319"/>
    <n v="3481"/>
    <d v="2010-12-03T00:00:00"/>
    <n v="2011"/>
    <x v="1"/>
    <x v="1"/>
    <n v="152"/>
    <n v="138347"/>
    <n v="5"/>
    <n v="2005"/>
    <s v="FORD"/>
    <s v="CROWN VICTORIA"/>
    <n v="2665"/>
    <n v="125"/>
    <n v="4.9010169288296941E-2"/>
    <n v="199.89"/>
    <n v="324.89"/>
    <n v="2340.11"/>
  </r>
  <r>
    <s v="3B7HF12Z3XG163847"/>
    <s v="S"/>
    <n v="10095"/>
    <s v="300-74863 9 14 10"/>
    <d v="2010-09-14T00:00:00"/>
    <n v="2011"/>
    <x v="4"/>
    <x v="55"/>
    <n v="22"/>
    <n v="123956"/>
    <n v="11"/>
    <n v="1999"/>
    <s v="DODGE"/>
    <s v="RAM SLT CLUB CAB"/>
    <n v="3500"/>
    <n v="125"/>
    <n v="0.14236913632373602"/>
    <n v="0"/>
    <n v="125"/>
    <n v="3375"/>
  </r>
  <r>
    <s v="1D4GP24E36B612625"/>
    <s v="S"/>
    <n v="243407"/>
    <n v="3613"/>
    <d v="2011-04-22T00:00:00"/>
    <n v="2011"/>
    <x v="1"/>
    <x v="41"/>
    <n v="154"/>
    <n v="226786"/>
    <n v="4"/>
    <n v="2006"/>
    <s v="DODGE"/>
    <s v="CARAVAN"/>
    <n v="4006"/>
    <n v="125"/>
    <n v="3.6022960815813049E-2"/>
    <n v="300.45"/>
    <n v="425.45"/>
    <n v="3580.55"/>
  </r>
  <r>
    <s v="1FTRE14W8YHB84162"/>
    <s v="S"/>
    <m/>
    <s v="300-74863 1 13 11"/>
    <d v="2010-11-29T00:00:00"/>
    <n v="2011"/>
    <x v="9"/>
    <x v="50"/>
    <n v="1213761"/>
    <n v="36868"/>
    <n v="10"/>
    <n v="2000"/>
    <s v="FORD"/>
    <s v="ECONOLINE"/>
    <n v="3726.53"/>
    <n v="125"/>
    <n v="0.27"/>
    <n v="0"/>
    <n v="125"/>
    <n v="3601.53"/>
  </r>
  <r>
    <s v="1FTRX18L6WKA93479"/>
    <s v="S"/>
    <n v="6209"/>
    <s v="300-74863 9 14 10"/>
    <d v="2010-09-14T00:00:00"/>
    <n v="2011"/>
    <x v="4"/>
    <x v="55"/>
    <n v="20"/>
    <n v="94480"/>
    <n v="12"/>
    <n v="1998"/>
    <s v="FORD"/>
    <s v="SUPERCAB"/>
    <n v="3941.99"/>
    <n v="125"/>
    <n v="0.16034791762765832"/>
    <n v="0"/>
    <n v="125"/>
    <n v="3816.99"/>
  </r>
  <r>
    <s v="2FAHP71W86X154823"/>
    <s v="S"/>
    <n v="243451"/>
    <s v="300-74863 9 15 10"/>
    <d v="2010-07-08T00:00:00"/>
    <n v="2011"/>
    <x v="1"/>
    <x v="1"/>
    <n v="774"/>
    <n v="128826"/>
    <n v="4"/>
    <n v="2006"/>
    <s v="FORD"/>
    <s v="CROWN VICTORIA"/>
    <n v="4000"/>
    <n v="125"/>
    <n v="0.72727272727272729"/>
    <n v="0"/>
    <n v="125"/>
    <n v="3875"/>
  </r>
  <r>
    <s v="IFDNF70J3VVA15734"/>
    <s v="S"/>
    <n v="181418"/>
    <s v="300-74863 4 05 11"/>
    <d v="2011-03-03T00:00:00"/>
    <n v="2011"/>
    <x v="1"/>
    <x v="1"/>
    <n v="1215912"/>
    <n v="17461"/>
    <n v="13"/>
    <n v="1997"/>
    <s v="FORD"/>
    <s v="2 1/2 TON TRUCK"/>
    <n v="4000"/>
    <n v="125"/>
    <n v="0.12698412698412698"/>
    <n v="0"/>
    <n v="125"/>
    <n v="3875"/>
  </r>
  <r>
    <s v="1GBS7D4E5GV117429"/>
    <s v="S"/>
    <n v="239838"/>
    <n v="3650"/>
    <d v="2011-05-27T00:00:00"/>
    <n v="2011"/>
    <x v="1"/>
    <x v="25"/>
    <n v="24"/>
    <n v="54984"/>
    <n v="24"/>
    <n v="1986"/>
    <s v="CHEVROLET"/>
    <s v="C15 PICKUP"/>
    <n v="4787"/>
    <n v="125"/>
    <n v="0.66779663381391807"/>
    <n v="359.03"/>
    <n v="484.03"/>
    <n v="4302.97"/>
  </r>
  <r>
    <s v="1FBSS31L86HB40373"/>
    <s v="S"/>
    <n v="243405"/>
    <n v="3661"/>
    <d v="2011-06-22T00:00:00"/>
    <n v="2011"/>
    <x v="1"/>
    <x v="1"/>
    <n v="52"/>
    <n v="185265"/>
    <n v="4"/>
    <n v="2006"/>
    <s v="FORD"/>
    <s v="E350 VAN"/>
    <n v="4800"/>
    <n v="125"/>
    <n v="7.0816295006521729E-2"/>
    <n v="360"/>
    <n v="485"/>
    <n v="4315"/>
  </r>
  <r>
    <s v="1HTSHPCR5PH523145"/>
    <s v="S"/>
    <n v="14469"/>
    <n v="3512"/>
    <d v="2011-01-12T00:00:00"/>
    <n v="2011"/>
    <x v="3"/>
    <x v="29"/>
    <n v="27"/>
    <n v="237756"/>
    <n v="17"/>
    <n v="1993"/>
    <s v="INTERNATIONAL"/>
    <n v="4900"/>
    <n v="4871"/>
    <n v="125"/>
    <n v="2.451434323100151"/>
    <n v="365.33"/>
    <n v="490.33"/>
    <n v="4380.67"/>
  </r>
  <r>
    <s v="1FTRX18L91KA47993"/>
    <s v="S"/>
    <n v="10864"/>
    <s v="300-74863 9 14 10"/>
    <d v="2010-09-14T00:00:00"/>
    <n v="2011"/>
    <x v="4"/>
    <x v="55"/>
    <n v="23"/>
    <n v="106040"/>
    <n v="9"/>
    <n v="2001"/>
    <s v="FORD"/>
    <s v="SUPERCAB"/>
    <n v="4650"/>
    <n v="125"/>
    <n v="0.18914756683010645"/>
    <n v="0"/>
    <n v="125"/>
    <n v="4525"/>
  </r>
  <r>
    <s v="1FDJS34F5VHA15225"/>
    <s v="S"/>
    <s v="V0017M"/>
    <s v="300-74863 1 13 11"/>
    <d v="2010-06-16T00:00:00"/>
    <n v="2011"/>
    <x v="4"/>
    <x v="20"/>
    <n v="632064"/>
    <n v="10545"/>
    <n v="13"/>
    <n v="1997"/>
    <s v="FORD"/>
    <s v="CARGO VAN"/>
    <n v="5000"/>
    <n v="125"/>
    <n v="0.36"/>
    <n v="0"/>
    <n v="125"/>
    <n v="4875"/>
  </r>
  <r>
    <s v="IFDJS34F1VHA13357"/>
    <s v="S"/>
    <s v="V0013M"/>
    <s v="300-74863 4 05 11"/>
    <d v="2011-03-21T00:00:00"/>
    <n v="2011"/>
    <x v="4"/>
    <x v="20"/>
    <n v="632062"/>
    <n v="9733"/>
    <n v="13"/>
    <n v="1997"/>
    <s v="FORD"/>
    <s v="CARGO VAN"/>
    <n v="5000"/>
    <n v="125"/>
    <n v="0.15873015873015872"/>
    <n v="0"/>
    <n v="125"/>
    <n v="4875"/>
  </r>
  <r>
    <s v="IFDJS34F7VHA13363"/>
    <s v="S"/>
    <s v="V0012M"/>
    <s v="300-74863 4 05 11"/>
    <d v="2011-03-14T00:00:00"/>
    <n v="2011"/>
    <x v="4"/>
    <x v="20"/>
    <n v="632061"/>
    <n v="29364"/>
    <n v="13"/>
    <n v="1997"/>
    <s v="FORD"/>
    <s v="CARGO VAN"/>
    <n v="5000"/>
    <n v="125"/>
    <n v="0.15873015873015872"/>
    <n v="0"/>
    <n v="125"/>
    <n v="4875"/>
  </r>
  <r>
    <s v="2G1WB58K569383920"/>
    <s v="S"/>
    <n v="3705"/>
    <n v="3613"/>
    <d v="2011-04-22T00:00:00"/>
    <n v="2011"/>
    <x v="4"/>
    <x v="35"/>
    <n v="127"/>
    <n v="101750"/>
    <n v="4"/>
    <n v="2006"/>
    <s v="CHEVROLET"/>
    <s v="IMPALA"/>
    <n v="5560"/>
    <n v="125"/>
    <n v="4.9996920153749513E-2"/>
    <n v="417"/>
    <n v="542"/>
    <n v="5018"/>
  </r>
  <r>
    <s v="1FBHE31L5VHA49500"/>
    <s v="S"/>
    <n v="122050"/>
    <n v="3526"/>
    <d v="2011-02-15T00:00:00"/>
    <n v="2011"/>
    <x v="2"/>
    <x v="60"/>
    <n v="107"/>
    <n v="64417"/>
    <n v="13"/>
    <n v="1997"/>
    <s v="FORD"/>
    <s v="CLUBWAGON VAN"/>
    <n v="5880"/>
    <n v="125"/>
    <n v="2.9518072289156625"/>
    <n v="441"/>
    <n v="566"/>
    <n v="5314"/>
  </r>
  <r>
    <s v="1GDJ7H1PXSJ502601"/>
    <s v="S"/>
    <n v="151189"/>
    <n v="3564"/>
    <d v="2011-03-10T00:00:00"/>
    <n v="2011"/>
    <x v="1"/>
    <x v="1"/>
    <n v="51"/>
    <n v="22329"/>
    <n v="15"/>
    <n v="1995"/>
    <s v="GMC"/>
    <s v="TRUCK"/>
    <n v="5905"/>
    <n v="125"/>
    <n v="8.2689299682545903E-2"/>
    <n v="442.88"/>
    <n v="567.88"/>
    <n v="5337.12"/>
  </r>
  <r>
    <s v="2FAHP71W06X120844"/>
    <s v="S"/>
    <n v="624"/>
    <s v="300-74863 6 15 11"/>
    <d v="2011-05-10T00:00:00"/>
    <n v="2011"/>
    <x v="4"/>
    <x v="17"/>
    <n v="425901"/>
    <n v="90111"/>
    <n v="4"/>
    <n v="2006"/>
    <s v="FORD"/>
    <s v="CROWN VICTORIA"/>
    <n v="5500"/>
    <n v="125"/>
    <n v="0.40511177402128679"/>
    <n v="0"/>
    <n v="125"/>
    <n v="5375"/>
  </r>
  <r>
    <s v="2G1WB58K369394589"/>
    <s v="S"/>
    <n v="3707"/>
    <s v="300-74863 5 03 11"/>
    <d v="2011-04-18T00:00:00"/>
    <n v="2011"/>
    <x v="4"/>
    <x v="35"/>
    <n v="109023"/>
    <n v="85593"/>
    <n v="4"/>
    <n v="2006"/>
    <s v="CHEVROLET"/>
    <s v="IMPALA"/>
    <n v="5600"/>
    <n v="125"/>
    <n v="0.4148148148148148"/>
    <n v="0"/>
    <n v="125"/>
    <n v="5475"/>
  </r>
  <r>
    <s v="2001FO73315000300"/>
    <s v="S"/>
    <n v="10869"/>
    <s v="300-74863 9 14 10"/>
    <d v="2010-09-14T00:00:00"/>
    <n v="2011"/>
    <x v="4"/>
    <x v="55"/>
    <n v="24"/>
    <n v="95844"/>
    <n v="9"/>
    <n v="2001"/>
    <s v="FORD"/>
    <s v="F150"/>
    <n v="5650"/>
    <n v="125"/>
    <n v="0.22982446292260245"/>
    <n v="0"/>
    <n v="125"/>
    <n v="5525"/>
  </r>
  <r>
    <s v="2G1WB58K369319858"/>
    <s v="S"/>
    <n v="3706"/>
    <s v="300-74863 4 05 11"/>
    <d v="2011-03-14T00:00:00"/>
    <n v="2011"/>
    <x v="4"/>
    <x v="35"/>
    <n v="109022"/>
    <n v="73526"/>
    <n v="4"/>
    <n v="2006"/>
    <s v="CHEVY"/>
    <s v="IMPALA"/>
    <n v="5800"/>
    <n v="125"/>
    <n v="0.18412698412698414"/>
    <n v="0"/>
    <n v="125"/>
    <n v="5675"/>
  </r>
  <r>
    <s v="2G1WB55K169423835"/>
    <s v="S"/>
    <n v="3709"/>
    <s v="300-74863 4 05 11"/>
    <d v="2011-03-14T00:00:00"/>
    <n v="2011"/>
    <x v="4"/>
    <x v="35"/>
    <n v="109021"/>
    <n v="69785"/>
    <n v="4"/>
    <n v="2006"/>
    <s v="CHEVY"/>
    <s v="IMPALA"/>
    <n v="6500"/>
    <n v="125"/>
    <n v="0.20634920634920634"/>
    <n v="0"/>
    <n v="125"/>
    <n v="6375"/>
  </r>
  <r>
    <s v="1FDXF4059XBC06062"/>
    <s v="S"/>
    <s v="MVH3576"/>
    <s v="300-74863 6 15 11"/>
    <d v="2011-05-17T00:00:00"/>
    <n v="2011"/>
    <x v="4"/>
    <x v="52"/>
    <n v="422511"/>
    <n v="38960"/>
    <n v="11"/>
    <n v="1999"/>
    <s v="FORD"/>
    <s v="E450 VAN"/>
    <n v="7826.5"/>
    <n v="125"/>
    <n v="0.57647405443229105"/>
    <n v="0"/>
    <n v="125"/>
    <n v="7701.5"/>
  </r>
  <r>
    <s v="1FDJS34FXVHA15222"/>
    <s v="S"/>
    <m/>
    <s v="300-74863 9 15 10"/>
    <d v="2010-08-06T00:00:00"/>
    <n v="2011"/>
    <x v="4"/>
    <x v="20"/>
    <n v="732063"/>
    <n v="8003"/>
    <n v="13"/>
    <n v="1997"/>
    <s v="FORD"/>
    <s v="CARGO VAN"/>
    <n v="8000"/>
    <n v="125"/>
    <n v="0.59"/>
    <n v="0"/>
    <n v="125"/>
    <n v="7875"/>
  </r>
  <r>
    <s v="CREDIT AUTHORIZATION"/>
    <s v="CA"/>
    <s v="CREDIT AUTHORIZATION"/>
    <s v="CREDIT AUTHORIZATION"/>
    <d v="2011-08-01T00:00:00"/>
    <n v="2011"/>
    <x v="13"/>
    <x v="53"/>
    <m/>
    <m/>
    <n v="2010"/>
    <m/>
    <m/>
    <m/>
    <m/>
    <m/>
    <m/>
    <m/>
    <m/>
    <n v="-5147.12"/>
  </r>
  <r>
    <s v="CREDIT AUTHORIZATION"/>
    <s v="CA"/>
    <s v="CREDIT AUTHORIZATION"/>
    <s v="CREDIT AUTHORIZATION"/>
    <d v="2011-08-01T00:00:00"/>
    <n v="2011"/>
    <x v="13"/>
    <x v="56"/>
    <m/>
    <m/>
    <n v="2010"/>
    <m/>
    <m/>
    <m/>
    <m/>
    <m/>
    <m/>
    <m/>
    <m/>
    <n v="-3645.21"/>
  </r>
  <r>
    <s v="CREDIT AUTHORIZATION"/>
    <s v="CA"/>
    <s v="CREDIT AUTHORIZATION"/>
    <s v="CREDIT AUTHORIZATION"/>
    <d v="2011-08-01T00:00:00"/>
    <n v="2011"/>
    <x v="13"/>
    <x v="44"/>
    <m/>
    <m/>
    <n v="2010"/>
    <m/>
    <m/>
    <m/>
    <m/>
    <m/>
    <m/>
    <m/>
    <m/>
    <n v="-3024.28"/>
  </r>
  <r>
    <s v="2FAHP71W45X132879"/>
    <s v="S"/>
    <n v="244323"/>
    <n v="3441"/>
    <d v="2010-10-05T00:00:00"/>
    <n v="2011"/>
    <x v="1"/>
    <x v="1"/>
    <n v="77"/>
    <n v="68619"/>
    <n v="5"/>
    <n v="2005"/>
    <s v="FORD"/>
    <s v="CROWN VICTORIA"/>
    <n v="2860"/>
    <n v="125"/>
    <n v="0.19795442480050554"/>
    <n v="214.5"/>
    <n v="339.5"/>
    <n v="2520.5"/>
  </r>
  <r>
    <s v="2FAHP71W35X127107"/>
    <s v="S"/>
    <n v="243167"/>
    <n v="3481"/>
    <d v="2010-12-03T00:00:00"/>
    <n v="2011"/>
    <x v="1"/>
    <x v="1"/>
    <n v="155"/>
    <n v="131591"/>
    <n v="5"/>
    <n v="2005"/>
    <s v="FORD"/>
    <s v="CROWN VICTORIA"/>
    <n v="2910"/>
    <n v="125"/>
    <n v="5.3515794607483715E-2"/>
    <n v="218.26"/>
    <n v="343.26"/>
    <n v="2566.7399999999998"/>
  </r>
  <r>
    <s v="2FAHP71W55X127089"/>
    <s v="S"/>
    <n v="244305"/>
    <s v="300-74863 11 5 10"/>
    <d v="2010-08-16T00:00:00"/>
    <n v="2011"/>
    <x v="1"/>
    <x v="1"/>
    <n v="1"/>
    <n v="130884"/>
    <n v="5"/>
    <n v="2005"/>
    <s v="FORD"/>
    <s v="CROWN VICTORIA"/>
    <n v="3000"/>
    <n v="125"/>
    <n v="0.5357142857142857"/>
    <n v="0"/>
    <n v="125"/>
    <n v="2875"/>
  </r>
  <r>
    <s v="1GNDT13S252275478"/>
    <s v="S"/>
    <s v="137533"/>
    <n v="3893"/>
    <d v="2012-03-28T00:00:00"/>
    <n v="2012"/>
    <x v="7"/>
    <x v="19"/>
    <n v="201"/>
    <n v="147234"/>
    <n v="6"/>
    <n v="2005"/>
    <s v="CHEVROLET "/>
    <s v="TRAILBLAZER"/>
    <n v="4020"/>
    <n v="125"/>
    <n v="0.12416681595512699"/>
    <n v="301.5"/>
    <n v="426.5"/>
    <n v="3593.5"/>
  </r>
  <r>
    <s v="credit authorization"/>
    <s v="CA"/>
    <s v="credit authorization"/>
    <s v="CR11-017"/>
    <d v="2010-12-20T00:00:00"/>
    <n v="2012"/>
    <x v="2"/>
    <x v="76"/>
    <m/>
    <m/>
    <n v="2011"/>
    <m/>
    <m/>
    <m/>
    <m/>
    <m/>
    <m/>
    <m/>
    <m/>
    <n v="-5497.15"/>
  </r>
  <r>
    <s v="1D4GP24E05B303256"/>
    <s v="S"/>
    <s v="V0124"/>
    <n v="3712"/>
    <d v="2011-09-01T00:00:00"/>
    <n v="2012"/>
    <x v="11"/>
    <x v="21"/>
    <n v="117"/>
    <n v="146838"/>
    <n v="6"/>
    <n v="2005"/>
    <s v="DODGE"/>
    <s v="CARAVAN"/>
    <n v="4183.8"/>
    <n v="125"/>
    <n v="7.3018535796674847E-2"/>
    <n v="313.79000000000002"/>
    <n v="438.79"/>
    <n v="3745.01"/>
  </r>
  <r>
    <s v="1B3EL46T85N569549"/>
    <s v="S"/>
    <n v="128615"/>
    <s v="300-74863 8 6 11"/>
    <d v="2011-07-13T00:00:00"/>
    <n v="2012"/>
    <x v="7"/>
    <x v="25"/>
    <n v="63108"/>
    <n v="137594"/>
    <n v="6"/>
    <n v="2005"/>
    <s v="DODGE "/>
    <s v="STRATUS"/>
    <n v="2700"/>
    <n v="125"/>
    <n v="0.18621973929236499"/>
    <n v="0"/>
    <n v="125"/>
    <n v="2575"/>
  </r>
  <r>
    <s v="CREDIT AUTHORIZATION"/>
    <s v="CA"/>
    <s v="CREDIT AUTHORIZATION"/>
    <s v="CREDIT AUTHORIZATION"/>
    <d v="2011-08-19T00:00:00"/>
    <n v="2012"/>
    <x v="5"/>
    <x v="21"/>
    <m/>
    <m/>
    <n v="2011"/>
    <m/>
    <m/>
    <m/>
    <m/>
    <m/>
    <m/>
    <m/>
    <m/>
    <n v="-21386"/>
  </r>
  <r>
    <s v="CREDIT AUTHORIZATION"/>
    <s v="CA"/>
    <s v="CREDIT AUTHORIZATION"/>
    <s v="CREDIT AUTHORIZATION"/>
    <d v="2011-09-13T00:00:00"/>
    <n v="2012"/>
    <x v="5"/>
    <x v="21"/>
    <m/>
    <m/>
    <n v="2011"/>
    <m/>
    <m/>
    <m/>
    <m/>
    <m/>
    <m/>
    <m/>
    <m/>
    <n v="-87190"/>
  </r>
  <r>
    <s v="CREDIT AUTHORIZATION"/>
    <s v="CA"/>
    <s v="CREDIT AUTHORIZATION"/>
    <s v="CREDIT AUTHORIZATION"/>
    <d v="2011-09-13T00:00:00"/>
    <n v="2012"/>
    <x v="11"/>
    <x v="21"/>
    <m/>
    <m/>
    <n v="2011"/>
    <m/>
    <m/>
    <m/>
    <m/>
    <m/>
    <m/>
    <m/>
    <m/>
    <n v="-17438"/>
  </r>
  <r>
    <s v="CREDIT AUTHORIZATION"/>
    <s v="CA"/>
    <s v="CREDIT AUTHORIZATION"/>
    <s v="CREDIT AUTHORIZATION"/>
    <d v="2011-09-15T00:00:00"/>
    <n v="2012"/>
    <x v="15"/>
    <x v="58"/>
    <m/>
    <m/>
    <n v="2011"/>
    <m/>
    <m/>
    <m/>
    <m/>
    <m/>
    <m/>
    <m/>
    <m/>
    <n v="-4135.29"/>
  </r>
  <r>
    <s v="CREDIT AUTHORIZATION"/>
    <s v="CA"/>
    <s v="CREDIT AUTHORIZATION"/>
    <s v="CREDIT AUTHORIZATION"/>
    <d v="2011-09-15T00:00:00"/>
    <n v="2012"/>
    <x v="15"/>
    <x v="48"/>
    <m/>
    <m/>
    <n v="2011"/>
    <m/>
    <m/>
    <m/>
    <m/>
    <m/>
    <m/>
    <m/>
    <m/>
    <n v="-3899.43"/>
  </r>
  <r>
    <s v="CREDIT AUTHORIZATION"/>
    <s v="CA"/>
    <s v="CREDIT AUTHORIZATION"/>
    <s v="CREDIT AUTHORIZATION"/>
    <d v="2011-09-15T00:00:00"/>
    <n v="2012"/>
    <x v="15"/>
    <x v="38"/>
    <m/>
    <m/>
    <n v="2011"/>
    <m/>
    <m/>
    <m/>
    <m/>
    <m/>
    <m/>
    <m/>
    <m/>
    <n v="-2385.84"/>
  </r>
  <r>
    <s v="CREDIT AUTHORIZATION"/>
    <s v="CA"/>
    <s v="CREDIT AUTHORIZATION"/>
    <s v="CREDIT AUTHORIZATION"/>
    <d v="2011-09-27T00:00:00"/>
    <n v="2012"/>
    <x v="9"/>
    <x v="21"/>
    <m/>
    <m/>
    <n v="2011"/>
    <m/>
    <m/>
    <m/>
    <m/>
    <m/>
    <m/>
    <m/>
    <m/>
    <n v="-4584.83"/>
  </r>
  <r>
    <s v="CREDIT AUTHORIZATION"/>
    <s v="CA"/>
    <s v="CREDIT AUTHORIZATION"/>
    <s v="CREDIT AUTHORIZATION"/>
    <d v="2011-10-13T00:00:00"/>
    <n v="2012"/>
    <x v="0"/>
    <x v="7"/>
    <m/>
    <m/>
    <n v="2011"/>
    <m/>
    <m/>
    <m/>
    <m/>
    <m/>
    <m/>
    <m/>
    <m/>
    <n v="-15767.66"/>
  </r>
  <r>
    <s v="CREDIT AUTHORIZATION"/>
    <s v="CA"/>
    <s v="CREDIT AUTHORIZATION"/>
    <s v="CREDIT AUTHORIZATION"/>
    <d v="2011-10-13T00:00:00"/>
    <n v="2012"/>
    <x v="0"/>
    <x v="21"/>
    <m/>
    <m/>
    <n v="2011"/>
    <m/>
    <m/>
    <m/>
    <m/>
    <m/>
    <m/>
    <m/>
    <m/>
    <n v="-792.08"/>
  </r>
  <r>
    <s v="CREDIT AUTHORIZATION"/>
    <s v="CA"/>
    <s v="CREDIT AUTHORIZATION"/>
    <s v="CREDIT AUTHORIZATION"/>
    <d v="2011-11-15T00:00:00"/>
    <n v="2012"/>
    <x v="2"/>
    <x v="60"/>
    <m/>
    <m/>
    <n v="2011"/>
    <m/>
    <m/>
    <m/>
    <m/>
    <m/>
    <m/>
    <m/>
    <m/>
    <n v="-10340.549999999999"/>
  </r>
  <r>
    <s v="CREDIT AUTHORIZATION"/>
    <s v="CA"/>
    <s v="CREDIT AUTHORIZATION"/>
    <s v="CREDIT AUTHORIZATION"/>
    <d v="2011-11-15T00:00:00"/>
    <n v="2012"/>
    <x v="1"/>
    <x v="25"/>
    <m/>
    <m/>
    <n v="2011"/>
    <m/>
    <m/>
    <m/>
    <m/>
    <m/>
    <m/>
    <m/>
    <m/>
    <n v="-9600"/>
  </r>
  <r>
    <s v="CREDIT AUTHORIZATION"/>
    <s v="CA"/>
    <s v="CREDIT AUTHORIZATION"/>
    <s v="CREDIT AUTHORIZATION"/>
    <d v="2011-11-15T00:00:00"/>
    <n v="2012"/>
    <x v="5"/>
    <x v="21"/>
    <m/>
    <m/>
    <n v="2011"/>
    <m/>
    <m/>
    <m/>
    <m/>
    <m/>
    <m/>
    <m/>
    <m/>
    <n v="-8446"/>
  </r>
  <r>
    <s v="CREDIT AUTHORIZATION"/>
    <s v="CA"/>
    <s v="CREDIT AUTHORIZATION"/>
    <s v="CREDIT AUTHORIZATION"/>
    <d v="2011-11-15T00:00:00"/>
    <n v="2012"/>
    <x v="4"/>
    <x v="26"/>
    <m/>
    <m/>
    <n v="2011"/>
    <m/>
    <m/>
    <m/>
    <m/>
    <m/>
    <m/>
    <m/>
    <m/>
    <n v="-7179.39"/>
  </r>
  <r>
    <s v="CREDIT AUTHORIZATION"/>
    <s v="CA"/>
    <s v="CREDIT AUTHORIZATION"/>
    <s v="CR12-031"/>
    <d v="2011-12-01T00:00:00"/>
    <n v="2012"/>
    <x v="2"/>
    <x v="18"/>
    <m/>
    <m/>
    <n v="2011"/>
    <m/>
    <m/>
    <m/>
    <m/>
    <m/>
    <m/>
    <m/>
    <m/>
    <n v="-7705.26"/>
  </r>
  <r>
    <s v="CREDIT AUTHORIZATION"/>
    <s v="CA"/>
    <s v="CREDIT AUTHORIZATION"/>
    <s v="CR12-031"/>
    <d v="2011-12-01T00:00:00"/>
    <n v="2012"/>
    <x v="2"/>
    <x v="8"/>
    <m/>
    <m/>
    <n v="2011"/>
    <m/>
    <m/>
    <m/>
    <m/>
    <m/>
    <m/>
    <m/>
    <m/>
    <n v="-3834.74"/>
  </r>
  <r>
    <s v="CREDIT AUTHORIZATION"/>
    <s v="CA"/>
    <s v="CREDIT AUTHORIZATION"/>
    <s v="CR12-032"/>
    <d v="2011-12-06T00:00:00"/>
    <n v="2012"/>
    <x v="0"/>
    <x v="31"/>
    <m/>
    <m/>
    <n v="2011"/>
    <m/>
    <m/>
    <m/>
    <m/>
    <m/>
    <m/>
    <m/>
    <m/>
    <n v="-2241.54"/>
  </r>
  <r>
    <s v="credit transfer per agreement with OA"/>
    <m/>
    <m/>
    <m/>
    <d v="2011-10-11T00:00:00"/>
    <n v="2012"/>
    <x v="8"/>
    <x v="54"/>
    <m/>
    <m/>
    <n v="2011"/>
    <m/>
    <m/>
    <m/>
    <m/>
    <m/>
    <m/>
    <m/>
    <m/>
    <n v="-4292.96"/>
  </r>
  <r>
    <s v="CREDIT AUTHORIZATION"/>
    <s v="CA"/>
    <s v="CREDIT AUTHORIZATION"/>
    <s v="CR12-033"/>
    <d v="2011-12-07T00:00:00"/>
    <n v="2012"/>
    <x v="0"/>
    <x v="0"/>
    <m/>
    <m/>
    <n v="2011"/>
    <m/>
    <m/>
    <m/>
    <m/>
    <m/>
    <m/>
    <m/>
    <m/>
    <n v="-44360"/>
  </r>
  <r>
    <s v="CREDIT AUTHORIZATION"/>
    <s v="CA"/>
    <s v="CREDIT AUTHORIZATION"/>
    <s v="CR12-036"/>
    <d v="2011-12-13T00:00:00"/>
    <n v="2012"/>
    <x v="4"/>
    <x v="17"/>
    <m/>
    <m/>
    <n v="2011"/>
    <m/>
    <m/>
    <m/>
    <m/>
    <m/>
    <m/>
    <m/>
    <m/>
    <n v="-14550"/>
  </r>
  <r>
    <s v="CREDIT AUTHORIZATION"/>
    <s v="CA"/>
    <s v="CREDIT AUTHORIZATION"/>
    <s v="CR12-037"/>
    <d v="2011-12-22T00:00:00"/>
    <n v="2012"/>
    <x v="2"/>
    <x v="37"/>
    <m/>
    <m/>
    <n v="2011"/>
    <m/>
    <m/>
    <m/>
    <m/>
    <m/>
    <m/>
    <m/>
    <m/>
    <n v="-1910"/>
  </r>
  <r>
    <s v="CREDIT AUTHORIZATION"/>
    <s v="CA"/>
    <s v="CREDIT AUTHORIZATION"/>
    <s v="CREDIT AUTHORIZATION"/>
    <d v="2012-01-05T00:00:00"/>
    <n v="2012"/>
    <x v="7"/>
    <x v="74"/>
    <m/>
    <m/>
    <n v="2011"/>
    <m/>
    <m/>
    <m/>
    <m/>
    <m/>
    <m/>
    <m/>
    <m/>
    <n v="-201516"/>
  </r>
  <r>
    <s v="CREDIT AUTHORIZATION"/>
    <s v="CA"/>
    <s v="CREDIT AUTHORIZATION"/>
    <s v="CREDIT AUTHORIZATION"/>
    <d v="2012-01-12T00:00:00"/>
    <n v="2012"/>
    <x v="4"/>
    <x v="52"/>
    <m/>
    <m/>
    <n v="2011"/>
    <m/>
    <m/>
    <m/>
    <m/>
    <m/>
    <m/>
    <m/>
    <m/>
    <n v="-26372.6"/>
  </r>
  <r>
    <s v="CREDIT AUTHORIZATION"/>
    <s v="CA"/>
    <s v="CREDIT AUTHORIZATION"/>
    <s v="CREDIT AUTHORIZATION"/>
    <d v="2012-01-19T00:00:00"/>
    <n v="2012"/>
    <x v="1"/>
    <x v="1"/>
    <m/>
    <m/>
    <n v="2011"/>
    <m/>
    <m/>
    <m/>
    <m/>
    <m/>
    <m/>
    <m/>
    <m/>
    <n v="-23278"/>
  </r>
  <r>
    <s v="CREDIT AUTHORIZATION"/>
    <s v="CA"/>
    <s v="CREDIT AUTHORIZATION"/>
    <s v="CREDIT AUTHORIZATION"/>
    <d v="2012-01-20T00:00:00"/>
    <n v="2012"/>
    <x v="2"/>
    <x v="6"/>
    <m/>
    <m/>
    <n v="2011"/>
    <m/>
    <m/>
    <m/>
    <m/>
    <m/>
    <m/>
    <m/>
    <m/>
    <n v="-15058.42"/>
  </r>
  <r>
    <s v="CREDIT AUTHORIZATION"/>
    <s v="CA"/>
    <s v="CREDIT AUTHORIZATION"/>
    <s v="cr12-044"/>
    <d v="2012-01-21T00:00:00"/>
    <n v="2012"/>
    <x v="2"/>
    <x v="76"/>
    <m/>
    <m/>
    <n v="2011"/>
    <m/>
    <m/>
    <m/>
    <m/>
    <m/>
    <m/>
    <m/>
    <m/>
    <n v="-3849.29"/>
  </r>
  <r>
    <s v="1GNDM15Z7JB191934"/>
    <s v="S"/>
    <s v="S0230"/>
    <n v="3822"/>
    <d v="2011-12-27T00:00:00"/>
    <n v="2012"/>
    <x v="0"/>
    <x v="0"/>
    <n v="100"/>
    <n v="121764"/>
    <n v="23"/>
    <n v="1988"/>
    <s v="CHEVROLET"/>
    <s v="ASTRO"/>
    <n v="285"/>
    <n v="28.5"/>
    <n v="1.3019905379550799E-2"/>
    <n v="21.38"/>
    <n v="49.879999999999995"/>
    <n v="235.12"/>
  </r>
  <r>
    <s v="1FALP52U9TG210409"/>
    <s v="S"/>
    <s v="B40774"/>
    <n v="3822"/>
    <d v="2011-12-27T00:00:00"/>
    <n v="2012"/>
    <x v="0"/>
    <x v="0"/>
    <n v="8"/>
    <n v="189797"/>
    <n v="15"/>
    <n v="1996"/>
    <s v="FORD"/>
    <s v="TAURUS"/>
    <n v="306"/>
    <n v="30.6"/>
    <n v="1.3979266828570331E-2"/>
    <n v="22.95"/>
    <n v="53.55"/>
    <n v="252.45"/>
  </r>
  <r>
    <s v="1FAFP53262G216483"/>
    <s v="S"/>
    <n v="18503"/>
    <n v="3734"/>
    <d v="2011-10-05T00:00:00"/>
    <n v="2012"/>
    <x v="3"/>
    <x v="16"/>
    <n v="147"/>
    <n v="190311"/>
    <n v="9"/>
    <n v="2002"/>
    <s v="FORD "/>
    <s v="TAURUS"/>
    <n v="311"/>
    <n v="31.1"/>
    <n v="1.7763095142221848E-2"/>
    <n v="23.33"/>
    <n v="54.43"/>
    <n v="256.57"/>
  </r>
  <r>
    <s v="2GTEC14H8K1561377"/>
    <s v="S"/>
    <n v="141575"/>
    <n v="3734"/>
    <d v="2011-10-05T00:00:00"/>
    <n v="2012"/>
    <x v="7"/>
    <x v="19"/>
    <n v="247"/>
    <n v="207189"/>
    <n v="22"/>
    <n v="1989"/>
    <s v="GMC"/>
    <s v="SIERRA"/>
    <n v="311"/>
    <n v="31.1"/>
    <n v="1.7763095142221848E-2"/>
    <n v="23.33"/>
    <n v="54.43"/>
    <n v="256.57"/>
  </r>
  <r>
    <s v="1GCDC14N4GF416936"/>
    <s v="S"/>
    <n v="141583"/>
    <n v="3712"/>
    <d v="2011-09-01T00:00:00"/>
    <n v="2012"/>
    <x v="7"/>
    <x v="19"/>
    <n v="1"/>
    <n v="47700"/>
    <n v="25"/>
    <n v="1986"/>
    <s v="CHEVROLET"/>
    <s v="C10 PICKUP"/>
    <n v="336"/>
    <n v="33.6"/>
    <n v="5.8641015411068278E-3"/>
    <n v="25.2"/>
    <n v="58.8"/>
    <n v="277.2"/>
  </r>
  <r>
    <s v="1FAFP5325YA194505"/>
    <s v="S"/>
    <n v="27396"/>
    <n v="3712"/>
    <d v="2011-09-01T00:00:00"/>
    <n v="2012"/>
    <x v="0"/>
    <x v="2"/>
    <n v="79"/>
    <n v="185289"/>
    <n v="11"/>
    <n v="2000"/>
    <s v="FORD"/>
    <s v="TAURUS"/>
    <n v="343"/>
    <n v="34.300000000000004"/>
    <n v="5.9862703232132202E-3"/>
    <n v="25.73"/>
    <n v="60.03"/>
    <n v="282.97000000000003"/>
  </r>
  <r>
    <s v="2B4GP2435WR733473"/>
    <s v="S"/>
    <n v="132106"/>
    <n v="3712"/>
    <d v="2011-09-01T00:00:00"/>
    <n v="2012"/>
    <x v="2"/>
    <x v="8"/>
    <n v="3"/>
    <n v="161232"/>
    <n v="13"/>
    <n v="1998"/>
    <s v="DODGE"/>
    <s v="CARAVAN"/>
    <n v="343"/>
    <n v="34.300000000000004"/>
    <n v="5.9862703232132202E-3"/>
    <n v="25.73"/>
    <n v="60.03"/>
    <n v="282.97000000000003"/>
  </r>
  <r>
    <s v="2FAFP71W9XX160364"/>
    <s v="S"/>
    <n v="158744"/>
    <n v="3712"/>
    <d v="2011-09-01T00:00:00"/>
    <n v="2012"/>
    <x v="2"/>
    <x v="8"/>
    <n v="162"/>
    <n v="146465"/>
    <n v="12"/>
    <n v="1999"/>
    <s v="FORD"/>
    <s v="CROWN VICTORIA"/>
    <n v="350"/>
    <n v="35"/>
    <n v="6.1084391053196118E-3"/>
    <n v="26.25"/>
    <n v="61.25"/>
    <n v="288.75"/>
  </r>
  <r>
    <s v="3B3XA46K8PT634098"/>
    <s v="S"/>
    <n v="89496"/>
    <n v="3712"/>
    <d v="2011-09-01T00:00:00"/>
    <n v="2012"/>
    <x v="2"/>
    <x v="8"/>
    <n v="161"/>
    <n v="108146"/>
    <n v="18"/>
    <n v="1993"/>
    <s v="DODGE"/>
    <s v="SPIRIT"/>
    <n v="355"/>
    <n v="35.5"/>
    <n v="6.1957025211098922E-3"/>
    <n v="26.63"/>
    <n v="62.129999999999995"/>
    <n v="292.87"/>
  </r>
  <r>
    <s v="1B4GT44L7VB393778"/>
    <s v="S"/>
    <n v="20230"/>
    <n v="3822"/>
    <d v="2011-12-27T00:00:00"/>
    <n v="2012"/>
    <x v="13"/>
    <x v="63"/>
    <n v="136"/>
    <n v="144640"/>
    <n v="14"/>
    <n v="1997"/>
    <s v="DODGE "/>
    <s v="CARAVAN"/>
    <n v="360"/>
    <n v="36"/>
    <n v="1.6446196268906272E-2"/>
    <n v="27"/>
    <n v="63"/>
    <n v="297"/>
  </r>
  <r>
    <s v="1GNEV18KXJF184632"/>
    <s v="S"/>
    <s v="B40002"/>
    <n v="3822"/>
    <d v="2011-12-27T00:00:00"/>
    <n v="2012"/>
    <x v="0"/>
    <x v="0"/>
    <n v="7"/>
    <n v="200279"/>
    <n v="23"/>
    <n v="1988"/>
    <s v="CHEVROLET"/>
    <s v="BLAZER"/>
    <n v="401"/>
    <n v="40.1"/>
    <n v="1.8319235288420596E-2"/>
    <n v="30.08"/>
    <n v="70.180000000000007"/>
    <n v="330.82"/>
  </r>
  <r>
    <s v="2FAFP71W1XX142828"/>
    <s v="S"/>
    <n v="159100"/>
    <n v="3712"/>
    <d v="2011-09-01T00:00:00"/>
    <n v="2012"/>
    <x v="2"/>
    <x v="8"/>
    <n v="159"/>
    <n v="206975"/>
    <n v="12"/>
    <n v="1999"/>
    <s v="FORD"/>
    <s v="CROWN VICTORIA"/>
    <n v="429"/>
    <n v="42.900000000000006"/>
    <n v="7.4872010748060387E-3"/>
    <n v="32.18"/>
    <n v="75.080000000000013"/>
    <n v="353.91999999999996"/>
  </r>
  <r>
    <s v="2FALP73WXRX126839"/>
    <s v="S"/>
    <s v="P3000"/>
    <n v="3822"/>
    <d v="2011-12-27T00:00:00"/>
    <n v="2012"/>
    <x v="0"/>
    <x v="0"/>
    <n v="102"/>
    <n v="189062"/>
    <n v="17"/>
    <n v="1994"/>
    <s v="FORD"/>
    <s v="CROWN VICTORIA"/>
    <n v="435"/>
    <n v="43.5"/>
    <n v="1.9872487158261745E-2"/>
    <n v="32.630000000000003"/>
    <n v="76.13"/>
    <n v="358.87"/>
  </r>
  <r>
    <s v="2P4GP24G5XR451143"/>
    <s v="S"/>
    <n v="19660"/>
    <n v="3792"/>
    <d v="2011-11-28T00:00:00"/>
    <n v="2012"/>
    <x v="4"/>
    <x v="11"/>
    <n v="196"/>
    <n v="174979"/>
    <n v="12"/>
    <n v="1999"/>
    <s v="PLYMOUTH"/>
    <s v="VOYAGER"/>
    <n v="496"/>
    <n v="49.6"/>
    <n v="3.4499835847555241E-2"/>
    <n v="37.200000000000003"/>
    <n v="86.800000000000011"/>
    <n v="409.2"/>
  </r>
  <r>
    <s v="1FAFP5329YG249244"/>
    <s v="S"/>
    <n v="155791"/>
    <n v="3712"/>
    <d v="2011-09-01T00:00:00"/>
    <n v="2012"/>
    <x v="2"/>
    <x v="8"/>
    <n v="155"/>
    <n v="241985"/>
    <n v="11"/>
    <n v="2000"/>
    <s v="FORD"/>
    <s v="TAURUS"/>
    <n v="518"/>
    <n v="51.800000000000004"/>
    <n v="9.0404898758730257E-3"/>
    <n v="38.85"/>
    <n v="90.65"/>
    <n v="427.35"/>
  </r>
  <r>
    <s v="1B7FD14H1FS545237"/>
    <s v="S"/>
    <n v="198290"/>
    <n v="3762"/>
    <d v="2011-10-31T00:00:00"/>
    <n v="2012"/>
    <x v="1"/>
    <x v="1"/>
    <n v="2"/>
    <n v="41527"/>
    <n v="26"/>
    <n v="1985"/>
    <s v="DODGE"/>
    <s v="D150"/>
    <n v="520"/>
    <n v="52"/>
    <n v="3.8028375018282871E-2"/>
    <n v="39"/>
    <n v="91"/>
    <n v="429"/>
  </r>
  <r>
    <s v="2FAFP71W11X153917"/>
    <s v="S"/>
    <s v="FM V130"/>
    <n v="3688"/>
    <d v="2011-07-25T00:00:00"/>
    <n v="2012"/>
    <x v="4"/>
    <x v="26"/>
    <n v="87"/>
    <n v="172307"/>
    <n v="10"/>
    <n v="2001"/>
    <s v="FORD"/>
    <s v="CROWN VICTORIA"/>
    <n v="623"/>
    <n v="62.300000000000004"/>
    <n v="2.6766296292159063E-2"/>
    <n v="46.73"/>
    <n v="109.03"/>
    <n v="513.97"/>
  </r>
  <r>
    <s v="1GKFK16K4NJ723455"/>
    <s v="S"/>
    <n v="141582"/>
    <n v="3712"/>
    <d v="2011-09-01T00:00:00"/>
    <n v="2012"/>
    <x v="7"/>
    <x v="19"/>
    <n v="2"/>
    <m/>
    <n v="19"/>
    <n v="1992"/>
    <s v="GMC"/>
    <s v="SUBURBAN"/>
    <n v="660.55"/>
    <n v="66.054999999999993"/>
    <n v="1.1528369860053914E-2"/>
    <n v="49.54"/>
    <n v="115.595"/>
    <n v="544.95499999999993"/>
  </r>
  <r>
    <s v="1GDHG31Y2RF515611"/>
    <s v="S"/>
    <s v="B39885"/>
    <n v="3822"/>
    <d v="2011-12-27T00:00:00"/>
    <n v="2012"/>
    <x v="0"/>
    <x v="0"/>
    <n v="9"/>
    <n v="112067"/>
    <n v="17"/>
    <n v="1994"/>
    <s v="GMC"/>
    <s v="G3500"/>
    <n v="670"/>
    <n v="67"/>
    <n v="3.0608198611575561E-2"/>
    <n v="50.25"/>
    <n v="117.25"/>
    <n v="552.75"/>
  </r>
  <r>
    <s v="2FALP72W8RX187589"/>
    <s v="S"/>
    <n v="31148"/>
    <n v="3822"/>
    <d v="2011-12-27T00:00:00"/>
    <n v="2012"/>
    <x v="0"/>
    <x v="2"/>
    <n v="54"/>
    <n v="135640"/>
    <n v="17"/>
    <n v="1994"/>
    <s v="FORD "/>
    <s v="CROWN VICTORIA"/>
    <n v="670"/>
    <n v="67"/>
    <n v="3.0608198611575561E-2"/>
    <n v="50.25"/>
    <n v="117.25"/>
    <n v="552.75"/>
  </r>
  <r>
    <s v="2FAFP71W1XX160309"/>
    <s v="S"/>
    <n v="159240"/>
    <n v="3712"/>
    <d v="2011-09-01T00:00:00"/>
    <n v="2012"/>
    <x v="2"/>
    <x v="8"/>
    <n v="154"/>
    <n v="218714"/>
    <n v="12"/>
    <n v="1999"/>
    <s v="FORD"/>
    <s v="CROWN VICTORIA"/>
    <n v="736"/>
    <n v="73.600000000000009"/>
    <n v="1.2845174804329241E-2"/>
    <n v="55.2"/>
    <n v="128.80000000000001"/>
    <n v="607.20000000000005"/>
  </r>
  <r>
    <s v="1FALP52U8SG241343"/>
    <s v="S"/>
    <n v="97416"/>
    <n v="3712"/>
    <d v="2011-09-01T00:00:00"/>
    <n v="2012"/>
    <x v="2"/>
    <x v="8"/>
    <n v="152"/>
    <n v="160525"/>
    <n v="16"/>
    <n v="1995"/>
    <s v="FORD"/>
    <s v="TAURUS"/>
    <n v="750"/>
    <n v="75"/>
    <n v="1.3089512368542026E-2"/>
    <n v="56.25"/>
    <n v="131.25"/>
    <n v="618.75"/>
  </r>
  <r>
    <s v="1FAFP5223WG248749"/>
    <s v="S"/>
    <n v="157876"/>
    <n v="3712"/>
    <d v="2011-09-01T00:00:00"/>
    <n v="2012"/>
    <x v="2"/>
    <x v="8"/>
    <n v="160"/>
    <n v="160964"/>
    <n v="13"/>
    <n v="1998"/>
    <s v="FORD"/>
    <s v="TAURUS"/>
    <n v="760"/>
    <n v="76"/>
    <n v="1.3264039200122587E-2"/>
    <n v="57"/>
    <n v="133"/>
    <n v="627"/>
  </r>
  <r>
    <s v="2FAFP71W0XX160317"/>
    <s v="S"/>
    <n v="158733"/>
    <n v="3712"/>
    <d v="2011-09-01T00:00:00"/>
    <n v="2012"/>
    <x v="2"/>
    <x v="8"/>
    <n v="151"/>
    <n v="192280"/>
    <n v="12"/>
    <n v="1999"/>
    <s v="FORD"/>
    <s v="CROWN VICTORIA"/>
    <n v="760"/>
    <n v="76"/>
    <n v="1.3264039200122587E-2"/>
    <n v="57"/>
    <n v="133"/>
    <n v="627"/>
  </r>
  <r>
    <s v="1FALP57U2VA234114"/>
    <s v="S"/>
    <n v="8117"/>
    <n v="3734"/>
    <d v="2011-10-05T00:00:00"/>
    <n v="2012"/>
    <x v="8"/>
    <x v="21"/>
    <n v="200"/>
    <n v="43765"/>
    <n v="14"/>
    <n v="1997"/>
    <s v="FORD "/>
    <s v="TAURUS"/>
    <n v="807"/>
    <n v="80.7"/>
    <n v="4.6092661671295929E-2"/>
    <n v="60.53"/>
    <n v="141.23000000000002"/>
    <n v="665.77"/>
  </r>
  <r>
    <s v="1FAFP58271A251365"/>
    <s v="S"/>
    <n v="17712"/>
    <n v="3712"/>
    <d v="2011-09-01T00:00:00"/>
    <n v="2012"/>
    <x v="3"/>
    <x v="16"/>
    <n v="120"/>
    <n v="151817"/>
    <n v="10"/>
    <n v="2001"/>
    <s v="FORD"/>
    <s v="TAURUS"/>
    <n v="865"/>
    <n v="86.5"/>
    <n v="1.509657093171847E-2"/>
    <n v="64.88"/>
    <n v="151.38"/>
    <n v="713.62"/>
  </r>
  <r>
    <s v="1G1ZS57F07F277255"/>
    <s v="S"/>
    <n v="109765"/>
    <n v="3762"/>
    <d v="2011-10-31T00:00:00"/>
    <n v="2012"/>
    <x v="15"/>
    <x v="21"/>
    <n v="51"/>
    <n v="62442"/>
    <n v="4"/>
    <n v="2007"/>
    <s v="CHEVROLET"/>
    <s v="MALIBU"/>
    <n v="866"/>
    <n v="86.600000000000009"/>
    <n v="6.3331870703524931E-2"/>
    <n v="64.95"/>
    <n v="151.55000000000001"/>
    <n v="714.45"/>
  </r>
  <r>
    <s v="1B3EJ46X6WN263475"/>
    <s v="S"/>
    <n v="20869"/>
    <n v="3712"/>
    <d v="2011-09-01T00:00:00"/>
    <n v="2012"/>
    <x v="13"/>
    <x v="53"/>
    <n v="102"/>
    <n v="122516"/>
    <n v="13"/>
    <n v="1998"/>
    <s v="DODGE"/>
    <s v="STRATUS"/>
    <n v="880"/>
    <n v="88"/>
    <n v="1.535836117908931E-2"/>
    <n v="66"/>
    <n v="154"/>
    <n v="726"/>
  </r>
  <r>
    <s v="1B3ES47C6WD675698"/>
    <s v="S"/>
    <n v="1110"/>
    <n v="3762"/>
    <d v="2011-10-31T00:00:00"/>
    <n v="2012"/>
    <x v="0"/>
    <x v="71"/>
    <n v="104"/>
    <n v="150626"/>
    <n v="13"/>
    <n v="1998"/>
    <s v="DODGE "/>
    <s v="NEON"/>
    <n v="920"/>
    <n v="92"/>
    <n v="6.7280971186192778E-2"/>
    <n v="69"/>
    <n v="161"/>
    <n v="759"/>
  </r>
  <r>
    <s v="1P3EJ46X1XN696198"/>
    <s v="S"/>
    <n v="1206"/>
    <n v="3762"/>
    <d v="2011-10-31T00:00:00"/>
    <n v="2012"/>
    <x v="0"/>
    <x v="71"/>
    <n v="105"/>
    <n v="186007"/>
    <n v="12"/>
    <n v="1999"/>
    <s v="PLYMOUTH"/>
    <s v="BREEZE"/>
    <n v="930"/>
    <n v="93"/>
    <n v="6.801228609039052E-2"/>
    <n v="69.75"/>
    <n v="162.75"/>
    <n v="767.25"/>
  </r>
  <r>
    <s v="2B4GP25G9YR791168"/>
    <s v="S"/>
    <n v="170449"/>
    <n v="3712"/>
    <d v="2011-09-01T00:00:00"/>
    <n v="2012"/>
    <x v="2"/>
    <x v="8"/>
    <n v="157"/>
    <n v="221188"/>
    <n v="11"/>
    <n v="2000"/>
    <s v="DODGE"/>
    <s v="CARAVAN"/>
    <n v="943"/>
    <n v="94.300000000000011"/>
    <n v="1.6457880218046842E-2"/>
    <n v="70.73"/>
    <n v="165.03000000000003"/>
    <n v="777.97"/>
  </r>
  <r>
    <s v="1FAFP52231A239190"/>
    <s v="S"/>
    <s v="17647"/>
    <n v="3792"/>
    <d v="2011-11-28T00:00:00"/>
    <n v="2012"/>
    <x v="3"/>
    <x v="70"/>
    <n v="31"/>
    <n v="176677"/>
    <n v="10"/>
    <n v="2001"/>
    <s v="FORD"/>
    <s v="TAURUS"/>
    <n v="1005"/>
    <n v="100.5"/>
    <n v="6.9903901263695598E-2"/>
    <n v="75.38"/>
    <n v="175.88"/>
    <n v="829.12"/>
  </r>
  <r>
    <s v="2P4GP24G3XR451142"/>
    <s v="S"/>
    <n v="20602"/>
    <n v="3688"/>
    <d v="2011-07-25T00:00:00"/>
    <n v="2012"/>
    <x v="4"/>
    <x v="11"/>
    <n v="88"/>
    <n v="150131"/>
    <n v="12"/>
    <n v="1999"/>
    <s v="PLYMOUTH"/>
    <s v="VOYAGER"/>
    <n v="1010"/>
    <n v="101"/>
    <n v="4.3393193025811641E-2"/>
    <n v="75.75"/>
    <n v="176.75"/>
    <n v="833.25"/>
  </r>
  <r>
    <s v="1FMDA41X3TZA81573"/>
    <s v="S"/>
    <n v="155502"/>
    <n v="3792"/>
    <d v="2011-11-28T00:00:00"/>
    <n v="2012"/>
    <x v="2"/>
    <x v="18"/>
    <n v="37"/>
    <n v="164545"/>
    <n v="15"/>
    <n v="1996"/>
    <s v="FORD"/>
    <s v="AEROSTAR"/>
    <n v="1036.5"/>
    <n v="103.65"/>
    <n v="7.2094919064497998E-2"/>
    <n v="77.739999999999995"/>
    <n v="181.39"/>
    <n v="855.11"/>
  </r>
  <r>
    <s v="1J4FJ27S9TL260534"/>
    <s v="S"/>
    <n v="243094"/>
    <s v="300-74863 7 5 11"/>
    <d v="2011-06-23T00:00:00"/>
    <n v="2012"/>
    <x v="1"/>
    <x v="36"/>
    <n v="321141"/>
    <n v="145606"/>
    <n v="15"/>
    <n v="1996"/>
    <s v="JEEP"/>
    <s v="CHEROKEE"/>
    <n v="1000"/>
    <n v="100"/>
    <n v="5.8823529411764705E-2"/>
    <n v="0"/>
    <n v="100"/>
    <n v="900"/>
  </r>
  <r>
    <s v="1FDNF60HXFA57021"/>
    <s v="S"/>
    <n v="31620"/>
    <n v="3762"/>
    <d v="2011-10-31T00:00:00"/>
    <n v="2012"/>
    <x v="1"/>
    <x v="1"/>
    <n v="8"/>
    <n v="46850"/>
    <n v="26"/>
    <n v="1985"/>
    <s v="FORD"/>
    <s v="F600G"/>
    <n v="1091"/>
    <n v="109.10000000000001"/>
    <n v="7.9786456047974255E-2"/>
    <n v="81.83"/>
    <n v="190.93"/>
    <n v="900.06999999999994"/>
  </r>
  <r>
    <s v="2FAFP71WXXX108208"/>
    <s v="S"/>
    <s v="FM V75"/>
    <n v="3734"/>
    <d v="2011-10-05T00:00:00"/>
    <n v="2012"/>
    <x v="4"/>
    <x v="26"/>
    <n v="196"/>
    <n v="160133"/>
    <n v="12"/>
    <n v="1999"/>
    <s v="FORD "/>
    <s v="CROWN VICTORIA"/>
    <n v="1145"/>
    <n v="114.5"/>
    <n v="6.5397890475382692E-2"/>
    <n v="85.88"/>
    <n v="200.38"/>
    <n v="944.62"/>
  </r>
  <r>
    <s v="2FAFP71W7YX174121"/>
    <s v="S"/>
    <s v="FM V106"/>
    <n v="3688"/>
    <d v="2011-07-25T00:00:00"/>
    <n v="2012"/>
    <x v="4"/>
    <x v="26"/>
    <n v="16"/>
    <n v="166630"/>
    <n v="11"/>
    <n v="2000"/>
    <s v="FORD"/>
    <s v="CROWN VICTORIA"/>
    <n v="1161"/>
    <n v="116.10000000000001"/>
    <n v="4.9880690200957742E-2"/>
    <n v="87.08"/>
    <n v="203.18"/>
    <n v="957.81999999999994"/>
  </r>
  <r>
    <s v="1G3NL52T31C214319"/>
    <s v="S"/>
    <s v="B0181"/>
    <n v="3792"/>
    <d v="2011-11-28T00:00:00"/>
    <n v="2012"/>
    <x v="3"/>
    <x v="39"/>
    <n v="38"/>
    <n v="162603"/>
    <n v="10"/>
    <n v="2001"/>
    <s v="OLDSMOBILE "/>
    <s v="ALERO"/>
    <n v="1210"/>
    <n v="121"/>
    <n v="8.416290599907629E-2"/>
    <n v="90.75"/>
    <n v="211.75"/>
    <n v="998.25"/>
  </r>
  <r>
    <s v="2FAFP71W4WX122328"/>
    <s v="S"/>
    <n v="155856"/>
    <n v="3712"/>
    <d v="2011-09-01T00:00:00"/>
    <n v="2012"/>
    <x v="2"/>
    <x v="8"/>
    <n v="153"/>
    <n v="187482"/>
    <n v="13"/>
    <n v="1998"/>
    <s v="FORD"/>
    <s v="CROWN VICTORIA"/>
    <n v="1210"/>
    <n v="121"/>
    <n v="2.1117746621247803E-2"/>
    <n v="90.75"/>
    <n v="211.75"/>
    <n v="998.25"/>
  </r>
  <r>
    <m/>
    <s v="S"/>
    <m/>
    <n v="3822"/>
    <d v="2011-12-27T00:00:00"/>
    <n v="2012"/>
    <x v="0"/>
    <x v="0"/>
    <n v="101"/>
    <n v="131199"/>
    <n v="14"/>
    <n v="1997"/>
    <s v="DODGE "/>
    <s v="NEON"/>
    <n v="1233"/>
    <n v="123.30000000000001"/>
    <n v="5.6328222221003983E-2"/>
    <n v="92.48"/>
    <n v="215.78000000000003"/>
    <n v="1017.22"/>
  </r>
  <r>
    <s v="2FAFP71W2YX174124"/>
    <s v="S"/>
    <s v="FM V103"/>
    <n v="3688"/>
    <d v="2011-07-25T00:00:00"/>
    <n v="2012"/>
    <x v="4"/>
    <x v="26"/>
    <n v="89"/>
    <n v="174314"/>
    <n v="11"/>
    <n v="2000"/>
    <s v="FORD"/>
    <s v="CROWN VICTORIA"/>
    <n v="1246"/>
    <n v="124.60000000000001"/>
    <n v="5.3532592584318126E-2"/>
    <n v="93.45"/>
    <n v="218.05"/>
    <n v="1027.95"/>
  </r>
  <r>
    <s v="2G1WF55K829245940"/>
    <s v="S"/>
    <n v="170450"/>
    <n v="3712"/>
    <d v="2011-09-01T00:00:00"/>
    <n v="2012"/>
    <x v="2"/>
    <x v="8"/>
    <n v="158"/>
    <n v="188596"/>
    <n v="9"/>
    <n v="2002"/>
    <s v="CHEVROLET"/>
    <s v="IMPALA"/>
    <n v="1265.6600000000001"/>
    <n v="125"/>
    <n v="2.2089162965825204E-2"/>
    <n v="94.92"/>
    <n v="219.92000000000002"/>
    <n v="1045.74"/>
  </r>
  <r>
    <s v="1P3EJ46X8XN652828"/>
    <s v="S"/>
    <n v="21297"/>
    <n v="3822"/>
    <d v="2011-12-27T00:00:00"/>
    <n v="2012"/>
    <x v="13"/>
    <x v="44"/>
    <n v="134"/>
    <n v="97515"/>
    <n v="12"/>
    <n v="1999"/>
    <s v="PLYMOUTH"/>
    <s v="BREEZE"/>
    <n v="1300"/>
    <n v="125"/>
    <n v="5.9389042082161538E-2"/>
    <n v="97.5"/>
    <n v="222.5"/>
    <n v="1077.5"/>
  </r>
  <r>
    <s v="1FALP522XVG220996"/>
    <s v="S"/>
    <n v="1799"/>
    <s v="300-74863 11 14 11"/>
    <d v="2011-10-31T00:00:00"/>
    <n v="2012"/>
    <x v="6"/>
    <x v="13"/>
    <n v="629961"/>
    <n v="102200"/>
    <n v="14"/>
    <n v="1997"/>
    <s v="FORD"/>
    <s v="TAURUS"/>
    <n v="1200"/>
    <n v="120"/>
    <n v="6.5573770491803282E-2"/>
    <n v="0"/>
    <n v="120"/>
    <n v="1080"/>
  </r>
  <r>
    <s v="1T75U2B27T1135546"/>
    <s v="S"/>
    <n v="172176"/>
    <n v="3734"/>
    <d v="2011-10-05T00:00:00"/>
    <n v="2012"/>
    <x v="1"/>
    <x v="1"/>
    <n v="257"/>
    <n v="123412"/>
    <n v="15"/>
    <n v="1996"/>
    <s v="THOMAS BLUEBIRD"/>
    <s v="BUS"/>
    <n v="1311"/>
    <n v="125"/>
    <n v="7.4879156692774423E-2"/>
    <n v="98.33"/>
    <n v="223.32999999999998"/>
    <n v="1087.67"/>
  </r>
  <r>
    <s v="1FAFP57S5WG212117"/>
    <s v="S"/>
    <n v="2894"/>
    <n v="3712"/>
    <d v="2011-09-01T00:00:00"/>
    <n v="2012"/>
    <x v="0"/>
    <x v="0"/>
    <n v="130"/>
    <n v="128479"/>
    <n v="13"/>
    <n v="1998"/>
    <s v="FORD"/>
    <s v="TAURUS"/>
    <n v="1362"/>
    <n v="125"/>
    <n v="2.3770554461272318E-2"/>
    <n v="102.15"/>
    <n v="227.15"/>
    <n v="1134.8499999999999"/>
  </r>
  <r>
    <s v="1FAFP53272G174874"/>
    <s v="S"/>
    <n v="243367"/>
    <s v="300-74863 12 5 11"/>
    <d v="2011-11-04T00:00:00"/>
    <n v="2012"/>
    <x v="1"/>
    <x v="36"/>
    <n v="321321"/>
    <n v="122047"/>
    <n v="9"/>
    <n v="2002"/>
    <s v="FORD"/>
    <s v="TAURUS"/>
    <n v="1300"/>
    <n v="125"/>
    <n v="0.19005847953216373"/>
    <n v="0"/>
    <n v="125"/>
    <n v="1175"/>
  </r>
  <r>
    <s v="1FAFP58U2XG271644"/>
    <s v="S"/>
    <n v="17305"/>
    <n v="3712"/>
    <d v="2011-09-01T00:00:00"/>
    <n v="2012"/>
    <x v="3"/>
    <x v="16"/>
    <n v="123"/>
    <n v="120945"/>
    <n v="12"/>
    <n v="1999"/>
    <s v="FORD"/>
    <s v="TAURUS"/>
    <n v="1460"/>
    <n v="125"/>
    <n v="2.5480917410761809E-2"/>
    <n v="109.5"/>
    <n v="234.5"/>
    <n v="1225.5"/>
  </r>
  <r>
    <s v="1D4GP24E16B612624"/>
    <s v="S"/>
    <n v="243410"/>
    <n v="3688"/>
    <d v="2011-07-25T00:00:00"/>
    <n v="2012"/>
    <x v="1"/>
    <x v="1"/>
    <n v="77"/>
    <n v="212986"/>
    <n v="5"/>
    <n v="2006"/>
    <s v="DODGE"/>
    <s v="CARAVAN"/>
    <n v="1511.99"/>
    <n v="125"/>
    <n v="6.4960469230789061E-2"/>
    <n v="113.4"/>
    <n v="238.4"/>
    <n v="1273.5899999999999"/>
  </r>
  <r>
    <s v="1G3AJ85M1R6419402"/>
    <s v="S"/>
    <s v="WO08615"/>
    <n v="3734"/>
    <d v="2011-10-05T00:00:00"/>
    <n v="2012"/>
    <x v="1"/>
    <x v="15"/>
    <n v="197"/>
    <n v="66535"/>
    <n v="17"/>
    <n v="1994"/>
    <s v="OLDSMOBILE"/>
    <s v="CUTLASS"/>
    <n v="1532"/>
    <n v="125"/>
    <n v="8.7501806295446544E-2"/>
    <n v="114.9"/>
    <n v="239.9"/>
    <n v="1292.0999999999999"/>
  </r>
  <r>
    <s v="2FAFP71W8XX225656"/>
    <s v="S"/>
    <s v="FM V92"/>
    <n v="3688"/>
    <d v="2011-07-25T00:00:00"/>
    <n v="2012"/>
    <x v="4"/>
    <x v="26"/>
    <n v="95"/>
    <n v="135568"/>
    <n v="12"/>
    <n v="1999"/>
    <s v="FORD"/>
    <s v="CROWN VICTORIA"/>
    <n v="1546"/>
    <n v="125"/>
    <n v="6.6421659819707726E-2"/>
    <n v="115.95"/>
    <n v="240.95"/>
    <n v="1305.05"/>
  </r>
  <r>
    <s v="2B4GP2439WR718099"/>
    <s v="S"/>
    <n v="63"/>
    <n v="3734"/>
    <d v="2011-10-05T00:00:00"/>
    <n v="2012"/>
    <x v="4"/>
    <x v="52"/>
    <n v="219"/>
    <n v="105183"/>
    <n v="13"/>
    <n v="1998"/>
    <s v="DODGE"/>
    <s v="CARAVAN"/>
    <n v="1580"/>
    <n v="125"/>
    <n v="9.0243377249873066E-2"/>
    <n v="118.5"/>
    <n v="243.5"/>
    <n v="1336.5"/>
  </r>
  <r>
    <s v="2G1WF55E029274732"/>
    <s v="S"/>
    <s v="V0104"/>
    <n v="3712"/>
    <d v="2011-09-01T00:00:00"/>
    <n v="2012"/>
    <x v="11"/>
    <x v="21"/>
    <n v="108"/>
    <n v="174675"/>
    <n v="9"/>
    <n v="2002"/>
    <s v="CHEVROLET"/>
    <s v="IMPALA"/>
    <n v="1587"/>
    <n v="125"/>
    <n v="2.7697408171834928E-2"/>
    <n v="119.03"/>
    <n v="244.03"/>
    <n v="1342.97"/>
  </r>
  <r>
    <s v="1G1ND52JX3M695221"/>
    <s v="S"/>
    <n v="22439"/>
    <s v="300-74863 7 5 11"/>
    <d v="2011-06-28T00:00:00"/>
    <n v="2012"/>
    <x v="5"/>
    <x v="21"/>
    <n v="329466"/>
    <n v="138891"/>
    <n v="8"/>
    <n v="2003"/>
    <s v="CHEVROLET"/>
    <s v="MALIBU"/>
    <n v="1500"/>
    <n v="125"/>
    <n v="8.8235294117647065E-2"/>
    <n v="0"/>
    <n v="125"/>
    <n v="1375"/>
  </r>
  <r>
    <s v="1GNDU03EX3D242411"/>
    <s v="S"/>
    <n v="135391"/>
    <s v="300-74863 11 14 11"/>
    <d v="2011-10-31T00:00:00"/>
    <n v="2012"/>
    <x v="7"/>
    <x v="25"/>
    <n v="84241"/>
    <n v="158641"/>
    <n v="8"/>
    <n v="2003"/>
    <s v="CHEVROLET"/>
    <s v="VENTURE"/>
    <n v="1500"/>
    <n v="125"/>
    <n v="8.1967213114754092E-2"/>
    <n v="0"/>
    <n v="125"/>
    <n v="1375"/>
  </r>
  <r>
    <s v="1GNDX03E34D254313"/>
    <s v="S"/>
    <m/>
    <s v="300-74863 12 5 11"/>
    <d v="2011-11-04T00:00:00"/>
    <n v="2012"/>
    <x v="14"/>
    <x v="21"/>
    <n v="108411"/>
    <n v="147532"/>
    <n v="7"/>
    <n v="2004"/>
    <s v="CHEVROLET"/>
    <s v="VENTURE"/>
    <n v="1500"/>
    <n v="125"/>
    <n v="0.21929824561403508"/>
    <n v="0"/>
    <n v="125"/>
    <n v="1375"/>
  </r>
  <r>
    <s v="1J4FJ28S2WL239754"/>
    <s v="S"/>
    <n v="243385"/>
    <s v="300-74863 11 14 11"/>
    <d v="2011-10-21T00:00:00"/>
    <n v="2012"/>
    <x v="1"/>
    <x v="36"/>
    <n v="71372"/>
    <n v="150258"/>
    <n v="13"/>
    <n v="1998"/>
    <s v="JEEP"/>
    <s v="CHEROKEE"/>
    <n v="1500"/>
    <n v="125"/>
    <n v="8.1967213114754092E-2"/>
    <n v="0"/>
    <n v="125"/>
    <n v="1375"/>
  </r>
  <r>
    <s v="1FAFP56S1YA227334"/>
    <s v="S"/>
    <n v="17594"/>
    <n v="3792"/>
    <d v="2011-11-28T00:00:00"/>
    <n v="2012"/>
    <x v="3"/>
    <x v="70"/>
    <n v="34"/>
    <n v="173708"/>
    <n v="11"/>
    <n v="2000"/>
    <s v="FORD"/>
    <s v="TAURUS"/>
    <n v="1710"/>
    <n v="125"/>
    <n v="0.1189409663292731"/>
    <n v="128.25"/>
    <n v="253.25"/>
    <n v="1456.75"/>
  </r>
  <r>
    <s v="1FAFP5224XG229905"/>
    <s v="S"/>
    <n v="135346"/>
    <n v="3712"/>
    <d v="2011-09-01T00:00:00"/>
    <n v="2012"/>
    <x v="7"/>
    <x v="25"/>
    <n v="109"/>
    <n v="138132"/>
    <n v="12"/>
    <n v="1999"/>
    <s v="FORD"/>
    <s v="TAURUS"/>
    <n v="1745"/>
    <n v="125"/>
    <n v="3.045493211080778E-2"/>
    <n v="130.88"/>
    <n v="255.88"/>
    <n v="1489.12"/>
  </r>
  <r>
    <s v="1FAFP5221YA230272"/>
    <s v="S"/>
    <n v="17475"/>
    <n v="3712"/>
    <d v="2011-09-01T00:00:00"/>
    <n v="2012"/>
    <x v="3"/>
    <x v="16"/>
    <n v="118"/>
    <n v="164559"/>
    <n v="11"/>
    <n v="2000"/>
    <s v="FORD"/>
    <s v="TAURUS"/>
    <n v="1760"/>
    <n v="125"/>
    <n v="3.0716722358178621E-2"/>
    <n v="132"/>
    <n v="257"/>
    <n v="1503"/>
  </r>
  <r>
    <s v="1FAFP52234G183902"/>
    <s v="S"/>
    <n v="22679"/>
    <n v="3712"/>
    <d v="2011-09-01T00:00:00"/>
    <n v="2012"/>
    <x v="13"/>
    <x v="30"/>
    <n v="113"/>
    <n v="157005"/>
    <n v="7"/>
    <n v="2004"/>
    <s v="FORD"/>
    <s v="TAURUS"/>
    <n v="1810"/>
    <n v="125"/>
    <n v="3.158935651608142E-2"/>
    <n v="135.75"/>
    <n v="260.75"/>
    <n v="1549.25"/>
  </r>
  <r>
    <s v="1FAFP66LXXK167187"/>
    <s v="S"/>
    <n v="135350"/>
    <n v="3712"/>
    <d v="2011-09-01T00:00:00"/>
    <n v="2012"/>
    <x v="7"/>
    <x v="25"/>
    <n v="106"/>
    <n v="121336"/>
    <n v="12"/>
    <n v="1999"/>
    <s v="FORD"/>
    <s v="CONTOUR"/>
    <n v="1810"/>
    <n v="125"/>
    <n v="3.158935651608142E-2"/>
    <n v="135.75"/>
    <n v="260.75"/>
    <n v="1549.25"/>
  </r>
  <r>
    <s v="2FALP71W8SX160125"/>
    <s v="S"/>
    <n v="16600"/>
    <n v="3712"/>
    <d v="2011-09-01T00:00:00"/>
    <n v="2012"/>
    <x v="3"/>
    <x v="14"/>
    <n v="119"/>
    <n v="127119"/>
    <n v="16"/>
    <n v="1995"/>
    <s v="FORD"/>
    <s v="CROWN VICTORIA"/>
    <n v="1811"/>
    <n v="125"/>
    <n v="3.1606809199239479E-2"/>
    <n v="135.83000000000001"/>
    <n v="260.83000000000004"/>
    <n v="1550.17"/>
  </r>
  <r>
    <s v="2FMZA5140YBA44024"/>
    <s v="S"/>
    <n v="135405"/>
    <s v="300-74863 12 5 11"/>
    <d v="2011-11-28T00:00:00"/>
    <n v="2012"/>
    <x v="7"/>
    <x v="25"/>
    <n v="96731"/>
    <n v="122209"/>
    <n v="11"/>
    <n v="2000"/>
    <s v="FORD"/>
    <s v="WINDSTAR"/>
    <n v="1700"/>
    <n v="125"/>
    <n v="0.24853801169590642"/>
    <n v="0"/>
    <n v="125"/>
    <n v="1575"/>
  </r>
  <r>
    <s v="1FAHP53212A227046"/>
    <s v="S"/>
    <n v="22271"/>
    <n v="3712"/>
    <d v="2011-09-01T00:00:00"/>
    <n v="2012"/>
    <x v="13"/>
    <x v="56"/>
    <n v="103"/>
    <n v="135420"/>
    <n v="9"/>
    <n v="2002"/>
    <s v="FORD"/>
    <s v="TAURUS"/>
    <n v="1865"/>
    <n v="125"/>
    <n v="3.2549254089774507E-2"/>
    <n v="139.88"/>
    <n v="264.88"/>
    <n v="1600.12"/>
  </r>
  <r>
    <s v="2G1WF52E239443025"/>
    <s v="S"/>
    <n v="22548"/>
    <n v="3712"/>
    <d v="2011-09-01T00:00:00"/>
    <n v="2012"/>
    <x v="13"/>
    <x v="30"/>
    <n v="115"/>
    <n v="178103"/>
    <n v="8"/>
    <n v="2003"/>
    <s v="CHEVROLET"/>
    <s v="IMPALA"/>
    <n v="1887.77"/>
    <n v="125"/>
    <n v="3.2946651685283442E-2"/>
    <n v="141.58000000000001"/>
    <n v="266.58000000000004"/>
    <n v="1621.19"/>
  </r>
  <r>
    <s v="1J4FJ28S0NL203690"/>
    <s v="S"/>
    <n v="45"/>
    <n v="3792"/>
    <d v="2011-11-28T00:00:00"/>
    <n v="2012"/>
    <x v="7"/>
    <x v="25"/>
    <n v="33"/>
    <n v="183483"/>
    <n v="19"/>
    <n v="1992"/>
    <s v="JEEP"/>
    <s v="CHEROKEE"/>
    <n v="1898.88"/>
    <n v="125"/>
    <n v="0.13207872639960827"/>
    <n v="142.41999999999999"/>
    <n v="267.41999999999996"/>
    <n v="1631.46"/>
  </r>
  <r>
    <s v="1FAFP5226XG204911"/>
    <s v="S"/>
    <s v="FM V123"/>
    <n v="3792"/>
    <d v="2011-11-28T00:00:00"/>
    <n v="2012"/>
    <x v="4"/>
    <x v="26"/>
    <n v="36"/>
    <n v="134733"/>
    <n v="12"/>
    <n v="1999"/>
    <s v="FORD"/>
    <s v="TAURUS"/>
    <n v="1920.5"/>
    <n v="125"/>
    <n v="0.13358252972828596"/>
    <n v="144.04"/>
    <n v="269.03999999999996"/>
    <n v="1651.46"/>
  </r>
  <r>
    <s v="1HVBBAAP4VH470670"/>
    <s v="S"/>
    <n v="187211"/>
    <n v="3688"/>
    <d v="2011-07-25T00:00:00"/>
    <n v="2012"/>
    <x v="1"/>
    <x v="1"/>
    <n v="86"/>
    <n v="169257"/>
    <n v="14"/>
    <n v="1997"/>
    <s v="INTERNATIONAL"/>
    <s v="3800 BUS"/>
    <n v="2080"/>
    <n v="125"/>
    <n v="8.9364199498701211E-2"/>
    <n v="156"/>
    <n v="281"/>
    <n v="1799"/>
  </r>
  <r>
    <s v="1FAFP53232A218162"/>
    <s v="S"/>
    <n v="243361"/>
    <n v="3734"/>
    <d v="2011-10-05T00:00:00"/>
    <n v="2012"/>
    <x v="1"/>
    <x v="36"/>
    <n v="199"/>
    <n v="153184"/>
    <n v="9"/>
    <n v="2002"/>
    <s v="FORD "/>
    <s v="TAURUS"/>
    <n v="2131.21"/>
    <n v="125"/>
    <n v="0.12172632153715315"/>
    <n v="159.84"/>
    <n v="284.84000000000003"/>
    <n v="1846.37"/>
  </r>
  <r>
    <s v="1FAFP5228YA230267"/>
    <s v="S"/>
    <n v="17474"/>
    <n v="3712"/>
    <d v="2011-09-01T00:00:00"/>
    <n v="2012"/>
    <x v="3"/>
    <x v="16"/>
    <n v="121"/>
    <n v="162089"/>
    <n v="11"/>
    <n v="2000"/>
    <s v="FORD"/>
    <s v="TAURUS"/>
    <n v="2160"/>
    <n v="125"/>
    <n v="3.7697795621401034E-2"/>
    <n v="162"/>
    <n v="287"/>
    <n v="1873"/>
  </r>
  <r>
    <s v="1D4GP25363B232963"/>
    <s v="S"/>
    <n v="22651"/>
    <s v="300-74863 10 12 11"/>
    <d v="2011-09-06T00:00:00"/>
    <n v="2012"/>
    <x v="5"/>
    <x v="21"/>
    <n v="323464"/>
    <n v="138131"/>
    <n v="8"/>
    <n v="2003"/>
    <s v="DODGE"/>
    <s v="CARAVAN"/>
    <n v="2000"/>
    <n v="125"/>
    <n v="0.42105263157894735"/>
    <n v="0"/>
    <n v="125"/>
    <n v="1875"/>
  </r>
  <r>
    <s v="1GNDU03E83D134319"/>
    <s v="S"/>
    <m/>
    <s v="300-74863 11 14 11"/>
    <d v="2011-10-31T00:00:00"/>
    <n v="2012"/>
    <x v="9"/>
    <x v="50"/>
    <n v="96205"/>
    <n v="123643"/>
    <n v="8"/>
    <n v="2003"/>
    <s v="CHEVROLET"/>
    <s v="VENTURE"/>
    <n v="2000"/>
    <n v="125"/>
    <n v="0.10928961748633879"/>
    <n v="0"/>
    <n v="125"/>
    <n v="1875"/>
  </r>
  <r>
    <s v="1GNDU03E93D281989"/>
    <s v="S"/>
    <m/>
    <s v="300-74863 11 14 11"/>
    <d v="2011-10-18T00:00:00"/>
    <n v="2012"/>
    <x v="9"/>
    <x v="50"/>
    <n v="96203"/>
    <n v="126561"/>
    <n v="8"/>
    <n v="2003"/>
    <s v="CHEVROLET"/>
    <s v="VENTURE"/>
    <n v="2100"/>
    <n v="125"/>
    <n v="0.11475409836065574"/>
    <n v="0"/>
    <n v="125"/>
    <n v="1975"/>
  </r>
  <r>
    <s v="1FAFP53232G198105"/>
    <s v="S"/>
    <n v="243383"/>
    <n v="3792"/>
    <d v="2011-11-28T00:00:00"/>
    <n v="2012"/>
    <x v="1"/>
    <x v="36"/>
    <n v="32"/>
    <n v="135597"/>
    <n v="9"/>
    <n v="2002"/>
    <s v="FORD"/>
    <s v="TAURUS"/>
    <n v="2300"/>
    <n v="125"/>
    <n v="0.15997907751890533"/>
    <n v="172.5"/>
    <n v="297.5"/>
    <n v="2002.5"/>
  </r>
  <r>
    <s v="1FAFP5826YG244995"/>
    <s v="S"/>
    <s v="V0034"/>
    <n v="3822"/>
    <d v="2011-12-27T00:00:00"/>
    <n v="2012"/>
    <x v="17"/>
    <x v="13"/>
    <n v="139"/>
    <n v="144577"/>
    <n v="11"/>
    <n v="2000"/>
    <s v="FORD"/>
    <s v="TAURUS WAGON"/>
    <n v="2410"/>
    <n v="125"/>
    <n v="0.11009814724462254"/>
    <n v="180.75"/>
    <n v="305.75"/>
    <n v="2104.25"/>
  </r>
  <r>
    <s v="2FAFP73W7WX150802"/>
    <s v="S"/>
    <n v="8048"/>
    <n v="3688"/>
    <d v="2011-07-25T00:00:00"/>
    <n v="2012"/>
    <x v="8"/>
    <x v="46"/>
    <n v="90"/>
    <n v="124827"/>
    <n v="13"/>
    <n v="1998"/>
    <s v="FORD"/>
    <s v="CROWN VICTORIA"/>
    <n v="2410"/>
    <n v="125"/>
    <n v="0.10354217345762977"/>
    <n v="180.75"/>
    <n v="305.75"/>
    <n v="2104.25"/>
  </r>
  <r>
    <s v="1FAFP5824YG244994"/>
    <s v="S"/>
    <s v="V0036"/>
    <n v="3822"/>
    <d v="2011-12-27T00:00:00"/>
    <n v="2012"/>
    <x v="17"/>
    <x v="13"/>
    <n v="142"/>
    <n v="154816"/>
    <n v="11"/>
    <n v="2000"/>
    <s v="FORD"/>
    <s v="TAURUS WAGON"/>
    <n v="2465.56"/>
    <n v="125"/>
    <n v="0.11263634353545708"/>
    <n v="184.92"/>
    <n v="309.91999999999996"/>
    <n v="2155.64"/>
  </r>
  <r>
    <s v="1GNDU03E64D191376"/>
    <s v="S"/>
    <n v="1367"/>
    <n v="3822"/>
    <d v="2011-12-27T00:00:00"/>
    <n v="2012"/>
    <x v="9"/>
    <x v="50"/>
    <n v="135"/>
    <n v="122820"/>
    <n v="7"/>
    <n v="2004"/>
    <s v="CHEVROLET"/>
    <s v="VENTURE"/>
    <n v="2511"/>
    <n v="125"/>
    <n v="0.11471221897562126"/>
    <n v="188.33"/>
    <n v="313.33000000000004"/>
    <n v="2197.67"/>
  </r>
  <r>
    <s v="1FAFP53276A261215"/>
    <s v="S"/>
    <n v="128005"/>
    <s v="300-74863 12 5 11"/>
    <d v="2011-11-04T00:00:00"/>
    <n v="2012"/>
    <x v="7"/>
    <x v="25"/>
    <n v="96721"/>
    <n v="136693"/>
    <n v="5"/>
    <n v="2006"/>
    <s v="FORD"/>
    <s v="TAURUS"/>
    <n v="2340"/>
    <n v="125"/>
    <n v="0.34210526315789475"/>
    <n v="0"/>
    <n v="125"/>
    <n v="2215"/>
  </r>
  <r>
    <s v="1FAFP532X2G218186"/>
    <s v="S"/>
    <n v="9667"/>
    <n v="3688"/>
    <d v="2011-07-25T00:00:00"/>
    <n v="2012"/>
    <x v="8"/>
    <x v="46"/>
    <n v="97"/>
    <n v="147109"/>
    <n v="9"/>
    <n v="2002"/>
    <s v="FORD"/>
    <s v="TAURUS"/>
    <n v="2587"/>
    <n v="125"/>
    <n v="0.11114672312650963"/>
    <n v="194.03"/>
    <n v="319.02999999999997"/>
    <n v="2267.9700000000003"/>
  </r>
  <r>
    <s v="2G1WF52E249254831"/>
    <s v="S"/>
    <s v="V0121"/>
    <s v="300-74863 8 6 11"/>
    <d v="2011-07-13T00:00:00"/>
    <n v="2012"/>
    <x v="11"/>
    <x v="21"/>
    <n v="63007"/>
    <n v="167663"/>
    <n v="7"/>
    <n v="2004"/>
    <s v="CHEVROLET"/>
    <s v="IMPALA"/>
    <n v="2400"/>
    <n v="125"/>
    <n v="0.16552865714876888"/>
    <n v="0"/>
    <n v="125"/>
    <n v="2275"/>
  </r>
  <r>
    <s v="2G1WF52E449362528"/>
    <s v="S"/>
    <s v="V0122"/>
    <n v="3712"/>
    <d v="2011-09-01T00:00:00"/>
    <n v="2012"/>
    <x v="11"/>
    <x v="21"/>
    <n v="110"/>
    <n v="177825"/>
    <n v="7"/>
    <n v="2004"/>
    <s v="CHEVROLET"/>
    <s v="IMPALA"/>
    <n v="2610"/>
    <n v="125"/>
    <n v="4.5551503042526253E-2"/>
    <n v="195.75"/>
    <n v="320.75"/>
    <n v="2289.25"/>
  </r>
  <r>
    <s v="1FAHP53232G169258"/>
    <s v="S"/>
    <n v="135362"/>
    <n v="3712"/>
    <d v="2011-09-01T00:00:00"/>
    <n v="2012"/>
    <x v="7"/>
    <x v="25"/>
    <n v="107"/>
    <n v="140781"/>
    <n v="9"/>
    <n v="2002"/>
    <s v="FORD"/>
    <s v="TAURUS"/>
    <n v="2686"/>
    <n v="125"/>
    <n v="4.6877906962538511E-2"/>
    <n v="201.45"/>
    <n v="326.45"/>
    <n v="2359.5500000000002"/>
  </r>
  <r>
    <s v="1G3NL52F23C260303"/>
    <s v="S"/>
    <s v="WD02127"/>
    <n v="3822"/>
    <d v="2011-12-27T00:00:00"/>
    <n v="2012"/>
    <x v="8"/>
    <x v="68"/>
    <n v="140"/>
    <n v="142955"/>
    <n v="8"/>
    <n v="2003"/>
    <s v="OLDSMOBILE "/>
    <s v="ALERO"/>
    <n v="2710"/>
    <n v="125"/>
    <n v="0.12380331080204443"/>
    <n v="203.25"/>
    <n v="328.25"/>
    <n v="2381.75"/>
  </r>
  <r>
    <s v="2G1WF52E049293675"/>
    <s v="S"/>
    <s v="V0120"/>
    <n v="3712"/>
    <d v="2011-09-01T00:00:00"/>
    <n v="2012"/>
    <x v="11"/>
    <x v="21"/>
    <n v="111"/>
    <n v="160114"/>
    <n v="7"/>
    <n v="2004"/>
    <s v="CHEVROLET"/>
    <s v="IMPALA"/>
    <n v="2710"/>
    <n v="125"/>
    <n v="4.7296771358331852E-2"/>
    <n v="203.25"/>
    <n v="328.25"/>
    <n v="2381.75"/>
  </r>
  <r>
    <s v="2B5WB35Z9YK119259"/>
    <s v="S"/>
    <n v="237332"/>
    <n v="3792"/>
    <d v="2011-11-28T00:00:00"/>
    <n v="2012"/>
    <x v="1"/>
    <x v="1"/>
    <n v="130"/>
    <n v="121462"/>
    <n v="11"/>
    <n v="2000"/>
    <s v="DODGE "/>
    <s v="RAM 3500"/>
    <n v="2800"/>
    <n v="125"/>
    <n v="0.19475713784910215"/>
    <n v="210"/>
    <n v="335"/>
    <n v="2465"/>
  </r>
  <r>
    <s v="1D4GP24343B242991"/>
    <s v="S"/>
    <s v="V0113"/>
    <n v="3712"/>
    <d v="2011-09-01T00:00:00"/>
    <n v="2012"/>
    <x v="11"/>
    <x v="21"/>
    <n v="116"/>
    <n v="162666"/>
    <n v="8"/>
    <n v="2003"/>
    <s v="DODGE"/>
    <s v="CARAVAN"/>
    <n v="2811"/>
    <n v="125"/>
    <n v="4.9059492357295516E-2"/>
    <n v="210.83"/>
    <n v="335.83000000000004"/>
    <n v="2475.17"/>
  </r>
  <r>
    <s v="1FDXZ96W1DVA27099"/>
    <s v="S"/>
    <n v="2900"/>
    <n v="3822"/>
    <d v="2011-12-27T00:00:00"/>
    <n v="2012"/>
    <x v="1"/>
    <x v="15"/>
    <n v="105"/>
    <n v="367281"/>
    <n v="28"/>
    <n v="1983"/>
    <s v="FORD"/>
    <s v="L9000"/>
    <n v="2811"/>
    <n v="125"/>
    <n v="0.12841738253304313"/>
    <n v="210.83"/>
    <n v="335.83000000000004"/>
    <n v="2475.17"/>
  </r>
  <r>
    <s v="1FAFP58291A251366"/>
    <s v="S"/>
    <n v="17713"/>
    <n v="3712"/>
    <d v="2011-09-01T00:00:00"/>
    <n v="2012"/>
    <x v="3"/>
    <x v="16"/>
    <n v="122"/>
    <n v="124010"/>
    <n v="10"/>
    <n v="2001"/>
    <s v="FORD"/>
    <s v="TAURUS"/>
    <n v="2860"/>
    <n v="125"/>
    <n v="4.9914673832040256E-2"/>
    <n v="214.5"/>
    <n v="339.5"/>
    <n v="2520.5"/>
  </r>
  <r>
    <s v="1GTDK14K5JZ503601"/>
    <s v="S"/>
    <n v="55192"/>
    <s v="300-74863 10 12 11"/>
    <d v="2011-09-26T00:00:00"/>
    <n v="2012"/>
    <x v="7"/>
    <x v="19"/>
    <n v="629651"/>
    <n v="82519"/>
    <n v="23"/>
    <n v="1988"/>
    <s v="GMC"/>
    <s v="SIERRA"/>
    <n v="2750"/>
    <n v="125"/>
    <n v="0.57894736842105265"/>
    <n v="0"/>
    <n v="125"/>
    <n v="2625"/>
  </r>
  <r>
    <s v="1FBSS31L02HB60174"/>
    <s v="S"/>
    <n v="239832"/>
    <s v="300-74863 7 5 11"/>
    <d v="2011-06-13T00:00:00"/>
    <n v="2012"/>
    <x v="1"/>
    <x v="36"/>
    <n v="321121"/>
    <n v="126349"/>
    <n v="9"/>
    <n v="2002"/>
    <s v="FORD"/>
    <s v="E350 VAN"/>
    <n v="3000"/>
    <n v="125"/>
    <n v="0.17647058823529413"/>
    <n v="0"/>
    <n v="125"/>
    <n v="2875"/>
  </r>
  <r>
    <s v="1GNDU03EX4D235217"/>
    <s v="S"/>
    <s v="V0123"/>
    <n v="3712"/>
    <d v="2011-09-01T00:00:00"/>
    <n v="2012"/>
    <x v="11"/>
    <x v="21"/>
    <n v="114"/>
    <n v="152939"/>
    <n v="7"/>
    <n v="2004"/>
    <s v="CHEVROLET"/>
    <s v="VENTURE"/>
    <n v="3255"/>
    <n v="125"/>
    <n v="5.6808483679472395E-2"/>
    <n v="244.13"/>
    <n v="369.13"/>
    <n v="2885.87"/>
  </r>
  <r>
    <s v="1FAFP53206A261217"/>
    <s v="S"/>
    <n v="128923"/>
    <n v="3822"/>
    <d v="2011-12-27T00:00:00"/>
    <n v="2012"/>
    <x v="7"/>
    <x v="25"/>
    <n v="141"/>
    <n v="139120"/>
    <n v="5"/>
    <n v="2006"/>
    <s v="FORD"/>
    <s v="TAURUS"/>
    <n v="3322"/>
    <n v="125"/>
    <n v="0.15176184445918511"/>
    <n v="249.15"/>
    <n v="374.15"/>
    <n v="2947.85"/>
  </r>
  <r>
    <s v="1D4GP24E16B673133"/>
    <s v="S"/>
    <n v="674133"/>
    <n v="3688"/>
    <d v="2011-07-25T00:00:00"/>
    <n v="2012"/>
    <x v="9"/>
    <x v="50"/>
    <n v="24"/>
    <n v="87750"/>
    <n v="5"/>
    <n v="2006"/>
    <s v="DODGE"/>
    <s v="CARAVAN"/>
    <n v="3520"/>
    <n v="125"/>
    <n v="0.15123172222857129"/>
    <n v="264"/>
    <n v="389"/>
    <n v="3131"/>
  </r>
  <r>
    <s v="1FTDX18W5VKC79744"/>
    <s v="S"/>
    <s v="004"/>
    <n v="3762"/>
    <d v="2011-10-31T00:00:00"/>
    <n v="2012"/>
    <x v="4"/>
    <x v="52"/>
    <n v="1"/>
    <n v="58221"/>
    <n v="14"/>
    <n v="1997"/>
    <s v="FORD"/>
    <s v="F150"/>
    <n v="3560"/>
    <n v="125"/>
    <n v="0.26034810589439811"/>
    <n v="267"/>
    <n v="392"/>
    <n v="3168"/>
  </r>
  <r>
    <s v="1FDNF60HXJVA54399"/>
    <s v="S"/>
    <n v="117847"/>
    <n v="3734"/>
    <d v="2011-10-05T00:00:00"/>
    <n v="2012"/>
    <x v="1"/>
    <x v="1"/>
    <n v="189"/>
    <n v="30525"/>
    <n v="23"/>
    <n v="1988"/>
    <s v="FORD "/>
    <s v="F600"/>
    <n v="3620"/>
    <n v="125"/>
    <n v="0.20676014281300031"/>
    <n v="271.5"/>
    <n v="396.5"/>
    <n v="3223.5"/>
  </r>
  <r>
    <s v="2G1WB58K579332452"/>
    <s v="S"/>
    <n v="22839"/>
    <s v="300-74863 7 5 11"/>
    <d v="2011-06-20T00:00:00"/>
    <n v="2012"/>
    <x v="5"/>
    <x v="21"/>
    <n v="523465"/>
    <n v="146423"/>
    <n v="4"/>
    <n v="2007"/>
    <s v="CHEVROLET"/>
    <s v="IMPALA"/>
    <n v="4000"/>
    <n v="125"/>
    <n v="0.23529411764705882"/>
    <n v="0"/>
    <n v="125"/>
    <n v="3875"/>
  </r>
  <r>
    <s v="2G1WB58K081280308"/>
    <s v="S"/>
    <n v="23640"/>
    <n v="3712"/>
    <d v="2011-09-01T00:00:00"/>
    <n v="2012"/>
    <x v="13"/>
    <x v="53"/>
    <n v="74"/>
    <n v="31626"/>
    <n v="3"/>
    <n v="2008"/>
    <s v="CHEVROLET"/>
    <s v="IMPALA"/>
    <n v="4610"/>
    <n v="125"/>
    <n v="8.0456869358638314E-2"/>
    <n v="345.75"/>
    <n v="470.75"/>
    <n v="4139.25"/>
  </r>
  <r>
    <s v="1FAFP53286A261241"/>
    <s v="S"/>
    <s v="CO146592"/>
    <s v="300-74863 8 6 11"/>
    <d v="2011-07-13T00:00:00"/>
    <n v="2012"/>
    <x v="0"/>
    <x v="7"/>
    <n v="42604"/>
    <n v="86471"/>
    <n v="5"/>
    <n v="2006"/>
    <s v="FORD"/>
    <s v="TAURUS"/>
    <n v="4400"/>
    <n v="125"/>
    <n v="0.30346920477274297"/>
    <n v="0"/>
    <n v="125"/>
    <n v="4275"/>
  </r>
  <r>
    <s v="2G1WB58K481272146"/>
    <s v="S"/>
    <n v="244497"/>
    <n v="3734"/>
    <d v="2011-10-05T00:00:00"/>
    <n v="2012"/>
    <x v="1"/>
    <x v="36"/>
    <n v="90"/>
    <n v="53659"/>
    <n v="3"/>
    <n v="2008"/>
    <s v="CHEVROLET"/>
    <s v="IMPALA"/>
    <n v="4760"/>
    <n v="125"/>
    <n v="0.27187245298063023"/>
    <n v="357"/>
    <n v="482"/>
    <n v="4278"/>
  </r>
  <r>
    <s v="credit transfer per agreement with OA"/>
    <m/>
    <m/>
    <m/>
    <d v="2011-10-11T00:00:00"/>
    <n v="2012"/>
    <x v="7"/>
    <x v="25"/>
    <m/>
    <m/>
    <n v="2011"/>
    <m/>
    <m/>
    <m/>
    <m/>
    <m/>
    <m/>
    <m/>
    <m/>
    <n v="4292.96"/>
  </r>
  <r>
    <s v="2G1WB55K069421266"/>
    <s v="S"/>
    <s v="V0130"/>
    <s v="300-74863 8 6 11"/>
    <d v="2011-07-13T00:00:00"/>
    <n v="2012"/>
    <x v="11"/>
    <x v="21"/>
    <n v="63132"/>
    <n v="126368"/>
    <n v="5"/>
    <n v="2006"/>
    <s v="CHEVROLET"/>
    <s v="IMPALA"/>
    <n v="4999"/>
    <n v="125"/>
    <n v="0.34478239878612316"/>
    <n v="0"/>
    <n v="125"/>
    <n v="4874"/>
  </r>
  <r>
    <s v="1D4GP24E17B230062"/>
    <s v="S"/>
    <m/>
    <s v="300-74863 11 14 11"/>
    <d v="2011-10-31T00:00:00"/>
    <n v="2012"/>
    <x v="9"/>
    <x v="50"/>
    <n v="96201"/>
    <n v="129390"/>
    <n v="4"/>
    <n v="2007"/>
    <s v="DODGE"/>
    <s v="CARAVAN"/>
    <n v="5000"/>
    <n v="125"/>
    <n v="0.27322404371584702"/>
    <n v="0"/>
    <n v="125"/>
    <n v="4875"/>
  </r>
  <r>
    <s v="1D4GP24EX7B230061"/>
    <s v="S"/>
    <m/>
    <s v="300-74863 11 14 11"/>
    <d v="2011-10-31T00:00:00"/>
    <n v="2012"/>
    <x v="9"/>
    <x v="50"/>
    <n v="96204"/>
    <n v="123660"/>
    <n v="4"/>
    <n v="2007"/>
    <s v="DODGE"/>
    <s v="CARAVAN"/>
    <n v="5000"/>
    <n v="125"/>
    <n v="0.27322404371584702"/>
    <n v="0"/>
    <n v="125"/>
    <n v="4875"/>
  </r>
  <r>
    <s v="1FTHF26H9SNB52214"/>
    <s v="S"/>
    <n v="104772"/>
    <s v="300-74863 9 7 11"/>
    <d v="2011-08-15T00:00:00"/>
    <n v="2012"/>
    <x v="7"/>
    <x v="19"/>
    <n v="729841"/>
    <n v="54153"/>
    <n v="16"/>
    <n v="1995"/>
    <s v="FORD"/>
    <s v="F250"/>
    <n v="5000"/>
    <n v="125"/>
    <n v="1"/>
    <n v="0"/>
    <n v="125"/>
    <n v="4875"/>
  </r>
  <r>
    <s v="1GNDT13S662288851"/>
    <s v="S"/>
    <s v="812-2000-V88851"/>
    <n v="3688"/>
    <d v="2011-07-25T00:00:00"/>
    <n v="2012"/>
    <x v="4"/>
    <x v="20"/>
    <n v="96"/>
    <n v="142687"/>
    <n v="5"/>
    <n v="2006"/>
    <s v="CHEVROLET "/>
    <s v="TRAILBLAZER"/>
    <n v="5580.55"/>
    <n v="125"/>
    <n v="0.23976028053484474"/>
    <n v="418.54"/>
    <n v="543.54"/>
    <n v="5037.01"/>
  </r>
  <r>
    <s v="1FAFP53235A197365"/>
    <s v="S"/>
    <n v="170454"/>
    <n v="3712"/>
    <d v="2011-09-01T00:00:00"/>
    <n v="2012"/>
    <x v="2"/>
    <x v="8"/>
    <n v="156"/>
    <n v="243587"/>
    <n v="6"/>
    <n v="2005"/>
    <s v="FORD"/>
    <s v="TAURUS"/>
    <n v="810"/>
    <n v="81"/>
    <n v="1.4136673358025388E-2"/>
    <n v="60.75"/>
    <n v="141.75"/>
    <n v="668.25"/>
  </r>
  <r>
    <s v="160517KN"/>
    <s v="S"/>
    <n v="239805"/>
    <s v="300-74863 7 5 11"/>
    <d v="2011-06-20T00:00:00"/>
    <n v="2012"/>
    <x v="1"/>
    <x v="25"/>
    <n v="317301"/>
    <n v="533869"/>
    <n v="38"/>
    <n v="1973"/>
    <s v="PETERBUILT"/>
    <s v="DUMP TRUCK"/>
    <n v="7500"/>
    <n v="125"/>
    <n v="0.44117647058823528"/>
    <n v="0"/>
    <n v="125"/>
    <n v="7375"/>
  </r>
  <r>
    <s v="CREDIT AUTHORIZATION"/>
    <s v="CA"/>
    <s v="CREDIT AUTHORIZATION"/>
    <m/>
    <d v="2012-01-24T00:00:00"/>
    <n v="2012"/>
    <x v="1"/>
    <x v="36"/>
    <m/>
    <m/>
    <n v="2011"/>
    <m/>
    <m/>
    <m/>
    <m/>
    <m/>
    <m/>
    <m/>
    <m/>
    <n v="-7820.5"/>
  </r>
  <r>
    <s v="CREDIT AUTHORIZATION"/>
    <s v="CA"/>
    <s v="CREDIT AUTHORIZATION"/>
    <s v="CR12-047"/>
    <d v="2012-01-26T00:00:00"/>
    <n v="2012"/>
    <x v="4"/>
    <x v="52"/>
    <m/>
    <m/>
    <n v="2011"/>
    <m/>
    <m/>
    <m/>
    <m/>
    <m/>
    <m/>
    <m/>
    <m/>
    <n v="-859.4"/>
  </r>
  <r>
    <s v="1GCFK24K0PZ257158"/>
    <s v="S"/>
    <s v="B39863"/>
    <n v="3848"/>
    <d v="2012-01-23T00:00:00"/>
    <n v="2012"/>
    <x v="0"/>
    <x v="0"/>
    <n v="16"/>
    <n v="127405"/>
    <n v="18"/>
    <n v="1993"/>
    <s v="CHEVROLET"/>
    <s v="SILVERADO"/>
    <n v="612"/>
    <n v="61.2"/>
    <n v="8.6981115717572888E-2"/>
    <n v="45.9"/>
    <n v="107.1"/>
    <n v="504.9"/>
  </r>
  <r>
    <s v="1FALP52U5SG241333"/>
    <s v="S"/>
    <s v="C00977"/>
    <n v="3848"/>
    <d v="2012-01-23T00:00:00"/>
    <n v="2012"/>
    <x v="0"/>
    <x v="0"/>
    <n v="17"/>
    <n v="74597"/>
    <n v="16"/>
    <n v="1995"/>
    <s v="FORD"/>
    <s v="TAURUS"/>
    <n v="410"/>
    <n v="41"/>
    <n v="5.8271662490530854E-2"/>
    <n v="30.75"/>
    <n v="71.75"/>
    <n v="338.25"/>
  </r>
  <r>
    <s v="1G3AJ85M1S6402198"/>
    <s v="S"/>
    <s v="B39982"/>
    <n v="3848"/>
    <d v="2012-01-23T00:00:00"/>
    <n v="2012"/>
    <x v="0"/>
    <x v="0"/>
    <n v="18"/>
    <n v="133026"/>
    <n v="16"/>
    <n v="1995"/>
    <s v="OLDSMOBILE"/>
    <s v="CUTLASS WAGON"/>
    <n v="410"/>
    <n v="41"/>
    <n v="5.8271662490530854E-2"/>
    <n v="30.75"/>
    <n v="71.75"/>
    <n v="338.25"/>
  </r>
  <r>
    <s v="2FALP73W1RX110884"/>
    <s v="S"/>
    <s v="01253"/>
    <n v="3848"/>
    <d v="2012-01-23T00:00:00"/>
    <n v="2012"/>
    <x v="0"/>
    <x v="0"/>
    <n v="19"/>
    <n v="139500"/>
    <n v="17"/>
    <n v="1994"/>
    <s v="FORD"/>
    <s v="CROWN VICTORIA"/>
    <n v="497"/>
    <n v="49.7"/>
    <n v="7.0636625019009344E-2"/>
    <n v="37.28"/>
    <n v="86.98"/>
    <n v="410.02"/>
  </r>
  <r>
    <s v="2B7HB11ZXXK559418"/>
    <s v="S"/>
    <n v="141628"/>
    <n v="3848"/>
    <d v="2012-01-23T00:00:00"/>
    <n v="2012"/>
    <x v="7"/>
    <x v="19"/>
    <n v="46"/>
    <n v="115078"/>
    <n v="12"/>
    <n v="1999"/>
    <s v="DODGE"/>
    <s v="RAM VAN"/>
    <n v="930"/>
    <n v="93"/>
    <n v="0.1321771856492529"/>
    <n v="69.75"/>
    <n v="162.75"/>
    <n v="767.25"/>
  </r>
  <r>
    <s v="2FALP71W7VX214700"/>
    <s v="S"/>
    <n v="51409"/>
    <n v="3848"/>
    <d v="2012-01-23T00:00:00"/>
    <n v="2012"/>
    <x v="0"/>
    <x v="2"/>
    <n v="101"/>
    <n v="93741"/>
    <n v="14"/>
    <n v="1997"/>
    <s v="FORD"/>
    <s v="CROWN VICTORIA"/>
    <n v="1426.01"/>
    <n v="125"/>
    <n v="0.20267310592224855"/>
    <n v="106.95"/>
    <n v="231.95"/>
    <n v="1194.06"/>
  </r>
  <r>
    <s v="1FTHF26H1PNB25712"/>
    <s v="S"/>
    <n v="109066"/>
    <n v="3848"/>
    <d v="2012-01-23T00:00:00"/>
    <n v="2012"/>
    <x v="7"/>
    <x v="19"/>
    <n v="190"/>
    <n v="73037"/>
    <n v="18"/>
    <n v="1993"/>
    <s v="FORD"/>
    <s v="F250"/>
    <n v="2441"/>
    <n v="125"/>
    <n v="0.34692958082777026"/>
    <n v="183.08"/>
    <n v="308.08000000000004"/>
    <n v="2132.92"/>
  </r>
  <r>
    <s v="2B4FP2533XR240354"/>
    <s v="S"/>
    <s v="M34133"/>
    <n v="3848"/>
    <d v="2012-01-23T00:00:00"/>
    <n v="2012"/>
    <x v="0"/>
    <x v="0"/>
    <n v="199"/>
    <n v="150859"/>
    <n v="12"/>
    <n v="1999"/>
    <s v="DODGE"/>
    <s v="CARAVAN"/>
    <n v="310"/>
    <n v="31"/>
    <n v="4.4059061883084304E-2"/>
    <n v="23.25"/>
    <n v="54.25"/>
    <n v="255.75"/>
  </r>
  <r>
    <s v="CREDIT AUTHORIZATION"/>
    <s v="CA"/>
    <s v="CREDIT AUTHORIZATION"/>
    <s v="CR12-051"/>
    <d v="2012-02-08T00:00:00"/>
    <n v="2012"/>
    <x v="2"/>
    <x v="8"/>
    <m/>
    <m/>
    <n v="2011"/>
    <m/>
    <m/>
    <m/>
    <m/>
    <m/>
    <m/>
    <m/>
    <m/>
    <n v="-16650"/>
  </r>
  <r>
    <s v="CREDIT AUTHORIZATION"/>
    <s v="CA"/>
    <s v="CREDIT AUTHORIZATION"/>
    <s v="CR12-053"/>
    <d v="2012-02-08T00:00:00"/>
    <n v="2012"/>
    <x v="13"/>
    <x v="30"/>
    <m/>
    <m/>
    <n v="2011"/>
    <m/>
    <m/>
    <m/>
    <m/>
    <m/>
    <m/>
    <m/>
    <m/>
    <n v="-3041.11"/>
  </r>
  <r>
    <s v="CREDIT AUTHORIZATION"/>
    <s v="CA"/>
    <s v="CREDIT AUTHORIZATION"/>
    <s v="CR12-054"/>
    <d v="2012-02-08T00:00:00"/>
    <n v="2012"/>
    <x v="4"/>
    <x v="55"/>
    <m/>
    <m/>
    <n v="2011"/>
    <m/>
    <m/>
    <m/>
    <m/>
    <m/>
    <m/>
    <m/>
    <m/>
    <n v="-23468.47"/>
  </r>
  <r>
    <s v="1FAFP53236A261213"/>
    <s v="S"/>
    <n v="128004"/>
    <s v="300-74863 2 2 12"/>
    <d v="2012-01-24T00:00:00"/>
    <n v="2012"/>
    <x v="7"/>
    <x v="25"/>
    <n v="96751"/>
    <n v="142167"/>
    <n v="5"/>
    <n v="2006"/>
    <s v="FORD"/>
    <s v="TAURUS"/>
    <n v="2600"/>
    <n v="125"/>
    <n v="0.50980392156862742"/>
    <n v="0"/>
    <n v="125"/>
    <n v="2475"/>
  </r>
  <r>
    <s v="1FAFP53253G150493"/>
    <s v="S"/>
    <n v="22541"/>
    <s v="300-74863 2 2 12"/>
    <d v="2012-01-24T00:00:00"/>
    <n v="2012"/>
    <x v="13"/>
    <x v="56"/>
    <n v="1212661"/>
    <n v="168338"/>
    <n v="8"/>
    <n v="2003"/>
    <s v="FORD"/>
    <s v="TAURUS"/>
    <n v="500"/>
    <n v="50"/>
    <n v="9.8039215686274508E-2"/>
    <n v="0"/>
    <n v="50"/>
    <n v="450"/>
  </r>
  <r>
    <s v="1B3EL36T64N104664"/>
    <s v="S"/>
    <n v="135343"/>
    <s v="300-74863 2 2 12"/>
    <d v="2012-01-11T00:00:00"/>
    <n v="2012"/>
    <x v="7"/>
    <x v="25"/>
    <n v="126741"/>
    <n v="133374"/>
    <n v="7"/>
    <n v="2004"/>
    <s v="DODGE"/>
    <s v="STRATUS"/>
    <n v="2000"/>
    <n v="125"/>
    <n v="0.39215686274509803"/>
    <n v="0"/>
    <n v="125"/>
    <n v="1875"/>
  </r>
  <r>
    <s v="adjustment "/>
    <s v="adj"/>
    <m/>
    <m/>
    <m/>
    <n v="2012"/>
    <x v="17"/>
    <x v="13"/>
    <m/>
    <m/>
    <n v="2011"/>
    <m/>
    <m/>
    <m/>
    <m/>
    <m/>
    <m/>
    <m/>
    <m/>
    <n v="-4259.8900000000003"/>
  </r>
  <r>
    <s v="CREDIT AUTHORIZATION"/>
    <s v="CA"/>
    <s v="CREDIT AUTHORIZATION"/>
    <s v="CR12-055"/>
    <d v="2012-02-15T00:00:00"/>
    <n v="2012"/>
    <x v="1"/>
    <x v="1"/>
    <m/>
    <m/>
    <n v="2011"/>
    <m/>
    <m/>
    <m/>
    <m/>
    <m/>
    <m/>
    <m/>
    <m/>
    <n v="-69240.05"/>
  </r>
  <r>
    <s v="CREDIT AUTHORIZATION"/>
    <s v="CA"/>
    <s v="CREDIT AUTHORIZATION"/>
    <s v="cr12-057"/>
    <d v="2012-02-21T00:00:00"/>
    <n v="2012"/>
    <x v="0"/>
    <x v="57"/>
    <m/>
    <m/>
    <n v="2011"/>
    <m/>
    <m/>
    <m/>
    <m/>
    <m/>
    <m/>
    <m/>
    <m/>
    <n v="-1295.79"/>
  </r>
  <r>
    <s v="CREDIT AUTHORIZATION"/>
    <s v="CA"/>
    <s v="CREDIT AUTHORIZATION"/>
    <s v="cr12-061"/>
    <d v="2012-02-29T00:00:00"/>
    <n v="2012"/>
    <x v="4"/>
    <x v="35"/>
    <m/>
    <m/>
    <n v="2011"/>
    <m/>
    <m/>
    <m/>
    <m/>
    <m/>
    <m/>
    <m/>
    <m/>
    <n v="-13274.72"/>
  </r>
  <r>
    <s v="CREDIT AUTHORIZATION"/>
    <s v="CA"/>
    <s v="CREDIT AUTHORIZATION"/>
    <s v="cr12-063"/>
    <d v="2012-03-05T00:00:00"/>
    <n v="2012"/>
    <x v="11"/>
    <x v="21"/>
    <m/>
    <m/>
    <n v="2011"/>
    <m/>
    <m/>
    <m/>
    <m/>
    <m/>
    <m/>
    <m/>
    <m/>
    <n v="-4831.0200000000004"/>
  </r>
  <r>
    <s v="CREDIT AUTHORIZATION"/>
    <s v="CA"/>
    <s v="CREDIT AUTHORIZATION"/>
    <s v="CR12-064"/>
    <d v="2012-03-09T00:00:00"/>
    <n v="2012"/>
    <x v="8"/>
    <x v="46"/>
    <m/>
    <m/>
    <n v="2011"/>
    <m/>
    <m/>
    <m/>
    <m/>
    <m/>
    <m/>
    <m/>
    <m/>
    <n v="-7268.13"/>
  </r>
  <r>
    <s v="CREDIT AUTHORIZATION"/>
    <s v="CA"/>
    <s v="CREDIT AUTHORIZATION"/>
    <s v="CR12-065"/>
    <d v="2012-03-20T00:00:00"/>
    <n v="2012"/>
    <x v="10"/>
    <x v="28"/>
    <m/>
    <m/>
    <n v="2011"/>
    <m/>
    <m/>
    <m/>
    <m/>
    <m/>
    <m/>
    <m/>
    <m/>
    <n v="-36140"/>
  </r>
  <r>
    <s v="CREDIT AUTHORIZATION"/>
    <s v="CA"/>
    <s v="CREDIT AUTHORIZATION"/>
    <s v="CR12-066"/>
    <d v="2012-03-21T00:00:00"/>
    <n v="2012"/>
    <x v="7"/>
    <x v="74"/>
    <m/>
    <m/>
    <n v="2011"/>
    <m/>
    <m/>
    <m/>
    <m/>
    <m/>
    <m/>
    <m/>
    <m/>
    <n v="-51826.25"/>
  </r>
  <r>
    <s v="CREDIT AUTHORIZATION"/>
    <s v="CA"/>
    <s v="CREDIT AUTHORIZATION"/>
    <s v="CR12-067"/>
    <d v="2012-03-21T00:00:00"/>
    <n v="2012"/>
    <x v="7"/>
    <x v="25"/>
    <m/>
    <m/>
    <n v="2011"/>
    <m/>
    <m/>
    <m/>
    <m/>
    <m/>
    <m/>
    <m/>
    <m/>
    <n v="-41269.75"/>
  </r>
  <r>
    <s v="CREDIT AUTHORIZATION"/>
    <s v="CA"/>
    <s v="CREDIT AUTHORIZATION"/>
    <s v="CR12-069"/>
    <d v="2012-04-02T00:00:00"/>
    <n v="2012"/>
    <x v="13"/>
    <x v="63"/>
    <m/>
    <m/>
    <n v="2011"/>
    <m/>
    <m/>
    <m/>
    <m/>
    <m/>
    <m/>
    <m/>
    <m/>
    <n v="-3177.26"/>
  </r>
  <r>
    <s v="CREDIT AUTHORIZATION"/>
    <s v="CA"/>
    <s v="CREDIT AUTHORIZATION"/>
    <s v="CR12-069"/>
    <d v="2012-04-02T00:00:00"/>
    <n v="2012"/>
    <x v="13"/>
    <x v="63"/>
    <m/>
    <m/>
    <n v="2011"/>
    <m/>
    <m/>
    <m/>
    <m/>
    <m/>
    <m/>
    <m/>
    <m/>
    <n v="-78.67"/>
  </r>
  <r>
    <s v="1B4GP24342B601894"/>
    <s v="S"/>
    <s v="107744"/>
    <n v="3864"/>
    <d v="2012-02-28T00:00:00"/>
    <n v="2012"/>
    <x v="15"/>
    <x v="58"/>
    <n v="11"/>
    <n v="157984"/>
    <n v="9"/>
    <n v="2002"/>
    <s v="DODGE"/>
    <s v="CARAVAN"/>
    <n v="2800"/>
    <n v="125"/>
    <n v="1.4035087719298245"/>
    <n v="210"/>
    <n v="335"/>
    <n v="2465"/>
  </r>
  <r>
    <s v="2FAFP71W92X129706"/>
    <s v="S"/>
    <s v="169640"/>
    <n v="3864"/>
    <d v="2012-02-28T00:00:00"/>
    <n v="2012"/>
    <x v="2"/>
    <x v="8"/>
    <n v="15"/>
    <n v="246667"/>
    <n v="9"/>
    <n v="2002"/>
    <s v="FORD"/>
    <s v="CROWN VICTORIA"/>
    <n v="1260"/>
    <n v="125"/>
    <n v="0.63157894736842102"/>
    <n v="94.5"/>
    <n v="219.5"/>
    <n v="1040.5"/>
  </r>
  <r>
    <s v="2B4GP2534XR265820"/>
    <s v="S"/>
    <s v="219597"/>
    <n v="3864"/>
    <d v="2012-02-28T00:00:00"/>
    <n v="2012"/>
    <x v="1"/>
    <x v="69"/>
    <n v="17"/>
    <n v="165171"/>
    <n v="12"/>
    <n v="1999"/>
    <s v="DODGE"/>
    <s v="CARAVAN"/>
    <n v="450"/>
    <n v="45"/>
    <n v="0.22556390977443608"/>
    <n v="33.75"/>
    <n v="78.75"/>
    <n v="371.25"/>
  </r>
  <r>
    <s v="1G1JC5247X7255568"/>
    <s v="S"/>
    <s v="1148"/>
    <n v="3864"/>
    <d v="2012-02-28T00:00:00"/>
    <n v="2012"/>
    <x v="0"/>
    <x v="0"/>
    <n v="18"/>
    <n v="149830"/>
    <n v="12"/>
    <n v="1999"/>
    <s v="CHEVROLET"/>
    <s v="CAVALIER"/>
    <n v="1235"/>
    <n v="123.5"/>
    <n v="0.61904761904761907"/>
    <n v="92.63"/>
    <n v="216.13"/>
    <n v="1018.87"/>
  </r>
  <r>
    <s v="1FALP5226VG221238"/>
    <s v="S"/>
    <s v="RRC1812"/>
    <n v="3864"/>
    <d v="2012-02-28T00:00:00"/>
    <n v="2012"/>
    <x v="0"/>
    <x v="10"/>
    <n v="19"/>
    <n v="190847"/>
    <n v="814"/>
    <n v="1197"/>
    <s v="FORD"/>
    <s v="TAURUS"/>
    <n v="989"/>
    <n v="98.9"/>
    <n v="0.49573934837092731"/>
    <n v="74.180000000000007"/>
    <n v="173.08"/>
    <n v="815.92"/>
  </r>
  <r>
    <s v="1FAFP522X1A232429"/>
    <s v="S"/>
    <s v="6501100003"/>
    <n v="3864"/>
    <d v="2012-02-28T00:00:00"/>
    <n v="2012"/>
    <x v="0"/>
    <x v="0"/>
    <n v="21"/>
    <n v="172217"/>
    <n v="10"/>
    <n v="2001"/>
    <s v="FORD"/>
    <s v="TAURUS"/>
    <n v="1858.48"/>
    <n v="125"/>
    <n v="0.93156892230576438"/>
    <n v="139.38999999999999"/>
    <n v="264.39"/>
    <n v="1594.0900000000001"/>
  </r>
  <r>
    <s v="1FAFP522YS227889"/>
    <s v="S"/>
    <s v="21886"/>
    <n v="3864"/>
    <d v="2012-02-28T00:00:00"/>
    <n v="2012"/>
    <x v="13"/>
    <x v="53"/>
    <n v="22"/>
    <n v="135124"/>
    <n v="11"/>
    <n v="2000"/>
    <s v="FORD"/>
    <s v="TAURUS"/>
    <n v="2580"/>
    <n v="125"/>
    <n v="1.2932330827067668"/>
    <n v="193.5"/>
    <n v="318.5"/>
    <n v="2261.5"/>
  </r>
  <r>
    <s v="1GNDM19W6TB167840"/>
    <s v="S"/>
    <s v="157883"/>
    <n v="3864"/>
    <d v="2012-02-28T00:00:00"/>
    <n v="2012"/>
    <x v="2"/>
    <x v="8"/>
    <n v="46"/>
    <n v="106666"/>
    <n v="15"/>
    <n v="1996"/>
    <s v="CHEVROLET"/>
    <s v="ASTRO"/>
    <n v="710"/>
    <n v="71"/>
    <n v="0.35588972431077692"/>
    <n v="53.25"/>
    <n v="124.25"/>
    <n v="585.75"/>
  </r>
  <r>
    <s v="1GNDM19W3TB133886"/>
    <s v="S"/>
    <n v="180564"/>
    <n v="3864"/>
    <d v="2012-02-28T00:00:00"/>
    <n v="2012"/>
    <x v="2"/>
    <x v="8"/>
    <n v="47"/>
    <n v="97194"/>
    <n v="15"/>
    <n v="1996"/>
    <s v="CHEVROLET"/>
    <s v="ASTRO"/>
    <n v="530"/>
    <n v="53"/>
    <n v="9.8164740066780068E-2"/>
    <n v="39.75"/>
    <n v="92.75"/>
    <n v="437.25"/>
  </r>
  <r>
    <s v="1FALP5223TG235577"/>
    <s v="S"/>
    <n v="2822"/>
    <n v="3864"/>
    <d v="2012-02-28T00:00:00"/>
    <n v="2012"/>
    <x v="0"/>
    <x v="0"/>
    <n v="57"/>
    <n v="226781"/>
    <n v="15"/>
    <n v="1996"/>
    <s v="FORD"/>
    <s v="TAURUS"/>
    <n v="730"/>
    <n v="73"/>
    <n v="4.4174133030051035E-2"/>
    <n v="54.75"/>
    <n v="127.75"/>
    <n v="602.25"/>
  </r>
  <r>
    <s v="1FALP5229TG235521"/>
    <s v="S"/>
    <s v="2925"/>
    <n v="3864"/>
    <d v="2012-02-28T00:00:00"/>
    <n v="2012"/>
    <x v="0"/>
    <x v="0"/>
    <n v="58"/>
    <n v="206800"/>
    <n v="15"/>
    <n v="1996"/>
    <s v="FORD"/>
    <s v="TAURUS"/>
    <n v="285"/>
    <n v="28.5"/>
    <n v="1.5776476082161085E-2"/>
    <n v="21.38"/>
    <n v="49.879999999999995"/>
    <n v="235.12"/>
  </r>
  <r>
    <s v="1FMCA11UOPZB60446"/>
    <s v="S"/>
    <s v="P2825"/>
    <n v="3864"/>
    <d v="2012-02-28T00:00:00"/>
    <n v="2012"/>
    <x v="0"/>
    <x v="0"/>
    <n v="59"/>
    <n v="126794"/>
    <n v="18"/>
    <n v="1993"/>
    <s v="FORD"/>
    <s v="AEROSTAR"/>
    <n v="430"/>
    <n v="43"/>
    <n v="4.3297662136597637E-2"/>
    <n v="32.25"/>
    <n v="75.25"/>
    <n v="354.75"/>
  </r>
  <r>
    <s v="1P3EJ46C5WN285110"/>
    <s v="S"/>
    <n v="3087"/>
    <n v="3864"/>
    <d v="2012-02-28T00:00:00"/>
    <n v="2012"/>
    <x v="0"/>
    <x v="0"/>
    <n v="69"/>
    <n v="104684"/>
    <n v="13"/>
    <n v="1998"/>
    <s v="PLYMOUTH "/>
    <s v="BREEZE"/>
    <n v="1085"/>
    <n v="108.5"/>
    <n v="3.4673188545016248E-2"/>
    <n v="81.38"/>
    <n v="189.88"/>
    <n v="895.12"/>
  </r>
  <r>
    <s v="1G1ND52J4Y6257886"/>
    <s v="S"/>
    <n v="3030"/>
    <n v="3864"/>
    <d v="2012-02-28T00:00:00"/>
    <n v="2012"/>
    <x v="0"/>
    <x v="0"/>
    <n v="70"/>
    <n v="130857"/>
    <n v="11"/>
    <n v="2000"/>
    <s v="CHEVROLET"/>
    <s v="MALIBU"/>
    <n v="1230"/>
    <n v="123"/>
    <n v="6.5156145042610511E-2"/>
    <n v="92.25"/>
    <n v="215.25"/>
    <n v="1014.75"/>
  </r>
  <r>
    <s v="1FAFP58U82G168186"/>
    <s v="S"/>
    <n v="107746"/>
    <n v="3864"/>
    <d v="2012-02-28T00:00:00"/>
    <n v="2012"/>
    <x v="15"/>
    <x v="58"/>
    <n v="72"/>
    <n v="133802"/>
    <n v="9"/>
    <n v="2002"/>
    <s v="FORD"/>
    <s v="TAURUS WAGON"/>
    <n v="2010"/>
    <n v="125"/>
    <n v="9.0451796204390214E-2"/>
    <n v="150.75"/>
    <n v="275.75"/>
    <n v="1734.25"/>
  </r>
  <r>
    <s v="1FAFP5225YA230274"/>
    <s v="S"/>
    <n v="17481"/>
    <n v="3864"/>
    <d v="2012-02-28T00:00:00"/>
    <n v="2012"/>
    <x v="3"/>
    <x v="16"/>
    <n v="120"/>
    <n v="170698"/>
    <n v="11"/>
    <n v="2000"/>
    <s v="FORD"/>
    <s v="TAURUS"/>
    <n v="760"/>
    <n v="76"/>
    <n v="2.4891773374076376E-2"/>
    <n v="57"/>
    <n v="133"/>
    <n v="627"/>
  </r>
  <r>
    <s v="2GQWB58K289222881"/>
    <s v="S"/>
    <n v="18619"/>
    <n v="3864"/>
    <d v="2012-02-28T00:00:00"/>
    <n v="2012"/>
    <x v="3"/>
    <x v="83"/>
    <n v="121"/>
    <n v="117650"/>
    <n v="3"/>
    <n v="2008"/>
    <s v="CHEVROLET"/>
    <s v="IMPALA"/>
    <n v="3010"/>
    <n v="125"/>
    <n v="1.8581182941211943E-2"/>
    <n v="225.75"/>
    <n v="350.75"/>
    <n v="2659.25"/>
  </r>
  <r>
    <s v="2B4GP2433WR651015"/>
    <s v="S"/>
    <s v="M33735"/>
    <n v="3864"/>
    <d v="2012-02-28T00:00:00"/>
    <n v="2012"/>
    <x v="0"/>
    <x v="0"/>
    <n v="122"/>
    <n v="106735"/>
    <n v="13"/>
    <n v="1998"/>
    <s v="DODGE"/>
    <s v="CARAVAN"/>
    <n v="585"/>
    <n v="58.5"/>
    <n v="2.5592950088839089E-2"/>
    <n v="43.88"/>
    <n v="102.38"/>
    <n v="482.62"/>
  </r>
  <r>
    <s v="2B4GP2431TR810383"/>
    <s v="S"/>
    <s v="M33397"/>
    <n v="3864"/>
    <d v="2012-02-28T00:00:00"/>
    <n v="2012"/>
    <x v="0"/>
    <x v="0"/>
    <n v="123"/>
    <n v="118176"/>
    <n v="15"/>
    <n v="1996"/>
    <s v="DODGE"/>
    <s v="CARAVAN"/>
    <n v="510"/>
    <n v="51"/>
    <n v="9.9917681853686855E-3"/>
    <n v="38.25"/>
    <n v="89.25"/>
    <n v="420.75"/>
  </r>
  <r>
    <s v="2FAFP71W6XX137608"/>
    <s v="S"/>
    <n v="158743"/>
    <n v="3864"/>
    <d v="2012-02-28T00:00:00"/>
    <n v="2012"/>
    <x v="2"/>
    <x v="8"/>
    <n v="124"/>
    <n v="162665"/>
    <n v="12"/>
    <n v="1999"/>
    <s v="FORD"/>
    <s v="CROWN VICTORIA"/>
    <n v="600"/>
    <n v="60"/>
    <n v="1.5075299367398369E-2"/>
    <n v="45"/>
    <n v="105"/>
    <n v="495"/>
  </r>
  <r>
    <s v="2FAFP71W1XX160312"/>
    <s v="S"/>
    <n v="158748"/>
    <n v="3864"/>
    <d v="2012-02-28T00:00:00"/>
    <n v="2012"/>
    <x v="2"/>
    <x v="8"/>
    <n v="125"/>
    <n v="138722"/>
    <n v="12"/>
    <n v="1999"/>
    <s v="FORD"/>
    <s v="CROWN VICTORIA"/>
    <n v="965"/>
    <n v="96.5"/>
    <n v="3.8038836775877279E-2"/>
    <n v="72.38"/>
    <n v="168.88"/>
    <n v="796.12"/>
  </r>
  <r>
    <s v="2B5WB35Z4NK157994"/>
    <s v="S"/>
    <s v="D03247"/>
    <n v="3864"/>
    <d v="2012-02-28T00:00:00"/>
    <n v="2012"/>
    <x v="0"/>
    <x v="0"/>
    <n v="135"/>
    <n v="147558"/>
    <n v="19"/>
    <n v="1992"/>
    <s v="DODGE"/>
    <s v="RAM VAN"/>
    <n v="391"/>
    <n v="39.1"/>
    <n v="4.3122367957906957E-2"/>
    <n v="29.33"/>
    <n v="68.430000000000007"/>
    <n v="322.57"/>
  </r>
  <r>
    <s v="1FAFP52U0WG186888"/>
    <s v="S"/>
    <s v="D01406"/>
    <n v="3864"/>
    <d v="2012-02-28T00:00:00"/>
    <n v="2012"/>
    <x v="0"/>
    <x v="0"/>
    <n v="136"/>
    <n v="139601"/>
    <n v="13"/>
    <n v="1998"/>
    <s v="FORD"/>
    <s v="TAURUS"/>
    <n v="910"/>
    <n v="91"/>
    <n v="7.0468259833652833E-2"/>
    <n v="68.25"/>
    <n v="159.25"/>
    <n v="750.75"/>
  </r>
  <r>
    <s v="2B5WB35Z4XK539378"/>
    <s v="S"/>
    <n v="220456"/>
    <n v="3864"/>
    <d v="2012-02-28T00:00:00"/>
    <n v="2012"/>
    <x v="1"/>
    <x v="1"/>
    <n v="170"/>
    <n v="99433"/>
    <n v="12"/>
    <n v="1999"/>
    <s v="DODGE"/>
    <s v="RAM VAN"/>
    <n v="2610"/>
    <n v="125"/>
    <n v="2.6644715160983164E-2"/>
    <n v="195.75"/>
    <n v="320.75"/>
    <n v="2289.25"/>
  </r>
  <r>
    <s v="1FBSS31L4WHC10810"/>
    <s v="S"/>
    <n v="136390"/>
    <s v="300-74863 3 6 12"/>
    <d v="2012-02-28T00:00:00"/>
    <n v="2012"/>
    <x v="7"/>
    <x v="79"/>
    <n v="97021"/>
    <n v="94952"/>
    <n v="13"/>
    <n v="1998"/>
    <s v="FORD"/>
    <s v="ECONOLINE"/>
    <n v="2500"/>
    <n v="125"/>
    <n v="1"/>
    <n v="0"/>
    <n v="125"/>
    <n v="2375"/>
  </r>
  <r>
    <s v="1G1ND52JX2M668261"/>
    <s v="S"/>
    <n v="243344"/>
    <s v="300-74863 4 16 12"/>
    <d v="2012-03-13T00:00:00"/>
    <n v="2012"/>
    <x v="1"/>
    <x v="69"/>
    <n v="83301"/>
    <n v="123539"/>
    <n v="9"/>
    <n v="2002"/>
    <s v="CHEVROLET"/>
    <s v="MALIBU"/>
    <n v="1800"/>
    <n v="125"/>
    <n v="0.145748987854251"/>
    <n v="0"/>
    <n v="125"/>
    <n v="1675"/>
  </r>
  <r>
    <s v="1FDLF47G9TEA24595"/>
    <s v="S"/>
    <m/>
    <s v="300-74863 4 16 12"/>
    <d v="2012-03-26T00:00:00"/>
    <n v="2012"/>
    <x v="9"/>
    <x v="50"/>
    <n v="220751"/>
    <n v="39584"/>
    <n v="15"/>
    <n v="1996"/>
    <s v="FORD"/>
    <s v="E350 TRUCK"/>
    <n v="4000"/>
    <n v="125"/>
    <n v="0.32388663967611336"/>
    <n v="0"/>
    <n v="125"/>
    <n v="3875"/>
  </r>
  <r>
    <s v="2FAFP71W91X144592"/>
    <s v="S"/>
    <s v="FM V118"/>
    <s v="300-74863 4 16 12"/>
    <d v="2012-03-29T00:00:00"/>
    <n v="2012"/>
    <x v="4"/>
    <x v="26"/>
    <n v="412151"/>
    <n v="139717"/>
    <n v="10"/>
    <n v="2001"/>
    <s v="FORD"/>
    <s v="CROWN VICTORIA"/>
    <n v="2100"/>
    <n v="125"/>
    <n v="0.17004048582995951"/>
    <n v="0"/>
    <n v="125"/>
    <n v="1975"/>
  </r>
  <r>
    <s v="2G1WF52E839298735"/>
    <s v="S"/>
    <n v="22329"/>
    <s v="300-74863 4 16 12"/>
    <d v="2012-03-29T00:00:00"/>
    <n v="2012"/>
    <x v="13"/>
    <x v="56"/>
    <n v="220911"/>
    <n v="125338"/>
    <n v="8"/>
    <n v="2003"/>
    <s v="CHEVROLET"/>
    <s v="IMPALA"/>
    <n v="2600"/>
    <n v="125"/>
    <n v="0.21052631578947367"/>
    <n v="0"/>
    <n v="125"/>
    <n v="2475"/>
  </r>
  <r>
    <s v="1GNDX03E04D231913"/>
    <s v="S"/>
    <n v="937767"/>
    <s v="300-74863 4 16 12"/>
    <d v="2012-03-30T00:00:00"/>
    <n v="2012"/>
    <x v="9"/>
    <x v="65"/>
    <n v="219181"/>
    <n v="163130"/>
    <n v="7"/>
    <n v="2004"/>
    <s v="CHEVROLET"/>
    <s v="VENTURE"/>
    <n v="1850"/>
    <n v="125"/>
    <n v="0.14979757085020243"/>
    <n v="0"/>
    <n v="125"/>
    <n v="1725"/>
  </r>
  <r>
    <s v="2FAFP71W6XX160371"/>
    <s v="S"/>
    <s v="158735"/>
    <n v="3893"/>
    <d v="2012-03-28T00:00:00"/>
    <n v="2012"/>
    <x v="2"/>
    <x v="8"/>
    <n v="9"/>
    <n v="245455"/>
    <n v="12"/>
    <n v="1999"/>
    <s v="FORD"/>
    <s v="CROWN VICTORIA"/>
    <n v="900"/>
    <n v="90"/>
    <n v="2.7798540885476192E-2"/>
    <n v="67.5"/>
    <n v="157.5"/>
    <n v="742.5"/>
  </r>
  <r>
    <s v="1FBSS31L23HA07085"/>
    <s v="S"/>
    <s v="239875"/>
    <n v="3893"/>
    <d v="2012-03-28T00:00:00"/>
    <n v="2012"/>
    <x v="1"/>
    <x v="1"/>
    <n v="12"/>
    <n v="166869"/>
    <n v="8"/>
    <n v="2003"/>
    <s v="FORD"/>
    <s v="E350"/>
    <n v="525"/>
    <n v="52.5"/>
    <n v="1.621581551652778E-2"/>
    <n v="39.380000000000003"/>
    <n v="91.88"/>
    <n v="433.12"/>
  </r>
  <r>
    <s v="1B7HF16Y0WS710517"/>
    <s v="S"/>
    <s v="141750"/>
    <n v="3893"/>
    <d v="2012-03-28T00:00:00"/>
    <n v="2012"/>
    <x v="7"/>
    <x v="19"/>
    <n v="61"/>
    <n v="165776"/>
    <n v="13"/>
    <n v="1998"/>
    <s v="DODGE"/>
    <s v="RAM 1500"/>
    <n v="1060"/>
    <n v="106"/>
    <n v="3.2740503709560852E-2"/>
    <n v="79.5"/>
    <n v="185.5"/>
    <n v="874.5"/>
  </r>
  <r>
    <s v="2G1WF55K629238789"/>
    <s v="S"/>
    <s v="244264"/>
    <n v="3893"/>
    <d v="2012-03-28T00:00:00"/>
    <n v="2012"/>
    <x v="1"/>
    <x v="20"/>
    <n v="70"/>
    <n v="118609"/>
    <n v="9"/>
    <n v="2002"/>
    <s v="CHEVROLET "/>
    <s v="IMPALA"/>
    <n v="1110"/>
    <n v="111"/>
    <n v="3.4284867092087307E-2"/>
    <n v="83.25"/>
    <n v="194.25"/>
    <n v="915.75"/>
  </r>
  <r>
    <s v="1B3EJ46X8WN280116"/>
    <s v="S"/>
    <s v="01349"/>
    <n v="3893"/>
    <d v="2012-03-28T00:00:00"/>
    <n v="2012"/>
    <x v="0"/>
    <x v="0"/>
    <n v="77"/>
    <n v="124514"/>
    <n v="13"/>
    <n v="1998"/>
    <s v="DODGE"/>
    <s v="STRATUS"/>
    <n v="1270"/>
    <n v="125"/>
    <n v="3.9226829916171962E-2"/>
    <n v="95.25"/>
    <n v="220.25"/>
    <n v="1049.75"/>
  </r>
  <r>
    <s v="1G3NL52F62C259055"/>
    <s v="S"/>
    <s v="021046"/>
    <n v="3893"/>
    <d v="2012-03-28T00:00:00"/>
    <n v="2012"/>
    <x v="5"/>
    <x v="21"/>
    <n v="80"/>
    <n v="140037"/>
    <n v="9"/>
    <n v="2002"/>
    <s v="OLDSMOBILE "/>
    <s v="ALERO"/>
    <n v="2432"/>
    <n v="125"/>
    <n v="7.5117834926086785E-2"/>
    <n v="182.4"/>
    <n v="307.39999999999998"/>
    <n v="2124.6"/>
  </r>
  <r>
    <s v="2B5WB35Z5KK372053"/>
    <s v="S"/>
    <m/>
    <n v="3893"/>
    <d v="2012-03-28T00:00:00"/>
    <n v="2012"/>
    <x v="7"/>
    <x v="74"/>
    <n v="81"/>
    <m/>
    <n v="22"/>
    <n v="1989"/>
    <s v="DODGE"/>
    <s v="RAM 350"/>
    <n v="500"/>
    <n v="50"/>
    <n v="1.5443633825264551E-2"/>
    <n v="37.5"/>
    <n v="87.5"/>
    <n v="412.5"/>
  </r>
  <r>
    <s v="1FALP52U1SA289348"/>
    <s v="S"/>
    <m/>
    <n v="3893"/>
    <d v="2012-03-28T00:00:00"/>
    <n v="2012"/>
    <x v="7"/>
    <x v="74"/>
    <n v="82"/>
    <n v="113012"/>
    <n v="16"/>
    <n v="1995"/>
    <s v="FORD"/>
    <s v="TAURUS"/>
    <n v="925.5"/>
    <n v="92.550000000000011"/>
    <n v="2.8586166210564683E-2"/>
    <n v="69.41"/>
    <n v="161.96"/>
    <n v="763.54"/>
  </r>
  <r>
    <s v="2G1WL52K1X9233472"/>
    <s v="S"/>
    <s v="001386"/>
    <n v="3893"/>
    <d v="2012-03-28T00:00:00"/>
    <n v="2012"/>
    <x v="5"/>
    <x v="21"/>
    <n v="83"/>
    <n v="143192"/>
    <n v="12"/>
    <n v="1999"/>
    <s v="CHEVROLET "/>
    <s v="LUMINA"/>
    <n v="1597.78"/>
    <n v="125"/>
    <n v="4.9351058506662389E-2"/>
    <n v="119.83"/>
    <n v="244.82999999999998"/>
    <n v="1352.95"/>
  </r>
  <r>
    <s v="1FDPF70J7RVA03908"/>
    <s v="S"/>
    <s v="133201"/>
    <n v="3893"/>
    <d v="2012-03-28T00:00:00"/>
    <n v="2012"/>
    <x v="7"/>
    <x v="19"/>
    <n v="84"/>
    <n v="196906"/>
    <n v="17"/>
    <n v="1994"/>
    <s v="FORD"/>
    <s v="F700 BOX TRUCK"/>
    <n v="1501"/>
    <n v="125"/>
    <n v="4.6361788743444182E-2"/>
    <n v="112.58"/>
    <n v="237.57999999999998"/>
    <n v="1263.42"/>
  </r>
  <r>
    <s v="1FMZU72K44ZB12428"/>
    <s v="S"/>
    <s v="19237"/>
    <n v="3893"/>
    <d v="2012-03-28T00:00:00"/>
    <n v="2012"/>
    <x v="3"/>
    <x v="4"/>
    <n v="85"/>
    <n v="186314"/>
    <n v="7"/>
    <n v="2004"/>
    <s v="FORD"/>
    <s v="EXPLORER"/>
    <n v="3510"/>
    <n v="125"/>
    <n v="0.10841430945335716"/>
    <n v="263.25"/>
    <n v="388.25"/>
    <n v="3121.75"/>
  </r>
  <r>
    <s v="1FB4S31HXFHB98300"/>
    <s v="S"/>
    <m/>
    <n v="3893"/>
    <d v="2012-03-28T00:00:00"/>
    <n v="2012"/>
    <x v="7"/>
    <x v="74"/>
    <n v="86"/>
    <m/>
    <n v="26"/>
    <n v="1985"/>
    <s v="FORD"/>
    <s v="E350 VAN"/>
    <n v="460"/>
    <n v="46"/>
    <n v="1.4208143119243387E-2"/>
    <n v="34.5"/>
    <n v="80.5"/>
    <n v="379.5"/>
  </r>
  <r>
    <s v="1FAFP53242G216482"/>
    <s v="S"/>
    <s v="KC2976"/>
    <n v="3893"/>
    <d v="2012-03-28T00:00:00"/>
    <n v="2012"/>
    <x v="0"/>
    <x v="0"/>
    <n v="88"/>
    <n v="133083"/>
    <n v="9"/>
    <n v="2002"/>
    <s v="FORD"/>
    <s v="TAURUS"/>
    <n v="1913.5"/>
    <n v="125"/>
    <n v="5.9102786649287441E-2"/>
    <n v="143.51"/>
    <n v="268.51"/>
    <n v="1644.99"/>
  </r>
  <r>
    <s v="2G1WB58KX7953880"/>
    <s v="S"/>
    <s v="3729"/>
    <n v="3893"/>
    <d v="2012-03-28T00:00:00"/>
    <n v="2012"/>
    <x v="4"/>
    <x v="35"/>
    <n v="90"/>
    <n v="93341"/>
    <n v="4"/>
    <n v="2007"/>
    <s v="CHEVROLET "/>
    <s v="IMPALA"/>
    <n v="4067"/>
    <n v="125"/>
    <n v="0.12561851753470185"/>
    <n v="305.02999999999997"/>
    <n v="430.03"/>
    <n v="3636.9700000000003"/>
  </r>
  <r>
    <s v="1FAFP52261G222476"/>
    <s v="S"/>
    <s v="L02190"/>
    <n v="3893"/>
    <d v="2012-03-28T00:00:00"/>
    <n v="2012"/>
    <x v="0"/>
    <x v="0"/>
    <n v="92"/>
    <n v="172414"/>
    <n v="10"/>
    <n v="2001"/>
    <s v="FORD"/>
    <s v="TAURUS"/>
    <n v="1030"/>
    <n v="103"/>
    <n v="3.1813885680044979E-2"/>
    <n v="77.25"/>
    <n v="180.25"/>
    <n v="849.75"/>
  </r>
  <r>
    <s v="1B3EJ46X7WN292838"/>
    <s v="S"/>
    <s v="L02065"/>
    <n v="3893"/>
    <d v="2012-03-28T00:00:00"/>
    <n v="2012"/>
    <x v="0"/>
    <x v="0"/>
    <n v="93"/>
    <n v="164687"/>
    <n v="13"/>
    <n v="1998"/>
    <s v="DODGE"/>
    <s v="STRATUS"/>
    <n v="880"/>
    <n v="88"/>
    <n v="2.718079553246561E-2"/>
    <n v="66"/>
    <n v="154"/>
    <n v="726"/>
  </r>
  <r>
    <s v="2B5WB35Z9SK568223"/>
    <s v="S"/>
    <s v="M33124"/>
    <n v="3893"/>
    <d v="2012-03-28T00:00:00"/>
    <n v="2012"/>
    <x v="0"/>
    <x v="0"/>
    <n v="94"/>
    <n v="49816"/>
    <n v="16"/>
    <n v="1995"/>
    <s v="DODGE"/>
    <s v="RAM B3500"/>
    <n v="1010"/>
    <n v="101"/>
    <n v="3.1196140327034393E-2"/>
    <n v="75.75"/>
    <n v="176.75"/>
    <n v="833.25"/>
  </r>
  <r>
    <s v="1FTCR10X7TTA48779"/>
    <s v="S"/>
    <s v="19150"/>
    <n v="3893"/>
    <d v="2012-03-28T00:00:00"/>
    <n v="2012"/>
    <x v="3"/>
    <x v="32"/>
    <n v="95"/>
    <n v="90060"/>
    <n v="15"/>
    <n v="1996"/>
    <s v="FORD"/>
    <s v="RANGER"/>
    <n v="1421"/>
    <n v="125"/>
    <n v="4.3890807331401854E-2"/>
    <n v="106.58"/>
    <n v="231.57999999999998"/>
    <n v="1189.42"/>
  </r>
  <r>
    <s v="2B5WB35Z2RK573080"/>
    <s v="S"/>
    <s v="3290"/>
    <n v="3893"/>
    <d v="2012-03-28T00:00:00"/>
    <n v="2012"/>
    <x v="0"/>
    <x v="0"/>
    <n v="118"/>
    <n v="130047"/>
    <n v="17"/>
    <n v="1994"/>
    <s v="DODGE"/>
    <s v="B350"/>
    <n v="570.01"/>
    <n v="57.001000000000005"/>
    <n v="1.7606051433478095E-2"/>
    <n v="42.75"/>
    <n v="99.751000000000005"/>
    <n v="470.25900000000001"/>
  </r>
  <r>
    <s v="1FAFP58U62G168185"/>
    <s v="S"/>
    <s v="107745"/>
    <n v="3893"/>
    <d v="2012-03-28T00:00:00"/>
    <n v="2012"/>
    <x v="15"/>
    <x v="58"/>
    <n v="127"/>
    <n v="132723"/>
    <n v="9"/>
    <n v="2002"/>
    <s v="FORD"/>
    <s v="TAURUS WAGON"/>
    <n v="1673.01"/>
    <n v="125"/>
    <n v="5.1674707652011695E-2"/>
    <n v="125.48"/>
    <n v="250.48000000000002"/>
    <n v="1422.53"/>
  </r>
  <r>
    <s v="1FBSS31L65HA75828"/>
    <s v="S"/>
    <n v="243112"/>
    <n v="3762"/>
    <d v="2011-10-31T00:00:00"/>
    <n v="2012"/>
    <x v="1"/>
    <x v="1"/>
    <n v="75"/>
    <n v="85906"/>
    <n v="6"/>
    <n v="2005"/>
    <s v="FORD"/>
    <s v="E350"/>
    <n v="5787"/>
    <n v="125"/>
    <n v="0.42321193505923649"/>
    <n v="434.03"/>
    <n v="559.03"/>
    <n v="5227.97"/>
  </r>
  <r>
    <s v="CE639P851055"/>
    <s v="S"/>
    <s v="141930"/>
    <n v="3930"/>
    <d v="2012-04-25T00:00:00"/>
    <n v="2012"/>
    <x v="7"/>
    <x v="19"/>
    <n v="1"/>
    <n v="103593"/>
    <n v="42"/>
    <n v="1969"/>
    <s v="CHEVROLET"/>
    <s v="3500 DUMP TRUCK"/>
    <n v="1260"/>
    <n v="125"/>
    <n v="2.2703111767779598E-2"/>
    <n v="94.5"/>
    <n v="219.5"/>
    <n v="1040.5"/>
  </r>
  <r>
    <s v="1BAAGCHS7LF035022"/>
    <s v="S"/>
    <s v="14717"/>
    <n v="3930"/>
    <d v="2012-04-25T00:00:00"/>
    <n v="2012"/>
    <x v="1"/>
    <x v="15"/>
    <n v="4"/>
    <n v="156768"/>
    <n v="21"/>
    <n v="1990"/>
    <s v="BLUEBIRD"/>
    <s v="BUS"/>
    <n v="1308"/>
    <n v="125"/>
    <n v="2.3567992216075966E-2"/>
    <n v="98.1"/>
    <n v="223.1"/>
    <n v="1084.9000000000001"/>
  </r>
  <r>
    <s v="1J4FJ28S6VL526917"/>
    <s v="S"/>
    <s v="155850"/>
    <n v="3930"/>
    <d v="2012-04-25T00:00:00"/>
    <n v="2012"/>
    <x v="2"/>
    <x v="8"/>
    <n v="40"/>
    <n v="228374"/>
    <n v="14"/>
    <n v="1997"/>
    <s v="JEEP "/>
    <s v="CHEROKEE"/>
    <n v="1110"/>
    <n v="111"/>
    <n v="2.0000360366853456E-2"/>
    <n v="83.25"/>
    <n v="194.25"/>
    <n v="915.75"/>
  </r>
  <r>
    <s v="2B4GP2433YR774719"/>
    <s v="S"/>
    <s v="124615"/>
    <n v="3930"/>
    <d v="2012-04-25T00:00:00"/>
    <n v="2012"/>
    <x v="7"/>
    <x v="37"/>
    <n v="43"/>
    <n v="17624"/>
    <n v="11"/>
    <n v="2000"/>
    <s v="DODGE"/>
    <s v="CARAVAN"/>
    <n v="1525"/>
    <n v="125"/>
    <n v="2.7477972576082452E-2"/>
    <n v="114.38"/>
    <n v="239.38"/>
    <n v="1285.6199999999999"/>
  </r>
  <r>
    <s v="1GNEC16K5PJ387071"/>
    <s v="S"/>
    <s v="34617"/>
    <n v="3930"/>
    <d v="2012-04-25T00:00:00"/>
    <n v="2012"/>
    <x v="0"/>
    <x v="2"/>
    <n v="62"/>
    <n v="80355"/>
    <n v="18"/>
    <n v="1993"/>
    <s v="CHEVROLET"/>
    <s v="SUBURBAN"/>
    <n v="1060"/>
    <n v="106"/>
    <n v="1.9099443233211409E-2"/>
    <n v="79.5"/>
    <n v="185.5"/>
    <n v="874.5"/>
  </r>
  <r>
    <s v="2B5WB35Z4RK176146"/>
    <s v="S"/>
    <s v="34882"/>
    <n v="3930"/>
    <d v="2012-04-25T00:00:00"/>
    <n v="2012"/>
    <x v="0"/>
    <x v="2"/>
    <n v="63"/>
    <n v="21641"/>
    <n v="17"/>
    <n v="1994"/>
    <s v="DODGE"/>
    <s v="RAM B350"/>
    <n v="1210"/>
    <n v="121"/>
    <n v="2.1802194634137552E-2"/>
    <n v="90.75"/>
    <n v="211.75"/>
    <n v="998.25"/>
  </r>
  <r>
    <s v="1HTLAZRL4JH556054"/>
    <s v="S"/>
    <s v="V56054"/>
    <n v="3930"/>
    <d v="2012-04-25T00:00:00"/>
    <n v="2012"/>
    <x v="4"/>
    <x v="20"/>
    <n v="76"/>
    <n v="70906"/>
    <n v="23"/>
    <n v="1988"/>
    <s v="INTERNATIONAL"/>
    <s v="BOX TRUCK"/>
    <n v="2507"/>
    <n v="125"/>
    <n v="4.5171985080812264E-2"/>
    <n v="188.03"/>
    <n v="313.02999999999997"/>
    <n v="2193.9700000000003"/>
  </r>
  <r>
    <s v="1FAFP6537XK178665"/>
    <s v="S"/>
    <s v="001394"/>
    <n v="3930"/>
    <d v="2012-04-25T00:00:00"/>
    <n v="2012"/>
    <x v="5"/>
    <x v="21"/>
    <n v="77"/>
    <n v="130584"/>
    <n v="12"/>
    <n v="1999"/>
    <s v="FORD"/>
    <s v="CONTOUR"/>
    <n v="1710"/>
    <n v="125"/>
    <n v="3.0811365970558027E-2"/>
    <n v="128.25"/>
    <n v="253.25"/>
    <n v="1456.75"/>
  </r>
  <r>
    <s v="1P3ES46C2YD788793"/>
    <s v="S"/>
    <s v="001385"/>
    <n v="3930"/>
    <d v="2012-04-25T00:00:00"/>
    <n v="2012"/>
    <x v="5"/>
    <x v="21"/>
    <n v="80"/>
    <n v="140874"/>
    <n v="11"/>
    <n v="2000"/>
    <s v="PLYMOUTH"/>
    <s v="NEON"/>
    <n v="2160"/>
    <n v="125"/>
    <n v="3.8919620173336458E-2"/>
    <n v="162"/>
    <n v="287"/>
    <n v="1873"/>
  </r>
  <r>
    <s v="1G1ND52J73M695693"/>
    <s v="S"/>
    <s v="128057"/>
    <n v="3930"/>
    <d v="2012-04-25T00:00:00"/>
    <n v="2012"/>
    <x v="7"/>
    <x v="19"/>
    <n v="81"/>
    <n v="161427"/>
    <n v="8"/>
    <n v="2003"/>
    <s v="CHEVROLET"/>
    <s v="MALIBU"/>
    <n v="2920"/>
    <n v="125"/>
    <n v="5.2613560604695582E-2"/>
    <n v="219"/>
    <n v="344"/>
    <n v="2576"/>
  </r>
  <r>
    <s v="2FTRF17W3XCA42428"/>
    <s v="S"/>
    <s v="17310"/>
    <n v="3930"/>
    <d v="2012-04-25T00:00:00"/>
    <n v="2012"/>
    <x v="3"/>
    <x v="32"/>
    <n v="82"/>
    <n v="173945"/>
    <n v="12"/>
    <n v="1999"/>
    <s v="FORD"/>
    <s v="F150"/>
    <n v="1636.01"/>
    <n v="125"/>
    <n v="2.9478188796194526E-2"/>
    <n v="122.7"/>
    <n v="247.7"/>
    <n v="1388.31"/>
  </r>
  <r>
    <s v="1FBHE31L2VHB81744"/>
    <s v="S"/>
    <s v="002115"/>
    <n v="3930"/>
    <d v="2012-04-25T00:00:00"/>
    <n v="2012"/>
    <x v="5"/>
    <x v="21"/>
    <n v="83"/>
    <n v="131270"/>
    <n v="14"/>
    <n v="1997"/>
    <s v="FORD"/>
    <s v="E350"/>
    <n v="2610"/>
    <n v="125"/>
    <n v="4.7027874376114887E-2"/>
    <n v="195.75"/>
    <n v="320.75"/>
    <n v="2289.25"/>
  </r>
  <r>
    <s v="1G3NL52F23C258417"/>
    <s v="S"/>
    <s v="WD02129"/>
    <n v="3930"/>
    <d v="2012-04-25T00:00:00"/>
    <n v="2012"/>
    <x v="8"/>
    <x v="68"/>
    <n v="84"/>
    <n v="139434"/>
    <n v="8"/>
    <n v="2003"/>
    <s v="OLDSMOBILE "/>
    <s v="ALERO"/>
    <n v="3031.99"/>
    <n v="125"/>
    <n v="5.4631434800627036E-2"/>
    <n v="227.4"/>
    <n v="352.4"/>
    <n v="2679.5899999999997"/>
  </r>
  <r>
    <s v="1G1ND52F54M665332"/>
    <s v="S"/>
    <s v="023098"/>
    <n v="3930"/>
    <d v="2012-04-25T00:00:00"/>
    <n v="2012"/>
    <x v="5"/>
    <x v="21"/>
    <n v="85"/>
    <n v="142198"/>
    <n v="7"/>
    <n v="2004"/>
    <s v="CHEVROLET"/>
    <s v="MALIBU"/>
    <n v="3665"/>
    <n v="125"/>
    <n v="6.6037225895962087E-2"/>
    <n v="274.88"/>
    <n v="399.88"/>
    <n v="3265.12"/>
  </r>
  <r>
    <s v="1D4GP24E36B659525"/>
    <s v="S"/>
    <s v="9525"/>
    <n v="3930"/>
    <d v="2012-04-25T00:00:00"/>
    <n v="2012"/>
    <x v="9"/>
    <x v="50"/>
    <n v="87"/>
    <n v="96985"/>
    <n v="5"/>
    <n v="2006"/>
    <s v="DODGE"/>
    <s v="CARAVAN"/>
    <n v="3131.99"/>
    <n v="125"/>
    <n v="5.6433269067911129E-2"/>
    <n v="234.9"/>
    <n v="359.9"/>
    <n v="2772.0899999999997"/>
  </r>
  <r>
    <s v="1G1ND52J516237331"/>
    <s v="S"/>
    <s v="107654"/>
    <n v="3930"/>
    <d v="2012-04-25T00:00:00"/>
    <n v="2012"/>
    <x v="15"/>
    <x v="21"/>
    <n v="89"/>
    <n v="129481"/>
    <n v="10"/>
    <n v="2001"/>
    <s v="CHEVROLET"/>
    <s v="MALIBU"/>
    <n v="3533"/>
    <n v="125"/>
    <n v="6.3658804663147078E-2"/>
    <n v="264.98"/>
    <n v="389.98"/>
    <n v="3143.02"/>
  </r>
  <r>
    <s v="1FAFP5227XG204903"/>
    <s v="S"/>
    <s v="17280"/>
    <n v="3930"/>
    <d v="2012-04-25T00:00:00"/>
    <n v="2012"/>
    <x v="3"/>
    <x v="32"/>
    <n v="137"/>
    <n v="196330"/>
    <n v="12"/>
    <n v="1999"/>
    <s v="FORD"/>
    <s v="TAURUS"/>
    <n v="972"/>
    <n v="97.2"/>
    <n v="1.7513829078001406E-2"/>
    <n v="72.900000000000006"/>
    <n v="170.10000000000002"/>
    <n v="801.9"/>
  </r>
  <r>
    <s v="1FALP5222VG237260"/>
    <s v="S"/>
    <s v="157882"/>
    <n v="3930"/>
    <d v="2012-04-25T00:00:00"/>
    <n v="2012"/>
    <x v="2"/>
    <x v="8"/>
    <n v="170"/>
    <n v="160191"/>
    <n v="14"/>
    <n v="1997"/>
    <s v="FORD"/>
    <s v="TAURUS"/>
    <n v="1711.01"/>
    <n v="125"/>
    <n v="3.0829564496657597E-2"/>
    <n v="128.33000000000001"/>
    <n v="253.33"/>
    <n v="1457.68"/>
  </r>
  <r>
    <s v="1GBHG31F3Y1104818"/>
    <s v="S"/>
    <s v="106321"/>
    <n v="3930"/>
    <d v="2012-04-25T00:00:00"/>
    <n v="2012"/>
    <x v="15"/>
    <x v="58"/>
    <n v="171"/>
    <n v="129475"/>
    <n v="11"/>
    <n v="2000"/>
    <s v="CHEVROLET"/>
    <s v="EXPRESS BUS"/>
    <n v="2610"/>
    <n v="125"/>
    <n v="4.7027874376114887E-2"/>
    <n v="195.75"/>
    <n v="320.75"/>
    <n v="2289.25"/>
  </r>
  <r>
    <s v="1HVBBABM0YH302047"/>
    <s v="S"/>
    <s v="107351"/>
    <n v="3930"/>
    <d v="2012-04-25T00:00:00"/>
    <n v="2012"/>
    <x v="15"/>
    <x v="58"/>
    <n v="172"/>
    <n v="120455"/>
    <n v="11"/>
    <n v="2000"/>
    <s v="INTERNATIONAL"/>
    <s v="SCHOOL BUS"/>
    <n v="5159"/>
    <n v="125"/>
    <n v="9.295662984918647E-2"/>
    <n v="386.93"/>
    <n v="511.93"/>
    <n v="4647.07"/>
  </r>
  <r>
    <s v="1HVBBABM0YH265081"/>
    <s v="S"/>
    <s v="106520"/>
    <n v="3930"/>
    <d v="2012-04-25T00:00:00"/>
    <n v="2012"/>
    <x v="15"/>
    <x v="58"/>
    <n v="173"/>
    <n v="120689"/>
    <n v="11"/>
    <n v="2000"/>
    <s v="INTERNATIONAL"/>
    <s v="SCHOOL BUS"/>
    <n v="5560"/>
    <n v="125"/>
    <n v="0.1001819852609957"/>
    <n v="417"/>
    <n v="542"/>
    <n v="5018"/>
  </r>
  <r>
    <s v="1HVBBABM4YH265083"/>
    <s v="S"/>
    <s v="106514"/>
    <n v="3930"/>
    <d v="2012-04-25T00:00:00"/>
    <n v="2012"/>
    <x v="15"/>
    <x v="58"/>
    <n v="174"/>
    <n v="124945"/>
    <n v="11"/>
    <n v="2000"/>
    <s v="INTERNATIONAL"/>
    <s v="SCHOOL BUS"/>
    <n v="5109"/>
    <n v="125"/>
    <n v="9.2055712715544427E-2"/>
    <n v="383.18"/>
    <n v="508.18"/>
    <n v="4600.82"/>
  </r>
  <r>
    <s v="1FTRX18L42NB39898"/>
    <s v="S"/>
    <s v="3790"/>
    <n v="3950"/>
    <d v="2012-05-24T00:00:00"/>
    <n v="2012"/>
    <x v="4"/>
    <x v="52"/>
    <n v="1"/>
    <n v="139939"/>
    <n v="9"/>
    <n v="2002"/>
    <s v="FORD"/>
    <s v="F150"/>
    <n v="4520"/>
    <n v="125"/>
    <n v="0.19573030788550644"/>
    <n v="339"/>
    <n v="464"/>
    <n v="4056"/>
  </r>
  <r>
    <s v="1FAFP53252G216474"/>
    <s v="S"/>
    <s v="22220"/>
    <n v="3950"/>
    <d v="2012-05-24T00:00:00"/>
    <n v="2012"/>
    <x v="13"/>
    <x v="53"/>
    <n v="17"/>
    <n v="113032"/>
    <n v="9"/>
    <n v="2002"/>
    <s v="FORD"/>
    <s v="TAURUS"/>
    <n v="1910"/>
    <n v="125"/>
    <n v="8.2709046031264888E-2"/>
    <n v="143.25"/>
    <n v="268.25"/>
    <n v="1641.75"/>
  </r>
  <r>
    <s v="1HVBBABM9YH265077"/>
    <s v="S"/>
    <s v="106519"/>
    <n v="3950"/>
    <d v="2012-05-24T00:00:00"/>
    <n v="2012"/>
    <x v="15"/>
    <x v="58"/>
    <n v="43"/>
    <n v="121889"/>
    <n v="11"/>
    <n v="2000"/>
    <s v="INTERNATIONAL"/>
    <s v="SCHOOL BUS"/>
    <n v="5343"/>
    <n v="125"/>
    <n v="0.23136881306023471"/>
    <n v="400.73"/>
    <n v="525.73"/>
    <n v="4817.2700000000004"/>
  </r>
  <r>
    <s v="1HVBBABM2YH302048"/>
    <s v="S"/>
    <s v="107352"/>
    <n v="3950"/>
    <d v="2012-05-24T00:00:00"/>
    <n v="2012"/>
    <x v="15"/>
    <x v="58"/>
    <n v="44"/>
    <n v="146559"/>
    <n v="11"/>
    <n v="2000"/>
    <s v="INTERNATIONAL"/>
    <s v="SCHOOL BUS"/>
    <n v="5660"/>
    <n v="125"/>
    <n v="0.24509591651149698"/>
    <n v="424.5"/>
    <n v="549.5"/>
    <n v="5110.5"/>
  </r>
  <r>
    <s v="1HVBBABM9YH265080"/>
    <s v="S"/>
    <s v="106517"/>
    <n v="3950"/>
    <d v="2012-05-24T00:00:00"/>
    <n v="2012"/>
    <x v="15"/>
    <x v="58"/>
    <n v="45"/>
    <n v="120687"/>
    <n v="11"/>
    <n v="2000"/>
    <s v="INTERNATIONAL"/>
    <s v="SCHOOL BUS"/>
    <n v="5660"/>
    <n v="125"/>
    <n v="0.24509591651149698"/>
    <n v="424.5"/>
    <n v="549.5"/>
    <n v="5110.5"/>
  </r>
  <r>
    <s v="1FUYTMD85YHF28090"/>
    <s v="S"/>
    <n v="12496"/>
    <s v="300-74863 6 11 12"/>
    <d v="2012-05-03T00:00:00"/>
    <n v="2012"/>
    <x v="1"/>
    <x v="78"/>
    <n v="417191"/>
    <n v="736584"/>
    <n v="11"/>
    <n v="2000"/>
    <s v="FREIGHTLINE"/>
    <m/>
    <n v="4500"/>
    <n v="125"/>
    <n v="0.56782334384858046"/>
    <n v="0"/>
    <n v="125"/>
    <n v="4375"/>
  </r>
  <r>
    <s v="1FMDA31V65ZA99970"/>
    <s v="S"/>
    <s v="006244"/>
    <s v="300-74863 6 11 12"/>
    <d v="2012-05-14T00:00:00"/>
    <n v="2012"/>
    <x v="8"/>
    <x v="46"/>
    <n v="32287"/>
    <n v="92684"/>
    <n v="16"/>
    <n v="1995"/>
    <s v="FORD"/>
    <s v="AEROSTAR"/>
    <n v="1425"/>
    <n v="125"/>
    <n v="0.17981072555205047"/>
    <n v="0"/>
    <n v="125"/>
    <n v="1300"/>
  </r>
  <r>
    <s v="2FAFP71W14X140685"/>
    <s v="S"/>
    <s v="402"/>
    <s v="300-74863 6 11 12"/>
    <d v="2012-05-25T00:00:00"/>
    <n v="2012"/>
    <x v="4"/>
    <x v="17"/>
    <n v="424421"/>
    <n v="82041"/>
    <n v="7"/>
    <n v="2004"/>
    <s v="FORD"/>
    <s v="CROWN VICTORIA"/>
    <n v="2000"/>
    <n v="125"/>
    <n v="0.25236593059936907"/>
    <n v="0"/>
    <n v="125"/>
    <n v="1875"/>
  </r>
  <r>
    <s v="CREDIT AUTHORIZATION"/>
    <s v="CA"/>
    <s v="CREDIT AUTHORIZATION"/>
    <s v="CR12-066"/>
    <d v="2012-06-26T00:00:00"/>
    <n v="2012"/>
    <x v="15"/>
    <x v="40"/>
    <m/>
    <m/>
    <n v="2011"/>
    <m/>
    <m/>
    <m/>
    <m/>
    <m/>
    <m/>
    <m/>
    <m/>
    <n v="-10516.25"/>
  </r>
  <r>
    <s v="2G1WB58K979355832"/>
    <s v="S"/>
    <s v="V0132"/>
    <s v="300-74863 7 19 12"/>
    <d v="2012-06-26T00:00:00"/>
    <n v="2012"/>
    <x v="11"/>
    <x v="21"/>
    <n v="528891"/>
    <n v="136015"/>
    <n v="4"/>
    <n v="2007"/>
    <s v="CHEVROLET"/>
    <s v="IMPALA"/>
    <n v="4650"/>
    <n v="125"/>
    <n v="0.29788597053171045"/>
    <n v="0"/>
    <n v="125"/>
    <n v="4525"/>
  </r>
  <r>
    <s v="2FAHP71W77X146651"/>
    <s v="S"/>
    <s v="135421"/>
    <s v="300-74863 7 19 12"/>
    <d v="2012-06-26T00:00:00"/>
    <n v="2012"/>
    <x v="7"/>
    <x v="25"/>
    <n v="530421"/>
    <n v="116982"/>
    <n v="4"/>
    <n v="2007"/>
    <s v="FORD"/>
    <s v="CROWN VICTORIA"/>
    <n v="4200"/>
    <n v="125"/>
    <n v="0.26905829596412556"/>
    <n v="0"/>
    <n v="125"/>
    <n v="4075"/>
  </r>
  <r>
    <s v="2G1WB58K789200519"/>
    <s v="S"/>
    <s v="V0135"/>
    <s v="300-74863 7 19 12"/>
    <d v="2012-06-27T00:00:00"/>
    <n v="2012"/>
    <x v="11"/>
    <x v="21"/>
    <n v="42819"/>
    <n v="131027"/>
    <n v="3"/>
    <n v="2008"/>
    <s v="CHEVROLET"/>
    <s v="IMPALA"/>
    <n v="4760"/>
    <n v="125"/>
    <n v="0.30493273542600896"/>
    <n v="0"/>
    <n v="125"/>
    <n v="4635"/>
  </r>
  <r>
    <s v="1FAFP53283A214853"/>
    <s v="S"/>
    <s v="02147"/>
    <s v="300-74863 7 19 12"/>
    <d v="2012-06-27T00:00:00"/>
    <n v="2012"/>
    <x v="6"/>
    <x v="13"/>
    <n v="529751"/>
    <n v="121608"/>
    <n v="8"/>
    <n v="2003"/>
    <s v="FORD"/>
    <s v="TAURUS"/>
    <n v="2000"/>
    <n v="125"/>
    <n v="0.12812299807815503"/>
    <n v="0"/>
    <n v="125"/>
    <n v="1875"/>
  </r>
  <r>
    <s v="1FTZF1823YKB36771"/>
    <s v="S"/>
    <s v="18708"/>
    <n v="3965"/>
    <d v="2012-07-12T00:00:00"/>
    <n v="2012"/>
    <x v="3"/>
    <x v="4"/>
    <n v="41"/>
    <n v="111843"/>
    <n v="11"/>
    <n v="2000"/>
    <s v="FORD"/>
    <s v="F150"/>
    <n v="3065"/>
    <n v="125"/>
    <n v="9.9427827724176493E-2"/>
    <n v="229.88"/>
    <n v="354.88"/>
    <n v="2710.12"/>
  </r>
  <r>
    <s v="1FAFP53246A242816"/>
    <s v="S"/>
    <s v="V0127"/>
    <n v="3965"/>
    <d v="2012-07-12T00:00:00"/>
    <n v="2012"/>
    <x v="11"/>
    <x v="21"/>
    <n v="42"/>
    <n v="141536"/>
    <n v="5"/>
    <n v="2006"/>
    <s v="FORD"/>
    <s v="TAURUS"/>
    <n v="2772"/>
    <n v="125"/>
    <n v="8.9922981550217704E-2"/>
    <n v="207.9"/>
    <n v="332.9"/>
    <n v="2439.1"/>
  </r>
  <r>
    <s v="2FMZA51UXWBE18507"/>
    <s v="S"/>
    <s v="170455"/>
    <n v="3965"/>
    <d v="2012-07-12T00:00:00"/>
    <n v="2012"/>
    <x v="2"/>
    <x v="8"/>
    <n v="52"/>
    <n v="181395"/>
    <n v="13"/>
    <n v="1998"/>
    <s v="FORD"/>
    <s v="WINDSTAR"/>
    <n v="760"/>
    <n v="76"/>
    <n v="2.4654208505831693E-2"/>
    <n v="57"/>
    <n v="133"/>
    <n v="627"/>
  </r>
  <r>
    <s v="1D4GP24EX6B673387"/>
    <s v="S"/>
    <s v="180539"/>
    <n v="3965"/>
    <d v="2012-07-12T00:00:00"/>
    <n v="2012"/>
    <x v="2"/>
    <x v="8"/>
    <n v="53"/>
    <n v="110645"/>
    <n v="5"/>
    <n v="2006"/>
    <s v="DODGE "/>
    <s v="CARAVAN"/>
    <n v="2645"/>
    <n v="125"/>
    <n v="8.5803133549901087E-2"/>
    <n v="198.38"/>
    <n v="323.38"/>
    <n v="2321.62"/>
  </r>
  <r>
    <s v="1FDPF70J9WVA09401"/>
    <s v="S"/>
    <s v="123229"/>
    <n v="3965"/>
    <d v="2012-07-12T00:00:00"/>
    <n v="2012"/>
    <x v="2"/>
    <x v="18"/>
    <n v="72"/>
    <n v="193426"/>
    <n v="13"/>
    <n v="1998"/>
    <s v="FORD"/>
    <s v="F700"/>
    <n v="2810"/>
    <n v="125"/>
    <n v="9.1155691975509281E-2"/>
    <n v="210.75"/>
    <n v="335.75"/>
    <n v="2474.25"/>
  </r>
  <r>
    <s v="1G1JC8443N7258866"/>
    <s v="S"/>
    <s v="37790"/>
    <n v="3965"/>
    <d v="2012-07-12T00:00:00"/>
    <n v="2012"/>
    <x v="0"/>
    <x v="0"/>
    <n v="103"/>
    <n v="102614"/>
    <n v="19"/>
    <n v="1992"/>
    <s v="CHEVROLET "/>
    <s v="CAVALIER"/>
    <n v="200"/>
    <n v="20"/>
    <n v="6.4879496067978141E-3"/>
    <n v="15"/>
    <n v="35"/>
    <n v="165"/>
  </r>
  <r>
    <s v="1GBJG31F0Y1200035"/>
    <s v="S"/>
    <s v="107486"/>
    <n v="3965"/>
    <d v="2012-07-12T00:00:00"/>
    <n v="2012"/>
    <x v="15"/>
    <x v="58"/>
    <n v="158"/>
    <n v="123067"/>
    <n v="11"/>
    <n v="2000"/>
    <s v="CHEVROLET "/>
    <s v="EXPRESS"/>
    <n v="2898"/>
    <n v="125"/>
    <n v="9.401038980250033E-2"/>
    <n v="217.35"/>
    <n v="342.35"/>
    <n v="2555.65"/>
  </r>
  <r>
    <s v="1HVBBABM8YH302040"/>
    <s v="S"/>
    <s v="107344"/>
    <n v="3965"/>
    <d v="2012-07-12T00:00:00"/>
    <n v="2012"/>
    <x v="15"/>
    <x v="58"/>
    <n v="159"/>
    <n v="120001"/>
    <n v="11"/>
    <n v="2000"/>
    <s v="INTERNATIONAL"/>
    <s v="BLUE BIRD"/>
    <n v="3510"/>
    <n v="125"/>
    <n v="0.11386351559930163"/>
    <n v="263.25"/>
    <n v="388.25"/>
    <n v="3121.75"/>
  </r>
  <r>
    <s v="2B4GP2432WR747668"/>
    <s v="S"/>
    <s v="134178"/>
    <n v="3965"/>
    <d v="2012-07-12T00:00:00"/>
    <n v="2012"/>
    <x v="2"/>
    <x v="8"/>
    <n v="160"/>
    <n v="185225"/>
    <n v="13"/>
    <n v="1998"/>
    <s v="DODGE "/>
    <s v="CARAVAN"/>
    <n v="241"/>
    <n v="24.1"/>
    <n v="7.8179792761913659E-3"/>
    <n v="18.079999999999998"/>
    <n v="42.18"/>
    <n v="198.82"/>
  </r>
  <r>
    <s v="2FAFP71W1WX140298"/>
    <s v="S"/>
    <s v="157301"/>
    <n v="3965"/>
    <d v="2012-07-12T00:00:00"/>
    <n v="2012"/>
    <x v="2"/>
    <x v="8"/>
    <n v="161"/>
    <n v="187786"/>
    <n v="13"/>
    <n v="1998"/>
    <s v="FORD"/>
    <s v="CROWN VICTORIA"/>
    <n v="565"/>
    <n v="56.5"/>
    <n v="1.8328457639203825E-2"/>
    <n v="42.38"/>
    <n v="98.88"/>
    <n v="466.12"/>
  </r>
  <r>
    <s v="2B4GP2435YR836850"/>
    <s v="S"/>
    <s v="155501"/>
    <n v="3965"/>
    <d v="2012-07-12T00:00:00"/>
    <n v="2012"/>
    <x v="2"/>
    <x v="18"/>
    <n v="162"/>
    <n v="147410"/>
    <n v="11"/>
    <n v="2000"/>
    <s v="DODGE "/>
    <s v="CARAVAN"/>
    <n v="1515"/>
    <n v="125"/>
    <n v="4.9146218271493437E-2"/>
    <n v="113.63"/>
    <n v="238.63"/>
    <n v="1276.3699999999999"/>
  </r>
  <r>
    <s v="1FAFP53255A197366"/>
    <s v="S"/>
    <s v="170453"/>
    <n v="3965"/>
    <d v="2012-07-12T00:00:00"/>
    <n v="2012"/>
    <x v="2"/>
    <x v="8"/>
    <n v="163"/>
    <n v="166018"/>
    <n v="6"/>
    <n v="2005"/>
    <s v="FORD"/>
    <s v="TAURUS"/>
    <n v="1350"/>
    <n v="125"/>
    <n v="4.3793659845885242E-2"/>
    <n v="101.25"/>
    <n v="226.25"/>
    <n v="1123.75"/>
  </r>
  <r>
    <s v="2FAFP71W0XX226039"/>
    <s v="S"/>
    <s v="157935"/>
    <n v="3965"/>
    <d v="2012-07-12T00:00:00"/>
    <n v="2012"/>
    <x v="2"/>
    <x v="8"/>
    <n v="164"/>
    <n v="215175"/>
    <n v="12"/>
    <n v="1999"/>
    <s v="FORD"/>
    <s v="CROWN VICTORIA"/>
    <n v="737"/>
    <n v="73.7"/>
    <n v="2.3908094301049943E-2"/>
    <n v="55.28"/>
    <n v="128.98000000000002"/>
    <n v="608.02"/>
  </r>
  <r>
    <s v="1GNDM15Z4RB195872"/>
    <s v="S"/>
    <s v="B39964"/>
    <n v="3965"/>
    <d v="2012-07-12T00:00:00"/>
    <n v="2012"/>
    <x v="0"/>
    <x v="0"/>
    <n v="165"/>
    <n v="93476"/>
    <n v="17"/>
    <n v="1994"/>
    <s v="CHEVROLET "/>
    <s v="ASTRO"/>
    <n v="281"/>
    <n v="28.1"/>
    <n v="9.1155691975509292E-3"/>
    <n v="21.08"/>
    <n v="49.18"/>
    <n v="231.82"/>
  </r>
  <r>
    <s v="1G39S85M5S6424544"/>
    <s v="S"/>
    <s v="40773"/>
    <n v="3965"/>
    <d v="2012-07-12T00:00:00"/>
    <n v="2012"/>
    <x v="0"/>
    <x v="0"/>
    <n v="166"/>
    <n v="154179"/>
    <n v="16"/>
    <n v="1995"/>
    <s v="OLDSMOBILE"/>
    <s v="CUTLASS"/>
    <n v="298"/>
    <n v="29.8"/>
    <n v="9.6670449141287428E-3"/>
    <n v="22.35"/>
    <n v="52.150000000000006"/>
    <n v="245.85"/>
  </r>
  <r>
    <s v="1FMCA11U5SZA86286"/>
    <s v="S"/>
    <s v="0101"/>
    <n v="3965"/>
    <d v="2012-07-12T00:00:00"/>
    <n v="2012"/>
    <x v="0"/>
    <x v="0"/>
    <n v="167"/>
    <n v="153955"/>
    <n v="16"/>
    <n v="1995"/>
    <s v="FORD"/>
    <s v="AEROSTAR"/>
    <n v="288"/>
    <n v="28.8"/>
    <n v="9.3426474337888511E-3"/>
    <n v="21.6"/>
    <n v="50.400000000000006"/>
    <n v="237.6"/>
  </r>
  <r>
    <s v="1FAFP52U8XG255392"/>
    <s v="S"/>
    <s v="D03997"/>
    <n v="3965"/>
    <d v="2012-07-12T00:00:00"/>
    <n v="2012"/>
    <x v="0"/>
    <x v="81"/>
    <n v="214"/>
    <n v="101542"/>
    <n v="12"/>
    <n v="1999"/>
    <s v="FORD"/>
    <s v="TAURUS"/>
    <n v="770"/>
    <n v="77"/>
    <n v="2.4978605986171583E-2"/>
    <n v="57.75"/>
    <n v="134.75"/>
    <n v="635.25"/>
  </r>
  <r>
    <s v="2P4GP24GXXR451140"/>
    <s v="S"/>
    <s v="19658"/>
    <n v="3965"/>
    <d v="2012-07-12T00:00:00"/>
    <n v="2012"/>
    <x v="4"/>
    <x v="11"/>
    <n v="215"/>
    <n v="164198"/>
    <n v="12"/>
    <n v="1999"/>
    <s v="PLYMOUTH"/>
    <s v="VOYAGER"/>
    <n v="546"/>
    <n v="54.6"/>
    <n v="1.7712102426558032E-2"/>
    <n v="40.950000000000003"/>
    <n v="95.550000000000011"/>
    <n v="450.45"/>
  </r>
  <r>
    <s v="1FALP5223TG266800"/>
    <s v="S"/>
    <s v="114068"/>
    <n v="3965"/>
    <d v="2012-07-12T00:00:00"/>
    <n v="2012"/>
    <x v="2"/>
    <x v="8"/>
    <n v="216"/>
    <n v="177423"/>
    <n v="15"/>
    <n v="1996"/>
    <s v="FORD"/>
    <s v="TAURUS"/>
    <n v="1000"/>
    <n v="100"/>
    <n v="3.2439748033989066E-2"/>
    <n v="75"/>
    <n v="175"/>
    <n v="825"/>
  </r>
  <r>
    <s v="2B4GP2436YR748597"/>
    <s v="S"/>
    <s v="3157"/>
    <n v="3965"/>
    <d v="2012-07-12T00:00:00"/>
    <n v="2012"/>
    <x v="0"/>
    <x v="0"/>
    <n v="234"/>
    <n v="146971"/>
    <n v="11"/>
    <n v="2000"/>
    <s v="DODGE "/>
    <s v="CARAVAN"/>
    <n v="1350"/>
    <n v="125"/>
    <n v="4.3793659845885242E-2"/>
    <n v="101.25"/>
    <n v="226.25"/>
    <n v="1123.75"/>
  </r>
  <r>
    <s v="2B4GP2435WR747664"/>
    <s v="S"/>
    <s v="132107"/>
    <n v="3965"/>
    <d v="2012-07-12T00:00:00"/>
    <n v="2012"/>
    <x v="2"/>
    <x v="8"/>
    <n v="256"/>
    <n v="154187"/>
    <n v="13"/>
    <n v="1998"/>
    <s v="DODGE "/>
    <s v="CARAVAN"/>
    <n v="1598.88"/>
    <n v="125"/>
    <n v="5.1867264336584444E-2"/>
    <n v="119.92"/>
    <n v="244.92000000000002"/>
    <n v="1353.96"/>
  </r>
  <r>
    <s v="1B4GP44321B152645"/>
    <s v="S"/>
    <s v="132616"/>
    <n v="3965"/>
    <d v="2012-07-12T00:00:00"/>
    <n v="2012"/>
    <x v="7"/>
    <x v="79"/>
    <n v="259"/>
    <n v="213782"/>
    <n v="10"/>
    <n v="2001"/>
    <s v="DODGE "/>
    <s v="CARAVAN"/>
    <n v="925.5"/>
    <n v="92.550000000000011"/>
    <n v="3.0022986805456883E-2"/>
    <n v="69.41"/>
    <n v="161.96"/>
    <n v="763.54"/>
  </r>
  <r>
    <s v="2FMZA5143YBA86543"/>
    <s v="S"/>
    <s v="124552"/>
    <n v="3965"/>
    <d v="2012-07-12T00:00:00"/>
    <n v="2012"/>
    <x v="7"/>
    <x v="79"/>
    <n v="260"/>
    <n v="113869"/>
    <n v="11"/>
    <n v="2000"/>
    <s v="FORD"/>
    <s v="WINDSTAR"/>
    <n v="701"/>
    <n v="70.100000000000009"/>
    <n v="2.2740263371826337E-2"/>
    <n v="52.58"/>
    <n v="122.68"/>
    <n v="578.31999999999994"/>
  </r>
  <r>
    <s v="FY 12 Cost Allocation Adjustment"/>
    <s v="CAP"/>
    <m/>
    <m/>
    <m/>
    <n v="2012"/>
    <x v="3"/>
    <x v="70"/>
    <m/>
    <m/>
    <n v="2011"/>
    <m/>
    <m/>
    <m/>
    <m/>
    <m/>
    <m/>
    <m/>
    <m/>
    <n v="-4.3286491399300999"/>
  </r>
  <r>
    <s v="FY 12 Cost Allocation Adjustment"/>
    <s v="CAP"/>
    <m/>
    <m/>
    <m/>
    <n v="2012"/>
    <x v="3"/>
    <x v="4"/>
    <m/>
    <m/>
    <n v="2011"/>
    <m/>
    <m/>
    <m/>
    <m/>
    <m/>
    <m/>
    <m/>
    <m/>
    <n v="-11.043549746785301"/>
  </r>
  <r>
    <s v="FY 12 Cost Allocation Adjustment"/>
    <s v="CAP"/>
    <m/>
    <m/>
    <m/>
    <n v="2012"/>
    <x v="3"/>
    <x v="32"/>
    <m/>
    <m/>
    <n v="2011"/>
    <m/>
    <m/>
    <m/>
    <m/>
    <m/>
    <m/>
    <m/>
    <m/>
    <n v="-6.3998532255911202"/>
  </r>
  <r>
    <s v="FY 12 Cost Allocation Adjustment"/>
    <s v="CAP"/>
    <m/>
    <m/>
    <m/>
    <n v="2012"/>
    <x v="3"/>
    <x v="83"/>
    <m/>
    <m/>
    <n v="2011"/>
    <m/>
    <m/>
    <m/>
    <m/>
    <m/>
    <m/>
    <m/>
    <m/>
    <n v="-5.0357020413930504"/>
  </r>
  <r>
    <s v="FY 12 Cost Allocation Adjustment"/>
    <s v="CAP"/>
    <m/>
    <m/>
    <m/>
    <n v="2012"/>
    <x v="3"/>
    <x v="16"/>
    <m/>
    <m/>
    <n v="2011"/>
    <m/>
    <m/>
    <m/>
    <m/>
    <m/>
    <m/>
    <m/>
    <m/>
    <n v="-16.5111376825398"/>
  </r>
  <r>
    <s v="FY 12 Cost Allocation Adjustment"/>
    <s v="CAP"/>
    <m/>
    <m/>
    <m/>
    <n v="2012"/>
    <x v="3"/>
    <x v="14"/>
    <m/>
    <m/>
    <n v="2011"/>
    <m/>
    <m/>
    <m/>
    <m/>
    <m/>
    <m/>
    <m/>
    <m/>
    <n v="-2.9354871612320199"/>
  </r>
  <r>
    <s v="FY 12 Cost Allocation Adjustment"/>
    <s v="CAP"/>
    <m/>
    <m/>
    <m/>
    <n v="2012"/>
    <x v="3"/>
    <x v="39"/>
    <m/>
    <m/>
    <n v="2011"/>
    <m/>
    <m/>
    <m/>
    <m/>
    <m/>
    <m/>
    <m/>
    <m/>
    <n v="-1.8903410972344099"/>
  </r>
  <r>
    <s v="FY 12 Cost Allocation Adjustment"/>
    <s v="CAP"/>
    <m/>
    <m/>
    <m/>
    <n v="2012"/>
    <x v="11"/>
    <x v="21"/>
    <m/>
    <m/>
    <n v="2011"/>
    <m/>
    <m/>
    <m/>
    <m/>
    <m/>
    <m/>
    <m/>
    <m/>
    <n v="-64.134534557542395"/>
  </r>
  <r>
    <s v="FY 12 Cost Allocation Adjustment"/>
    <s v="CAP"/>
    <m/>
    <m/>
    <m/>
    <n v="2012"/>
    <x v="1"/>
    <x v="1"/>
    <m/>
    <m/>
    <n v="2011"/>
    <m/>
    <m/>
    <m/>
    <m/>
    <m/>
    <m/>
    <m/>
    <m/>
    <n v="-36.2221546365002"/>
  </r>
  <r>
    <s v="FY 12 Cost Allocation Adjustment"/>
    <s v="CAP"/>
    <m/>
    <m/>
    <m/>
    <n v="2012"/>
    <x v="1"/>
    <x v="20"/>
    <m/>
    <m/>
    <n v="2011"/>
    <m/>
    <m/>
    <m/>
    <m/>
    <m/>
    <m/>
    <m/>
    <m/>
    <n v="-1.73411456027289"/>
  </r>
  <r>
    <s v="FY 12 Cost Allocation Adjustment"/>
    <s v="CAP"/>
    <m/>
    <m/>
    <m/>
    <n v="2012"/>
    <x v="1"/>
    <x v="78"/>
    <m/>
    <m/>
    <n v="2011"/>
    <m/>
    <m/>
    <m/>
    <m/>
    <m/>
    <m/>
    <m/>
    <m/>
    <n v="-8.2847405964443297"/>
  </r>
  <r>
    <s v="FY 12 Cost Allocation Adjustment"/>
    <s v="CAP"/>
    <m/>
    <m/>
    <m/>
    <n v="2012"/>
    <x v="1"/>
    <x v="25"/>
    <m/>
    <m/>
    <n v="2011"/>
    <m/>
    <m/>
    <m/>
    <m/>
    <m/>
    <m/>
    <m/>
    <m/>
    <n v="-13.9657055768633"/>
  </r>
  <r>
    <s v="FY 12 Cost Allocation Adjustment"/>
    <s v="CAP"/>
    <m/>
    <m/>
    <m/>
    <n v="2012"/>
    <x v="1"/>
    <x v="69"/>
    <m/>
    <m/>
    <n v="2011"/>
    <m/>
    <m/>
    <m/>
    <m/>
    <m/>
    <m/>
    <m/>
    <m/>
    <n v="-3.8748915303941001"/>
  </r>
  <r>
    <s v="FY 12 Cost Allocation Adjustment"/>
    <s v="CAP"/>
    <m/>
    <m/>
    <m/>
    <n v="2012"/>
    <x v="1"/>
    <x v="15"/>
    <m/>
    <m/>
    <n v="2011"/>
    <m/>
    <m/>
    <m/>
    <m/>
    <m/>
    <m/>
    <m/>
    <m/>
    <n v="-9.1883359496798391"/>
  </r>
  <r>
    <s v="FY 12 Cost Allocation Adjustment"/>
    <s v="CAP"/>
    <m/>
    <m/>
    <m/>
    <n v="2012"/>
    <x v="1"/>
    <x v="36"/>
    <m/>
    <m/>
    <n v="2011"/>
    <m/>
    <m/>
    <m/>
    <m/>
    <m/>
    <m/>
    <m/>
    <m/>
    <n v="-27.3668557905225"/>
  </r>
  <r>
    <s v="FY 12 Cost Allocation Adjustment"/>
    <s v="CAP"/>
    <m/>
    <m/>
    <m/>
    <n v="2012"/>
    <x v="8"/>
    <x v="21"/>
    <m/>
    <m/>
    <n v="2011"/>
    <m/>
    <m/>
    <m/>
    <m/>
    <m/>
    <m/>
    <m/>
    <m/>
    <n v="-1.2607386850045099"/>
  </r>
  <r>
    <s v="FY 12 Cost Allocation Adjustment"/>
    <s v="CAP"/>
    <m/>
    <m/>
    <m/>
    <n v="2012"/>
    <x v="8"/>
    <x v="46"/>
    <m/>
    <m/>
    <n v="2011"/>
    <m/>
    <m/>
    <m/>
    <m/>
    <m/>
    <m/>
    <m/>
    <m/>
    <n v="-10.741227727077399"/>
  </r>
  <r>
    <s v="FY 12 Cost Allocation Adjustment"/>
    <s v="CAP"/>
    <m/>
    <m/>
    <m/>
    <n v="2012"/>
    <x v="8"/>
    <x v="68"/>
    <m/>
    <m/>
    <n v="2011"/>
    <m/>
    <m/>
    <m/>
    <m/>
    <m/>
    <m/>
    <m/>
    <m/>
    <n v="-9.5844317646645791"/>
  </r>
  <r>
    <s v="FY 12 Cost Allocation Adjustment"/>
    <s v="CAP"/>
    <m/>
    <m/>
    <m/>
    <n v="2012"/>
    <x v="15"/>
    <x v="21"/>
    <m/>
    <m/>
    <n v="2011"/>
    <m/>
    <m/>
    <m/>
    <m/>
    <m/>
    <m/>
    <m/>
    <m/>
    <n v="-7.3047173276722503"/>
  </r>
  <r>
    <s v="FY 12 Cost Allocation Adjustment"/>
    <s v="CAP"/>
    <m/>
    <m/>
    <m/>
    <n v="2012"/>
    <x v="15"/>
    <x v="58"/>
    <m/>
    <m/>
    <n v="2011"/>
    <m/>
    <m/>
    <m/>
    <m/>
    <m/>
    <m/>
    <m/>
    <m/>
    <n v="-81.223767236489607"/>
  </r>
  <r>
    <s v="FY 12 Cost Allocation Adjustment"/>
    <s v="CAP"/>
    <m/>
    <m/>
    <m/>
    <n v="2012"/>
    <x v="5"/>
    <x v="21"/>
    <m/>
    <m/>
    <n v="2011"/>
    <m/>
    <m/>
    <m/>
    <m/>
    <m/>
    <m/>
    <m/>
    <m/>
    <n v="-36.901029951660298"/>
  </r>
  <r>
    <s v="FY 12 Cost Allocation Adjustment"/>
    <s v="CAP"/>
    <m/>
    <m/>
    <m/>
    <n v="2012"/>
    <x v="17"/>
    <x v="13"/>
    <m/>
    <m/>
    <n v="2011"/>
    <m/>
    <m/>
    <m/>
    <m/>
    <m/>
    <m/>
    <m/>
    <m/>
    <n v="-8.0667619701456506"/>
  </r>
  <r>
    <s v="FY 12 Cost Allocation Adjustment"/>
    <s v="CAP"/>
    <m/>
    <m/>
    <m/>
    <n v="2012"/>
    <x v="13"/>
    <x v="63"/>
    <m/>
    <m/>
    <n v="2011"/>
    <m/>
    <m/>
    <m/>
    <m/>
    <m/>
    <m/>
    <m/>
    <m/>
    <n v="-0.56241553306147796"/>
  </r>
  <r>
    <s v="FY 12 Cost Allocation Adjustment"/>
    <s v="CAP"/>
    <m/>
    <m/>
    <m/>
    <n v="2012"/>
    <x v="13"/>
    <x v="30"/>
    <m/>
    <m/>
    <n v="2011"/>
    <m/>
    <m/>
    <m/>
    <m/>
    <m/>
    <m/>
    <m/>
    <m/>
    <n v="-6.0037195375065098"/>
  </r>
  <r>
    <s v="FY 12 Cost Allocation Adjustment"/>
    <s v="CAP"/>
    <m/>
    <m/>
    <m/>
    <n v="2012"/>
    <x v="13"/>
    <x v="53"/>
    <m/>
    <m/>
    <n v="2011"/>
    <m/>
    <m/>
    <m/>
    <m/>
    <m/>
    <m/>
    <m/>
    <m/>
    <n v="-16.6045138102679"/>
  </r>
  <r>
    <s v="FY 12 Cost Allocation Adjustment"/>
    <s v="CAP"/>
    <m/>
    <m/>
    <m/>
    <n v="2012"/>
    <x v="13"/>
    <x v="56"/>
    <m/>
    <m/>
    <n v="2011"/>
    <m/>
    <m/>
    <m/>
    <m/>
    <m/>
    <m/>
    <m/>
    <m/>
    <n v="-8.5690160840645007"/>
  </r>
  <r>
    <s v="FY 12 Cost Allocation Adjustment"/>
    <s v="CAP"/>
    <m/>
    <m/>
    <m/>
    <n v="2012"/>
    <x v="13"/>
    <x v="44"/>
    <m/>
    <m/>
    <n v="2011"/>
    <m/>
    <m/>
    <m/>
    <m/>
    <m/>
    <m/>
    <m/>
    <m/>
    <n v="-2.0404132554671501"/>
  </r>
  <r>
    <s v="FY 12 Cost Allocation Adjustment"/>
    <s v="CAP"/>
    <m/>
    <m/>
    <m/>
    <n v="2012"/>
    <x v="14"/>
    <x v="21"/>
    <m/>
    <m/>
    <n v="2011"/>
    <m/>
    <m/>
    <m/>
    <m/>
    <m/>
    <m/>
    <m/>
    <m/>
    <n v="-2.6037756160253598"/>
  </r>
  <r>
    <s v="FY 12 Cost Allocation Adjustment"/>
    <s v="CAP"/>
    <m/>
    <m/>
    <m/>
    <n v="2012"/>
    <x v="0"/>
    <x v="71"/>
    <m/>
    <m/>
    <n v="2011"/>
    <m/>
    <m/>
    <m/>
    <m/>
    <m/>
    <m/>
    <m/>
    <m/>
    <n v="-2.89019093378815"/>
  </r>
  <r>
    <s v="FY 12 Cost Allocation Adjustment"/>
    <s v="CAP"/>
    <m/>
    <m/>
    <m/>
    <n v="2012"/>
    <x v="0"/>
    <x v="7"/>
    <m/>
    <m/>
    <n v="2011"/>
    <m/>
    <m/>
    <m/>
    <m/>
    <m/>
    <m/>
    <m/>
    <m/>
    <n v="-8.0953750970970297"/>
  </r>
  <r>
    <s v="FY 12 Cost Allocation Adjustment"/>
    <s v="CAP"/>
    <m/>
    <m/>
    <m/>
    <n v="2012"/>
    <x v="0"/>
    <x v="2"/>
    <m/>
    <m/>
    <n v="2011"/>
    <m/>
    <m/>
    <m/>
    <m/>
    <m/>
    <m/>
    <m/>
    <m/>
    <n v="-7.3900454216781499"/>
  </r>
  <r>
    <s v="FY 12 Cost Allocation Adjustment"/>
    <s v="CAP"/>
    <m/>
    <m/>
    <m/>
    <n v="2012"/>
    <x v="0"/>
    <x v="0"/>
    <m/>
    <m/>
    <n v="2011"/>
    <m/>
    <m/>
    <m/>
    <m/>
    <m/>
    <m/>
    <m/>
    <m/>
    <n v="-39.764688885334898"/>
  </r>
  <r>
    <s v="FY 12 Cost Allocation Adjustment"/>
    <s v="CAP"/>
    <m/>
    <m/>
    <m/>
    <n v="2012"/>
    <x v="0"/>
    <x v="10"/>
    <m/>
    <m/>
    <n v="2011"/>
    <m/>
    <m/>
    <m/>
    <m/>
    <m/>
    <m/>
    <m/>
    <m/>
    <n v="-1.5450709822744799"/>
  </r>
  <r>
    <s v="FY 12 Cost Allocation Adjustment"/>
    <s v="CAP"/>
    <m/>
    <m/>
    <m/>
    <n v="2012"/>
    <x v="0"/>
    <x v="81"/>
    <m/>
    <m/>
    <n v="2011"/>
    <m/>
    <m/>
    <m/>
    <m/>
    <m/>
    <m/>
    <m/>
    <m/>
    <n v="-1.2029443346037201"/>
  </r>
  <r>
    <s v="FY 12 Cost Allocation Adjustment"/>
    <s v="CAP"/>
    <m/>
    <m/>
    <m/>
    <n v="2012"/>
    <x v="7"/>
    <x v="19"/>
    <m/>
    <m/>
    <n v="2011"/>
    <m/>
    <m/>
    <m/>
    <m/>
    <m/>
    <m/>
    <m/>
    <m/>
    <n v="-39.438802222888199"/>
  </r>
  <r>
    <s v="FY 12 Cost Allocation Adjustment"/>
    <s v="CAP"/>
    <m/>
    <m/>
    <m/>
    <n v="2012"/>
    <x v="7"/>
    <x v="25"/>
    <m/>
    <m/>
    <n v="2011"/>
    <m/>
    <m/>
    <m/>
    <m/>
    <m/>
    <m/>
    <m/>
    <m/>
    <n v="-49.504364380019403"/>
  </r>
  <r>
    <s v="FY 12 Cost Allocation Adjustment"/>
    <s v="CAP"/>
    <m/>
    <m/>
    <m/>
    <n v="2012"/>
    <x v="7"/>
    <x v="37"/>
    <m/>
    <m/>
    <n v="2011"/>
    <m/>
    <m/>
    <m/>
    <m/>
    <m/>
    <m/>
    <m/>
    <m/>
    <n v="-2.4345207327087399"/>
  </r>
  <r>
    <s v="FY 12 Cost Allocation Adjustment"/>
    <s v="CAP"/>
    <m/>
    <m/>
    <m/>
    <n v="2012"/>
    <x v="7"/>
    <x v="74"/>
    <m/>
    <m/>
    <n v="2011"/>
    <m/>
    <m/>
    <m/>
    <m/>
    <m/>
    <m/>
    <m/>
    <m/>
    <n v="-2.9456560885469698"/>
  </r>
  <r>
    <s v="FY 12 Cost Allocation Adjustment"/>
    <s v="CAP"/>
    <m/>
    <m/>
    <m/>
    <n v="2012"/>
    <x v="7"/>
    <x v="79"/>
    <m/>
    <m/>
    <n v="2011"/>
    <m/>
    <m/>
    <m/>
    <m/>
    <m/>
    <m/>
    <m/>
    <m/>
    <n v="-7.0384504990400201"/>
  </r>
  <r>
    <s v="FY 12 Cost Allocation Adjustment"/>
    <s v="CAP"/>
    <m/>
    <m/>
    <m/>
    <n v="2012"/>
    <x v="4"/>
    <x v="11"/>
    <m/>
    <m/>
    <n v="2011"/>
    <m/>
    <m/>
    <m/>
    <m/>
    <m/>
    <m/>
    <m/>
    <m/>
    <n v="-3.2057685384504202"/>
  </r>
  <r>
    <s v="FY 12 Cost Allocation Adjustment"/>
    <s v="CAP"/>
    <m/>
    <m/>
    <m/>
    <n v="2012"/>
    <x v="4"/>
    <x v="35"/>
    <m/>
    <m/>
    <n v="2011"/>
    <m/>
    <m/>
    <m/>
    <m/>
    <m/>
    <m/>
    <m/>
    <m/>
    <n v="-6.8871664016114602"/>
  </r>
  <r>
    <s v="FY 12 Cost Allocation Adjustment"/>
    <s v="CAP"/>
    <m/>
    <m/>
    <m/>
    <n v="2012"/>
    <x v="4"/>
    <x v="17"/>
    <m/>
    <m/>
    <n v="2011"/>
    <m/>
    <m/>
    <m/>
    <m/>
    <m/>
    <m/>
    <m/>
    <m/>
    <n v="-3.55060311276186"/>
  </r>
  <r>
    <s v="FY 12 Cost Allocation Adjustment"/>
    <s v="CAP"/>
    <m/>
    <m/>
    <m/>
    <n v="2012"/>
    <x v="4"/>
    <x v="20"/>
    <m/>
    <m/>
    <n v="2011"/>
    <m/>
    <m/>
    <m/>
    <m/>
    <m/>
    <m/>
    <m/>
    <m/>
    <n v="-13.6929813847033"/>
  </r>
  <r>
    <s v="FY 12 Cost Allocation Adjustment"/>
    <s v="CAP"/>
    <m/>
    <m/>
    <m/>
    <n v="2012"/>
    <x v="4"/>
    <x v="26"/>
    <m/>
    <m/>
    <n v="2011"/>
    <m/>
    <m/>
    <m/>
    <m/>
    <m/>
    <m/>
    <m/>
    <m/>
    <n v="-15.861008050180599"/>
  </r>
  <r>
    <s v="FY 12 Cost Allocation Adjustment"/>
    <s v="CAP"/>
    <m/>
    <m/>
    <m/>
    <n v="2012"/>
    <x v="4"/>
    <x v="52"/>
    <m/>
    <m/>
    <n v="2011"/>
    <m/>
    <m/>
    <m/>
    <m/>
    <m/>
    <m/>
    <m/>
    <m/>
    <n v="-16.2106335716255"/>
  </r>
  <r>
    <s v="FY 12 Cost Allocation Adjustment"/>
    <s v="CAP"/>
    <m/>
    <m/>
    <m/>
    <n v="2012"/>
    <x v="9"/>
    <x v="50"/>
    <m/>
    <m/>
    <n v="2011"/>
    <m/>
    <m/>
    <m/>
    <m/>
    <m/>
    <m/>
    <m/>
    <m/>
    <n v="-48.4316656358668"/>
  </r>
  <r>
    <s v="FY 12 Cost Allocation Adjustment"/>
    <s v="CAP"/>
    <m/>
    <m/>
    <m/>
    <n v="2012"/>
    <x v="9"/>
    <x v="65"/>
    <m/>
    <m/>
    <n v="2011"/>
    <m/>
    <m/>
    <m/>
    <m/>
    <m/>
    <m/>
    <m/>
    <m/>
    <n v="-3.2665548637409101"/>
  </r>
  <r>
    <s v="FY 12 Cost Allocation Adjustment"/>
    <s v="CAP"/>
    <m/>
    <m/>
    <m/>
    <n v="2012"/>
    <x v="6"/>
    <x v="13"/>
    <m/>
    <m/>
    <n v="2011"/>
    <m/>
    <m/>
    <m/>
    <m/>
    <m/>
    <m/>
    <m/>
    <m/>
    <n v="-5.5957505057126804"/>
  </r>
  <r>
    <s v="FY 12 Cost Allocation Adjustment"/>
    <s v="CAP"/>
    <m/>
    <m/>
    <m/>
    <n v="2012"/>
    <x v="2"/>
    <x v="18"/>
    <m/>
    <m/>
    <n v="2011"/>
    <m/>
    <m/>
    <m/>
    <m/>
    <m/>
    <m/>
    <m/>
    <m/>
    <n v="-8.7216636130883494"/>
  </r>
  <r>
    <s v="FY 12 Cost Allocation Adjustment"/>
    <s v="CAP"/>
    <m/>
    <m/>
    <m/>
    <n v="2012"/>
    <x v="2"/>
    <x v="8"/>
    <m/>
    <m/>
    <n v="2011"/>
    <m/>
    <m/>
    <m/>
    <m/>
    <m/>
    <m/>
    <m/>
    <m/>
    <n v="-40.923512952245702"/>
  </r>
  <r>
    <s v="CREDIT AUTHORIZATION"/>
    <s v="CA"/>
    <s v="CREDIT AUTHORIZATION"/>
    <s v="CR13-001"/>
    <d v="2012-07-27T00:00:00"/>
    <n v="2013"/>
    <x v="1"/>
    <x v="36"/>
    <m/>
    <m/>
    <n v="2012"/>
    <m/>
    <m/>
    <m/>
    <m/>
    <m/>
    <m/>
    <m/>
    <m/>
    <n v="-10082.291186847"/>
  </r>
  <r>
    <s v="CREDIT AUTHORIZATION"/>
    <s v="CA"/>
    <s v="CREDIT AUTHORIZATION"/>
    <s v="CR13-003"/>
    <d v="2012-08-09T00:00:00"/>
    <n v="2013"/>
    <x v="4"/>
    <x v="20"/>
    <m/>
    <m/>
    <n v="2012"/>
    <m/>
    <m/>
    <m/>
    <m/>
    <m/>
    <m/>
    <m/>
    <m/>
    <n v="-5037.01"/>
  </r>
  <r>
    <s v="CREDIT AUTHORIZATION"/>
    <s v="CA"/>
    <s v="CREDIT AUTHORIZATION"/>
    <s v="cr13-004"/>
    <d v="2012-08-09T00:00:00"/>
    <n v="2013"/>
    <x v="13"/>
    <x v="53"/>
    <m/>
    <m/>
    <n v="2012"/>
    <m/>
    <m/>
    <m/>
    <m/>
    <m/>
    <m/>
    <m/>
    <m/>
    <n v="-8768.49"/>
  </r>
  <r>
    <s v="2FAFP71W5YX174120"/>
    <s v="S"/>
    <s v="FM V100"/>
    <s v="300-74863 8 21 12"/>
    <d v="2012-07-13T00:00:00"/>
    <n v="2013"/>
    <x v="4"/>
    <x v="26"/>
    <n v="633601"/>
    <n v="152498"/>
    <n v="12"/>
    <n v="2000"/>
    <s v="FORD "/>
    <s v="CROWN VICTORIA"/>
    <n v="1975"/>
    <n v="125"/>
    <n v="0.21293800539083557"/>
    <n v="0"/>
    <n v="125"/>
    <n v="1850"/>
  </r>
  <r>
    <s v="2FAHP71W45X161637"/>
    <s v="S"/>
    <s v="181722"/>
    <s v="300-74863 8 21 12"/>
    <d v="2012-07-05T00:00:00"/>
    <n v="2013"/>
    <x v="2"/>
    <x v="76"/>
    <n v="530321"/>
    <n v="120278"/>
    <n v="7"/>
    <n v="2005"/>
    <s v="FORD "/>
    <s v="CROWN VICTORIA"/>
    <n v="2400"/>
    <n v="125"/>
    <n v="0.2587601078167116"/>
    <n v="0"/>
    <n v="125"/>
    <n v="2275"/>
  </r>
  <r>
    <s v="1FAFP58U52A256096"/>
    <s v="S"/>
    <s v="135400"/>
    <s v="300-74863 8 21 12"/>
    <d v="2012-07-31T00:00:00"/>
    <n v="2013"/>
    <x v="7"/>
    <x v="25"/>
    <n v="530401"/>
    <n v="121048"/>
    <n v="10"/>
    <n v="2002"/>
    <s v="FORD "/>
    <s v="TAURUS WAGON"/>
    <n v="2175"/>
    <n v="125"/>
    <n v="0.23450134770889489"/>
    <n v="0"/>
    <n v="125"/>
    <n v="2050"/>
  </r>
  <r>
    <s v="1FAFP58U12A212208"/>
    <s v="S"/>
    <s v="135399"/>
    <s v="300-74863 8 21 12"/>
    <d v="2012-07-31T00:00:00"/>
    <n v="2013"/>
    <x v="7"/>
    <x v="25"/>
    <n v="530411"/>
    <n v="102844"/>
    <n v="10"/>
    <n v="2002"/>
    <s v="FORD "/>
    <s v="TAURUS WAGON"/>
    <n v="2725"/>
    <n v="125"/>
    <n v="0.29380053908355797"/>
    <n v="0"/>
    <n v="125"/>
    <n v="2600"/>
  </r>
  <r>
    <s v="2G1WF55E819318961"/>
    <s v="S"/>
    <s v="V0097"/>
    <n v="4005"/>
    <d v="2012-08-23T00:00:00"/>
    <n v="2013"/>
    <x v="11"/>
    <x v="21"/>
    <n v="1"/>
    <n v="153693"/>
    <n v="11"/>
    <n v="2001"/>
    <s v="CHEVROLET"/>
    <s v="IMPALA"/>
    <n v="2166"/>
    <n v="125"/>
    <n v="2.7583171667421833E-2"/>
    <n v="162.44999999999999"/>
    <n v="287.45"/>
    <n v="1878.55"/>
  </r>
  <r>
    <s v="1FAFP58U4XG271645"/>
    <s v="S"/>
    <s v="17306"/>
    <n v="4005"/>
    <d v="2012-08-23T00:00:00"/>
    <n v="2013"/>
    <x v="3"/>
    <x v="16"/>
    <n v="2"/>
    <n v="95793"/>
    <n v="13"/>
    <n v="1999"/>
    <s v="FORD"/>
    <s v="TAURUS WAGON"/>
    <n v="2416"/>
    <n v="125"/>
    <n v="3.0766824906967291E-2"/>
    <n v="181.2"/>
    <n v="306.2"/>
    <n v="2109.8000000000002"/>
  </r>
  <r>
    <s v="1FAFP52224G188699"/>
    <s v="S"/>
    <s v="19235"/>
    <n v="4005"/>
    <d v="2012-08-23T00:00:00"/>
    <n v="2013"/>
    <x v="3"/>
    <x v="4"/>
    <n v="3"/>
    <n v="157564"/>
    <n v="12"/>
    <n v="2000"/>
    <s v="FORD"/>
    <s v="TAURUS "/>
    <n v="2422"/>
    <n v="125"/>
    <n v="3.0843232584716381E-2"/>
    <n v="181.65"/>
    <n v="306.64999999999998"/>
    <n v="2115.35"/>
  </r>
  <r>
    <s v="1FAFP53202G241895"/>
    <s v="S"/>
    <s v="125909"/>
    <n v="4005"/>
    <d v="2012-08-23T00:00:00"/>
    <n v="2013"/>
    <x v="7"/>
    <x v="19"/>
    <n v="4"/>
    <n v="147421"/>
    <n v="10"/>
    <n v="2002"/>
    <s v="FORD"/>
    <s v="TAURUS"/>
    <n v="2618.21"/>
    <n v="125"/>
    <n v="3.3341890993241238E-2"/>
    <n v="196.37"/>
    <n v="321.37"/>
    <n v="2296.84"/>
  </r>
  <r>
    <s v="1G1ZS57F17F255586"/>
    <s v="S"/>
    <s v="022838"/>
    <n v="4005"/>
    <d v="2012-08-23T00:00:00"/>
    <n v="2013"/>
    <x v="5"/>
    <x v="21"/>
    <n v="5"/>
    <n v="133847"/>
    <n v="5"/>
    <n v="2007"/>
    <s v="CHEVROLET"/>
    <s v="MALIBU"/>
    <n v="3922"/>
    <n v="125"/>
    <n v="4.9945152021989118E-2"/>
    <n v="294.14999999999998"/>
    <n v="419.15"/>
    <n v="3502.85"/>
  </r>
  <r>
    <s v="1G1ND52J83M695489"/>
    <s v="S"/>
    <s v="128056"/>
    <n v="4005"/>
    <d v="2012-08-23T00:00:00"/>
    <n v="2013"/>
    <x v="7"/>
    <x v="19"/>
    <n v="8"/>
    <n v="128733"/>
    <n v="9"/>
    <n v="2003"/>
    <s v="CHEVROLET"/>
    <s v="MALIBU"/>
    <n v="1885"/>
    <n v="125"/>
    <n v="2.400474542617274E-2"/>
    <n v="141.38"/>
    <n v="266.38"/>
    <n v="1618.62"/>
  </r>
  <r>
    <s v="1FAFP53241G220823"/>
    <s v="S"/>
    <s v="21928"/>
    <n v="4005"/>
    <d v="2012-08-23T00:00:00"/>
    <n v="2013"/>
    <x v="13"/>
    <x v="63"/>
    <n v="9"/>
    <n v="158522"/>
    <n v="11"/>
    <n v="2001"/>
    <s v="FORD"/>
    <s v="TAURUS"/>
    <n v="1765"/>
    <n v="125"/>
    <n v="2.2476591871190922E-2"/>
    <n v="132.38"/>
    <n v="257.38"/>
    <n v="1507.62"/>
  </r>
  <r>
    <s v="1B7HM16Y2PS268024"/>
    <s v="S"/>
    <s v="132713"/>
    <n v="4005"/>
    <d v="2012-08-23T00:00:00"/>
    <n v="2013"/>
    <x v="1"/>
    <x v="1"/>
    <n v="10"/>
    <n v="48233"/>
    <n v="19"/>
    <n v="1993"/>
    <s v="DODGE"/>
    <s v="RAM 150"/>
    <n v="890"/>
    <n v="89"/>
    <n v="1.1333805532781824E-2"/>
    <n v="66.75"/>
    <n v="155.75"/>
    <n v="734.25"/>
  </r>
  <r>
    <s v="1B3AA4639RF290017"/>
    <s v="S"/>
    <s v="098234"/>
    <n v="4005"/>
    <d v="2012-08-23T00:00:00"/>
    <n v="2013"/>
    <x v="15"/>
    <x v="48"/>
    <n v="11"/>
    <n v="114787"/>
    <n v="18"/>
    <n v="1994"/>
    <s v="DODGE"/>
    <s v="SPIRIT"/>
    <n v="711"/>
    <n v="71.100000000000009"/>
    <n v="9.0543098132672781E-3"/>
    <n v="53.33"/>
    <n v="124.43"/>
    <n v="586.56999999999994"/>
  </r>
  <r>
    <s v="2G1WF55K329241438"/>
    <s v="S"/>
    <s v="180748"/>
    <n v="4005"/>
    <d v="2012-08-23T00:00:00"/>
    <n v="2013"/>
    <x v="2"/>
    <x v="8"/>
    <n v="12"/>
    <n v="158208"/>
    <n v="10"/>
    <n v="2002"/>
    <s v="CHEVROLET"/>
    <s v="IMPALA"/>
    <n v="2422"/>
    <n v="125"/>
    <n v="3.0843232584716381E-2"/>
    <n v="181.65"/>
    <n v="306.64999999999998"/>
    <n v="2115.35"/>
  </r>
  <r>
    <s v="2G1WB58K879374663"/>
    <s v="S"/>
    <s v="23339"/>
    <n v="4005"/>
    <d v="2012-08-23T00:00:00"/>
    <n v="2013"/>
    <x v="13"/>
    <x v="30"/>
    <n v="13"/>
    <n v="184190"/>
    <n v="5"/>
    <n v="2007"/>
    <s v="CHEVROLET"/>
    <s v="IMPALA"/>
    <n v="3010"/>
    <n v="125"/>
    <n v="3.8331185004127293E-2"/>
    <n v="225.75"/>
    <n v="350.75"/>
    <n v="2659.25"/>
  </r>
  <r>
    <s v="2FALP71W9SX1853555"/>
    <s v="S"/>
    <s v="WV5044"/>
    <n v="4005"/>
    <d v="2012-08-23T00:00:00"/>
    <n v="2013"/>
    <x v="4"/>
    <x v="49"/>
    <n v="14"/>
    <n v="90857"/>
    <n v="17"/>
    <n v="1995"/>
    <s v="FORD"/>
    <s v="CROWN VICTORIA"/>
    <n v="1257"/>
    <n v="125"/>
    <n v="1.6007408488434554E-2"/>
    <n v="94.28"/>
    <n v="219.28"/>
    <n v="1037.72"/>
  </r>
  <r>
    <s v="1D4GP24E76B612627"/>
    <s v="S"/>
    <s v="243408"/>
    <n v="4005"/>
    <d v="2012-08-23T00:00:00"/>
    <n v="2013"/>
    <x v="1"/>
    <x v="1"/>
    <n v="15"/>
    <n v="234399"/>
    <n v="6"/>
    <n v="2006"/>
    <s v="DODGE"/>
    <s v="CARAVAN"/>
    <n v="1787.77"/>
    <n v="125"/>
    <n v="2.2766559008248723E-2"/>
    <n v="134.08000000000001"/>
    <n v="259.08000000000004"/>
    <n v="1528.69"/>
  </r>
  <r>
    <s v="2G1WB58K979367205"/>
    <s v="S"/>
    <s v="23332"/>
    <n v="4005"/>
    <d v="2012-08-23T00:00:00"/>
    <n v="2013"/>
    <x v="13"/>
    <x v="30"/>
    <n v="16"/>
    <n v="171732"/>
    <n v="5"/>
    <n v="2007"/>
    <s v="CHEVROLET"/>
    <s v="IMPALA"/>
    <n v="2833"/>
    <n v="125"/>
    <n v="3.607715851052911E-2"/>
    <n v="212.48"/>
    <n v="337.48"/>
    <n v="2495.52"/>
  </r>
  <r>
    <s v="1FAFP52241G222461"/>
    <s v="S"/>
    <s v="13661"/>
    <n v="4005"/>
    <d v="2012-08-23T00:00:00"/>
    <n v="2013"/>
    <x v="0"/>
    <x v="25"/>
    <n v="17"/>
    <n v="139936"/>
    <n v="11"/>
    <n v="2001"/>
    <s v="FORD"/>
    <s v="TAURUS"/>
    <n v="2011"/>
    <n v="125"/>
    <n v="2.5609306658903652E-2"/>
    <n v="150.83000000000001"/>
    <n v="275.83000000000004"/>
    <n v="1735.17"/>
  </r>
  <r>
    <m/>
    <s v="S"/>
    <s v="P0236"/>
    <n v="4005"/>
    <d v="2012-08-23T00:00:00"/>
    <n v="2013"/>
    <x v="4"/>
    <x v="49"/>
    <n v="18"/>
    <n v="121678"/>
    <n v="11"/>
    <n v="2001"/>
    <s v="FORD"/>
    <s v="TAURUS"/>
    <n v="1350"/>
    <n v="125"/>
    <n v="1.7191727493545465E-2"/>
    <n v="101.25"/>
    <n v="226.25"/>
    <n v="1123.75"/>
  </r>
  <r>
    <s v="2G1WB58KX69339931"/>
    <s v="S"/>
    <s v="19436"/>
    <n v="4005"/>
    <d v="2012-08-23T00:00:00"/>
    <n v="2013"/>
    <x v="3"/>
    <x v="4"/>
    <n v="19"/>
    <n v="214876"/>
    <n v="6"/>
    <n v="2006"/>
    <s v="CHEVROLET"/>
    <s v="IMPALA"/>
    <n v="2310"/>
    <n v="125"/>
    <n v="2.9416955933400019E-2"/>
    <n v="173.25"/>
    <n v="298.25"/>
    <n v="2011.75"/>
  </r>
  <r>
    <s v="2FMDA51U5TBB09551"/>
    <s v="S"/>
    <s v="141581"/>
    <n v="4005"/>
    <d v="2012-08-23T00:00:00"/>
    <n v="2013"/>
    <x v="7"/>
    <x v="19"/>
    <n v="25"/>
    <n v="89349"/>
    <n v="16"/>
    <n v="1996"/>
    <s v="FORD"/>
    <s v="WINDSTAR"/>
    <n v="357.99"/>
    <n v="35.798999999999999"/>
    <n v="4.558864092899512E-3"/>
    <n v="26.85"/>
    <n v="62.649000000000001"/>
    <n v="295.34100000000001"/>
  </r>
  <r>
    <s v="2FAFP71W84X146788"/>
    <s v="S"/>
    <s v="180753"/>
    <n v="4005"/>
    <d v="2012-08-23T00:00:00"/>
    <n v="2013"/>
    <x v="2"/>
    <x v="8"/>
    <n v="26"/>
    <n v="195250"/>
    <n v="8"/>
    <n v="2004"/>
    <s v="FORD"/>
    <s v="CROWN VICTORIA"/>
    <n v="1437"/>
    <n v="125"/>
    <n v="1.8299638820907283E-2"/>
    <n v="107.78"/>
    <n v="232.78"/>
    <n v="1204.22"/>
  </r>
  <r>
    <s v="1FAFP52291G222438"/>
    <s v="S"/>
    <s v="169649"/>
    <n v="4005"/>
    <d v="2012-08-23T00:00:00"/>
    <n v="2013"/>
    <x v="2"/>
    <x v="8"/>
    <n v="27"/>
    <n v="180393"/>
    <n v="11"/>
    <n v="2001"/>
    <s v="FORD"/>
    <s v="TAURUS"/>
    <n v="1287.99"/>
    <n v="125"/>
    <n v="1.640205414400861E-2"/>
    <n v="96.6"/>
    <n v="221.6"/>
    <n v="1066.3900000000001"/>
  </r>
  <r>
    <s v="2FAFP71W63X190593"/>
    <s v="S"/>
    <s v="180249"/>
    <n v="4005"/>
    <d v="2012-08-23T00:00:00"/>
    <n v="2013"/>
    <x v="2"/>
    <x v="8"/>
    <n v="28"/>
    <n v="193867"/>
    <n v="9"/>
    <n v="2003"/>
    <s v="FORD"/>
    <s v="CROWN VICTORIA"/>
    <n v="1610"/>
    <n v="125"/>
    <n v="2.0502726862672738E-2"/>
    <n v="120.75"/>
    <n v="245.75"/>
    <n v="1364.25"/>
  </r>
  <r>
    <s v="1FAFP5222XG239090"/>
    <s v="S"/>
    <s v="141503"/>
    <n v="4005"/>
    <d v="2012-08-23T00:00:00"/>
    <n v="2013"/>
    <x v="2"/>
    <x v="8"/>
    <n v="29"/>
    <n v="199641"/>
    <n v="13"/>
    <n v="1999"/>
    <s v="FORD"/>
    <s v="TAURUS"/>
    <n v="430"/>
    <n v="43"/>
    <n v="5.4758835720181854E-3"/>
    <n v="32.25"/>
    <n v="75.25"/>
    <n v="354.75"/>
  </r>
  <r>
    <s v="2FAFP71W94X163826"/>
    <s v="S"/>
    <s v="181035"/>
    <n v="4005"/>
    <d v="2012-08-23T00:00:00"/>
    <n v="2013"/>
    <x v="2"/>
    <x v="8"/>
    <n v="30"/>
    <n v="201253"/>
    <n v="8"/>
    <n v="2004"/>
    <s v="FORD"/>
    <s v="CROWN VICTORIA"/>
    <n v="1110"/>
    <n v="111"/>
    <n v="1.4135420383581827E-2"/>
    <n v="83.25"/>
    <n v="194.25"/>
    <n v="915.75"/>
  </r>
  <r>
    <s v="2B4GP2438VR343398"/>
    <s v="S"/>
    <s v="122953"/>
    <n v="4005"/>
    <d v="2012-08-23T00:00:00"/>
    <n v="2013"/>
    <x v="2"/>
    <x v="8"/>
    <n v="49"/>
    <n v="105726"/>
    <n v="15"/>
    <n v="1997"/>
    <s v="DODGE"/>
    <s v="CARAVAN"/>
    <n v="1350"/>
    <n v="125"/>
    <n v="1.7191727493545465E-2"/>
    <n v="101.25"/>
    <n v="226.25"/>
    <n v="1123.75"/>
  </r>
  <r>
    <s v="1GNDM15Z0RB231203"/>
    <s v="S"/>
    <s v="P2894"/>
    <n v="4005"/>
    <d v="2012-08-23T00:00:00"/>
    <n v="2013"/>
    <x v="0"/>
    <x v="0"/>
    <n v="106"/>
    <n v="114264"/>
    <n v="18"/>
    <n v="1994"/>
    <s v="CHEVROLET"/>
    <s v="ASTRO"/>
    <n v="370"/>
    <n v="37"/>
    <n v="4.7118067945272754E-3"/>
    <n v="27.75"/>
    <n v="64.75"/>
    <n v="305.25"/>
  </r>
  <r>
    <s v="2G1WB58K379408928"/>
    <s v="S"/>
    <s v="181287"/>
    <n v="4005"/>
    <d v="2012-08-23T00:00:00"/>
    <n v="2013"/>
    <x v="2"/>
    <x v="60"/>
    <n v="109"/>
    <n v="113172"/>
    <n v="5"/>
    <n v="2007"/>
    <s v="CHEVROLET"/>
    <s v="IMPALA"/>
    <n v="3865"/>
    <n v="125"/>
    <n v="4.9219279083372758E-2"/>
    <n v="289.88"/>
    <n v="414.88"/>
    <n v="3450.12"/>
  </r>
  <r>
    <s v="2FAFP71W9XX160316"/>
    <s v="S"/>
    <s v="158730"/>
    <n v="4005"/>
    <d v="2012-08-23T00:00:00"/>
    <n v="2013"/>
    <x v="2"/>
    <x v="8"/>
    <n v="110"/>
    <n v="191459"/>
    <n v="13"/>
    <n v="1999"/>
    <s v="FORD"/>
    <s v="CROWN VICTORIA"/>
    <n v="1087"/>
    <n v="108.7"/>
    <n v="1.3842524285543644E-2"/>
    <n v="81.53"/>
    <n v="190.23000000000002"/>
    <n v="896.77"/>
  </r>
  <r>
    <s v="2FAFP71WX1X160736"/>
    <s v="S"/>
    <s v="169648"/>
    <n v="4005"/>
    <d v="2012-08-23T00:00:00"/>
    <n v="2013"/>
    <x v="2"/>
    <x v="76"/>
    <n v="111"/>
    <n v="195332"/>
    <n v="11"/>
    <n v="2001"/>
    <s v="FORD"/>
    <s v="CROWN VICTORIA"/>
    <n v="1185"/>
    <n v="118.5"/>
    <n v="1.5090516355445463E-2"/>
    <n v="88.88"/>
    <n v="207.38"/>
    <n v="977.62"/>
  </r>
  <r>
    <s v="2G1WF55K049231324"/>
    <s v="S"/>
    <s v="180551"/>
    <n v="4005"/>
    <d v="2012-08-23T00:00:00"/>
    <n v="2013"/>
    <x v="2"/>
    <x v="76"/>
    <n v="112"/>
    <n v="148630"/>
    <n v="8"/>
    <n v="2004"/>
    <s v="CHEVROLET"/>
    <s v="IMPALA"/>
    <n v="2225"/>
    <n v="125"/>
    <n v="2.8334513831954563E-2"/>
    <n v="166.88"/>
    <n v="291.88"/>
    <n v="1933.12"/>
  </r>
  <r>
    <s v="2G1WF52K339349421"/>
    <s v="S"/>
    <s v="180767"/>
    <n v="4005"/>
    <d v="2012-08-23T00:00:00"/>
    <n v="2013"/>
    <x v="2"/>
    <x v="18"/>
    <n v="113"/>
    <n v="204956"/>
    <n v="9"/>
    <n v="2003"/>
    <s v="CHEVROLET"/>
    <s v="IMPALA"/>
    <n v="1700"/>
    <n v="125"/>
    <n v="2.1648842028909102E-2"/>
    <n v="127.5"/>
    <n v="252.5"/>
    <n v="1447.5"/>
  </r>
  <r>
    <s v="2G1WB58K969380955"/>
    <s v="S"/>
    <s v="180542"/>
    <n v="4005"/>
    <d v="2012-08-23T00:00:00"/>
    <n v="2013"/>
    <x v="2"/>
    <x v="8"/>
    <n v="114"/>
    <n v="190353"/>
    <n v="6"/>
    <n v="2006"/>
    <s v="CHEVROLET"/>
    <s v="IMPALA"/>
    <n v="2745"/>
    <n v="125"/>
    <n v="3.4956512570209111E-2"/>
    <n v="205.88"/>
    <n v="330.88"/>
    <n v="2414.12"/>
  </r>
  <r>
    <s v="2FAFP71W24X124978"/>
    <s v="S"/>
    <s v="180751"/>
    <n v="4005"/>
    <d v="2012-08-23T00:00:00"/>
    <n v="2013"/>
    <x v="2"/>
    <x v="8"/>
    <n v="115"/>
    <n v="229204"/>
    <n v="8"/>
    <n v="2004"/>
    <s v="FORD"/>
    <s v="CROWN VICTORIA"/>
    <n v="1587"/>
    <n v="125"/>
    <n v="2.0209830764634559E-2"/>
    <n v="119.03"/>
    <n v="244.03"/>
    <n v="1342.97"/>
  </r>
  <r>
    <s v="2G1WB58K679408552"/>
    <s v="S"/>
    <s v="181224"/>
    <n v="4005"/>
    <d v="2012-08-23T00:00:00"/>
    <n v="2013"/>
    <x v="2"/>
    <x v="60"/>
    <n v="145"/>
    <n v="173258"/>
    <n v="5"/>
    <n v="2007"/>
    <s v="CHEVROLET"/>
    <s v="IMPALA"/>
    <n v="3302"/>
    <n v="125"/>
    <n v="4.2049691987916388E-2"/>
    <n v="247.65"/>
    <n v="372.65"/>
    <n v="2929.35"/>
  </r>
  <r>
    <s v="1FAFP34P5YW376822"/>
    <s v="S"/>
    <s v="C01333"/>
    <n v="4005"/>
    <d v="2012-08-23T00:00:00"/>
    <n v="2013"/>
    <x v="0"/>
    <x v="0"/>
    <n v="146"/>
    <n v="166457"/>
    <n v="12"/>
    <n v="2000"/>
    <s v="FORD"/>
    <s v="FOCUS"/>
    <n v="1210"/>
    <n v="121"/>
    <n v="1.5408881679400009E-2"/>
    <n v="90.75"/>
    <n v="211.75"/>
    <n v="998.25"/>
  </r>
  <r>
    <s v="1GNDV23W28D186795"/>
    <s v="S"/>
    <s v="135156"/>
    <n v="4005"/>
    <d v="2012-08-23T00:00:00"/>
    <n v="2013"/>
    <x v="7"/>
    <x v="25"/>
    <n v="162"/>
    <n v="71794"/>
    <n v="4"/>
    <n v="2008"/>
    <s v="CHEVROLET"/>
    <s v="UPLANDER"/>
    <n v="3766"/>
    <n v="125"/>
    <n v="4.7958552400512756E-2"/>
    <n v="282.45"/>
    <n v="407.45"/>
    <n v="3358.55"/>
  </r>
  <r>
    <s v="2B4FP2534XR468783"/>
    <s v="S"/>
    <s v="225636"/>
    <n v="4005"/>
    <d v="2012-08-23T00:00:00"/>
    <n v="2013"/>
    <x v="1"/>
    <x v="1"/>
    <n v="163"/>
    <n v="176210"/>
    <n v="13"/>
    <n v="1999"/>
    <s v="DODGE"/>
    <s v="CARAVAN"/>
    <n v="430"/>
    <n v="43"/>
    <n v="5.4758835720181854E-3"/>
    <n v="32.25"/>
    <n v="75.25"/>
    <n v="354.75"/>
  </r>
  <r>
    <s v="D21BF8S290671"/>
    <s v="S"/>
    <s v="117546"/>
    <n v="4005"/>
    <d v="2012-08-23T00:00:00"/>
    <n v="2013"/>
    <x v="1"/>
    <x v="1"/>
    <n v="172"/>
    <n v="95375"/>
    <n v="34"/>
    <n v="1978"/>
    <s v="DODGE"/>
    <s v="CUSTOM 200"/>
    <n v="496"/>
    <n v="49.6"/>
    <n v="6.3163680272581854E-3"/>
    <n v="37.200000000000003"/>
    <n v="86.800000000000011"/>
    <n v="409.2"/>
  </r>
  <r>
    <s v="1GNDV23W18D187078"/>
    <s v="S"/>
    <s v="135164"/>
    <n v="4005"/>
    <d v="2012-08-23T00:00:00"/>
    <n v="2013"/>
    <x v="7"/>
    <x v="74"/>
    <n v="173"/>
    <n v="132154"/>
    <n v="4"/>
    <n v="2008"/>
    <s v="CHEVROLET"/>
    <s v="UPLANDER"/>
    <n v="2410"/>
    <n v="125"/>
    <n v="3.0690417229218201E-2"/>
    <n v="180.75"/>
    <n v="305.75"/>
    <n v="2104.25"/>
  </r>
  <r>
    <s v="1GBKC34N1RJ100353"/>
    <s v="S"/>
    <s v="132757"/>
    <n v="4005"/>
    <d v="2012-08-23T00:00:00"/>
    <n v="2013"/>
    <x v="1"/>
    <x v="1"/>
    <n v="174"/>
    <n v="60009"/>
    <n v="18"/>
    <n v="1994"/>
    <s v="CHEVROLET"/>
    <s v="CHEYENNE"/>
    <n v="1360"/>
    <n v="125"/>
    <n v="1.7319073623127283E-2"/>
    <n v="102"/>
    <n v="227"/>
    <n v="1133"/>
  </r>
  <r>
    <s v="2G1WB58K579405142"/>
    <s v="S"/>
    <s v="181229"/>
    <n v="4005"/>
    <d v="2012-08-23T00:00:00"/>
    <n v="2013"/>
    <x v="2"/>
    <x v="60"/>
    <n v="184"/>
    <n v="135864"/>
    <n v="5"/>
    <n v="2007"/>
    <s v="CHEVROLET"/>
    <s v="IMPALA"/>
    <n v="3819.18"/>
    <n v="125"/>
    <n v="4.8635779117628862E-2"/>
    <n v="286.44"/>
    <n v="411.44"/>
    <n v="3407.74"/>
  </r>
  <r>
    <s v="2G1WB58K179410970"/>
    <s v="S"/>
    <s v="181223"/>
    <n v="4005"/>
    <d v="2012-08-23T00:00:00"/>
    <n v="2013"/>
    <x v="2"/>
    <x v="60"/>
    <n v="185"/>
    <n v="152170"/>
    <n v="5"/>
    <n v="2007"/>
    <s v="CHEVROLET"/>
    <s v="IMPALA"/>
    <n v="3610"/>
    <n v="125"/>
    <n v="4.5971952779036387E-2"/>
    <n v="270.75"/>
    <n v="395.75"/>
    <n v="3214.25"/>
  </r>
  <r>
    <s v="CREDIT AUTHORIZATION"/>
    <s v="CA"/>
    <s v="CREDIT AUTHORIZATION"/>
    <m/>
    <d v="2012-09-24T00:00:00"/>
    <n v="2013"/>
    <x v="6"/>
    <x v="13"/>
    <m/>
    <m/>
    <n v="2012"/>
    <m/>
    <m/>
    <m/>
    <m/>
    <m/>
    <m/>
    <m/>
    <m/>
    <n v="-2955"/>
  </r>
  <r>
    <s v="CREDIT AUTHORIZATION"/>
    <s v="CA"/>
    <s v="CREDIT AUTHORIZATION"/>
    <m/>
    <d v="2012-09-24T00:00:00"/>
    <n v="2013"/>
    <x v="9"/>
    <x v="50"/>
    <m/>
    <m/>
    <n v="2012"/>
    <m/>
    <m/>
    <m/>
    <m/>
    <m/>
    <m/>
    <m/>
    <m/>
    <n v="-21098"/>
  </r>
  <r>
    <s v="CREDIT AUTHORIZATION"/>
    <s v="CA"/>
    <s v="CREDIT AUTHORIZATION"/>
    <m/>
    <d v="2012-09-26T00:00:00"/>
    <n v="2013"/>
    <x v="2"/>
    <x v="8"/>
    <m/>
    <m/>
    <n v="2012"/>
    <m/>
    <m/>
    <m/>
    <m/>
    <m/>
    <m/>
    <m/>
    <m/>
    <n v="-11700"/>
  </r>
  <r>
    <s v="CREDIT AUTHORIZATION"/>
    <s v="CA"/>
    <s v="CREDIT AUTHORIZATION"/>
    <m/>
    <d v="2012-09-26T00:00:00"/>
    <n v="2013"/>
    <x v="2"/>
    <x v="8"/>
    <m/>
    <m/>
    <n v="2012"/>
    <m/>
    <m/>
    <m/>
    <m/>
    <m/>
    <m/>
    <m/>
    <m/>
    <n v="6843"/>
  </r>
  <r>
    <s v="2G1WB55K069382498"/>
    <s v="S"/>
    <s v="V0129"/>
    <s v="300-74863 9 24 12"/>
    <d v="2012-08-14T00:00:00"/>
    <n v="2013"/>
    <x v="11"/>
    <x v="21"/>
    <n v="528031"/>
    <n v="141207"/>
    <n v="6"/>
    <n v="2006"/>
    <s v="CHEVROLET"/>
    <s v="IMPALA"/>
    <n v="3800"/>
    <n v="125"/>
    <n v="0.55882352941176472"/>
    <n v="0"/>
    <n v="125"/>
    <n v="3675"/>
  </r>
  <r>
    <s v="1FAHP58205A216018"/>
    <s v="S"/>
    <s v="135464"/>
    <s v="300-74863 9 24 12"/>
    <d v="2012-08-14T00:00:00"/>
    <n v="2013"/>
    <x v="7"/>
    <x v="25"/>
    <n v="633931"/>
    <n v="128190"/>
    <n v="7"/>
    <n v="2005"/>
    <s v="FORD "/>
    <s v="TAURUS WAGON"/>
    <n v="3000"/>
    <n v="125"/>
    <n v="0.44117647058823528"/>
    <n v="0"/>
    <n v="125"/>
    <n v="2875"/>
  </r>
  <r>
    <s v="2G1WB58K079407543"/>
    <s v="S"/>
    <s v="181233"/>
    <n v="4036"/>
    <d v="2012-09-27T00:00:00"/>
    <n v="2013"/>
    <x v="2"/>
    <x v="60"/>
    <n v="3"/>
    <n v="139126"/>
    <n v="5"/>
    <n v="2007"/>
    <s v="CHEVROLET"/>
    <s v="IMPALA"/>
    <n v="4608"/>
    <n v="125"/>
    <n v="8.9877752213590734E-2"/>
    <n v="345.6"/>
    <n v="470.6"/>
    <n v="4137.3999999999996"/>
  </r>
  <r>
    <s v="1FTDF15Y6PLB04943"/>
    <s v="S"/>
    <s v="14754"/>
    <n v="4036"/>
    <d v="2012-09-27T00:00:00"/>
    <n v="2013"/>
    <x v="3"/>
    <x v="32"/>
    <n v="20"/>
    <n v="138210"/>
    <n v="19"/>
    <n v="1993"/>
    <s v="FORD"/>
    <s v="F150"/>
    <n v="511.5"/>
    <n v="51.150000000000006"/>
    <n v="9.9766645523549618E-3"/>
    <n v="38.36"/>
    <n v="89.51"/>
    <n v="421.99"/>
  </r>
  <r>
    <s v="1FAFP53273G209169"/>
    <s v="S"/>
    <s v="18527"/>
    <n v="4036"/>
    <d v="2012-09-27T00:00:00"/>
    <n v="2013"/>
    <x v="3"/>
    <x v="4"/>
    <n v="21"/>
    <n v="110922"/>
    <n v="9"/>
    <n v="2003"/>
    <s v="FORD"/>
    <s v="TAURUS "/>
    <n v="1161.02"/>
    <n v="116.102"/>
    <n v="2.2645370632600501E-2"/>
    <n v="87.08"/>
    <n v="203.18200000000002"/>
    <n v="957.83799999999997"/>
  </r>
  <r>
    <s v="1GDJ6H1E61J508881"/>
    <s v="S"/>
    <s v="1185069"/>
    <n v="4036"/>
    <d v="2012-09-27T00:00:00"/>
    <n v="2013"/>
    <x v="9"/>
    <x v="21"/>
    <n v="35"/>
    <n v="59844"/>
    <n v="11"/>
    <n v="2001"/>
    <s v="GMC"/>
    <s v="C6500"/>
    <n v="4005"/>
    <n v="125"/>
    <n v="7.8116405732515382E-2"/>
    <n v="300.38"/>
    <n v="425.38"/>
    <n v="3579.62"/>
  </r>
  <r>
    <s v="2G1WB58K479405083"/>
    <s v="S"/>
    <s v="181211"/>
    <n v="4036"/>
    <d v="2012-09-27T00:00:00"/>
    <n v="2013"/>
    <x v="2"/>
    <x v="60"/>
    <n v="71"/>
    <n v="134446"/>
    <n v="5"/>
    <n v="2007"/>
    <s v="CHEVROLET"/>
    <s v="IMPALA"/>
    <n v="4110"/>
    <n v="125"/>
    <n v="8.0164401388424025E-2"/>
    <n v="308.25"/>
    <n v="433.25"/>
    <n v="3676.75"/>
  </r>
  <r>
    <s v="1B7GE16X9MS289576"/>
    <s v="S"/>
    <s v="P0347"/>
    <n v="4036"/>
    <d v="2012-09-27T00:00:00"/>
    <n v="2013"/>
    <x v="0"/>
    <x v="0"/>
    <n v="72"/>
    <n v="76685"/>
    <n v="21"/>
    <n v="1991"/>
    <s v="DODGE"/>
    <s v="RAM 150"/>
    <n v="760"/>
    <n v="76"/>
    <n v="1.4823587604672082E-2"/>
    <n v="57"/>
    <n v="133"/>
    <n v="627"/>
  </r>
  <r>
    <s v="1J4FJ28S9SL646366"/>
    <s v="S"/>
    <s v="2562"/>
    <n v="4036"/>
    <d v="2012-09-27T00:00:00"/>
    <n v="2013"/>
    <x v="0"/>
    <x v="0"/>
    <n v="73"/>
    <n v="222540"/>
    <n v="17"/>
    <n v="1995"/>
    <s v="JEEP "/>
    <s v="CHEROKEE"/>
    <n v="801"/>
    <n v="80.100000000000009"/>
    <n v="1.5623281146503076E-2"/>
    <n v="60.08"/>
    <n v="140.18"/>
    <n v="660.81999999999994"/>
  </r>
  <r>
    <s v="2G1WB58K879409248"/>
    <s v="S"/>
    <s v="181252"/>
    <n v="4036"/>
    <d v="2012-09-27T00:00:00"/>
    <n v="2013"/>
    <x v="2"/>
    <x v="60"/>
    <n v="77"/>
    <n v="179317"/>
    <n v="5"/>
    <n v="2007"/>
    <s v="CHEVROLET"/>
    <s v="IMPALA"/>
    <n v="3510"/>
    <n v="125"/>
    <n v="6.8461569068946071E-2"/>
    <n v="263.25"/>
    <n v="388.25"/>
    <n v="3121.75"/>
  </r>
  <r>
    <s v="1B7FD14H2GS065807"/>
    <s v="S"/>
    <s v="160297"/>
    <n v="4036"/>
    <d v="2012-09-27T00:00:00"/>
    <n v="2013"/>
    <x v="1"/>
    <x v="1"/>
    <n v="94"/>
    <n v="49900"/>
    <n v="26"/>
    <n v="1986"/>
    <s v="DODGE"/>
    <s v="RAM 150"/>
    <n v="750"/>
    <n v="75"/>
    <n v="1.462854039934745E-2"/>
    <n v="56.25"/>
    <n v="131.25"/>
    <n v="618.75"/>
  </r>
  <r>
    <s v="1FAFP58U8XA293537"/>
    <s v="S"/>
    <s v="H11625"/>
    <n v="4036"/>
    <d v="2012-09-27T00:00:00"/>
    <n v="2013"/>
    <x v="0"/>
    <x v="0"/>
    <n v="96"/>
    <n v="211706"/>
    <n v="13"/>
    <n v="1999"/>
    <s v="FORD"/>
    <s v="TAURUS WAGON"/>
    <n v="280"/>
    <n v="28"/>
    <n v="5.4613217490897146E-3"/>
    <n v="21"/>
    <n v="49"/>
    <n v="231"/>
  </r>
  <r>
    <s v="1FALP52U6SG262921"/>
    <s v="S"/>
    <s v="12302"/>
    <n v="4036"/>
    <d v="2012-09-27T00:00:00"/>
    <n v="2013"/>
    <x v="0"/>
    <x v="0"/>
    <n v="97"/>
    <n v="172968"/>
    <n v="17"/>
    <n v="1995"/>
    <s v="FORD"/>
    <s v="TAURUS"/>
    <n v="165"/>
    <n v="16.5"/>
    <n v="3.2182788878564392E-3"/>
    <n v="12.37"/>
    <n v="28.869999999999997"/>
    <n v="136.13"/>
  </r>
  <r>
    <s v="2FALP71W0TX141005"/>
    <s v="S"/>
    <s v="136304"/>
    <n v="4036"/>
    <d v="2012-09-27T00:00:00"/>
    <n v="2013"/>
    <x v="2"/>
    <x v="8"/>
    <n v="120"/>
    <n v="162781"/>
    <n v="16"/>
    <n v="1996"/>
    <s v="FORD"/>
    <s v="CROWN VICTORIA"/>
    <n v="305"/>
    <n v="30.5"/>
    <n v="5.9489397624012961E-3"/>
    <n v="22.87"/>
    <n v="53.370000000000005"/>
    <n v="251.63"/>
  </r>
  <r>
    <s v="2B5WB35Z2XK539377"/>
    <s v="S"/>
    <s v="220455"/>
    <n v="4036"/>
    <d v="2012-09-27T00:00:00"/>
    <n v="2013"/>
    <x v="1"/>
    <x v="1"/>
    <n v="138"/>
    <n v="119313"/>
    <n v="13"/>
    <n v="1999"/>
    <s v="DODGE"/>
    <s v="RAM 3500"/>
    <n v="1860"/>
    <n v="125"/>
    <n v="3.6278780190381679E-2"/>
    <n v="139.5"/>
    <n v="264.5"/>
    <n v="1595.5"/>
  </r>
  <r>
    <s v="2G1WB58K079408031"/>
    <s v="S"/>
    <s v="181230"/>
    <n v="4036"/>
    <d v="2012-09-27T00:00:00"/>
    <n v="2013"/>
    <x v="2"/>
    <x v="60"/>
    <n v="179"/>
    <n v="150401"/>
    <n v="5"/>
    <n v="2007"/>
    <s v="CHEVROLET"/>
    <s v="IMPALA"/>
    <n v="4010.01"/>
    <n v="125"/>
    <n v="7.8214124382383024E-2"/>
    <n v="300.75"/>
    <n v="425.75"/>
    <n v="3584.26"/>
  </r>
  <r>
    <s v="1FAFP52274G188696"/>
    <s v="S"/>
    <s v="19212"/>
    <n v="4036"/>
    <d v="2012-09-27T00:00:00"/>
    <n v="2013"/>
    <x v="3"/>
    <x v="16"/>
    <n v="183"/>
    <n v="164454"/>
    <n v="8"/>
    <n v="2004"/>
    <s v="FORD "/>
    <s v="TAURUS"/>
    <n v="1410"/>
    <n v="125"/>
    <n v="2.7501655950773207E-2"/>
    <n v="105.75"/>
    <n v="230.75"/>
    <n v="1179.25"/>
  </r>
  <r>
    <s v="1GCCS145018226769"/>
    <s v="S"/>
    <s v="18006"/>
    <n v="4036"/>
    <d v="2012-09-27T00:00:00"/>
    <n v="2013"/>
    <x v="3"/>
    <x v="16"/>
    <n v="184"/>
    <n v="166685"/>
    <n v="11"/>
    <n v="2001"/>
    <s v="CHEVROLET"/>
    <s v="S10"/>
    <n v="2310"/>
    <n v="125"/>
    <n v="4.5055904429990148E-2"/>
    <n v="173.25"/>
    <n v="298.25"/>
    <n v="2011.75"/>
  </r>
  <r>
    <s v="2G4WS52J021233869"/>
    <s v="S"/>
    <s v="02145"/>
    <n v="4036"/>
    <d v="2012-09-27T00:00:00"/>
    <n v="2013"/>
    <x v="6"/>
    <x v="13"/>
    <n v="187"/>
    <n v="121242"/>
    <n v="10"/>
    <n v="2002"/>
    <s v="BUICK "/>
    <s v="CENTURY"/>
    <n v="3230"/>
    <n v="125"/>
    <n v="6.3000247319856359E-2"/>
    <n v="242.25"/>
    <n v="367.25"/>
    <n v="2862.75"/>
  </r>
  <r>
    <s v="1B7GG16X42S619390"/>
    <s v="S"/>
    <s v="132622"/>
    <n v="4036"/>
    <d v="2012-09-27T00:00:00"/>
    <n v="2013"/>
    <x v="18"/>
    <x v="13"/>
    <n v="192"/>
    <n v="122858"/>
    <n v="10"/>
    <n v="2002"/>
    <s v="DODGE"/>
    <s v="DAKOTA"/>
    <n v="2798"/>
    <n v="125"/>
    <n v="5.4574208049832221E-2"/>
    <n v="209.85"/>
    <n v="334.85"/>
    <n v="2463.15"/>
  </r>
  <r>
    <s v="2FAFP71WXXX225660"/>
    <s v="S"/>
    <s v="FM V94"/>
    <n v="4036"/>
    <d v="2012-09-27T00:00:00"/>
    <n v="2013"/>
    <x v="4"/>
    <x v="26"/>
    <n v="194"/>
    <n v="148249"/>
    <n v="13"/>
    <n v="1999"/>
    <s v="FORD"/>
    <s v="CROWN VICTORIA"/>
    <n v="1390"/>
    <n v="125"/>
    <n v="2.7111561540123941E-2"/>
    <n v="104.25"/>
    <n v="229.25"/>
    <n v="1160.75"/>
  </r>
  <r>
    <s v="1FBSS31L8WHB68450"/>
    <s v="S"/>
    <s v="133429"/>
    <n v="4036"/>
    <d v="2012-09-27T00:00:00"/>
    <n v="2013"/>
    <x v="7"/>
    <x v="79"/>
    <n v="196"/>
    <n v="78724"/>
    <n v="14"/>
    <n v="1998"/>
    <s v="FORD"/>
    <s v="ECONOLINE"/>
    <n v="2331"/>
    <n v="125"/>
    <n v="4.5465503561171877E-2"/>
    <n v="174.82"/>
    <n v="299.82"/>
    <n v="2031.18"/>
  </r>
  <r>
    <s v="2FAFP71WXXX142844"/>
    <s v="S"/>
    <s v="FM V139"/>
    <n v="4036"/>
    <d v="2012-09-27T00:00:00"/>
    <n v="2013"/>
    <x v="4"/>
    <x v="26"/>
    <n v="201"/>
    <n v="171226"/>
    <n v="13"/>
    <n v="1999"/>
    <s v="FORD"/>
    <s v="CROWN VICTORIA"/>
    <n v="987"/>
    <n v="98.7"/>
    <n v="1.9251159165541244E-2"/>
    <n v="74.02"/>
    <n v="172.72"/>
    <n v="814.28"/>
  </r>
  <r>
    <s v="1GNDX03E04D232379"/>
    <s v="S"/>
    <s v="937641"/>
    <n v="4036"/>
    <d v="2012-09-27T00:00:00"/>
    <n v="2013"/>
    <x v="9"/>
    <x v="65"/>
    <n v="202"/>
    <n v="143867"/>
    <n v="8"/>
    <n v="2004"/>
    <s v="CHEVROLET"/>
    <s v="VENTURE"/>
    <n v="2410"/>
    <n v="125"/>
    <n v="4.7006376483236474E-2"/>
    <n v="180.75"/>
    <n v="305.75"/>
    <n v="2104.25"/>
  </r>
  <r>
    <s v="1FTSE34F74HB46600"/>
    <s v="S"/>
    <s v="133475"/>
    <n v="4036"/>
    <d v="2012-09-27T00:00:00"/>
    <n v="2013"/>
    <x v="7"/>
    <x v="19"/>
    <n v="216"/>
    <n v="202162"/>
    <n v="12"/>
    <n v="2000"/>
    <s v="FORD"/>
    <s v="ECONOLINE"/>
    <n v="2545"/>
    <n v="125"/>
    <n v="4.9639513755119012E-2"/>
    <n v="190.87"/>
    <n v="315.87"/>
    <n v="2229.13"/>
  </r>
  <r>
    <s v="1FAFP52204G189589"/>
    <s v="S"/>
    <s v="135396"/>
    <n v="4036"/>
    <d v="2012-09-27T00:00:00"/>
    <n v="2013"/>
    <x v="7"/>
    <x v="25"/>
    <n v="219"/>
    <n v="131236"/>
    <n v="8"/>
    <n v="2004"/>
    <s v="FORD"/>
    <s v="TAURUS"/>
    <n v="2612.11"/>
    <n v="125"/>
    <n v="5.0948475550052628E-2"/>
    <n v="195.91"/>
    <n v="320.90999999999997"/>
    <n v="2291.2000000000003"/>
  </r>
  <r>
    <s v="1FAHP58254A190319"/>
    <s v="S"/>
    <s v="135451"/>
    <n v="4036"/>
    <d v="2012-09-27T00:00:00"/>
    <n v="2013"/>
    <x v="7"/>
    <x v="25"/>
    <n v="220"/>
    <n v="110099"/>
    <n v="8"/>
    <n v="2004"/>
    <s v="FORD"/>
    <s v="TAURUS WAGON"/>
    <n v="2410"/>
    <n v="125"/>
    <n v="4.7006376483236474E-2"/>
    <n v="180.75"/>
    <n v="305.75"/>
    <n v="2104.25"/>
  </r>
  <r>
    <s v="CREDIT AUTHORIZATION"/>
    <s v="CA"/>
    <s v="CREDIT AUTHORIZATION"/>
    <s v="CREDIT AUTHORIZATION"/>
    <d v="2012-10-29T00:00:00"/>
    <n v="2013"/>
    <x v="7"/>
    <x v="19"/>
    <m/>
    <m/>
    <n v="2012"/>
    <m/>
    <m/>
    <m/>
    <m/>
    <m/>
    <m/>
    <m/>
    <m/>
    <n v="-26900"/>
  </r>
  <r>
    <s v="1GNDM15Z9RB229157"/>
    <s v="S"/>
    <s v="B39965"/>
    <n v="4054"/>
    <d v="2012-10-10T00:00:00"/>
    <n v="2013"/>
    <x v="0"/>
    <x v="0"/>
    <n v="3"/>
    <n v="147558"/>
    <n v="18"/>
    <n v="1994"/>
    <s v="CHEVROLET"/>
    <s v="ASTRO"/>
    <n v="291"/>
    <n v="29.1"/>
    <n v="8.877716321879758E-3"/>
    <n v="21.82"/>
    <n v="50.92"/>
    <n v="240.07999999999998"/>
  </r>
  <r>
    <s v="1G1BL52P1RR175463"/>
    <s v="S"/>
    <s v="B40434"/>
    <n v="4054"/>
    <d v="2012-10-10T00:00:00"/>
    <n v="2013"/>
    <x v="0"/>
    <x v="0"/>
    <n v="4"/>
    <n v="172158"/>
    <n v="18"/>
    <n v="1994"/>
    <s v="CHEVROLET"/>
    <s v="CAPRICE"/>
    <n v="360"/>
    <n v="36"/>
    <n v="1.0982741841500731E-2"/>
    <n v="27"/>
    <n v="63"/>
    <n v="297"/>
  </r>
  <r>
    <s v="1GJGG35K7J7515567"/>
    <s v="S"/>
    <s v="S2466"/>
    <n v="4054"/>
    <d v="2012-10-10T00:00:00"/>
    <n v="2013"/>
    <x v="0"/>
    <x v="0"/>
    <n v="26"/>
    <n v="60486"/>
    <n v="24"/>
    <n v="1988"/>
    <s v="GMC"/>
    <s v="G2500"/>
    <n v="590"/>
    <n v="59"/>
    <n v="1.7999493573570644E-2"/>
    <n v="44.25"/>
    <n v="103.25"/>
    <n v="486.75"/>
  </r>
  <r>
    <s v="2FAFP71W5XX160328"/>
    <s v="S"/>
    <s v="158746"/>
    <n v="4054"/>
    <d v="2012-10-10T00:00:00"/>
    <n v="2013"/>
    <x v="2"/>
    <x v="8"/>
    <n v="61"/>
    <n v="183789"/>
    <n v="13"/>
    <n v="1999"/>
    <s v="FORD"/>
    <s v="CROWN VICTORIA"/>
    <n v="930"/>
    <n v="93"/>
    <n v="2.8372083090543558E-2"/>
    <n v="69.75"/>
    <n v="162.75"/>
    <n v="767.25"/>
  </r>
  <r>
    <s v="2FAFP71W5WX140305"/>
    <s v="S"/>
    <s v="155848"/>
    <n v="4054"/>
    <d v="2012-10-10T00:00:00"/>
    <n v="2013"/>
    <x v="2"/>
    <x v="8"/>
    <n v="62"/>
    <n v="191477"/>
    <n v="14"/>
    <n v="1998"/>
    <s v="FORD"/>
    <s v="CROWN VICTORIA"/>
    <n v="1037.7"/>
    <n v="103.77000000000001"/>
    <n v="3.1657753358125859E-2"/>
    <n v="77.83"/>
    <n v="181.60000000000002"/>
    <n v="856.1"/>
  </r>
  <r>
    <s v="1FALP52U8SG262919"/>
    <s v="S"/>
    <s v="P2924"/>
    <n v="4054"/>
    <d v="2012-10-10T00:00:00"/>
    <n v="2013"/>
    <x v="0"/>
    <x v="84"/>
    <n v="92"/>
    <n v="208968"/>
    <n v="17"/>
    <n v="1995"/>
    <s v="FORD"/>
    <s v="TAURUS"/>
    <n v="910"/>
    <n v="91"/>
    <n v="2.7761930766015738E-2"/>
    <n v="68.25"/>
    <n v="159.25"/>
    <n v="750.75"/>
  </r>
  <r>
    <s v="1FDNF60K2LVA24960"/>
    <s v="S"/>
    <s v="133498"/>
    <n v="4054"/>
    <d v="2012-10-10T00:00:00"/>
    <n v="2013"/>
    <x v="7"/>
    <x v="19"/>
    <n v="93"/>
    <n v="26115"/>
    <n v="22"/>
    <n v="1990"/>
    <s v="FORD"/>
    <s v="F600G"/>
    <n v="3710"/>
    <n v="125"/>
    <n v="0.11318325619991032"/>
    <n v="278.25"/>
    <n v="403.25"/>
    <n v="3306.75"/>
  </r>
  <r>
    <s v="1G3NL52F12C250280"/>
    <s v="S"/>
    <s v="243363"/>
    <n v="4054"/>
    <d v="2012-10-10T00:00:00"/>
    <n v="2013"/>
    <x v="1"/>
    <x v="36"/>
    <n v="94"/>
    <n v="139052"/>
    <n v="10"/>
    <n v="2002"/>
    <s v="OLDSMOBILE"/>
    <s v="ALERO"/>
    <n v="1520"/>
    <n v="125"/>
    <n v="4.6371576664114199E-2"/>
    <n v="114"/>
    <n v="239"/>
    <n v="1281"/>
  </r>
  <r>
    <s v="2B4GP2433VR402633"/>
    <s v="S"/>
    <s v="Z71663"/>
    <n v="4054"/>
    <d v="2012-10-10T00:00:00"/>
    <n v="2013"/>
    <x v="0"/>
    <x v="2"/>
    <n v="101"/>
    <n v="169701"/>
    <n v="15"/>
    <n v="1997"/>
    <s v="DODGE"/>
    <s v="CARAVAN"/>
    <n v="322"/>
    <n v="32.200000000000003"/>
    <n v="9.8234524248978772E-3"/>
    <n v="24.15"/>
    <n v="56.35"/>
    <n v="265.64999999999998"/>
  </r>
  <r>
    <s v="1FDKE30G6THA98431"/>
    <s v="S"/>
    <s v="D03713"/>
    <n v="4054"/>
    <d v="2012-10-10T00:00:00"/>
    <n v="2013"/>
    <x v="0"/>
    <x v="2"/>
    <n v="117"/>
    <n v="229101"/>
    <n v="16"/>
    <n v="1996"/>
    <s v="FORD"/>
    <s v="ECONOLINE"/>
    <n v="1910"/>
    <n v="125"/>
    <n v="5.8269546992406662E-2"/>
    <n v="143.25"/>
    <n v="268.25"/>
    <n v="1641.75"/>
  </r>
  <r>
    <s v="1FAFP53283G208593"/>
    <s v="S"/>
    <s v="244250"/>
    <n v="4054"/>
    <d v="2012-10-10T00:00:00"/>
    <n v="2013"/>
    <x v="1"/>
    <x v="1"/>
    <n v="118"/>
    <n v="112012"/>
    <n v="9"/>
    <n v="2003"/>
    <s v="FORD"/>
    <s v="TAURUS"/>
    <n v="490"/>
    <n v="49"/>
    <n v="1.4948731950931552E-2"/>
    <n v="36.75"/>
    <n v="85.75"/>
    <n v="404.25"/>
  </r>
  <r>
    <s v="1FAFP58U73A239690"/>
    <s v="S"/>
    <s v="15277"/>
    <n v="4054"/>
    <d v="2012-10-10T00:00:00"/>
    <n v="2013"/>
    <x v="10"/>
    <x v="28"/>
    <n v="193"/>
    <n v="103904"/>
    <n v="9"/>
    <n v="2003"/>
    <s v="FORD"/>
    <s v="TAURUS WAGON"/>
    <n v="1565"/>
    <n v="125"/>
    <n v="4.7744419394301789E-2"/>
    <n v="117.37"/>
    <n v="242.37"/>
    <n v="1322.63"/>
  </r>
  <r>
    <s v="1FAFP53U6YG254001"/>
    <s v="S"/>
    <s v="21815"/>
    <n v="4054"/>
    <d v="2012-10-10T00:00:00"/>
    <n v="2013"/>
    <x v="13"/>
    <x v="53"/>
    <n v="194"/>
    <n v="96658"/>
    <n v="12"/>
    <n v="2000"/>
    <s v="FORD"/>
    <s v="TAURUS"/>
    <n v="2710"/>
    <n v="125"/>
    <n v="8.2675639973519399E-2"/>
    <n v="203.25"/>
    <n v="328.25"/>
    <n v="2381.75"/>
  </r>
  <r>
    <s v="1FAHP52294G183895"/>
    <s v="S"/>
    <s v="135445"/>
    <n v="4054"/>
    <d v="2012-10-10T00:00:00"/>
    <n v="2013"/>
    <x v="7"/>
    <x v="25"/>
    <n v="195"/>
    <n v="127168"/>
    <n v="8"/>
    <n v="2004"/>
    <s v="FORD"/>
    <s v="TAURUS"/>
    <n v="1311"/>
    <n v="125"/>
    <n v="3.9995484872798498E-2"/>
    <n v="98.32"/>
    <n v="223.32"/>
    <n v="1087.68"/>
  </r>
  <r>
    <s v="1FDKF37M4MNA43309"/>
    <s v="S"/>
    <s v="13483"/>
    <n v="4054"/>
    <d v="2012-10-10T00:00:00"/>
    <n v="2013"/>
    <x v="3"/>
    <x v="14"/>
    <n v="211"/>
    <n v="75447"/>
    <n v="21"/>
    <n v="1991"/>
    <s v="FORD "/>
    <s v="F350"/>
    <n v="400"/>
    <n v="40"/>
    <n v="1.2203046490556368E-2"/>
    <n v="30"/>
    <n v="70"/>
    <n v="330"/>
  </r>
  <r>
    <s v="2B4GP2436TR835327"/>
    <s v="S"/>
    <s v="57126"/>
    <n v="4054"/>
    <d v="2012-10-10T00:00:00"/>
    <n v="2013"/>
    <x v="0"/>
    <x v="2"/>
    <n v="214"/>
    <n v="208417"/>
    <n v="16"/>
    <n v="1996"/>
    <s v="DODGE"/>
    <s v="CARAVAN"/>
    <n v="310"/>
    <n v="31"/>
    <n v="9.4573610301811849E-3"/>
    <n v="23.25"/>
    <n v="54.25"/>
    <n v="255.75"/>
  </r>
  <r>
    <s v="2G1WB55K569381671"/>
    <s v="S"/>
    <s v="V0128"/>
    <n v="4054"/>
    <d v="2012-10-10T00:00:00"/>
    <n v="2013"/>
    <x v="11"/>
    <x v="21"/>
    <n v="218"/>
    <n v="145656"/>
    <n v="6"/>
    <n v="2006"/>
    <s v="CHEVROLET"/>
    <s v="IMPALA"/>
    <n v="3685"/>
    <n v="125"/>
    <n v="0.11242056579425054"/>
    <n v="276.37"/>
    <n v="401.37"/>
    <n v="3283.63"/>
  </r>
  <r>
    <s v="1FAFP52231A239237"/>
    <s v="S"/>
    <s v="160"/>
    <n v="4054"/>
    <d v="2012-10-10T00:00:00"/>
    <n v="2013"/>
    <x v="15"/>
    <x v="40"/>
    <n v="221"/>
    <n v="152069"/>
    <n v="11"/>
    <n v="2001"/>
    <s v="FORD"/>
    <s v="TAURUS"/>
    <n v="1610"/>
    <n v="125"/>
    <n v="4.9117262124489386E-2"/>
    <n v="120.75"/>
    <n v="245.75"/>
    <n v="1364.25"/>
  </r>
  <r>
    <s v="1FAFP52284G188707"/>
    <s v="S"/>
    <s v="937687"/>
    <n v="4054"/>
    <d v="2012-10-10T00:00:00"/>
    <n v="2013"/>
    <x v="9"/>
    <x v="67"/>
    <n v="229"/>
    <n v="147882"/>
    <n v="8"/>
    <n v="2004"/>
    <s v="FORD"/>
    <s v="TAURUS"/>
    <n v="1990"/>
    <n v="125"/>
    <n v="6.071015629051793E-2"/>
    <n v="149.25"/>
    <n v="274.25"/>
    <n v="1715.75"/>
  </r>
  <r>
    <s v="1FAFP52274G193512"/>
    <s v="S"/>
    <s v="135347"/>
    <n v="4054"/>
    <d v="2012-10-10T00:00:00"/>
    <n v="2013"/>
    <x v="7"/>
    <x v="25"/>
    <n v="233"/>
    <n v="120483"/>
    <n v="8"/>
    <n v="2004"/>
    <s v="FORD"/>
    <s v="TAURUS"/>
    <n v="2310"/>
    <n v="125"/>
    <n v="7.0472593482963031E-2"/>
    <n v="173.25"/>
    <n v="298.25"/>
    <n v="2011.75"/>
  </r>
  <r>
    <s v="1GDGG35K9H7513607"/>
    <s v="S"/>
    <s v="54859"/>
    <n v="4054"/>
    <d v="2012-10-10T00:00:00"/>
    <n v="2013"/>
    <x v="0"/>
    <x v="2"/>
    <n v="235"/>
    <n v="109900"/>
    <n v="25"/>
    <n v="1987"/>
    <s v="GMC"/>
    <s v="G3500"/>
    <n v="635"/>
    <n v="63.5"/>
    <n v="1.9372336303758234E-2"/>
    <n v="47.62"/>
    <n v="111.12"/>
    <n v="523.88"/>
  </r>
  <r>
    <s v="1GBC5D1A3G115111"/>
    <s v="S"/>
    <s v="55854"/>
    <n v="4054"/>
    <d v="2012-10-10T00:00:00"/>
    <n v="2013"/>
    <x v="0"/>
    <x v="2"/>
    <n v="237"/>
    <n v="94201"/>
    <n v="26"/>
    <n v="1986"/>
    <s v="CHEVROLET"/>
    <s v="BOX TRUCK"/>
    <n v="1050"/>
    <n v="105"/>
    <n v="3.2032997037710467E-2"/>
    <n v="78.75"/>
    <n v="183.75"/>
    <n v="866.25"/>
  </r>
  <r>
    <s v="2B5WB35Y1K147287"/>
    <s v="S"/>
    <s v="128046"/>
    <n v="4054"/>
    <d v="2012-10-10T00:00:00"/>
    <n v="2013"/>
    <x v="7"/>
    <x v="19"/>
    <n v="238"/>
    <n v="96929"/>
    <n v="12"/>
    <n v="2000"/>
    <s v="DODGE"/>
    <s v="RAM 3500"/>
    <n v="1422"/>
    <n v="125"/>
    <n v="4.338183027392789E-2"/>
    <n v="106.65"/>
    <n v="231.65"/>
    <n v="1190.3499999999999"/>
  </r>
  <r>
    <s v="1FTDR15X7VTA26524"/>
    <s v="S"/>
    <s v="141746"/>
    <n v="4054"/>
    <d v="2012-10-10T00:00:00"/>
    <n v="2013"/>
    <x v="7"/>
    <x v="19"/>
    <n v="239"/>
    <n v="166073"/>
    <n v="15"/>
    <n v="1997"/>
    <s v="FORD"/>
    <s v="RANGER"/>
    <n v="1710"/>
    <n v="125"/>
    <n v="5.2168023747128478E-2"/>
    <n v="128.16999999999999"/>
    <n v="253.17"/>
    <n v="1456.83"/>
  </r>
  <r>
    <s v="CREDIT AUTHORIZATION"/>
    <s v="CA"/>
    <s v="CREDIT AUTHORIZATION"/>
    <s v="CREDIT AUTHORIZATION"/>
    <d v="2012-11-05T00:00:00"/>
    <n v="2013"/>
    <x v="1"/>
    <x v="25"/>
    <m/>
    <m/>
    <n v="2012"/>
    <m/>
    <m/>
    <m/>
    <m/>
    <m/>
    <m/>
    <m/>
    <m/>
    <n v="-7800"/>
  </r>
  <r>
    <s v="CREDIT AUTHORIZATION"/>
    <s v="CA"/>
    <s v="CREDIT AUTHORIZATION"/>
    <s v="CREDIT AUTHORIZATION"/>
    <d v="2012-11-05T00:00:00"/>
    <n v="2013"/>
    <x v="1"/>
    <x v="69"/>
    <m/>
    <m/>
    <n v="2012"/>
    <m/>
    <m/>
    <m/>
    <m/>
    <m/>
    <m/>
    <m/>
    <m/>
    <n v="-2000"/>
  </r>
  <r>
    <s v="CREDIT AUTHORIZATION"/>
    <s v="CA"/>
    <s v="CREDIT AUTHORIZATION"/>
    <s v="CREDIT AUTHORIZATION"/>
    <d v="2012-11-05T00:00:00"/>
    <n v="2013"/>
    <x v="9"/>
    <x v="21"/>
    <m/>
    <m/>
    <n v="2012"/>
    <m/>
    <m/>
    <m/>
    <m/>
    <m/>
    <m/>
    <m/>
    <m/>
    <n v="-6430.73"/>
  </r>
  <r>
    <s v="CREDIT AUTHORIZATION"/>
    <s v="CA"/>
    <s v="CREDIT AUTHORIZATION"/>
    <s v="CREDIT AUTHORIZATION"/>
    <d v="2012-11-05T00:00:00"/>
    <n v="2013"/>
    <x v="9"/>
    <x v="65"/>
    <m/>
    <m/>
    <n v="2012"/>
    <m/>
    <m/>
    <m/>
    <m/>
    <m/>
    <m/>
    <m/>
    <m/>
    <n v="-2104.25"/>
  </r>
  <r>
    <s v="CREDIT AUTHORIZATION"/>
    <s v="CA"/>
    <s v="CREDIT AUTHORIZATION"/>
    <s v="CREDIT AUTHORIZATION"/>
    <d v="2012-11-05T00:00:00"/>
    <n v="2013"/>
    <x v="9"/>
    <x v="65"/>
    <m/>
    <m/>
    <n v="2012"/>
    <m/>
    <m/>
    <m/>
    <m/>
    <m/>
    <m/>
    <m/>
    <m/>
    <n v="-1725"/>
  </r>
  <r>
    <s v="CREDIT AUTHORIZATION"/>
    <s v="CA"/>
    <s v="CREDIT AUTHORIZATION"/>
    <s v="CREDIT AUTHORIZATION"/>
    <d v="2012-11-07T00:00:00"/>
    <n v="2013"/>
    <x v="4"/>
    <x v="35"/>
    <m/>
    <m/>
    <n v="2012"/>
    <m/>
    <m/>
    <m/>
    <m/>
    <m/>
    <m/>
    <m/>
    <m/>
    <n v="-34726.21"/>
  </r>
  <r>
    <s v="1GNEL19W8XB126493"/>
    <s v="S"/>
    <n v="5702"/>
    <s v="300-74863 10 11 12"/>
    <d v="2012-09-17T00:00:00"/>
    <n v="2013"/>
    <x v="5"/>
    <x v="21"/>
    <n v="7301"/>
    <n v="92169"/>
    <n v="13"/>
    <n v="1999"/>
    <s v="CHEVROLET"/>
    <s v="ASTRO"/>
    <n v="2500"/>
    <n v="125"/>
    <n v="1"/>
    <n v="0"/>
    <n v="125"/>
    <n v="2375"/>
  </r>
  <r>
    <s v="2FMZA51451BB21797"/>
    <s v="S"/>
    <s v="133467"/>
    <n v="4085"/>
    <d v="2012-11-01T00:00:00"/>
    <n v="2013"/>
    <x v="7"/>
    <x v="19"/>
    <n v="2"/>
    <n v="166214"/>
    <n v="11"/>
    <n v="2001"/>
    <s v="FORD"/>
    <s v="WINDSTAR"/>
    <n v="610"/>
    <n v="61"/>
    <n v="3.7245084869947494E-2"/>
    <n v="45.75"/>
    <n v="106.75"/>
    <n v="503.25"/>
  </r>
  <r>
    <s v="1FDPF70J1VVA10041"/>
    <s v="S"/>
    <s v="128124"/>
    <n v="4085"/>
    <d v="2012-11-01T00:00:00"/>
    <n v="2013"/>
    <x v="7"/>
    <x v="19"/>
    <n v="3"/>
    <n v="212638"/>
    <n v="15"/>
    <n v="1997"/>
    <s v="FORD"/>
    <s v="F700"/>
    <n v="2210"/>
    <n v="125"/>
    <n v="0.13493711075833434"/>
    <n v="165.75"/>
    <n v="290.75"/>
    <n v="1919.25"/>
  </r>
  <r>
    <s v="2FAFP71W0YX178320"/>
    <s v="S"/>
    <s v="240636"/>
    <n v="4085"/>
    <d v="2012-11-01T00:00:00"/>
    <n v="2013"/>
    <x v="1"/>
    <x v="1"/>
    <n v="80"/>
    <n v="165667"/>
    <n v="12"/>
    <n v="2000"/>
    <s v="FORD"/>
    <s v="CROWN VICTORIA"/>
    <n v="460"/>
    <n v="46"/>
    <n v="2.8086457442911224E-2"/>
    <n v="34.5"/>
    <n v="80.5"/>
    <n v="379.5"/>
  </r>
  <r>
    <s v="2FALP71W4VX140197"/>
    <s v="S"/>
    <s v="182512"/>
    <n v="4085"/>
    <d v="2012-11-01T00:00:00"/>
    <n v="2013"/>
    <x v="1"/>
    <x v="1"/>
    <n v="81"/>
    <n v="141315"/>
    <n v="15"/>
    <n v="1997"/>
    <s v="FORD"/>
    <s v="CROWN VICTORIA"/>
    <n v="462"/>
    <n v="46.2"/>
    <n v="2.8208572475271705E-2"/>
    <n v="34.65"/>
    <n v="80.849999999999994"/>
    <n v="381.15"/>
  </r>
  <r>
    <s v="2FAFP71W02X122109"/>
    <s v="S"/>
    <s v="243033"/>
    <n v="4085"/>
    <d v="2012-11-01T00:00:00"/>
    <n v="2013"/>
    <x v="1"/>
    <x v="36"/>
    <n v="94"/>
    <n v="168114"/>
    <n v="10"/>
    <n v="2002"/>
    <s v="FORD"/>
    <s v="CROWN VICTORIA"/>
    <n v="2341"/>
    <n v="125"/>
    <n v="0.14293564537794604"/>
    <n v="175.57"/>
    <n v="300.57"/>
    <n v="2040.43"/>
  </r>
  <r>
    <s v="1GCFC24K1JZ280789"/>
    <s v="S"/>
    <s v="110631"/>
    <n v="4085"/>
    <d v="2012-11-01T00:00:00"/>
    <n v="2013"/>
    <x v="7"/>
    <x v="33"/>
    <n v="102"/>
    <n v="178794"/>
    <n v="24"/>
    <n v="1988"/>
    <s v="CHEVROLET"/>
    <s v="SILVERADO 2500"/>
    <n v="1570"/>
    <n v="125"/>
    <n v="9.5860300402979604E-2"/>
    <n v="117.75"/>
    <n v="242.75"/>
    <n v="1327.25"/>
  </r>
  <r>
    <s v="3B7HF12Y4XG213548"/>
    <s v="S"/>
    <s v="3003"/>
    <n v="4085"/>
    <d v="2012-11-01T00:00:00"/>
    <n v="2013"/>
    <x v="4"/>
    <x v="52"/>
    <n v="108"/>
    <n v="89424"/>
    <n v="13"/>
    <n v="1999"/>
    <s v="DODGE"/>
    <s v="RAM 1500"/>
    <n v="5080"/>
    <n v="125"/>
    <n v="0.31017218219562825"/>
    <n v="381"/>
    <n v="506"/>
    <n v="4574"/>
  </r>
  <r>
    <s v="2B7KB31Z5RK564305"/>
    <s v="S"/>
    <s v="25501"/>
    <n v="4085"/>
    <d v="2012-11-01T00:00:00"/>
    <n v="2013"/>
    <x v="0"/>
    <x v="0"/>
    <n v="160"/>
    <n v="54174"/>
    <n v="818"/>
    <n v="1194"/>
    <s v="DODGE"/>
    <s v="RAM B350"/>
    <n v="2420"/>
    <n v="125"/>
    <n v="0.14775918915618513"/>
    <n v="181.5"/>
    <n v="306.5"/>
    <n v="2113.5"/>
  </r>
  <r>
    <s v="1GCDC14N4GF421067"/>
    <s v="S"/>
    <s v="0218287"/>
    <n v="4085"/>
    <d v="2012-11-01T00:00:00"/>
    <n v="2013"/>
    <x v="1"/>
    <x v="78"/>
    <n v="161"/>
    <n v="52168"/>
    <n v="26"/>
    <n v="1986"/>
    <s v="CHEVROLET"/>
    <s v="C10"/>
    <n v="335"/>
    <n v="33.5"/>
    <n v="2.0454267920380999E-2"/>
    <n v="25.12"/>
    <n v="58.620000000000005"/>
    <n v="276.38"/>
  </r>
  <r>
    <s v="1FDKE30H1SHB43878"/>
    <s v="S"/>
    <s v="152156"/>
    <n v="4085"/>
    <d v="2012-11-01T00:00:00"/>
    <n v="2013"/>
    <x v="2"/>
    <x v="18"/>
    <n v="165"/>
    <n v="117398"/>
    <n v="17"/>
    <n v="1995"/>
    <s v="FORD"/>
    <s v="ECONOLINE"/>
    <n v="890"/>
    <n v="89"/>
    <n v="5.4341189400415192E-2"/>
    <n v="66.75"/>
    <n v="155.75"/>
    <n v="734.25"/>
  </r>
  <r>
    <s v="CREDIT AUTHORIZATION"/>
    <s v="CA"/>
    <s v="CREDIT AUTHORIZATION"/>
    <s v="CREDIT AUTHORIZATION"/>
    <d v="2012-12-07T00:00:00"/>
    <n v="2013"/>
    <x v="7"/>
    <x v="19"/>
    <m/>
    <m/>
    <n v="2012"/>
    <m/>
    <m/>
    <m/>
    <m/>
    <m/>
    <m/>
    <m/>
    <m/>
    <n v="-23349"/>
  </r>
  <r>
    <s v="2B4GP2436WR708436"/>
    <s v="S"/>
    <s v="135419"/>
    <s v="300-74863 12 3 12"/>
    <d v="2012-10-12T00:00:00"/>
    <n v="2013"/>
    <x v="7"/>
    <x v="25"/>
    <n v="71881"/>
    <n v="96959"/>
    <n v="14"/>
    <n v="1998"/>
    <s v="DODGE"/>
    <s v="CARAVAN"/>
    <n v="1750"/>
    <n v="125"/>
    <n v="0.28925619834710742"/>
    <n v="0"/>
    <n v="125"/>
    <n v="1625"/>
  </r>
  <r>
    <s v="2B4GP2432YR865819"/>
    <s v="S"/>
    <s v="632071"/>
    <s v="300-74863 12 3 12"/>
    <d v="2012-10-25T00:00:00"/>
    <n v="2013"/>
    <x v="7"/>
    <x v="25"/>
    <n v="632071"/>
    <n v="114116"/>
    <n v="12"/>
    <n v="2000"/>
    <s v="DODGE"/>
    <s v="CARAVAN"/>
    <n v="2000"/>
    <n v="125"/>
    <n v="0.33057851239669422"/>
    <n v="0"/>
    <n v="125"/>
    <n v="1875"/>
  </r>
  <r>
    <s v="2G1WB59L479377043"/>
    <s v="S"/>
    <s v="109751"/>
    <s v="300-74863 12 3 12"/>
    <d v="2012-10-30T00:00:00"/>
    <n v="2013"/>
    <x v="15"/>
    <x v="21"/>
    <n v="96621"/>
    <n v="84116"/>
    <n v="5"/>
    <n v="2007"/>
    <s v="CHEVROLET"/>
    <s v="IMPALA"/>
    <n v="2300"/>
    <n v="125"/>
    <n v="0.38016528925619836"/>
    <n v="0"/>
    <n v="125"/>
    <n v="2175"/>
  </r>
  <r>
    <s v="CREDIT AUTHORIZATION"/>
    <s v="CA"/>
    <s v="CREDIT AUTHORIZATION"/>
    <s v="CREDIT AUTHORIZATION"/>
    <d v="2012-12-21T00:00:00"/>
    <n v="2013"/>
    <x v="7"/>
    <x v="19"/>
    <m/>
    <m/>
    <n v="2012"/>
    <m/>
    <m/>
    <m/>
    <m/>
    <m/>
    <m/>
    <m/>
    <m/>
    <n v="-3496.45"/>
  </r>
  <r>
    <s v="2FAFP71W82X129650"/>
    <s v="S"/>
    <s v="240986"/>
    <n v="4106"/>
    <d v="2012-12-13T00:00:00"/>
    <n v="2013"/>
    <x v="1"/>
    <x v="1"/>
    <n v="8"/>
    <n v="193978"/>
    <n v="10"/>
    <n v="2002"/>
    <s v="FORD"/>
    <s v="CROWN VICTORIA"/>
    <n v="610"/>
    <n v="61"/>
    <n v="1.5364356908469741E-2"/>
    <n v="45.75"/>
    <n v="106.75"/>
    <n v="503.25"/>
  </r>
  <r>
    <s v="2B4GH2536PR335024"/>
    <s v="S"/>
    <s v="S93906"/>
    <n v="4106"/>
    <d v="2012-12-13T00:00:00"/>
    <n v="2013"/>
    <x v="0"/>
    <x v="2"/>
    <n v="10"/>
    <n v="144629"/>
    <n v="19"/>
    <n v="1993"/>
    <s v="DODGE"/>
    <s v="CARAVAN"/>
    <n v="210"/>
    <n v="21"/>
    <n v="5.2893687717682717E-3"/>
    <n v="15.75"/>
    <n v="36.75"/>
    <n v="173.25"/>
  </r>
  <r>
    <s v="1GBJ7H1M8TJ100317"/>
    <s v="S"/>
    <s v="112833"/>
    <n v="4106"/>
    <d v="2012-12-13T00:00:00"/>
    <n v="2013"/>
    <x v="7"/>
    <x v="79"/>
    <n v="11"/>
    <n v="201793"/>
    <n v="16"/>
    <n v="1996"/>
    <s v="CHEVROLET"/>
    <s v="KODIAK"/>
    <n v="2023"/>
    <n v="125"/>
    <n v="5.0954252501367682E-2"/>
    <n v="151.72"/>
    <n v="276.72000000000003"/>
    <n v="1746.28"/>
  </r>
  <r>
    <s v="1D4GP24E37B230063"/>
    <s v="S"/>
    <s v="0063"/>
    <n v="4106"/>
    <d v="2012-12-13T00:00:00"/>
    <n v="2013"/>
    <x v="9"/>
    <x v="50"/>
    <n v="12"/>
    <n v="155569"/>
    <n v="5"/>
    <n v="2007"/>
    <s v="DODGE"/>
    <s v="CARAVAN"/>
    <n v="2737"/>
    <n v="125"/>
    <n v="6.8938106325379805E-2"/>
    <n v="205.27"/>
    <n v="330.27"/>
    <n v="2406.73"/>
  </r>
  <r>
    <s v="1FBSS31L4WHC10810"/>
    <s v="S"/>
    <s v="3322"/>
    <n v="4106"/>
    <d v="2012-12-13T00:00:00"/>
    <n v="2013"/>
    <x v="0"/>
    <x v="0"/>
    <n v="13"/>
    <n v="100559"/>
    <n v="14"/>
    <n v="1998"/>
    <s v="FORD"/>
    <s v="E350"/>
    <n v="2084"/>
    <n v="125"/>
    <n v="5.2490688192214655E-2"/>
    <n v="156.30000000000001"/>
    <n v="281.3"/>
    <n v="1802.7"/>
  </r>
  <r>
    <s v="1GNDU03E83D300418"/>
    <s v="S"/>
    <s v="250375M"/>
    <n v="4106"/>
    <d v="2012-12-13T00:00:00"/>
    <n v="2013"/>
    <x v="9"/>
    <x v="50"/>
    <n v="15"/>
    <n v="159450"/>
    <n v="9"/>
    <n v="2003"/>
    <s v="CHEVROLET"/>
    <s v="VENTURE"/>
    <n v="1331"/>
    <n v="125"/>
    <n v="3.3524523024874138E-2"/>
    <n v="99.82"/>
    <n v="224.82"/>
    <n v="1106.18"/>
  </r>
  <r>
    <s v="1D4GP24E37B195735"/>
    <s v="S"/>
    <s v="0316"/>
    <n v="4106"/>
    <d v="2012-12-13T00:00:00"/>
    <n v="2013"/>
    <x v="9"/>
    <x v="50"/>
    <n v="16"/>
    <n v="143018"/>
    <n v="5"/>
    <n v="2007"/>
    <s v="DODGE"/>
    <s v="CARAVAN"/>
    <n v="3530"/>
    <n v="125"/>
    <n v="8.891177030639047E-2"/>
    <n v="264.75"/>
    <n v="389.75"/>
    <n v="3140.25"/>
  </r>
  <r>
    <s v="1FAFP53221A246324"/>
    <s v="S"/>
    <s v="22062"/>
    <n v="4106"/>
    <d v="2012-12-13T00:00:00"/>
    <n v="2013"/>
    <x v="13"/>
    <x v="63"/>
    <n v="19"/>
    <n v="120737"/>
    <n v="11"/>
    <n v="2001"/>
    <s v="FORD"/>
    <s v="TAURUS"/>
    <n v="2505.0100000000002"/>
    <n v="125"/>
    <n v="6.309486508079637E-2"/>
    <n v="187.88"/>
    <n v="312.88"/>
    <n v="2192.13"/>
  </r>
  <r>
    <s v="1FAFP53272G216475"/>
    <s v="S"/>
    <s v="22219"/>
    <n v="4106"/>
    <d v="2012-12-13T00:00:00"/>
    <n v="2013"/>
    <x v="13"/>
    <x v="53"/>
    <n v="20"/>
    <n v="137096"/>
    <n v="10"/>
    <n v="2002"/>
    <s v="FORD"/>
    <s v="TAURUS"/>
    <n v="2503.5"/>
    <n v="125"/>
    <n v="6.3056832000580321E-2"/>
    <n v="187.76"/>
    <n v="312.76"/>
    <n v="2190.7399999999998"/>
  </r>
  <r>
    <s v="1FAFP5822YG277007"/>
    <s v="S"/>
    <s v="135467"/>
    <n v="4106"/>
    <d v="2012-12-13T00:00:00"/>
    <n v="2013"/>
    <x v="7"/>
    <x v="25"/>
    <n v="21"/>
    <n v="94818"/>
    <n v="12"/>
    <n v="2000"/>
    <s v="FORD"/>
    <s v="TAURUS WAGON"/>
    <n v="2565"/>
    <n v="125"/>
    <n v="6.4605861426598174E-2"/>
    <n v="192.37"/>
    <n v="317.37"/>
    <n v="2247.63"/>
  </r>
  <r>
    <s v="1FAFP53296A254122"/>
    <s v="S"/>
    <s v="19403"/>
    <n v="4106"/>
    <d v="2012-12-13T00:00:00"/>
    <n v="2013"/>
    <x v="3"/>
    <x v="16"/>
    <n v="25"/>
    <n v="141433"/>
    <n v="6"/>
    <n v="2006"/>
    <s v="FORD"/>
    <s v="TAURUS"/>
    <n v="3061"/>
    <n v="125"/>
    <n v="7.7098846716107991E-2"/>
    <n v="229.57"/>
    <n v="354.57"/>
    <n v="2706.43"/>
  </r>
  <r>
    <s v="2G1WF52E659301313"/>
    <s v="S"/>
    <s v="16026"/>
    <n v="4106"/>
    <d v="2012-12-13T00:00:00"/>
    <n v="2013"/>
    <x v="10"/>
    <x v="28"/>
    <n v="26"/>
    <n v="126015"/>
    <n v="7"/>
    <n v="2005"/>
    <s v="CHEVROLET"/>
    <s v="IMPALA"/>
    <n v="3538"/>
    <n v="125"/>
    <n v="8.9113270069124492E-2"/>
    <n v="265.35000000000002"/>
    <n v="390.35"/>
    <n v="3147.65"/>
  </r>
  <r>
    <s v="1G1ZS57F37F257422"/>
    <s v="S"/>
    <s v="FM V140"/>
    <n v="4106"/>
    <d v="2012-12-13T00:00:00"/>
    <n v="2013"/>
    <x v="4"/>
    <x v="26"/>
    <n v="27"/>
    <n v="168490"/>
    <n v="5"/>
    <n v="2007"/>
    <s v="CHEVROLET"/>
    <s v="MALIBU"/>
    <n v="3562"/>
    <n v="125"/>
    <n v="8.9717769357326588E-2"/>
    <n v="267.14999999999998"/>
    <n v="392.15"/>
    <n v="3169.85"/>
  </r>
  <r>
    <s v="2FAFP71W7WX122310"/>
    <s v="S"/>
    <s v="42"/>
    <n v="4106"/>
    <d v="2012-12-13T00:00:00"/>
    <n v="2013"/>
    <x v="15"/>
    <x v="21"/>
    <n v="30"/>
    <n v="128372"/>
    <n v="14"/>
    <n v="1998"/>
    <s v="FORD"/>
    <s v="CROWN VICTORIA"/>
    <n v="787.77"/>
    <n v="78.777000000000001"/>
    <n v="1.9841933511123292E-2"/>
    <n v="59.08"/>
    <n v="137.857"/>
    <n v="649.91300000000001"/>
  </r>
  <r>
    <s v="2G1WB58K081245445"/>
    <s v="S"/>
    <s v="135006"/>
    <n v="4106"/>
    <d v="2012-12-13T00:00:00"/>
    <n v="2013"/>
    <x v="4"/>
    <x v="35"/>
    <n v="31"/>
    <n v="120167"/>
    <n v="4"/>
    <n v="2008"/>
    <s v="CHEVROLET"/>
    <s v="IMPALA"/>
    <n v="5585"/>
    <n v="125"/>
    <n v="0.14067202185869426"/>
    <n v="418.87"/>
    <n v="543.87"/>
    <n v="5041.13"/>
  </r>
  <r>
    <s v="1GNDV23W38D186675"/>
    <s v="S"/>
    <s v="135176"/>
    <n v="4106"/>
    <d v="2012-12-13T00:00:00"/>
    <n v="2013"/>
    <x v="1"/>
    <x v="36"/>
    <n v="33"/>
    <n v="91373"/>
    <n v="4"/>
    <n v="2008"/>
    <s v="CHEVROLET"/>
    <s v="UPLANDER"/>
    <n v="1110"/>
    <n v="111"/>
    <n v="2.7958092079346578E-2"/>
    <n v="83.25"/>
    <n v="194.25"/>
    <n v="915.75"/>
  </r>
  <r>
    <s v="1FAFP58201G275410"/>
    <s v="S"/>
    <s v="15861"/>
    <n v="4106"/>
    <d v="2012-12-13T00:00:00"/>
    <n v="2013"/>
    <x v="0"/>
    <x v="0"/>
    <n v="34"/>
    <n v="166529"/>
    <n v="11"/>
    <n v="2001"/>
    <s v="FORD"/>
    <s v="TAURUS WAGON"/>
    <n v="1700"/>
    <n v="125"/>
    <n v="4.2818699580981244E-2"/>
    <n v="127.5"/>
    <n v="252.5"/>
    <n v="1447.5"/>
  </r>
  <r>
    <s v="2FAFP71W32X108334"/>
    <s v="S"/>
    <s v="169622"/>
    <n v="4106"/>
    <d v="2012-12-13T00:00:00"/>
    <n v="2013"/>
    <x v="2"/>
    <x v="8"/>
    <n v="46"/>
    <n v="164230"/>
    <n v="10"/>
    <n v="2002"/>
    <s v="FORD"/>
    <s v="CROWN VICTORIA"/>
    <n v="260"/>
    <n v="26"/>
    <n v="6.5487422888559554E-3"/>
    <n v="19.5"/>
    <n v="45.5"/>
    <n v="214.5"/>
  </r>
  <r>
    <s v="2B4GP2433VR402633"/>
    <s v="S"/>
    <s v="Z71663"/>
    <n v="4125"/>
    <d v="2012-12-24T00:00:00"/>
    <n v="2013"/>
    <x v="0"/>
    <x v="2"/>
    <n v="1"/>
    <n v="169701"/>
    <n v="15"/>
    <n v="1997"/>
    <s v="DODGE"/>
    <s v="CARAVAN"/>
    <n v="360"/>
    <n v="36"/>
    <n v="1.4439929292479566E-2"/>
    <n v="27"/>
    <n v="63"/>
    <n v="297"/>
  </r>
  <r>
    <s v="1D4GP24323B164890"/>
    <s v="S"/>
    <s v="239893"/>
    <n v="4125"/>
    <d v="2012-12-24T00:00:00"/>
    <n v="2013"/>
    <x v="1"/>
    <x v="1"/>
    <n v="9"/>
    <n v="185381"/>
    <n v="9"/>
    <n v="2003"/>
    <s v="DODGE"/>
    <s v="CARAVAN"/>
    <n v="610"/>
    <n v="61"/>
    <n v="2.4467657967812598E-2"/>
    <n v="45.75"/>
    <n v="106.75"/>
    <n v="503.25"/>
  </r>
  <r>
    <s v="2G1WF52EX39258057"/>
    <s v="S"/>
    <s v="0239927"/>
    <n v="4125"/>
    <d v="2012-12-24T00:00:00"/>
    <n v="2013"/>
    <x v="1"/>
    <x v="69"/>
    <n v="54"/>
    <n v="132505"/>
    <n v="9"/>
    <n v="2003"/>
    <s v="CHEVROLET"/>
    <s v="IMPALA"/>
    <n v="1500"/>
    <n v="125"/>
    <n v="6.0166372051998186E-2"/>
    <n v="112.5"/>
    <n v="237.5"/>
    <n v="1262.5"/>
  </r>
  <r>
    <s v="1FMZU72K64UB98709"/>
    <s v="S"/>
    <s v="24753"/>
    <n v="4125"/>
    <d v="2012-12-24T00:00:00"/>
    <n v="2013"/>
    <x v="4"/>
    <x v="11"/>
    <n v="63"/>
    <n v="148128"/>
    <n v="8"/>
    <n v="2004"/>
    <s v="FORD"/>
    <s v="EXPLORER"/>
    <n v="1788.87"/>
    <n v="125"/>
    <n v="7.1753211981771994E-2"/>
    <n v="134.16999999999999"/>
    <n v="259.16999999999996"/>
    <n v="1529.6999999999998"/>
  </r>
  <r>
    <s v="1GTDC14Z2NZ533817"/>
    <s v="S"/>
    <s v="141578"/>
    <n v="4125"/>
    <d v="2012-12-24T00:00:00"/>
    <n v="2013"/>
    <x v="7"/>
    <x v="19"/>
    <n v="64"/>
    <n v="190344"/>
    <n v="20"/>
    <n v="1992"/>
    <s v="GMC"/>
    <s v="SIERRA 1500"/>
    <n v="461"/>
    <n v="46.1"/>
    <n v="1.8491131677314109E-2"/>
    <n v="34.57"/>
    <n v="80.67"/>
    <n v="380.33"/>
  </r>
  <r>
    <s v="2G1WF52E949427762"/>
    <s v="S"/>
    <s v="15284"/>
    <n v="4125"/>
    <d v="2012-12-24T00:00:00"/>
    <n v="2013"/>
    <x v="10"/>
    <x v="28"/>
    <n v="65"/>
    <n v="114398"/>
    <n v="8"/>
    <n v="2004"/>
    <s v="CHEVROLET"/>
    <s v="IMPALA"/>
    <n v="3650"/>
    <n v="125"/>
    <n v="0.14640483865986226"/>
    <n v="273.75"/>
    <n v="398.75"/>
    <n v="3251.25"/>
  </r>
  <r>
    <s v="2B4GP44301R241602"/>
    <s v="S"/>
    <s v="WC12807"/>
    <n v="4125"/>
    <d v="2012-12-24T00:00:00"/>
    <n v="2013"/>
    <x v="14"/>
    <x v="21"/>
    <n v="66"/>
    <n v="182101"/>
    <n v="11"/>
    <n v="2001"/>
    <s v="DODGE"/>
    <s v="CARAVAN"/>
    <n v="1830"/>
    <n v="125"/>
    <n v="7.3402973903437793E-2"/>
    <n v="137.25"/>
    <n v="262.25"/>
    <n v="1567.75"/>
  </r>
  <r>
    <s v="1FTJW35F7VEA52656"/>
    <s v="S"/>
    <s v="18424"/>
    <n v="4125"/>
    <d v="2012-12-24T00:00:00"/>
    <n v="2013"/>
    <x v="4"/>
    <x v="11"/>
    <n v="67"/>
    <n v="155990"/>
    <n v="15"/>
    <n v="1997"/>
    <s v="FORD"/>
    <s v="F350"/>
    <n v="4565"/>
    <n v="125"/>
    <n v="0.18310632561158116"/>
    <n v="342.37"/>
    <n v="467.37"/>
    <n v="4097.63"/>
  </r>
  <r>
    <s v="1FAFP58U93A239691"/>
    <s v="S"/>
    <s v="15278"/>
    <n v="4125"/>
    <d v="2012-12-24T00:00:00"/>
    <n v="2013"/>
    <x v="10"/>
    <x v="28"/>
    <n v="71"/>
    <n v="109608"/>
    <n v="9"/>
    <n v="2003"/>
    <s v="FORD"/>
    <s v="TAURUS"/>
    <n v="3210"/>
    <n v="125"/>
    <n v="0.12875603619127612"/>
    <n v="240.75"/>
    <n v="365.75"/>
    <n v="2844.25"/>
  </r>
  <r>
    <s v="2G1WF55KX59299597"/>
    <s v="S"/>
    <s v="246763"/>
    <n v="4125"/>
    <d v="2012-12-24T00:00:00"/>
    <n v="2013"/>
    <x v="1"/>
    <x v="1"/>
    <n v="87"/>
    <n v="157734"/>
    <n v="7"/>
    <n v="2005"/>
    <s v="CHEVROLET"/>
    <s v="IMPALA"/>
    <n v="1551"/>
    <n v="125"/>
    <n v="6.2212028701766127E-2"/>
    <n v="116.32"/>
    <n v="241.32"/>
    <n v="1309.68"/>
  </r>
  <r>
    <s v="1GDJ7H1P1MJ500528"/>
    <s v="S"/>
    <s v="125266A"/>
    <n v="4125"/>
    <d v="2012-12-24T00:00:00"/>
    <n v="2013"/>
    <x v="7"/>
    <x v="19"/>
    <n v="95"/>
    <n v="86320"/>
    <n v="21"/>
    <n v="1991"/>
    <s v="GMC"/>
    <s v="BOX TRUCK"/>
    <n v="3710"/>
    <n v="125"/>
    <n v="0.14881149354194217"/>
    <n v="278.25"/>
    <n v="403.25"/>
    <n v="3306.75"/>
  </r>
  <r>
    <s v="2B4GP44R1XR207374"/>
    <s v="S"/>
    <s v="03962"/>
    <n v="4125"/>
    <d v="2012-12-24T00:00:00"/>
    <n v="2013"/>
    <x v="0"/>
    <x v="2"/>
    <n v="113"/>
    <n v="140800"/>
    <n v="13"/>
    <n v="1999"/>
    <s v="DODGE"/>
    <s v="CARAVAN"/>
    <n v="730"/>
    <n v="73"/>
    <n v="2.9280967731972453E-2"/>
    <n v="54.75"/>
    <n v="127.75"/>
    <n v="602.25"/>
  </r>
  <r>
    <s v="2FAFP71W74X144806"/>
    <s v="S"/>
    <s v="244082"/>
    <n v="4125"/>
    <d v="2012-12-24T00:00:00"/>
    <n v="2013"/>
    <x v="1"/>
    <x v="1"/>
    <n v="127"/>
    <n v="175264"/>
    <n v="8"/>
    <n v="2004"/>
    <s v="FORD"/>
    <s v="CROWN VICTORIA"/>
    <n v="555"/>
    <n v="55.5"/>
    <n v="2.2261557659239331E-2"/>
    <n v="41.62"/>
    <n v="97.12"/>
    <n v="457.88"/>
  </r>
  <r>
    <s v="2FALP72W4RX187590"/>
    <s v="S"/>
    <s v="S93959"/>
    <n v="4125"/>
    <d v="2012-12-24T00:00:00"/>
    <n v="2013"/>
    <x v="0"/>
    <x v="2"/>
    <n v="129"/>
    <n v="159486"/>
    <n v="18"/>
    <n v="1994"/>
    <s v="FORD"/>
    <s v="CROWN VICTORIA"/>
    <n v="410"/>
    <n v="41"/>
    <n v="1.6445475027546171E-2"/>
    <n v="30.75"/>
    <n v="71.75"/>
    <n v="338.25"/>
  </r>
  <r>
    <s v="2G4WS52J831268659"/>
    <s v="S"/>
    <s v="02146"/>
    <s v="300-74863 1 3 13"/>
    <d v="2012-12-10T00:00:00"/>
    <n v="2013"/>
    <x v="6"/>
    <x v="13"/>
    <n v="108891"/>
    <n v="123587"/>
    <n v="9"/>
    <n v="2003"/>
    <s v="BUICK"/>
    <s v="CENTURY"/>
    <n v="2475"/>
    <n v="125"/>
    <n v="1"/>
    <n v="0"/>
    <n v="125"/>
    <n v="2350"/>
  </r>
  <r>
    <s v="2B5WB35Z4VK575701"/>
    <s v="S"/>
    <s v="141603"/>
    <n v="4143"/>
    <d v="2013-01-16T00:00:00"/>
    <n v="2013"/>
    <x v="7"/>
    <x v="19"/>
    <n v="62"/>
    <n v="63985"/>
    <n v="15"/>
    <n v="1997"/>
    <s v="DODGE"/>
    <s v="B350 VAN"/>
    <n v="1582"/>
    <n v="125"/>
    <n v="0.15240113674678485"/>
    <n v="118.65"/>
    <n v="243.65"/>
    <n v="1338.35"/>
  </r>
  <r>
    <s v="2G1WB55K979367841"/>
    <s v="S"/>
    <s v="244224"/>
    <n v="4143"/>
    <d v="2013-01-16T00:00:00"/>
    <n v="2013"/>
    <x v="1"/>
    <x v="36"/>
    <n v="88"/>
    <n v="119077"/>
    <n v="5"/>
    <n v="2007"/>
    <s v="CHEVROLET"/>
    <s v="IMPALA"/>
    <n v="3720"/>
    <n v="125"/>
    <n v="0.3583642406435143"/>
    <n v="279"/>
    <n v="404"/>
    <n v="3316"/>
  </r>
  <r>
    <s v="3B7KF26Z7WM277940"/>
    <s v="S"/>
    <s v="141739"/>
    <n v="4143"/>
    <d v="2013-01-16T00:00:00"/>
    <n v="2013"/>
    <x v="7"/>
    <x v="19"/>
    <n v="150"/>
    <n v="105294"/>
    <n v="14"/>
    <n v="1998"/>
    <s v="DODGE"/>
    <s v="RAM 2500"/>
    <n v="2020"/>
    <n v="125"/>
    <n v="0.19459563604835992"/>
    <n v="151.5"/>
    <n v="276.5"/>
    <n v="1743.5"/>
  </r>
  <r>
    <s v="2FMZA5242YBA72972"/>
    <s v="S"/>
    <s v="27776"/>
    <n v="4143"/>
    <d v="2013-01-16T00:00:00"/>
    <n v="2013"/>
    <x v="0"/>
    <x v="0"/>
    <n v="166"/>
    <n v="118314"/>
    <n v="12"/>
    <n v="2000"/>
    <s v="FORD"/>
    <s v="WINDSTAR"/>
    <n v="2023"/>
    <n v="125"/>
    <n v="0.1948846394682337"/>
    <n v="151.72"/>
    <n v="276.72000000000003"/>
    <n v="1746.28"/>
  </r>
  <r>
    <s v="1FAFP5324YG267022"/>
    <s v="S"/>
    <s v="243433"/>
    <n v="4143"/>
    <d v="2013-01-16T00:00:00"/>
    <n v="2013"/>
    <x v="1"/>
    <x v="36"/>
    <n v="171"/>
    <n v="119907"/>
    <n v="12"/>
    <n v="2000"/>
    <s v="FORD"/>
    <s v="TAURUS"/>
    <n v="1035.5"/>
    <n v="103.55000000000001"/>
    <n v="9.9754347093107265E-2"/>
    <n v="77.66"/>
    <n v="181.21"/>
    <n v="854.29"/>
  </r>
  <r>
    <s v="CREDIT AUTHORIZATION"/>
    <s v="CA"/>
    <s v="CREDIT AUTHORIZATION"/>
    <s v="CREDIT AUTHORIZATION"/>
    <d v="2013-02-19T00:00:00"/>
    <n v="2013"/>
    <x v="2"/>
    <x v="60"/>
    <m/>
    <m/>
    <n v="2012"/>
    <m/>
    <m/>
    <m/>
    <m/>
    <m/>
    <m/>
    <m/>
    <m/>
    <n v="-23005"/>
  </r>
  <r>
    <s v="CREDIT AUTHORIZATION"/>
    <s v="CA"/>
    <s v="CREDIT AUTHORIZATION"/>
    <s v="CREDIT AUTHORIZATION"/>
    <d v="2013-01-28T00:00:00"/>
    <n v="2013"/>
    <x v="2"/>
    <x v="76"/>
    <m/>
    <m/>
    <n v="2012"/>
    <m/>
    <m/>
    <m/>
    <m/>
    <m/>
    <m/>
    <m/>
    <m/>
    <n v="-5185.74"/>
  </r>
  <r>
    <s v="CREDIT AUTHORIZATION"/>
    <s v="CA"/>
    <s v="CREDIT AUTHORIZATION"/>
    <s v="CREDIT AUTHORIZATION"/>
    <d v="2013-03-08T00:00:00"/>
    <n v="2013"/>
    <x v="5"/>
    <x v="21"/>
    <m/>
    <m/>
    <n v="2012"/>
    <m/>
    <m/>
    <m/>
    <m/>
    <m/>
    <m/>
    <m/>
    <m/>
    <n v="-22291.79"/>
  </r>
  <r>
    <s v="CREDIT AUTHORIZATION"/>
    <s v="CA"/>
    <s v="CREDIT AUTHORIZATION"/>
    <s v="CREDIT AUTHORIZATION"/>
    <d v="2013-03-11T00:00:00"/>
    <n v="2013"/>
    <x v="11"/>
    <x v="21"/>
    <m/>
    <m/>
    <n v="2012"/>
    <m/>
    <m/>
    <m/>
    <m/>
    <m/>
    <m/>
    <m/>
    <m/>
    <n v="-20372.150000000001"/>
  </r>
  <r>
    <s v="1FAFP52204A207799"/>
    <s v="S"/>
    <s v="126734"/>
    <n v="4163"/>
    <d v="2013-03-05T00:00:00"/>
    <n v="2013"/>
    <x v="7"/>
    <x v="19"/>
    <n v="20"/>
    <n v="122469"/>
    <n v="8"/>
    <n v="2004"/>
    <s v="FORD"/>
    <s v="TAURUS"/>
    <n v="2260"/>
    <n v="125"/>
    <n v="8.5829314356699785E-2"/>
    <n v="169.5"/>
    <n v="294.5"/>
    <n v="1965.5"/>
  </r>
  <r>
    <s v="2G1WF52EX29218107"/>
    <s v="S"/>
    <s v="WC13045"/>
    <n v="4163"/>
    <d v="2013-03-05T00:00:00"/>
    <n v="2013"/>
    <x v="14"/>
    <x v="21"/>
    <n v="21"/>
    <n v="173158"/>
    <n v="10"/>
    <n v="2002"/>
    <s v="CHEVROLET"/>
    <s v="IMPALA"/>
    <n v="1262"/>
    <n v="125"/>
    <n v="4.7927696777944749E-2"/>
    <n v="94.65"/>
    <n v="219.65"/>
    <n v="1042.3499999999999"/>
  </r>
  <r>
    <s v="1FAFP53226A261218"/>
    <s v="S"/>
    <s v="128003"/>
    <n v="4163"/>
    <d v="2013-03-05T00:00:00"/>
    <n v="2013"/>
    <x v="7"/>
    <x v="25"/>
    <n v="22"/>
    <n v="152395"/>
    <n v="6"/>
    <n v="2006"/>
    <s v="FORD"/>
    <s v="TAURUS"/>
    <n v="2785"/>
    <n v="125"/>
    <n v="0.1057675400369066"/>
    <n v="208.87"/>
    <n v="333.87"/>
    <n v="2451.13"/>
  </r>
  <r>
    <s v="2G1WF55E619305450"/>
    <s v="S"/>
    <s v="V0096"/>
    <n v="4163"/>
    <d v="2013-03-05T00:00:00"/>
    <n v="2013"/>
    <x v="11"/>
    <x v="21"/>
    <n v="24"/>
    <n v="137728"/>
    <n v="11"/>
    <n v="2001"/>
    <s v="CHEVROLET"/>
    <s v="IMPALA"/>
    <n v="2703"/>
    <n v="125"/>
    <n v="0.10265337907352191"/>
    <n v="202.72"/>
    <n v="327.72"/>
    <n v="2375.2799999999997"/>
  </r>
  <r>
    <s v="1FAFP53246A261219"/>
    <s v="S"/>
    <s v="128927"/>
    <n v="4163"/>
    <d v="2013-03-05T00:00:00"/>
    <n v="2013"/>
    <x v="7"/>
    <x v="25"/>
    <n v="27"/>
    <n v="157043"/>
    <n v="6"/>
    <n v="2006"/>
    <s v="FORD"/>
    <s v="TAURUS"/>
    <n v="2790"/>
    <n v="125"/>
    <n v="0.10595742790052762"/>
    <n v="209.25"/>
    <n v="334.25"/>
    <n v="2455.75"/>
  </r>
  <r>
    <s v="2G1WB58KX81310608"/>
    <s v="S"/>
    <s v="181830"/>
    <n v="4163"/>
    <d v="2013-03-05T00:00:00"/>
    <n v="2013"/>
    <x v="2"/>
    <x v="60"/>
    <n v="76"/>
    <n v="114274"/>
    <n v="4"/>
    <n v="2008"/>
    <s v="CHEVROLET"/>
    <s v="IMPALA"/>
    <n v="5120"/>
    <n v="125"/>
    <n v="0.19444517234792164"/>
    <n v="384"/>
    <n v="509"/>
    <n v="4611"/>
  </r>
  <r>
    <s v="1FAFP5228YA230270"/>
    <s v="S"/>
    <s v="17476"/>
    <n v="4163"/>
    <d v="2013-03-05T00:00:00"/>
    <n v="2013"/>
    <x v="3"/>
    <x v="32"/>
    <n v="101"/>
    <n v="131345"/>
    <n v="12"/>
    <n v="2000"/>
    <s v="FORD"/>
    <s v="TAURUS"/>
    <n v="555.33000000000004"/>
    <n v="55.533000000000008"/>
    <n v="2.1090085460931902E-2"/>
    <n v="41.65"/>
    <n v="97.183000000000007"/>
    <n v="458.14700000000005"/>
  </r>
  <r>
    <s v="1GBP7D4B8FV214618"/>
    <s v="S"/>
    <s v="19171"/>
    <n v="4163"/>
    <d v="2013-03-05T00:00:00"/>
    <n v="2013"/>
    <x v="3"/>
    <x v="14"/>
    <n v="108"/>
    <n v="65528"/>
    <n v="27"/>
    <n v="1985"/>
    <s v="CHEVROLET"/>
    <s v="C70"/>
    <n v="1420"/>
    <n v="125"/>
    <n v="5.3928153268368896E-2"/>
    <n v="106.5"/>
    <n v="231.5"/>
    <n v="1188.5"/>
  </r>
  <r>
    <s v="1FALP57U3VA281832"/>
    <s v="S"/>
    <s v="28258"/>
    <n v="4163"/>
    <d v="2013-03-05T00:00:00"/>
    <n v="2013"/>
    <x v="0"/>
    <x v="2"/>
    <n v="120"/>
    <n v="141294"/>
    <n v="15"/>
    <n v="1997"/>
    <s v="FORD"/>
    <s v="TAURUS WAGON"/>
    <n v="1207"/>
    <n v="120.7"/>
    <n v="4.583893027811356E-2"/>
    <n v="90.52"/>
    <n v="211.22"/>
    <n v="995.78"/>
  </r>
  <r>
    <s v="2FAHP71W36X149433"/>
    <s v="S"/>
    <s v="W25202"/>
    <n v="4163"/>
    <d v="2013-03-05T00:00:00"/>
    <n v="2013"/>
    <x v="0"/>
    <x v="2"/>
    <n v="123"/>
    <n v="192809"/>
    <n v="6"/>
    <n v="2006"/>
    <s v="FORD"/>
    <s v="CROWN VICTORIA"/>
    <n v="1712"/>
    <n v="125"/>
    <n v="6.5017604503836299E-2"/>
    <n v="128.4"/>
    <n v="253.4"/>
    <n v="1458.6"/>
  </r>
  <r>
    <s v="1FBSS31L6XHC11488"/>
    <s v="S"/>
    <s v="W23657"/>
    <n v="4163"/>
    <d v="2013-03-05T00:00:00"/>
    <n v="2013"/>
    <x v="0"/>
    <x v="2"/>
    <n v="124"/>
    <n v="182737"/>
    <n v="13"/>
    <n v="1999"/>
    <s v="FORD"/>
    <s v="E350"/>
    <n v="2015"/>
    <n v="125"/>
    <n v="7.6524809039269948E-2"/>
    <n v="151.12"/>
    <n v="276.12"/>
    <n v="1738.88"/>
  </r>
  <r>
    <s v="1FBSS31L9XHC17205"/>
    <s v="S"/>
    <s v="23659"/>
    <n v="4163"/>
    <d v="2013-03-05T00:00:00"/>
    <n v="2013"/>
    <x v="0"/>
    <x v="2"/>
    <n v="125"/>
    <n v="131298"/>
    <n v="13"/>
    <n v="1999"/>
    <s v="FORD"/>
    <s v="E350"/>
    <n v="2502"/>
    <n v="125"/>
    <n v="9.501988695595702E-2"/>
    <n v="187.65"/>
    <n v="312.64999999999998"/>
    <n v="2189.35"/>
  </r>
  <r>
    <s v="CREDIT AUTHORIZATION"/>
    <s v="CA"/>
    <s v="CREDIT AUTHORIZATION"/>
    <s v="CREDIT AUTHORIZATION"/>
    <d v="2013-03-19T00:00:00"/>
    <n v="2013"/>
    <x v="2"/>
    <x v="18"/>
    <m/>
    <m/>
    <n v="2012"/>
    <m/>
    <m/>
    <m/>
    <m/>
    <m/>
    <m/>
    <m/>
    <m/>
    <n v="-6778.76"/>
  </r>
  <r>
    <s v="CREDIT AUTHORIZATION"/>
    <s v="CA"/>
    <s v="CREDIT AUTHORIZATION"/>
    <s v="CREDIT AUTHORIZATION"/>
    <d v="2013-03-19T00:00:00"/>
    <n v="2013"/>
    <x v="8"/>
    <x v="46"/>
    <m/>
    <m/>
    <n v="2012"/>
    <m/>
    <m/>
    <m/>
    <m/>
    <m/>
    <m/>
    <m/>
    <m/>
    <n v="-1297.8900000000001"/>
  </r>
  <r>
    <s v="CREDIT AUTHORIZATION"/>
    <s v="CA"/>
    <s v="CREDIT AUTHORIZATION"/>
    <s v="CREDIT AUTHORIZATION"/>
    <d v="2013-03-19T00:00:00"/>
    <n v="2013"/>
    <x v="13"/>
    <x v="44"/>
    <m/>
    <m/>
    <n v="2012"/>
    <m/>
    <m/>
    <m/>
    <m/>
    <m/>
    <m/>
    <m/>
    <m/>
    <n v="-1075.46"/>
  </r>
  <r>
    <s v="CREDIT AUTHORIZATION"/>
    <s v="CA"/>
    <s v="CREDIT AUTHORIZATION"/>
    <s v="CREDIT AUTHORIZATION"/>
    <d v="2013-03-19T00:00:00"/>
    <n v="2013"/>
    <x v="13"/>
    <x v="56"/>
    <m/>
    <m/>
    <n v="2012"/>
    <m/>
    <m/>
    <m/>
    <m/>
    <m/>
    <m/>
    <m/>
    <m/>
    <n v="-4516.5600000000004"/>
  </r>
  <r>
    <s v="CREDIT AUTHORIZATION"/>
    <s v="CA"/>
    <s v="CREDIT AUTHORIZATION"/>
    <s v="CREDIT AUTHORIZATION"/>
    <d v="2013-03-20T00:00:00"/>
    <n v="2013"/>
    <x v="7"/>
    <x v="74"/>
    <m/>
    <m/>
    <n v="2012"/>
    <m/>
    <m/>
    <m/>
    <m/>
    <m/>
    <m/>
    <m/>
    <m/>
    <n v="-3656.84"/>
  </r>
  <r>
    <s v="CREDIT AUTHORIZATION"/>
    <s v="CA"/>
    <s v="CREDIT AUTHORIZATION"/>
    <s v="CREDIT AUTHORIZATION"/>
    <d v="2013-03-20T00:00:00"/>
    <n v="2013"/>
    <x v="7"/>
    <x v="25"/>
    <m/>
    <m/>
    <n v="2012"/>
    <m/>
    <m/>
    <m/>
    <m/>
    <m/>
    <m/>
    <m/>
    <m/>
    <n v="-29879.16"/>
  </r>
  <r>
    <s v="1GBHG31F111127570"/>
    <s v="S"/>
    <s v="107607"/>
    <n v="4183"/>
    <d v="2013-03-21T00:00:00"/>
    <n v="2013"/>
    <x v="15"/>
    <x v="58"/>
    <n v="91"/>
    <n v="117960"/>
    <n v="11"/>
    <n v="2001"/>
    <s v="CHEVROLET"/>
    <s v="EXPRESS G3500"/>
    <n v="2110"/>
    <n v="125"/>
    <n v="6.4809650064748217E-2"/>
    <n v="158.25"/>
    <n v="283.25"/>
    <n v="1826.75"/>
  </r>
  <r>
    <s v="1G1ZS57F87F292697"/>
    <s v="S"/>
    <s v="132609"/>
    <n v="4183"/>
    <d v="2013-03-21T00:00:00"/>
    <n v="2013"/>
    <x v="7"/>
    <x v="25"/>
    <n v="120"/>
    <n v="142830"/>
    <n v="5"/>
    <n v="2007"/>
    <s v="CHEVROLET"/>
    <s v="MALIBU"/>
    <n v="4510"/>
    <n v="125"/>
    <n v="0.13852678757915377"/>
    <n v="338.25"/>
    <n v="463.25"/>
    <n v="4046.75"/>
  </r>
  <r>
    <s v="1GCDC14Z2JZ227002"/>
    <s v="S"/>
    <s v="141588"/>
    <n v="4183"/>
    <d v="2013-03-21T00:00:00"/>
    <n v="2013"/>
    <x v="7"/>
    <x v="19"/>
    <n v="121"/>
    <n v="117874"/>
    <n v="24"/>
    <n v="1988"/>
    <s v="CHEVROLET"/>
    <s v="CHEYENE"/>
    <n v="616"/>
    <n v="61.6"/>
    <n v="1.892073196203076E-2"/>
    <n v="46.2"/>
    <n v="107.80000000000001"/>
    <n v="508.2"/>
  </r>
  <r>
    <s v="1B3LC46R08N289026"/>
    <s v="S"/>
    <s v="133272"/>
    <n v="4183"/>
    <d v="2013-03-21T00:00:00"/>
    <n v="2013"/>
    <x v="7"/>
    <x v="19"/>
    <n v="123"/>
    <n v="124228"/>
    <n v="4"/>
    <n v="2008"/>
    <s v="DODGE"/>
    <s v="AVENGER"/>
    <n v="5346"/>
    <n v="125"/>
    <n v="0.16420492381333837"/>
    <n v="400.95"/>
    <n v="525.95000000000005"/>
    <n v="4820.05"/>
  </r>
  <r>
    <s v="1G1ND52F34M663899"/>
    <s v="S"/>
    <s v="135407"/>
    <n v="4183"/>
    <d v="2013-03-21T00:00:00"/>
    <n v="2013"/>
    <x v="7"/>
    <x v="25"/>
    <n v="124"/>
    <n v="141547"/>
    <n v="8"/>
    <n v="2004"/>
    <s v="CHEVROLET"/>
    <s v="MALIBU"/>
    <n v="3260"/>
    <n v="125"/>
    <n v="0.10013244512373422"/>
    <n v="244.5"/>
    <n v="369.5"/>
    <n v="2890.5"/>
  </r>
  <r>
    <s v="2G1WF52E049226333"/>
    <s v="S"/>
    <s v="LS8000836"/>
    <n v="4183"/>
    <d v="2013-03-21T00:00:00"/>
    <n v="2013"/>
    <x v="14"/>
    <x v="21"/>
    <n v="128"/>
    <n v="149352"/>
    <n v="8"/>
    <n v="2004"/>
    <s v="CHEVROLET"/>
    <s v="IMPALA"/>
    <n v="3310"/>
    <n v="125"/>
    <n v="0.101668218821951"/>
    <n v="248.25"/>
    <n v="373.25"/>
    <n v="2936.75"/>
  </r>
  <r>
    <s v="2G1WF52E0Y9338104"/>
    <s v="S"/>
    <s v="135357"/>
    <n v="4183"/>
    <d v="2013-03-21T00:00:00"/>
    <n v="2013"/>
    <x v="7"/>
    <x v="25"/>
    <n v="129"/>
    <n v="135823"/>
    <n v="12"/>
    <n v="2000"/>
    <s v="CHEVROLET"/>
    <s v="IMPALA"/>
    <n v="2310"/>
    <n v="125"/>
    <n v="7.0952744857615352E-2"/>
    <n v="173.25"/>
    <n v="298.25"/>
    <n v="2011.75"/>
  </r>
  <r>
    <s v="1FAFP53256A261214"/>
    <s v="S"/>
    <s v="128925"/>
    <n v="4183"/>
    <d v="2013-03-21T00:00:00"/>
    <n v="2013"/>
    <x v="7"/>
    <x v="25"/>
    <n v="130"/>
    <n v="155012"/>
    <n v="6"/>
    <n v="2006"/>
    <s v="FORD"/>
    <s v="TAURUS"/>
    <n v="3220"/>
    <n v="125"/>
    <n v="9.8903826165160788E-2"/>
    <n v="241.5"/>
    <n v="366.5"/>
    <n v="2853.5"/>
  </r>
  <r>
    <s v="1FAFP53246A210478"/>
    <s v="S"/>
    <s v="135368"/>
    <n v="4183"/>
    <d v="2013-03-21T00:00:00"/>
    <n v="2013"/>
    <x v="7"/>
    <x v="25"/>
    <n v="132"/>
    <n v="141447"/>
    <n v="6"/>
    <n v="2006"/>
    <s v="FORD"/>
    <s v="TAURUS"/>
    <n v="3310"/>
    <n v="125"/>
    <n v="0.101668218821951"/>
    <n v="248.25"/>
    <n v="373.25"/>
    <n v="2936.75"/>
  </r>
  <r>
    <s v="1FAFP53296A261216"/>
    <s v="S"/>
    <s v="128926"/>
    <n v="4183"/>
    <d v="2013-03-21T00:00:00"/>
    <n v="2013"/>
    <x v="7"/>
    <x v="25"/>
    <n v="133"/>
    <n v="144078"/>
    <n v="6"/>
    <n v="2006"/>
    <s v="FORD"/>
    <s v="TAURUS"/>
    <n v="3375"/>
    <n v="125"/>
    <n v="0.10366472462963282"/>
    <n v="253.12"/>
    <n v="378.12"/>
    <n v="2996.88"/>
  </r>
  <r>
    <s v="2FAHP71W77X146679"/>
    <s v="S"/>
    <s v="245871"/>
    <n v="4183"/>
    <d v="2013-03-21T00:00:00"/>
    <n v="2013"/>
    <x v="1"/>
    <x v="1"/>
    <n v="135"/>
    <n v="85767"/>
    <n v="5"/>
    <n v="2007"/>
    <s v="FORD"/>
    <s v="CROWN VICTORIA"/>
    <n v="521"/>
    <n v="52.1"/>
    <n v="1.6002761935418872E-2"/>
    <n v="39.07"/>
    <n v="91.17"/>
    <n v="429.83"/>
  </r>
  <r>
    <s v="2B4GP2433VR322457"/>
    <s v="S"/>
    <s v="96"/>
    <n v="4183"/>
    <d v="2013-03-21T00:00:00"/>
    <n v="2013"/>
    <x v="15"/>
    <x v="38"/>
    <n v="138"/>
    <n v="132522"/>
    <n v="15"/>
    <n v="1997"/>
    <s v="DODGE"/>
    <s v="CARAVAN"/>
    <n v="668.88"/>
    <n v="66.888000000000005"/>
    <n v="2.0544966225264829E-2"/>
    <n v="50.17"/>
    <n v="117.05800000000001"/>
    <n v="551.822"/>
  </r>
  <r>
    <s v="CREDIT AUTHORIZATION"/>
    <s v="CA"/>
    <s v="CREDIT AUTHORIZATION"/>
    <s v="CREDIT AUTHORIZATION"/>
    <d v="2013-04-01T00:00:00"/>
    <n v="2013"/>
    <x v="0"/>
    <x v="71"/>
    <m/>
    <m/>
    <n v="2012"/>
    <m/>
    <m/>
    <m/>
    <m/>
    <m/>
    <m/>
    <m/>
    <m/>
    <n v="-1928.43"/>
  </r>
  <r>
    <s v="CREDIT AUTHORIZATION"/>
    <s v="CA"/>
    <s v="CREDIT AUTHORIZATION"/>
    <s v="CREDIT AUTHORIZATION"/>
    <d v="2013-04-01T00:00:00"/>
    <n v="2013"/>
    <x v="0"/>
    <x v="0"/>
    <m/>
    <m/>
    <n v="2012"/>
    <m/>
    <m/>
    <m/>
    <m/>
    <m/>
    <m/>
    <m/>
    <m/>
    <n v="-10223.27"/>
  </r>
  <r>
    <s v="CREDIT AUTHORIZATION"/>
    <s v="CA"/>
    <s v="CREDIT AUTHORIZATION"/>
    <s v="CREDIT AUTHORIZATION"/>
    <d v="2013-04-01T00:00:00"/>
    <n v="2013"/>
    <x v="0"/>
    <x v="84"/>
    <m/>
    <m/>
    <n v="2012"/>
    <m/>
    <m/>
    <m/>
    <m/>
    <m/>
    <m/>
    <m/>
    <m/>
    <n v="-750.75"/>
  </r>
  <r>
    <s v="CREDIT AUTHORIZATION"/>
    <s v="CA"/>
    <s v="CREDIT AUTHORIZATION"/>
    <s v="CREDIT AUTHORIZATION"/>
    <d v="2013-04-01T00:00:00"/>
    <n v="2013"/>
    <x v="0"/>
    <x v="10"/>
    <m/>
    <m/>
    <n v="2012"/>
    <m/>
    <m/>
    <m/>
    <m/>
    <m/>
    <m/>
    <m/>
    <m/>
    <n v="-803.96"/>
  </r>
  <r>
    <s v="CREDIT AUTHORIZATION"/>
    <s v="CA"/>
    <s v="CREDIT AUTHORIZATION"/>
    <s v="CREDIT AUTHORIZATION"/>
    <d v="2013-04-01T00:00:00"/>
    <n v="2013"/>
    <x v="0"/>
    <x v="81"/>
    <m/>
    <m/>
    <n v="2012"/>
    <m/>
    <m/>
    <m/>
    <m/>
    <m/>
    <m/>
    <m/>
    <m/>
    <n v="-1958.17"/>
  </r>
  <r>
    <s v="CREDIT AUTHORIZATION"/>
    <s v="CA"/>
    <s v="CREDIT AUTHORIZATION"/>
    <s v="CREDIT AUTHORIZATION"/>
    <d v="2013-04-01T00:00:00"/>
    <n v="2013"/>
    <x v="0"/>
    <x v="0"/>
    <m/>
    <m/>
    <n v="2012"/>
    <m/>
    <m/>
    <m/>
    <m/>
    <m/>
    <m/>
    <m/>
    <m/>
    <n v="-20694"/>
  </r>
  <r>
    <s v="2G1WF55KX49299114"/>
    <s v="S"/>
    <s v="182011"/>
    <s v="300-74863 3 31 13"/>
    <d v="2013-03-13T00:00:00"/>
    <n v="2013"/>
    <x v="2"/>
    <x v="76"/>
    <n v="219191"/>
    <n v="139649"/>
    <n v="8"/>
    <n v="2004"/>
    <s v="CHEVROLET"/>
    <s v="IMPALA"/>
    <n v="2125"/>
    <n v="125"/>
    <n v="0.28813559322033899"/>
    <n v="0"/>
    <n v="125"/>
    <n v="2000"/>
  </r>
  <r>
    <s v="1FAFP52224A153244"/>
    <s v="S"/>
    <s v="LS8000837"/>
    <s v="300-74863 3 31 13"/>
    <d v="2013-03-13T00:00:00"/>
    <n v="2013"/>
    <x v="14"/>
    <x v="21"/>
    <n v="214841"/>
    <n v="125525"/>
    <n v="8"/>
    <n v="2004"/>
    <s v="FORD "/>
    <s v="TAURUS"/>
    <n v="1750"/>
    <n v="125"/>
    <n v="0.23728813559322035"/>
    <n v="0"/>
    <n v="125"/>
    <n v="1625"/>
  </r>
  <r>
    <s v="1HVBZRM2NH422287"/>
    <s v="S"/>
    <s v="096986"/>
    <s v="300-74863 3 31 13"/>
    <d v="2013-03-25T00:00:00"/>
    <n v="2013"/>
    <x v="15"/>
    <x v="48"/>
    <n v="11736"/>
    <n v="87964"/>
    <n v="20"/>
    <n v="1992"/>
    <s v="INTERNATIONAL"/>
    <s v="SCHOOL BUS"/>
    <n v="3500"/>
    <n v="125"/>
    <n v="0.47457627118644069"/>
    <n v="0"/>
    <n v="125"/>
    <n v="3375"/>
  </r>
  <r>
    <s v="CREDIT AUTHORIZATION"/>
    <s v="CA"/>
    <s v="CREDIT AUTHORIZATION"/>
    <s v="CREDIT AUTHORIZATION"/>
    <d v="2013-05-07T00:00:00"/>
    <n v="2013"/>
    <x v="4"/>
    <x v="17"/>
    <m/>
    <m/>
    <n v="2012"/>
    <m/>
    <m/>
    <m/>
    <m/>
    <m/>
    <m/>
    <m/>
    <m/>
    <n v="-4425.7"/>
  </r>
  <r>
    <s v="1D4GP24E95B303238"/>
    <s v="S"/>
    <s v="CW1670"/>
    <n v="4201"/>
    <d v="2013-05-01T00:00:00"/>
    <n v="2013"/>
    <x v="0"/>
    <x v="2"/>
    <n v="7"/>
    <n v="135723"/>
    <n v="7"/>
    <n v="2005"/>
    <s v="DODGE"/>
    <s v="CARAVAN"/>
    <n v="3261.5"/>
    <n v="125"/>
    <n v="4.7695104638219139E-2"/>
    <n v="244.61"/>
    <n v="369.61"/>
    <n v="2891.89"/>
  </r>
  <r>
    <s v="S2B5WB35Z9XK578791"/>
    <s v="S"/>
    <s v="227808"/>
    <n v="4201"/>
    <d v="2013-05-01T00:00:00"/>
    <n v="2013"/>
    <x v="1"/>
    <x v="1"/>
    <n v="8"/>
    <n v="112746"/>
    <n v="13"/>
    <n v="1999"/>
    <s v="DODGE"/>
    <s v="RAM B3500"/>
    <n v="675"/>
    <n v="67.5"/>
    <n v="9.8709782709789726E-3"/>
    <n v="50.62"/>
    <n v="118.12"/>
    <n v="556.88"/>
  </r>
  <r>
    <s v="1FBSS31L5WHC07141"/>
    <s v="S"/>
    <s v="243369"/>
    <n v="4201"/>
    <d v="2013-05-01T00:00:00"/>
    <n v="2013"/>
    <x v="1"/>
    <x v="1"/>
    <n v="93"/>
    <n v="121654"/>
    <n v="14"/>
    <n v="1998"/>
    <s v="FORD"/>
    <s v="E350"/>
    <n v="1522"/>
    <n v="125"/>
    <n v="2.2257228042118514E-2"/>
    <n v="114.15"/>
    <n v="239.15"/>
    <n v="1282.8499999999999"/>
  </r>
  <r>
    <s v="1FAFP5324YA194494"/>
    <s v="S"/>
    <s v="19390"/>
    <n v="4201"/>
    <d v="2013-05-01T00:00:00"/>
    <n v="2013"/>
    <x v="3"/>
    <x v="32"/>
    <n v="101"/>
    <n v="122000"/>
    <n v="12"/>
    <n v="2000"/>
    <s v="FORD"/>
    <s v="TAURUS"/>
    <n v="1510"/>
    <n v="125"/>
    <n v="2.2081743983967776E-2"/>
    <n v="113.25"/>
    <n v="238.25"/>
    <n v="1271.75"/>
  </r>
  <r>
    <s v="3B7KF26Z21M253604"/>
    <s v="S"/>
    <s v="17415"/>
    <n v="4201"/>
    <d v="2013-05-01T00:00:00"/>
    <n v="2013"/>
    <x v="3"/>
    <x v="32"/>
    <n v="102"/>
    <n v="155774"/>
    <n v="11"/>
    <n v="2001"/>
    <s v="DODGE"/>
    <s v="RAM 2500"/>
    <n v="4880"/>
    <n v="125"/>
    <n v="7.1363516981299835E-2"/>
    <n v="366"/>
    <n v="491"/>
    <n v="4389"/>
  </r>
  <r>
    <s v="1GBJ7H1J1RJ110900"/>
    <s v="S"/>
    <s v="MD43543"/>
    <n v="4201"/>
    <d v="2013-05-01T00:00:00"/>
    <n v="2013"/>
    <x v="14"/>
    <x v="21"/>
    <n v="202"/>
    <n v="206094"/>
    <n v="18"/>
    <n v="1994"/>
    <s v="CHEVROLET"/>
    <s v="KODIAK"/>
    <n v="5828"/>
    <n v="125"/>
    <n v="8.5226757575208076E-2"/>
    <n v="437.1"/>
    <n v="562.1"/>
    <n v="5265.9"/>
  </r>
  <r>
    <s v="1FAHP53236A261222"/>
    <s v="S"/>
    <s v="135449"/>
    <n v="4201"/>
    <d v="2013-05-01T00:00:00"/>
    <n v="2013"/>
    <x v="7"/>
    <x v="25"/>
    <n v="203"/>
    <n v="123613"/>
    <n v="6"/>
    <n v="2006"/>
    <s v="FORD"/>
    <s v="TAURUS"/>
    <n v="3135"/>
    <n v="125"/>
    <n v="4.584521019188012E-2"/>
    <n v="235.12"/>
    <n v="360.12"/>
    <n v="2774.88"/>
  </r>
  <r>
    <s v="1FAFP53216A220837"/>
    <s v="S"/>
    <s v="145106"/>
    <n v="4201"/>
    <d v="2013-05-01T00:00:00"/>
    <n v="2013"/>
    <x v="7"/>
    <x v="25"/>
    <n v="204"/>
    <n v="127315"/>
    <n v="6"/>
    <n v="2006"/>
    <s v="FORD"/>
    <s v="TAURUS"/>
    <n v="3165"/>
    <n v="125"/>
    <n v="4.6283920337256965E-2"/>
    <n v="237.37"/>
    <n v="362.37"/>
    <n v="2802.63"/>
  </r>
  <r>
    <s v="1G1ZS57F27F270257"/>
    <s v="S"/>
    <s v="135384"/>
    <n v="4201"/>
    <d v="2013-05-01T00:00:00"/>
    <n v="2013"/>
    <x v="7"/>
    <x v="25"/>
    <n v="205"/>
    <n v="151922"/>
    <n v="5"/>
    <n v="2007"/>
    <s v="CHEVROLET"/>
    <s v="MALIBU"/>
    <n v="4011"/>
    <n v="125"/>
    <n v="5.8655546436883942E-2"/>
    <n v="300.82"/>
    <n v="425.82"/>
    <n v="3585.18"/>
  </r>
  <r>
    <s v="2G1WB58K479330272"/>
    <s v="S"/>
    <s v="135393"/>
    <n v="4201"/>
    <d v="2013-05-01T00:00:00"/>
    <n v="2013"/>
    <x v="7"/>
    <x v="25"/>
    <n v="206"/>
    <n v="146402"/>
    <n v="5"/>
    <n v="2007"/>
    <s v="CHEVROLET"/>
    <s v="IMPALA"/>
    <n v="4501"/>
    <n v="125"/>
    <n v="6.582114547803905E-2"/>
    <n v="337.57"/>
    <n v="462.57"/>
    <n v="4038.43"/>
  </r>
  <r>
    <s v="1B3EL36TX4N123993"/>
    <s v="S"/>
    <s v="135342"/>
    <n v="4201"/>
    <d v="2013-05-01T00:00:00"/>
    <n v="2013"/>
    <x v="7"/>
    <x v="25"/>
    <n v="207"/>
    <n v="124867"/>
    <n v="8"/>
    <n v="2004"/>
    <s v="DODGE"/>
    <s v="STRATUS"/>
    <n v="3010"/>
    <n v="125"/>
    <n v="4.401725125280994E-2"/>
    <n v="225.75"/>
    <n v="350.75"/>
    <n v="2659.25"/>
  </r>
  <r>
    <s v="1G3NL52F53C278410"/>
    <s v="S"/>
    <s v="135360"/>
    <n v="4201"/>
    <d v="2013-05-01T00:00:00"/>
    <n v="2013"/>
    <x v="7"/>
    <x v="25"/>
    <n v="208"/>
    <n v="113813"/>
    <n v="9"/>
    <n v="2003"/>
    <s v="OLDSMOBILE"/>
    <s v="ALERO"/>
    <n v="2766.78"/>
    <n v="125"/>
    <n v="4.0460481867524746E-2"/>
    <n v="207.51"/>
    <n v="332.51"/>
    <n v="2434.2700000000004"/>
  </r>
  <r>
    <s v="2G1WB58K679366528"/>
    <s v="S"/>
    <s v="135370"/>
    <n v="4201"/>
    <d v="2013-05-01T00:00:00"/>
    <n v="2013"/>
    <x v="7"/>
    <x v="25"/>
    <n v="209"/>
    <n v="159618"/>
    <n v="5"/>
    <n v="2007"/>
    <s v="CHEVROLET"/>
    <s v="IMPALA"/>
    <n v="3010"/>
    <n v="125"/>
    <n v="4.401725125280994E-2"/>
    <n v="225.75"/>
    <n v="350.75"/>
    <n v="2659.25"/>
  </r>
  <r>
    <s v="2G1WB58K881276670"/>
    <s v="S"/>
    <s v="135094"/>
    <n v="4201"/>
    <d v="2013-05-01T00:00:00"/>
    <n v="2013"/>
    <x v="7"/>
    <x v="25"/>
    <n v="210"/>
    <n v="121363"/>
    <n v="4"/>
    <n v="2008"/>
    <s v="CHEVROLET"/>
    <s v="IMPALA"/>
    <n v="3989"/>
    <n v="125"/>
    <n v="5.8333825663607591E-2"/>
    <n v="299.17"/>
    <n v="424.17"/>
    <n v="3564.83"/>
  </r>
  <r>
    <s v="1FAHP52204G183896"/>
    <s v="S"/>
    <s v="135463"/>
    <n v="4201"/>
    <d v="2013-05-01T00:00:00"/>
    <n v="2013"/>
    <x v="7"/>
    <x v="25"/>
    <n v="211"/>
    <n v="145283"/>
    <n v="8"/>
    <n v="2004"/>
    <s v="FORD"/>
    <s v="TAURUS"/>
    <n v="3260"/>
    <n v="125"/>
    <n v="4.7673169130950301E-2"/>
    <n v="244.5"/>
    <n v="369.5"/>
    <n v="2890.5"/>
  </r>
  <r>
    <s v="1FAFP52294G189588"/>
    <s v="S"/>
    <s v="135395"/>
    <n v="4201"/>
    <d v="2013-05-01T00:00:00"/>
    <n v="2013"/>
    <x v="7"/>
    <x v="25"/>
    <n v="212"/>
    <n v="142597"/>
    <n v="8"/>
    <n v="2004"/>
    <s v="FORD"/>
    <s v="TAURUS"/>
    <n v="3510"/>
    <n v="125"/>
    <n v="5.1329087009090661E-2"/>
    <n v="263.25"/>
    <n v="388.25"/>
    <n v="3121.75"/>
  </r>
  <r>
    <s v="2G1WB55K869398447"/>
    <s v="S"/>
    <s v="135423"/>
    <n v="4201"/>
    <d v="2013-05-01T00:00:00"/>
    <n v="2013"/>
    <x v="7"/>
    <x v="25"/>
    <n v="213"/>
    <n v="163361"/>
    <n v="6"/>
    <n v="2006"/>
    <s v="CHEVROLET"/>
    <s v="IMPALA"/>
    <n v="3910"/>
    <n v="125"/>
    <n v="5.7178555614115237E-2"/>
    <n v="293.25"/>
    <n v="418.25"/>
    <n v="3491.75"/>
  </r>
  <r>
    <s v="2G1WB58K279366705"/>
    <s v="S"/>
    <s v="135371"/>
    <n v="4201"/>
    <d v="2013-05-01T00:00:00"/>
    <n v="2013"/>
    <x v="7"/>
    <x v="25"/>
    <n v="214"/>
    <n v="152287"/>
    <n v="5"/>
    <n v="2007"/>
    <s v="CHEVROLET"/>
    <s v="IMPALA"/>
    <n v="4011"/>
    <n v="125"/>
    <n v="5.8655546436883942E-2"/>
    <n v="300.82"/>
    <n v="425.82"/>
    <n v="3585.18"/>
  </r>
  <r>
    <s v="1FAHP52274G183894"/>
    <s v="S"/>
    <s v="135461"/>
    <n v="4201"/>
    <d v="2013-05-01T00:00:00"/>
    <n v="2013"/>
    <x v="7"/>
    <x v="25"/>
    <n v="215"/>
    <n v="151861"/>
    <n v="8"/>
    <n v="2004"/>
    <s v="FORD"/>
    <s v="TAURUS"/>
    <n v="2822"/>
    <n v="125"/>
    <n v="4.1268001008448386E-2"/>
    <n v="211.65"/>
    <n v="336.65"/>
    <n v="2485.35"/>
  </r>
  <r>
    <s v="1FAHP52294G178339"/>
    <s v="S"/>
    <s v="135462"/>
    <n v="4201"/>
    <d v="2013-05-01T00:00:00"/>
    <n v="2013"/>
    <x v="7"/>
    <x v="25"/>
    <n v="216"/>
    <n v="148739"/>
    <n v="8"/>
    <n v="2004"/>
    <s v="FORD"/>
    <s v="TAURUS"/>
    <n v="2963"/>
    <n v="125"/>
    <n v="4.3329938691719548E-2"/>
    <n v="222.22"/>
    <n v="347.22"/>
    <n v="2615.7799999999997"/>
  </r>
  <r>
    <s v="2FMZA5146YBB33015"/>
    <s v="S"/>
    <s v="124089"/>
    <n v="4201"/>
    <d v="2013-05-01T00:00:00"/>
    <n v="2013"/>
    <x v="7"/>
    <x v="79"/>
    <n v="217"/>
    <n v="100262"/>
    <n v="12"/>
    <n v="2000"/>
    <s v="FORD"/>
    <s v="WINDSTAR"/>
    <n v="662"/>
    <n v="66.2"/>
    <n v="9.680870541315674E-3"/>
    <n v="49.65"/>
    <n v="115.85"/>
    <n v="546.15"/>
  </r>
  <r>
    <s v="2B4GP2531XR381590"/>
    <s v="S"/>
    <s v="121430"/>
    <n v="4201"/>
    <d v="2013-05-01T00:00:00"/>
    <n v="2013"/>
    <x v="7"/>
    <x v="79"/>
    <n v="218"/>
    <n v="146860"/>
    <n v="13"/>
    <n v="1999"/>
    <s v="DODGE"/>
    <s v="CARAVAN"/>
    <n v="660"/>
    <n v="66"/>
    <n v="9.6516231982905522E-3"/>
    <n v="49.5"/>
    <n v="115.5"/>
    <n v="544.5"/>
  </r>
  <r>
    <s v="3B7KF26Z6WM291179"/>
    <s v="S"/>
    <s v="141555"/>
    <n v="4201"/>
    <d v="2013-05-01T00:00:00"/>
    <n v="2013"/>
    <x v="7"/>
    <x v="19"/>
    <n v="226"/>
    <n v="52131"/>
    <n v="14"/>
    <n v="1998"/>
    <s v="DODGE"/>
    <s v="RAM 2500"/>
    <n v="1320"/>
    <n v="125"/>
    <n v="1.9303246396581104E-2"/>
    <n v="99"/>
    <n v="224"/>
    <n v="1096"/>
  </r>
  <r>
    <s v="CREDIT AUTHORIZATION"/>
    <s v="CA"/>
    <s v="creDIT AUTHORIZATION"/>
    <s v="CREDIT AUTHORIZATION"/>
    <d v="2013-06-13T00:00:00"/>
    <n v="2013"/>
    <x v="1"/>
    <x v="36"/>
    <m/>
    <m/>
    <n v="2012"/>
    <m/>
    <m/>
    <m/>
    <m/>
    <m/>
    <m/>
    <m/>
    <m/>
    <n v="-8380"/>
  </r>
  <r>
    <s v="CREDIT AUTHORIZATION"/>
    <s v="CA"/>
    <s v="creDIT AUTHORIZATION"/>
    <s v="CREDIT AUTHORIZATION"/>
    <d v="2013-06-18T00:00:00"/>
    <n v="2013"/>
    <x v="12"/>
    <x v="13"/>
    <m/>
    <m/>
    <n v="2012"/>
    <m/>
    <m/>
    <m/>
    <m/>
    <m/>
    <m/>
    <m/>
    <m/>
    <n v="-5528.24"/>
  </r>
  <r>
    <s v="CREDIT AUTHORIZATION"/>
    <s v="CA"/>
    <s v="creDIT AUTHORIZATION"/>
    <s v="CREDIT AUTHORIZATION"/>
    <d v="2013-07-11T00:00:00"/>
    <n v="2014"/>
    <x v="2"/>
    <x v="8"/>
    <m/>
    <m/>
    <n v="2013"/>
    <m/>
    <m/>
    <m/>
    <m/>
    <m/>
    <m/>
    <m/>
    <m/>
    <n v="-12900"/>
  </r>
  <r>
    <s v="1GNDX03E14D254861"/>
    <s v="S"/>
    <s v="LS9000439"/>
    <n v="4231"/>
    <d v="2013-06-12T00:00:00"/>
    <n v="2013"/>
    <x v="14"/>
    <x v="21"/>
    <n v="3"/>
    <n v="137000"/>
    <n v="8"/>
    <n v="2004"/>
    <s v="CHEVROLET"/>
    <s v="VENTURE"/>
    <n v="2136"/>
    <n v="125"/>
    <n v="0.11773135644601224"/>
    <n v="160.19999999999999"/>
    <n v="285.2"/>
    <n v="1850.8"/>
  </r>
  <r>
    <s v="2B4GP2433TR814385"/>
    <s v="S"/>
    <s v="35197"/>
    <n v="4231"/>
    <d v="2013-06-12T00:00:00"/>
    <n v="2013"/>
    <x v="0"/>
    <x v="2"/>
    <n v="35"/>
    <n v="103999"/>
    <n v="16"/>
    <n v="1996"/>
    <s v="DODGE"/>
    <s v="CARAVAN"/>
    <n v="1600"/>
    <n v="125"/>
    <n v="8.8188281982031644E-2"/>
    <n v="120"/>
    <n v="245"/>
    <n v="1355"/>
  </r>
  <r>
    <s v="1FAFP5326YG203659"/>
    <s v="S"/>
    <s v="17591"/>
    <n v="4231"/>
    <d v="2013-06-12T00:00:00"/>
    <n v="2013"/>
    <x v="3"/>
    <x v="32"/>
    <n v="68"/>
    <n v="134136"/>
    <n v="12"/>
    <n v="2000"/>
    <s v="FORD"/>
    <s v="TAURUS"/>
    <n v="1395"/>
    <n v="125"/>
    <n v="7.6889158353083839E-2"/>
    <n v="104.62"/>
    <n v="229.62"/>
    <n v="1165.3800000000001"/>
  </r>
  <r>
    <s v="2FTRF17213CA41768"/>
    <s v="S"/>
    <s v="239932"/>
    <n v="4231"/>
    <d v="2013-06-12T00:00:00"/>
    <n v="2013"/>
    <x v="1"/>
    <x v="1"/>
    <n v="100"/>
    <n v="29120"/>
    <n v="9"/>
    <n v="2003"/>
    <s v="FORD"/>
    <s v="F150"/>
    <n v="1610"/>
    <n v="125"/>
    <n v="8.8739458744419339E-2"/>
    <n v="120.75"/>
    <n v="245.75"/>
    <n v="1364.25"/>
  </r>
  <r>
    <s v="1F1ZS57F67F275543"/>
    <s v="S"/>
    <s v="132003"/>
    <n v="4231"/>
    <d v="2013-06-12T00:00:00"/>
    <n v="2013"/>
    <x v="7"/>
    <x v="25"/>
    <n v="110"/>
    <n v="152084"/>
    <n v="5"/>
    <n v="2007"/>
    <s v="CHEVROLET"/>
    <s v="MALIBU"/>
    <n v="2651"/>
    <n v="125"/>
    <n v="0.14611695970897867"/>
    <n v="198.82"/>
    <n v="323.82"/>
    <n v="2327.1799999999998"/>
  </r>
  <r>
    <s v="1GNDV23W78D197498"/>
    <s v="S"/>
    <s v="244470"/>
    <n v="4231"/>
    <d v="2013-06-12T00:00:00"/>
    <n v="2013"/>
    <x v="1"/>
    <x v="1"/>
    <n v="128"/>
    <n v="148730"/>
    <n v="4"/>
    <n v="2008"/>
    <s v="CHEVROLET"/>
    <s v="UPLANDER"/>
    <n v="3210"/>
    <n v="125"/>
    <n v="0.17692774072645098"/>
    <n v="240.75"/>
    <n v="365.75"/>
    <n v="2844.25"/>
  </r>
  <r>
    <s v="1B7KD24W0HS340384"/>
    <s v="S"/>
    <s v="133483"/>
    <n v="4231"/>
    <d v="2013-06-12T00:00:00"/>
    <n v="2013"/>
    <x v="7"/>
    <x v="19"/>
    <n v="130"/>
    <n v="65433"/>
    <n v="25"/>
    <n v="1987"/>
    <s v="DODGE"/>
    <s v="RAM 250 "/>
    <n v="721"/>
    <n v="72.100000000000009"/>
    <n v="3.9739844568153007E-2"/>
    <n v="54.07"/>
    <n v="126.17000000000002"/>
    <n v="594.82999999999993"/>
  </r>
  <r>
    <s v="2G1WF52E849425081"/>
    <s v="S"/>
    <s v="2813"/>
    <n v="4231"/>
    <d v="2013-06-12T00:00:00"/>
    <n v="2013"/>
    <x v="4"/>
    <x v="27"/>
    <n v="131"/>
    <n v="152383"/>
    <n v="8"/>
    <n v="2004"/>
    <s v="CHEVROLET"/>
    <s v="IMPALA"/>
    <n v="2110"/>
    <n v="125"/>
    <n v="0.11629829686380422"/>
    <n v="158.25"/>
    <n v="283.25"/>
    <n v="1826.75"/>
  </r>
  <r>
    <s v="1D4GP24E46B731347"/>
    <s v="S"/>
    <s v="CW1677"/>
    <n v="4231"/>
    <d v="2013-06-12T00:00:00"/>
    <n v="2013"/>
    <x v="0"/>
    <x v="2"/>
    <n v="142"/>
    <n v="120871"/>
    <n v="6"/>
    <n v="2006"/>
    <s v="DODGE"/>
    <s v="CARAVAN"/>
    <n v="2710"/>
    <n v="125"/>
    <n v="0.14936890260706609"/>
    <n v="203.25"/>
    <n v="328.25"/>
    <n v="2381.75"/>
  </r>
  <r>
    <s v="2G1WB55K879363621"/>
    <s v="S"/>
    <s v="U05816"/>
    <n v="4252"/>
    <d v="2013-07-12T00:00:00"/>
    <n v="2014"/>
    <x v="0"/>
    <x v="0"/>
    <n v="30"/>
    <n v="92559"/>
    <n v="6"/>
    <n v="2007"/>
    <s v="CHEVROLET"/>
    <s v="IMPALA"/>
    <n v="4010"/>
    <n v="125"/>
    <n v="8.9888124030368305E-2"/>
    <n v="300.75"/>
    <n v="425.75"/>
    <n v="3584.25"/>
  </r>
  <r>
    <s v="2B4GH2538PR399257"/>
    <s v="S"/>
    <s v="70507"/>
    <n v="4252"/>
    <d v="2013-07-12T00:00:00"/>
    <n v="2014"/>
    <x v="0"/>
    <x v="2"/>
    <n v="34"/>
    <n v="115473"/>
    <n v="20"/>
    <n v="1993"/>
    <s v="DODGE"/>
    <s v="CARAVAN"/>
    <n v="341"/>
    <n v="34.1"/>
    <n v="7.6438529412358076E-3"/>
    <n v="25.57"/>
    <n v="59.67"/>
    <n v="281.33"/>
  </r>
  <r>
    <s v="2G1WF55K459183649"/>
    <s v="S"/>
    <s v="0244345"/>
    <n v="4252"/>
    <d v="2013-07-12T00:00:00"/>
    <n v="2014"/>
    <x v="1"/>
    <x v="36"/>
    <n v="40"/>
    <n v="150282"/>
    <n v="8"/>
    <n v="2005"/>
    <s v="CHEVROLET"/>
    <s v="IMPALA"/>
    <n v="2510"/>
    <n v="125"/>
    <n v="5.6264137485342751E-2"/>
    <n v="188.25"/>
    <n v="313.25"/>
    <n v="2196.75"/>
  </r>
  <r>
    <s v="1FTYR14V23PB15134"/>
    <s v="S"/>
    <s v="19133"/>
    <n v="4252"/>
    <d v="2013-07-12T00:00:00"/>
    <n v="2014"/>
    <x v="3"/>
    <x v="16"/>
    <n v="44"/>
    <n v="171989"/>
    <n v="10"/>
    <n v="2003"/>
    <s v="FORD"/>
    <s v="RANGER"/>
    <n v="1235"/>
    <n v="123.5"/>
    <n v="2.7683748922071035E-2"/>
    <n v="92.62"/>
    <n v="216.12"/>
    <n v="1018.88"/>
  </r>
  <r>
    <m/>
    <s v="S"/>
    <s v="3667"/>
    <n v="4252"/>
    <d v="2013-07-12T00:00:00"/>
    <n v="2014"/>
    <x v="4"/>
    <x v="52"/>
    <n v="76"/>
    <m/>
    <n v="14"/>
    <n v="1999"/>
    <s v="DODGE"/>
    <s v="RAM 1500"/>
    <n v="3686"/>
    <n v="125"/>
    <n v="8.2625342936642782E-2"/>
    <n v="276.45"/>
    <n v="401.45"/>
    <n v="3284.55"/>
  </r>
  <r>
    <s v="2G1WB58K379406046"/>
    <s v="S"/>
    <s v="181245"/>
    <n v="4252"/>
    <d v="2013-07-12T00:00:00"/>
    <n v="2014"/>
    <x v="2"/>
    <x v="60"/>
    <n v="100"/>
    <n v="133170"/>
    <n v="6"/>
    <n v="2007"/>
    <s v="CHEVROLET"/>
    <s v="IMPALA"/>
    <n v="4960"/>
    <n v="125"/>
    <n v="0.11118331550888448"/>
    <n v="372"/>
    <n v="497"/>
    <n v="4463"/>
  </r>
  <r>
    <s v="2G1WB58K379406841"/>
    <s v="S"/>
    <s v="181234"/>
    <n v="4252"/>
    <d v="2013-07-12T00:00:00"/>
    <n v="2014"/>
    <x v="2"/>
    <x v="60"/>
    <n v="101"/>
    <n v="123837"/>
    <n v="6"/>
    <n v="2007"/>
    <s v="CHEVROLET"/>
    <s v="IMPALA"/>
    <n v="4962"/>
    <n v="125"/>
    <n v="0.11122814749094451"/>
    <n v="372.15"/>
    <n v="497.15"/>
    <n v="4464.8500000000004"/>
  </r>
  <r>
    <s v="2G1WB58K579406324"/>
    <s v="S"/>
    <s v="181504"/>
    <n v="4252"/>
    <d v="2013-07-12T00:00:00"/>
    <n v="2014"/>
    <x v="2"/>
    <x v="60"/>
    <n v="102"/>
    <n v="132595"/>
    <n v="6"/>
    <n v="2007"/>
    <s v="CHEVROLET"/>
    <s v="IMPALA"/>
    <n v="3810"/>
    <n v="125"/>
    <n v="8.5404925824364888E-2"/>
    <n v="285.75"/>
    <n v="410.75"/>
    <n v="3399.25"/>
  </r>
  <r>
    <s v="IP3ES29C8VD104666"/>
    <s v="S"/>
    <s v="9889"/>
    <n v="4252"/>
    <d v="2013-07-12T00:00:00"/>
    <n v="2014"/>
    <x v="12"/>
    <x v="13"/>
    <n v="112"/>
    <n v="91201"/>
    <n v="16"/>
    <n v="1997"/>
    <s v="PLYMOUTH"/>
    <s v="NEON"/>
    <n v="1261.01"/>
    <n v="125"/>
    <n v="2.8266788848761777E-2"/>
    <n v="94.58"/>
    <n v="219.57999999999998"/>
    <n v="1041.43"/>
  </r>
  <r>
    <s v="2G1WB58K279410489"/>
    <s v="S"/>
    <s v="181511"/>
    <n v="4252"/>
    <d v="2013-07-12T00:00:00"/>
    <n v="2014"/>
    <x v="2"/>
    <x v="60"/>
    <n v="113"/>
    <n v="124952"/>
    <n v="6"/>
    <n v="2007"/>
    <s v="CHEVROLET"/>
    <s v="IMPALA"/>
    <n v="4898"/>
    <n v="125"/>
    <n v="0.10979352406502342"/>
    <n v="367.35"/>
    <n v="492.35"/>
    <n v="4405.6499999999996"/>
  </r>
  <r>
    <s v="2G1WB58K879410030"/>
    <s v="S"/>
    <s v="181513"/>
    <n v="4252"/>
    <d v="2013-07-12T00:00:00"/>
    <n v="2014"/>
    <x v="2"/>
    <x v="60"/>
    <n v="114"/>
    <n v="127285"/>
    <n v="6"/>
    <n v="2007"/>
    <s v="CHEVROLET"/>
    <s v="IMPALA"/>
    <n v="4598"/>
    <n v="125"/>
    <n v="0.10306872675601832"/>
    <n v="344.85"/>
    <n v="469.85"/>
    <n v="4128.1499999999996"/>
  </r>
  <r>
    <s v="2G1WB58K579410843"/>
    <s v="S"/>
    <s v="181236"/>
    <n v="4252"/>
    <d v="2013-07-12T00:00:00"/>
    <n v="2014"/>
    <x v="2"/>
    <x v="60"/>
    <n v="115"/>
    <n v="136503"/>
    <n v="6"/>
    <n v="2007"/>
    <s v="CHEVROLET"/>
    <s v="IMPALA"/>
    <n v="4120"/>
    <n v="125"/>
    <n v="9.2353883043670176E-2"/>
    <n v="309"/>
    <n v="434"/>
    <n v="3686"/>
  </r>
  <r>
    <s v="2G1WB58K379405768"/>
    <s v="S"/>
    <s v="181228"/>
    <n v="4252"/>
    <d v="2013-07-12T00:00:00"/>
    <n v="2014"/>
    <x v="2"/>
    <x v="60"/>
    <n v="116"/>
    <n v="139892"/>
    <n v="6"/>
    <n v="2007"/>
    <s v="CHEVROLET"/>
    <s v="IMPALA"/>
    <n v="4220"/>
    <n v="125"/>
    <n v="9.4595482146671878E-2"/>
    <n v="316.5"/>
    <n v="441.5"/>
    <n v="3778.5"/>
  </r>
  <r>
    <s v="1D4GP24E56B659526"/>
    <s v="S"/>
    <s v="9526"/>
    <s v="300-74863 6 17 13"/>
    <d v="2013-05-13T00:00:00"/>
    <n v="2013"/>
    <x v="9"/>
    <x v="50"/>
    <n v="424493"/>
    <n v="136731"/>
    <n v="6"/>
    <n v="2006"/>
    <s v="DODGE"/>
    <s v="CARAVAN"/>
    <n v="2550"/>
    <n v="125"/>
    <n v="0.10554635761589404"/>
    <n v="0"/>
    <n v="125"/>
    <n v="2425"/>
  </r>
  <r>
    <s v="1D4GP24E16B731340"/>
    <s v="S"/>
    <s v="1245469"/>
    <s v="300-74863 6 17 13"/>
    <d v="2013-05-28T00:00:00"/>
    <n v="2013"/>
    <x v="9"/>
    <x v="65"/>
    <n v="322761"/>
    <n v="159361"/>
    <n v="6"/>
    <n v="2006"/>
    <s v="DODGE"/>
    <s v="CARAVAN"/>
    <n v="2260"/>
    <n v="125"/>
    <n v="9.35430463576159E-2"/>
    <n v="0"/>
    <n v="125"/>
    <n v="2135"/>
  </r>
  <r>
    <s v="1D4GP24E76B673136"/>
    <s v="S"/>
    <s v="3136"/>
    <s v="300-74863 6 17 13"/>
    <d v="2013-05-28T00:00:00"/>
    <n v="2013"/>
    <x v="9"/>
    <x v="50"/>
    <n v="424491"/>
    <n v="131612"/>
    <n v="6"/>
    <n v="2006"/>
    <s v="DODGE"/>
    <s v="CARAVAN"/>
    <n v="2725"/>
    <n v="125"/>
    <n v="0.11278973509933775"/>
    <n v="0"/>
    <n v="125"/>
    <n v="2600"/>
  </r>
  <r>
    <s v="1FTSE34S7WHB76996"/>
    <s v="S"/>
    <s v="133478"/>
    <s v="300-74863 6 17 13"/>
    <d v="2013-05-20T00:00:00"/>
    <n v="2013"/>
    <x v="7"/>
    <x v="19"/>
    <n v="323321"/>
    <n v="169270"/>
    <n v="14"/>
    <n v="1998"/>
    <s v="FORD"/>
    <s v="ECONOLINE"/>
    <n v="1700"/>
    <n v="125"/>
    <n v="7.0364238410596025E-2"/>
    <n v="0"/>
    <n v="125"/>
    <n v="1575"/>
  </r>
  <r>
    <s v="2D8HN44E39R533109"/>
    <s v="S"/>
    <s v="533109"/>
    <s v="300-74863 6 17 13"/>
    <d v="2013-05-24T00:00:00"/>
    <n v="2013"/>
    <x v="9"/>
    <x v="50"/>
    <n v="117921"/>
    <n v="73400"/>
    <n v="3"/>
    <n v="2009"/>
    <s v="DODGE"/>
    <s v="CARAVAN"/>
    <n v="7700"/>
    <n v="125"/>
    <n v="0.31870860927152317"/>
    <n v="0"/>
    <n v="125"/>
    <n v="7575"/>
  </r>
  <r>
    <s v="2G1WS58R779236819"/>
    <s v="S"/>
    <s v="V36819"/>
    <s v="300-74863 6 17 13"/>
    <d v="2013-05-24T00:00:00"/>
    <n v="2013"/>
    <x v="4"/>
    <x v="20"/>
    <n v="527331"/>
    <n v="113469"/>
    <n v="5"/>
    <n v="2007"/>
    <s v="CHEVROLET"/>
    <s v="IMPALA"/>
    <n v="5350"/>
    <n v="125"/>
    <n v="0.22144039735099338"/>
    <n v="0"/>
    <n v="125"/>
    <n v="5225"/>
  </r>
  <r>
    <s v="2B8GP44371R293601"/>
    <s v="S"/>
    <s v="135450"/>
    <s v="300-74863 6 17 13"/>
    <d v="2013-05-30T00:00:00"/>
    <n v="2013"/>
    <x v="7"/>
    <x v="25"/>
    <n v="219381"/>
    <n v="127205"/>
    <n v="11"/>
    <n v="2001"/>
    <s v="DODGE"/>
    <s v="CARAVAN"/>
    <n v="1875"/>
    <n v="125"/>
    <n v="7.7607615894039736E-2"/>
    <n v="0"/>
    <n v="125"/>
    <n v="1750"/>
  </r>
  <r>
    <s v="CREDIT AUTHORIZATION"/>
    <s v="CA"/>
    <s v="CREDIT AUTHORIZATION"/>
    <s v="CREDIT AUTHORIZATION"/>
    <d v="2013-08-21T00:00:00"/>
    <n v="2013"/>
    <x v="4"/>
    <x v="11"/>
    <m/>
    <m/>
    <n v="2012"/>
    <m/>
    <m/>
    <m/>
    <m/>
    <m/>
    <m/>
    <m/>
    <m/>
    <n v="-20677.04"/>
  </r>
  <r>
    <s v="CREDIT AUTHORIZATION"/>
    <s v="CA"/>
    <s v="CREDIT AUTHORIZATION"/>
    <s v="CREDIT AUTHORIZATION"/>
    <d v="2013-08-21T00:00:00"/>
    <n v="2013"/>
    <x v="2"/>
    <x v="3"/>
    <m/>
    <m/>
    <n v="2012"/>
    <m/>
    <m/>
    <m/>
    <m/>
    <m/>
    <m/>
    <m/>
    <m/>
    <n v="-10900"/>
  </r>
  <r>
    <s v="CREDIT AUTHORIZATION"/>
    <s v="CA"/>
    <s v="CREDIT AUTHORIZATION"/>
    <s v="CREDIT AUTHORIZATION"/>
    <d v="2013-08-21T00:00:00"/>
    <n v="2013"/>
    <x v="2"/>
    <x v="60"/>
    <m/>
    <m/>
    <n v="2012"/>
    <m/>
    <m/>
    <m/>
    <m/>
    <m/>
    <m/>
    <m/>
    <m/>
    <n v="-11700"/>
  </r>
  <r>
    <s v="2G1WB58K079409552"/>
    <s v="S"/>
    <n v="181515"/>
    <s v="4279"/>
    <d v="2013-08-07T00:00:00"/>
    <s v="2014"/>
    <x v="2"/>
    <x v="6"/>
    <s v="21"/>
    <n v="186172"/>
    <n v="6"/>
    <n v="2007"/>
    <s v="CHEVROLET"/>
    <s v="IMPALA"/>
    <n v="3060"/>
    <n v="125"/>
    <n v="2.5440429115191024E-2"/>
    <n v="229.5"/>
    <n v="354.5"/>
    <n v="2705.5"/>
  </r>
  <r>
    <s v="2G1WB58K079409177"/>
    <s v="S"/>
    <n v="181512"/>
    <s v="4279"/>
    <d v="2013-08-07T00:00:00"/>
    <s v="2014"/>
    <x v="2"/>
    <x v="60"/>
    <s v="22"/>
    <n v="125152"/>
    <n v="6"/>
    <n v="2007"/>
    <s v="CHEVROLET"/>
    <s v="IMPALA"/>
    <n v="5200"/>
    <n v="125"/>
    <n v="4.3232101764376904E-2"/>
    <n v="390"/>
    <n v="515"/>
    <n v="4685"/>
  </r>
  <r>
    <s v="2G1WB58K879405359"/>
    <s v="S"/>
    <n v="181200"/>
    <s v="4279"/>
    <d v="2013-08-07T00:00:00"/>
    <s v="2014"/>
    <x v="2"/>
    <x v="60"/>
    <s v="23"/>
    <n v="124390"/>
    <n v="6"/>
    <n v="2007"/>
    <s v="CHEVROLET"/>
    <s v="IMPALA"/>
    <n v="5405"/>
    <n v="125"/>
    <n v="4.4936444237780218E-2"/>
    <n v="405.37"/>
    <n v="530.37"/>
    <n v="4874.63"/>
  </r>
  <r>
    <s v="2G1WB58K779411329"/>
    <s v="S"/>
    <n v="181243"/>
    <s v="4279"/>
    <d v="2013-08-07T00:00:00"/>
    <s v="2014"/>
    <x v="2"/>
    <x v="60"/>
    <s v="24"/>
    <n v="131627"/>
    <n v="6"/>
    <n v="2007"/>
    <s v="CHEVROLET"/>
    <s v="IMPALA"/>
    <n v="4710"/>
    <n v="125"/>
    <n v="3.9158307559656769E-2"/>
    <n v="353.25"/>
    <n v="478.25"/>
    <n v="4231.75"/>
  </r>
  <r>
    <s v="2G1WB58K879407824"/>
    <s v="S"/>
    <n v="181235"/>
    <s v="4279"/>
    <d v="2013-08-07T00:00:00"/>
    <s v="2014"/>
    <x v="2"/>
    <x v="60"/>
    <s v="25"/>
    <n v="142454"/>
    <n v="6"/>
    <n v="2007"/>
    <s v="CHEVROLET"/>
    <s v="IMPALA"/>
    <n v="4370"/>
    <n v="125"/>
    <n v="3.6331593213524437E-2"/>
    <n v="327.75"/>
    <n v="452.75"/>
    <n v="3917.25"/>
  </r>
  <r>
    <s v="2G1WB58K181308133"/>
    <s v="S"/>
    <n v="181847"/>
    <s v="4279"/>
    <d v="2013-08-07T00:00:00"/>
    <s v="2014"/>
    <x v="2"/>
    <x v="60"/>
    <s v="26"/>
    <n v="132007"/>
    <n v="5"/>
    <n v="2008"/>
    <s v="CHEVROLET"/>
    <s v="IMPALA"/>
    <n v="4710"/>
    <n v="125"/>
    <n v="3.9158307559656769E-2"/>
    <n v="353.25"/>
    <n v="478.25"/>
    <n v="4231.75"/>
  </r>
  <r>
    <s v="2G1WB58K979405614"/>
    <s v="S"/>
    <n v="181274"/>
    <s v="4279"/>
    <d v="2013-08-07T00:00:00"/>
    <s v="2014"/>
    <x v="2"/>
    <x v="60"/>
    <s v="27"/>
    <n v="137373"/>
    <n v="6"/>
    <n v="2007"/>
    <s v="CHEVROLET"/>
    <s v="IMPALA"/>
    <n v="4790"/>
    <n v="125"/>
    <n v="3.9823416817570262E-2"/>
    <n v="359.25"/>
    <n v="484.25"/>
    <n v="4305.75"/>
  </r>
  <r>
    <s v="2G1WB58K379407066"/>
    <s v="S"/>
    <n v="181219"/>
    <s v="4279"/>
    <d v="2013-08-07T00:00:00"/>
    <s v="2014"/>
    <x v="2"/>
    <x v="60"/>
    <s v="28"/>
    <n v="129101"/>
    <n v="6"/>
    <n v="2007"/>
    <s v="CHEVROLET"/>
    <s v="IMPALA"/>
    <n v="4635"/>
    <n v="125"/>
    <n v="3.8534767630362871E-2"/>
    <n v="347.62"/>
    <n v="472.62"/>
    <n v="4162.38"/>
  </r>
  <r>
    <s v="2G1WB58K479408453"/>
    <s v="S"/>
    <n v="181217"/>
    <s v="4279"/>
    <d v="2013-08-07T00:00:00"/>
    <s v="2014"/>
    <x v="2"/>
    <x v="60"/>
    <s v="29"/>
    <n v="125537"/>
    <n v="6"/>
    <n v="2007"/>
    <s v="CHEVROLET"/>
    <s v="IMPALA"/>
    <n v="4890"/>
    <n v="125"/>
    <n v="4.0654803389962121E-2"/>
    <n v="366.75"/>
    <n v="491.75"/>
    <n v="4398.25"/>
  </r>
  <r>
    <s v="2B4GP2432VR322448"/>
    <s v="S"/>
    <n v="11148"/>
    <s v="4279"/>
    <d v="2013-08-07T00:00:00"/>
    <s v="2014"/>
    <x v="1"/>
    <x v="15"/>
    <s v="38"/>
    <n v="146169"/>
    <n v="16"/>
    <n v="1997"/>
    <s v="DODGE"/>
    <s v="GRAND CARAVAN"/>
    <n v="360"/>
    <n v="36"/>
    <n v="2.9929916606107085E-3"/>
    <n v="27"/>
    <n v="63"/>
    <n v="297"/>
  </r>
  <r>
    <s v="1FBSS31L2WHC10846"/>
    <s v="S"/>
    <n v="181687"/>
    <s v="4279"/>
    <d v="2013-08-07T00:00:00"/>
    <s v="2014"/>
    <x v="2"/>
    <x v="18"/>
    <s v="39"/>
    <n v="115388"/>
    <n v="15"/>
    <n v="1998"/>
    <s v="FORD"/>
    <s v="E350"/>
    <n v="765.99"/>
    <n v="76.599999999999994"/>
    <n v="6.3683380058644351E-3"/>
    <n v="57.45"/>
    <n v="134.05000000000001"/>
    <n v="631.94000000000005"/>
  </r>
  <r>
    <s v="2G1WB57K391321369"/>
    <s v="S"/>
    <n v="18758"/>
    <s v="4279"/>
    <d v="2013-08-07T00:00:00"/>
    <s v="2014"/>
    <x v="3"/>
    <x v="4"/>
    <s v="42"/>
    <n v="115661"/>
    <n v="4"/>
    <n v="2009"/>
    <s v="CHEVROLET"/>
    <s v="IMPALA"/>
    <n v="3821"/>
    <n v="125"/>
    <n v="3.17672809310931E-2"/>
    <n v="286.57"/>
    <n v="411.57"/>
    <n v="3409.43"/>
  </r>
  <r>
    <s v="1FAFP5227YA230275"/>
    <s v="S"/>
    <n v="17479"/>
    <s v="4279"/>
    <d v="2013-08-07T00:00:00"/>
    <s v="2014"/>
    <x v="3"/>
    <x v="16"/>
    <s v="43"/>
    <n v="167210"/>
    <n v="13"/>
    <n v="2000"/>
    <s v="FORD"/>
    <s v="TAURUS"/>
    <n v="1010"/>
    <n v="101"/>
    <n v="8.3970043811578219E-3"/>
    <n v="75.75"/>
    <n v="176.75"/>
    <n v="833.25"/>
  </r>
  <r>
    <s v="1FAFP5224XG297251"/>
    <s v="S"/>
    <n v="19266"/>
    <s v="4279"/>
    <d v="2013-08-07T00:00:00"/>
    <s v="2014"/>
    <x v="3"/>
    <x v="32"/>
    <s v="45"/>
    <n v="174840"/>
    <n v="14"/>
    <n v="1999"/>
    <s v="FORD"/>
    <s v="TAURUS"/>
    <n v="952"/>
    <n v="95.2"/>
    <n v="7.91480016917054E-3"/>
    <n v="71.400000000000006"/>
    <n v="166.60000000000002"/>
    <n v="785.4"/>
  </r>
  <r>
    <s v="2G1WB58KX89269236"/>
    <s v="S"/>
    <n v="18637"/>
    <s v="4279"/>
    <d v="2013-08-07T00:00:00"/>
    <s v="2014"/>
    <x v="3"/>
    <x v="4"/>
    <s v="46"/>
    <n v="175622"/>
    <n v="5"/>
    <n v="2008"/>
    <s v="CHEVROLET"/>
    <s v="IMPALA"/>
    <n v="3287"/>
    <n v="125"/>
    <n v="2.7327676634520553E-2"/>
    <n v="246.52"/>
    <n v="371.52"/>
    <n v="2915.48"/>
  </r>
  <r>
    <s v="2G1WB58K679300836"/>
    <s v="S"/>
    <n v="18558"/>
    <s v="4279"/>
    <d v="2013-08-07T00:00:00"/>
    <s v="2014"/>
    <x v="3"/>
    <x v="4"/>
    <n v="47"/>
    <n v="160382"/>
    <n v="6"/>
    <n v="2007"/>
    <s v="CHEVROLET"/>
    <s v="IMPALA"/>
    <n v="3224"/>
    <n v="125"/>
    <n v="2.6803903093913679E-2"/>
    <n v="241.8"/>
    <n v="366.8"/>
    <n v="2857.2"/>
  </r>
  <r>
    <s v="1FAFP53206A254123"/>
    <s v="S"/>
    <n v="19402"/>
    <s v="4279"/>
    <d v="2013-08-07T00:00:00"/>
    <s v="2014"/>
    <x v="3"/>
    <x v="16"/>
    <n v="50"/>
    <n v="157146"/>
    <n v="7"/>
    <n v="2006"/>
    <s v="FORD"/>
    <s v="TAURUS"/>
    <n v="2310"/>
    <n v="125"/>
    <n v="1.9205029822252046E-2"/>
    <n v="173.25"/>
    <n v="298.25"/>
    <n v="2011.75"/>
  </r>
  <r>
    <s v="2B5WB35Z2SK568967"/>
    <s v="S"/>
    <n v="135466"/>
    <s v="4279"/>
    <d v="2013-08-07T00:00:00"/>
    <s v="2014"/>
    <x v="7"/>
    <x v="25"/>
    <n v="52"/>
    <n v="114693"/>
    <n v="18"/>
    <n v="1995"/>
    <s v="DODGE"/>
    <s v="RAM 3500"/>
    <n v="1402"/>
    <n v="125"/>
    <n v="1.1656039744933925E-2"/>
    <n v="105.15"/>
    <n v="230.15"/>
    <n v="1171.8499999999999"/>
  </r>
  <r>
    <s v="2G1WF52E339292969"/>
    <s v="S"/>
    <n v="22328"/>
    <s v="4279"/>
    <d v="2013-08-07T00:00:00"/>
    <s v="2014"/>
    <x v="13"/>
    <x v="53"/>
    <n v="53"/>
    <n v="130478"/>
    <n v="10"/>
    <n v="2003"/>
    <s v="CHEVROLET"/>
    <s v="IMPALA"/>
    <n v="2411"/>
    <n v="125"/>
    <n v="2.0044730260367828E-2"/>
    <n v="180.82"/>
    <n v="305.82"/>
    <n v="2105.1799999999998"/>
  </r>
  <r>
    <s v="2G1WB58K979409615"/>
    <s v="S"/>
    <n v="181291"/>
    <s v="4279"/>
    <d v="2013-08-07T00:00:00"/>
    <s v="2014"/>
    <x v="2"/>
    <x v="60"/>
    <n v="116"/>
    <n v="139801"/>
    <n v="6"/>
    <n v="2007"/>
    <s v="CHEVROLET"/>
    <s v="IMPALA"/>
    <n v="3901"/>
    <n v="125"/>
    <n v="3.2432390189006594E-2"/>
    <n v="292.57"/>
    <n v="417.57"/>
    <n v="3483.43"/>
  </r>
  <r>
    <s v="2G1WB58K879408195"/>
    <s v="S"/>
    <n v="191297"/>
    <s v="4279"/>
    <d v="2013-08-07T00:00:00"/>
    <s v="2014"/>
    <x v="2"/>
    <x v="60"/>
    <n v="117"/>
    <n v="125769"/>
    <n v="6"/>
    <n v="2007"/>
    <s v="CHEVROLET"/>
    <s v="IMPALA"/>
    <n v="5297"/>
    <n v="125"/>
    <n v="4.4038546739597006E-2"/>
    <n v="397.27"/>
    <n v="522.27"/>
    <n v="4774.7299999999996"/>
  </r>
  <r>
    <s v="1J4FJ28S0WL227988"/>
    <s v="S"/>
    <n v="131912"/>
    <s v="4279"/>
    <d v="2013-08-07T00:00:00"/>
    <s v="2014"/>
    <x v="2"/>
    <x v="8"/>
    <n v="119"/>
    <n v="138283"/>
    <n v="15"/>
    <n v="1998"/>
    <s v="JEEP"/>
    <s v="CHEROKEE"/>
    <n v="3113"/>
    <n v="125"/>
    <n v="2.5881063998558711E-2"/>
    <n v="233.47"/>
    <n v="358.47"/>
    <n v="2754.5299999999997"/>
  </r>
  <r>
    <s v="1B7FL26X7TS669411"/>
    <s v="S"/>
    <n v="16148"/>
    <s v="4279"/>
    <d v="2013-08-07T00:00:00"/>
    <s v="2014"/>
    <x v="3"/>
    <x v="14"/>
    <n v="161"/>
    <m/>
    <n v="17"/>
    <n v="1996"/>
    <s v="DODGE"/>
    <s v="DAKOTA 1/2 TON"/>
    <n v="320"/>
    <n v="32"/>
    <n v="2.6604370316539632E-3"/>
    <n v="24"/>
    <n v="56"/>
    <n v="264"/>
  </r>
  <r>
    <s v="2G1WB58K779406373"/>
    <s v="S"/>
    <n v="181212"/>
    <s v="4279"/>
    <d v="2013-08-07T00:00:00"/>
    <s v="2014"/>
    <x v="2"/>
    <x v="60"/>
    <n v="162"/>
    <n v="125208"/>
    <n v="6"/>
    <n v="2007"/>
    <s v="CHEVROLET"/>
    <s v="IMPALA"/>
    <n v="5010"/>
    <n v="125"/>
    <n v="4.1652467276832361E-2"/>
    <n v="375.75"/>
    <n v="500.75"/>
    <n v="4509.25"/>
  </r>
  <r>
    <s v="2G1WB58K381311874"/>
    <s v="S"/>
    <n v="181857"/>
    <s v="4279"/>
    <d v="2013-08-07T00:00:00"/>
    <s v="2014"/>
    <x v="2"/>
    <x v="60"/>
    <n v="163"/>
    <n v="129264"/>
    <n v="5"/>
    <n v="2008"/>
    <s v="CHEVROLET"/>
    <s v="IMPALA"/>
    <n v="5560"/>
    <n v="125"/>
    <n v="4.6225093424987609E-2"/>
    <n v="417"/>
    <n v="542"/>
    <n v="5018"/>
  </r>
  <r>
    <s v="2G1WB58K879409492"/>
    <s v="S"/>
    <n v="181209"/>
    <s v="4279"/>
    <d v="2013-08-07T00:00:00"/>
    <s v="2014"/>
    <x v="2"/>
    <x v="60"/>
    <n v="164"/>
    <n v="141283"/>
    <n v="6"/>
    <n v="2007"/>
    <s v="CHEVROLET"/>
    <s v="IMPALA"/>
    <n v="4815"/>
    <n v="125"/>
    <n v="4.0031263460668223E-2"/>
    <n v="361.12"/>
    <n v="486.12"/>
    <n v="4328.88"/>
  </r>
  <r>
    <s v="2FAFP71W26X"/>
    <s v="S"/>
    <n v="245701"/>
    <s v="4279"/>
    <d v="2013-08-07T00:00:00"/>
    <s v="2014"/>
    <x v="1"/>
    <x v="1"/>
    <n v="183"/>
    <n v="142982"/>
    <n v="7"/>
    <n v="2006"/>
    <s v="FORD"/>
    <s v="CROWN VICTORIA"/>
    <n v="361"/>
    <n v="36.1"/>
    <n v="3.001305526334627E-3"/>
    <n v="27.07"/>
    <n v="63.17"/>
    <n v="297.83"/>
  </r>
  <r>
    <s v="1D4GP24E47B195730"/>
    <s v="S"/>
    <n v="5730"/>
    <s v="4279"/>
    <d v="2013-08-07T00:00:00"/>
    <s v="2014"/>
    <x v="9"/>
    <x v="50"/>
    <n v="194"/>
    <n v="132898"/>
    <n v="6"/>
    <n v="2007"/>
    <s v="DODGE"/>
    <s v="GRAND CARAVAN"/>
    <n v="3565"/>
    <n v="125"/>
    <n v="2.9638931305769934E-2"/>
    <n v="267.37"/>
    <n v="392.37"/>
    <n v="3172.63"/>
  </r>
  <r>
    <s v="2G1WB58KX81239930"/>
    <s v="S"/>
    <m/>
    <s v="4279"/>
    <d v="2013-08-07T00:00:00"/>
    <s v="2014"/>
    <x v="4"/>
    <x v="35"/>
    <n v="196"/>
    <n v="123679"/>
    <n v="5"/>
    <n v="2008"/>
    <s v="CHEVROLET"/>
    <s v="IMPALA"/>
    <n v="6121"/>
    <n v="125"/>
    <n v="5.0889172096105967E-2"/>
    <n v="459.07"/>
    <n v="584.06999999999994"/>
    <n v="5536.93"/>
  </r>
  <r>
    <s v="2G1WB58K969249167"/>
    <s v="S"/>
    <n v="19437"/>
    <s v="4279"/>
    <d v="2013-08-07T00:00:00"/>
    <s v="2014"/>
    <x v="3"/>
    <x v="4"/>
    <n v="199"/>
    <n v="140003"/>
    <n v="7"/>
    <n v="2006"/>
    <s v="CHEVROLET"/>
    <s v="IMPALA"/>
    <n v="3810"/>
    <n v="125"/>
    <n v="3.1675828408129998E-2"/>
    <n v="285.75"/>
    <n v="410.75"/>
    <n v="3399.25"/>
  </r>
  <r>
    <s v="1B3LC46D19N547155"/>
    <s v="S"/>
    <n v="18731"/>
    <s v="4279"/>
    <d v="2013-08-07T00:00:00"/>
    <s v="2014"/>
    <x v="3"/>
    <x v="4"/>
    <n v="203"/>
    <n v="128210"/>
    <n v="4"/>
    <n v="2009"/>
    <s v="DODGE"/>
    <s v="AVENGER"/>
    <n v="6037"/>
    <n v="125"/>
    <n v="5.0190807375296798E-2"/>
    <n v="452.77"/>
    <n v="577.77"/>
    <n v="5459.23"/>
  </r>
  <r>
    <s v="2G1WB58KX79345987"/>
    <s v="S"/>
    <n v="18564"/>
    <s v="4279"/>
    <d v="2013-08-07T00:00:00"/>
    <s v="2014"/>
    <x v="3"/>
    <x v="4"/>
    <n v="204"/>
    <n v="135221"/>
    <n v="6"/>
    <n v="2007"/>
    <s v="CHEVROLET"/>
    <s v="IMPALA"/>
    <n v="5128"/>
    <n v="125"/>
    <n v="4.2633503432254756E-2"/>
    <n v="384.6"/>
    <n v="509.6"/>
    <n v="4618.3999999999996"/>
  </r>
  <r>
    <s v="1FAFP532X6A261242"/>
    <s v="S"/>
    <n v="135348"/>
    <s v="4279"/>
    <d v="2013-08-07T00:00:00"/>
    <s v="2014"/>
    <x v="7"/>
    <x v="25"/>
    <n v="205"/>
    <n v="121599"/>
    <n v="7"/>
    <n v="2006"/>
    <s v="FORD"/>
    <s v="TAURUS"/>
    <n v="3121"/>
    <n v="125"/>
    <n v="2.5947574924350059E-2"/>
    <n v="234.07"/>
    <n v="359.07"/>
    <n v="2761.93"/>
  </r>
  <r>
    <s v="2G1WF55K949282837"/>
    <s v="S"/>
    <n v="181924"/>
    <s v="4279"/>
    <d v="2013-08-07T00:00:00"/>
    <s v="2014"/>
    <x v="2"/>
    <x v="76"/>
    <n v="206"/>
    <n v="121934"/>
    <n v="9"/>
    <n v="2004"/>
    <s v="CHEVROLET"/>
    <s v="IMPALA"/>
    <n v="2809"/>
    <n v="125"/>
    <n v="2.3353648818487446E-2"/>
    <n v="210.67"/>
    <n v="335.66999999999996"/>
    <n v="2473.33"/>
  </r>
  <r>
    <s v="CREDIT AUTHORIZATION"/>
    <s v="CA"/>
    <s v="CREDIT AUTHORIZATION"/>
    <s v="CREDIT AUTHORIZATION"/>
    <d v="2013-09-03T00:00:00"/>
    <s v="2014"/>
    <x v="7"/>
    <x v="79"/>
    <m/>
    <m/>
    <n v="2013"/>
    <m/>
    <m/>
    <m/>
    <m/>
    <m/>
    <m/>
    <m/>
    <m/>
    <n v="-9425.89"/>
  </r>
  <r>
    <s v="CREDIT AUTHORIZATION"/>
    <s v="CA"/>
    <s v="CREDIT AUTHORIZATION"/>
    <s v="CREDIT AUTHORIZATION"/>
    <d v="2013-09-11T00:00:00"/>
    <n v="2014"/>
    <x v="2"/>
    <x v="60"/>
    <m/>
    <m/>
    <n v="2013"/>
    <m/>
    <m/>
    <m/>
    <m/>
    <m/>
    <m/>
    <m/>
    <m/>
    <n v="-8500"/>
  </r>
  <r>
    <s v="CREDIT AUTHORIZATION"/>
    <s v="CA"/>
    <s v="CREDIT AUTHORIZATION"/>
    <s v="CREDIT AUTHORIZATION"/>
    <d v="2013-09-18T00:00:00"/>
    <n v="2014"/>
    <x v="2"/>
    <x v="60"/>
    <m/>
    <m/>
    <n v="2013"/>
    <m/>
    <m/>
    <m/>
    <m/>
    <m/>
    <m/>
    <m/>
    <m/>
    <n v="-8900"/>
  </r>
  <r>
    <s v="CREDIT AUTHORIZATION"/>
    <s v="CA"/>
    <s v="CREDIT AUTHORIZATION"/>
    <s v="CREDIT AUTHORIZATION"/>
    <d v="2013-09-26T00:00:00"/>
    <n v="2014"/>
    <x v="9"/>
    <x v="65"/>
    <m/>
    <m/>
    <n v="2013"/>
    <m/>
    <m/>
    <m/>
    <m/>
    <m/>
    <m/>
    <m/>
    <m/>
    <n v="-2131.73"/>
  </r>
  <r>
    <s v="1FAFP53295A197368"/>
    <s v="S"/>
    <s v="170451"/>
    <n v="4292"/>
    <d v="2013-08-30T00:00:00"/>
    <s v="2014"/>
    <x v="2"/>
    <x v="8"/>
    <s v="51"/>
    <n v="133248"/>
    <n v="8"/>
    <n v="2005"/>
    <s v="FORD"/>
    <s v="TAURUS"/>
    <n v="2406"/>
    <n v="125"/>
    <n v="11.910891089108912"/>
    <n v="180.45"/>
    <n v="305.45"/>
    <n v="2100.5500000000002"/>
  </r>
  <r>
    <s v="2G1WB58K479406430"/>
    <s v="S"/>
    <s v="181214"/>
    <n v="4292"/>
    <d v="2013-08-30T00:00:00"/>
    <s v="2014"/>
    <x v="2"/>
    <x v="60"/>
    <s v="52"/>
    <n v="139317"/>
    <n v="6"/>
    <n v="2007"/>
    <s v="CHEVROLET"/>
    <s v="IMPALA"/>
    <n v="4663"/>
    <n v="125"/>
    <n v="23.084158415841586"/>
    <n v="349.72"/>
    <n v="474.72"/>
    <n v="4188.28"/>
  </r>
  <r>
    <s v="2G1WB58K069382254"/>
    <s v="S"/>
    <s v="180546"/>
    <n v="4292"/>
    <d v="2013-08-30T00:00:00"/>
    <s v="2014"/>
    <x v="2"/>
    <x v="8"/>
    <s v="53"/>
    <n v="160322"/>
    <n v="7"/>
    <n v="2006"/>
    <s v="CHEVROLET"/>
    <s v="IMPALA"/>
    <n v="3700"/>
    <n v="125"/>
    <n v="18.316831683168317"/>
    <n v="277.5"/>
    <n v="402.5"/>
    <n v="3297.5"/>
  </r>
  <r>
    <s v="2G1WB58K969383676"/>
    <s v="S"/>
    <s v="180544"/>
    <n v="4292"/>
    <d v="2013-08-30T00:00:00"/>
    <s v="2014"/>
    <x v="2"/>
    <x v="8"/>
    <s v="119"/>
    <n v="171753"/>
    <n v="7"/>
    <n v="2006"/>
    <s v="CHEVROLET"/>
    <s v="IMPALA"/>
    <n v="2922"/>
    <n v="125"/>
    <n v="14.465346534653465"/>
    <n v="219.15"/>
    <n v="344.15"/>
    <n v="2577.85"/>
  </r>
  <r>
    <s v="2FAFP71WXXX160356"/>
    <s v="S"/>
    <s v="158745"/>
    <n v="4292"/>
    <d v="2013-08-30T00:00:00"/>
    <s v="2014"/>
    <x v="2"/>
    <x v="8"/>
    <s v="120"/>
    <n v="177643"/>
    <n v="14"/>
    <n v="1999"/>
    <s v="FORD"/>
    <s v="CROWN VICTORIA"/>
    <n v="535"/>
    <n v="53.5"/>
    <n v="2.6485148514851486"/>
    <n v="40.119999999999997"/>
    <n v="93.62"/>
    <n v="441.38"/>
  </r>
  <r>
    <s v="2FAFP71W6WX122332"/>
    <s v="S"/>
    <s v="143047"/>
    <n v="4292"/>
    <d v="2013-08-30T00:00:00"/>
    <s v="2014"/>
    <x v="2"/>
    <x v="8"/>
    <s v="121"/>
    <n v="187531"/>
    <n v="15"/>
    <n v="1998"/>
    <s v="FORD"/>
    <s v="CROWN VICTORIA"/>
    <n v="710"/>
    <n v="71"/>
    <n v="3.5148514851485149"/>
    <n v="53.25"/>
    <n v="124.25"/>
    <n v="585.75"/>
  </r>
  <r>
    <s v="2FAFP71W62X108389"/>
    <s v="S"/>
    <s v="180747"/>
    <n v="4292"/>
    <d v="2013-08-30T00:00:00"/>
    <s v="2014"/>
    <x v="2"/>
    <x v="8"/>
    <s v="122"/>
    <n v="165510"/>
    <n v="11"/>
    <n v="2002"/>
    <s v="FORD"/>
    <s v="CROWN VICTORIA"/>
    <n v="1760"/>
    <n v="125"/>
    <n v="8.7128712871287135"/>
    <n v="132"/>
    <n v="257"/>
    <n v="1503"/>
  </r>
  <r>
    <s v="2G1WB55K469366529"/>
    <s v="S"/>
    <s v="180541"/>
    <n v="4292"/>
    <d v="2013-08-30T00:00:00"/>
    <s v="2014"/>
    <x v="2"/>
    <x v="8"/>
    <s v="123"/>
    <n v="177952"/>
    <n v="7"/>
    <n v="2006"/>
    <s v="CHEVROLET"/>
    <s v="IMPALA"/>
    <n v="2720"/>
    <n v="125"/>
    <n v="13.465346534653465"/>
    <n v="204"/>
    <n v="329"/>
    <n v="2391"/>
  </r>
  <r>
    <s v="2G1WB55K969394083"/>
    <s v="S"/>
    <s v="180563"/>
    <n v="4292"/>
    <d v="2013-08-30T00:00:00"/>
    <s v="2014"/>
    <x v="2"/>
    <x v="8"/>
    <s v="124"/>
    <n v="189471"/>
    <n v="7"/>
    <n v="2006"/>
    <s v="CHEVROLET"/>
    <s v="IMPALA"/>
    <n v="2710"/>
    <n v="125"/>
    <n v="13.415841584158416"/>
    <n v="203.25"/>
    <n v="328.25"/>
    <n v="2381.75"/>
  </r>
  <r>
    <s v="2FAFP71W21X177725"/>
    <s v="S"/>
    <s v="169619"/>
    <n v="4292"/>
    <d v="2013-08-30T00:00:00"/>
    <s v="2014"/>
    <x v="2"/>
    <x v="8"/>
    <s v="125"/>
    <n v="168848"/>
    <n v="12"/>
    <n v="2001"/>
    <s v="FORD"/>
    <s v="CROWN VICTORIA"/>
    <n v="371"/>
    <n v="37.1"/>
    <n v="1.8366336633663367"/>
    <n v="27.82"/>
    <n v="64.92"/>
    <n v="306.08"/>
  </r>
  <r>
    <s v="2FAFP71W51X175645"/>
    <s v="S"/>
    <s v="169639"/>
    <n v="4292"/>
    <d v="2013-08-30T00:00:00"/>
    <s v="2014"/>
    <x v="2"/>
    <x v="8"/>
    <s v="126"/>
    <n v="166290"/>
    <n v="12"/>
    <n v="2001"/>
    <s v="FORD"/>
    <s v="CROWN VICTORIA"/>
    <n v="1510"/>
    <n v="125"/>
    <n v="7.4752475247524757"/>
    <n v="113.25"/>
    <n v="238.25"/>
    <n v="1271.75"/>
  </r>
  <r>
    <s v="1B7FL26X2TS669414"/>
    <s v="S"/>
    <s v="16145"/>
    <n v="4292"/>
    <d v="2013-08-30T00:00:00"/>
    <s v="2014"/>
    <x v="3"/>
    <x v="14"/>
    <s v="156"/>
    <n v="111414"/>
    <n v="17"/>
    <n v="1996"/>
    <s v="DODGE"/>
    <s v="DAKOTA"/>
    <n v="325"/>
    <n v="32.5"/>
    <n v="1.608910891089109"/>
    <n v="24.37"/>
    <n v="56.870000000000005"/>
    <n v="268.13"/>
  </r>
  <r>
    <s v="2G1WB58K879405345"/>
    <s v="S"/>
    <s v="181216"/>
    <n v="4292"/>
    <d v="2013-08-30T00:00:00"/>
    <s v="2014"/>
    <x v="2"/>
    <x v="60"/>
    <s v="168"/>
    <n v="153861"/>
    <n v="6"/>
    <n v="2007"/>
    <s v="CHEVROLET"/>
    <s v="IMPALA"/>
    <n v="3610"/>
    <n v="125"/>
    <n v="17.871287128712872"/>
    <n v="270.75"/>
    <n v="395.75"/>
    <n v="3214.25"/>
  </r>
  <r>
    <s v="3B7HF12Y2XG213547"/>
    <s v="S"/>
    <s v="048"/>
    <n v="4292"/>
    <d v="2013-08-30T00:00:00"/>
    <s v="2014"/>
    <x v="4"/>
    <x v="52"/>
    <s v="201"/>
    <n v="80434"/>
    <n v="14"/>
    <n v="1999"/>
    <s v="DODGE"/>
    <s v="RAM 1500"/>
    <n v="3660"/>
    <n v="125"/>
    <n v="18.118811881188119"/>
    <n v="274.5"/>
    <n v="399.5"/>
    <n v="3260.5"/>
  </r>
  <r>
    <s v="1FAFP53275A197367"/>
    <s v="S"/>
    <s v="170452"/>
    <n v="4292"/>
    <d v="2013-08-30T00:00:00"/>
    <s v="2014"/>
    <x v="2"/>
    <x v="8"/>
    <s v="225"/>
    <n v="126027"/>
    <n v="8"/>
    <n v="2005"/>
    <s v="FORD"/>
    <s v="TAURUS"/>
    <n v="2466"/>
    <n v="125"/>
    <n v="12.207920792079207"/>
    <n v="184.95"/>
    <n v="309.95"/>
    <n v="2156.0500000000002"/>
  </r>
  <r>
    <s v="2G1WB58K779405711"/>
    <s v="S"/>
    <s v="181258"/>
    <n v="4292"/>
    <d v="2013-08-30T00:00:00"/>
    <s v="2014"/>
    <x v="2"/>
    <x v="8"/>
    <n v="226"/>
    <n v="155715"/>
    <n v="6"/>
    <n v="2007"/>
    <s v="CHEVROLET"/>
    <s v="IMPALA"/>
    <n v="4400"/>
    <n v="125"/>
    <n v="21.782178217821784"/>
    <n v="330"/>
    <n v="455"/>
    <n v="3945"/>
  </r>
  <r>
    <s v="2G1WB58K681297842"/>
    <s v="S"/>
    <s v="181879"/>
    <n v="4292"/>
    <d v="2013-08-30T00:00:00"/>
    <s v="2014"/>
    <x v="2"/>
    <x v="8"/>
    <n v="227"/>
    <n v="159464"/>
    <n v="5"/>
    <n v="2008"/>
    <s v="CHEVROLET"/>
    <s v="IMPALA"/>
    <n v="4200"/>
    <n v="125"/>
    <n v="20.792079207920793"/>
    <n v="315"/>
    <n v="440"/>
    <n v="3760"/>
  </r>
  <r>
    <s v="2G1WB55K769369232"/>
    <s v="S"/>
    <s v="180547"/>
    <n v="4292"/>
    <d v="2013-08-30T00:00:00"/>
    <s v="2014"/>
    <x v="2"/>
    <x v="8"/>
    <n v="228"/>
    <n v="191298"/>
    <n v="7"/>
    <n v="2006"/>
    <s v="CHEVROLET"/>
    <s v="IMPALA"/>
    <n v="2710"/>
    <n v="125"/>
    <n v="13.415841584158416"/>
    <n v="203.25"/>
    <n v="328.25"/>
    <n v="2381.75"/>
  </r>
  <r>
    <s v="1G1ZS57F17F296462"/>
    <s v="S"/>
    <s v="V0134"/>
    <s v="300-74863 9 25 13"/>
    <d v="2013-08-05T00:00:00"/>
    <s v="2014"/>
    <x v="11"/>
    <x v="21"/>
    <n v="3091"/>
    <n v="131871"/>
    <n v="6"/>
    <n v="2007"/>
    <s v="Chevrolet"/>
    <s v="Malibu"/>
    <n v="3400"/>
    <n v="125"/>
    <n v="68"/>
    <n v="0"/>
    <n v="125"/>
    <n v="3275"/>
  </r>
  <r>
    <s v="1D4GP24E77B195740"/>
    <s v="S"/>
    <s v="5740"/>
    <s v="300-74863 9 25 13"/>
    <d v="2013-08-08T00:00:00"/>
    <s v="2014"/>
    <x v="9"/>
    <x v="50"/>
    <n v="188"/>
    <n v="130723"/>
    <n v="6"/>
    <n v="2007"/>
    <s v="Dodge"/>
    <s v="Grand Caravan"/>
    <n v="2850"/>
    <n v="125"/>
    <n v="57"/>
    <n v="0"/>
    <n v="125"/>
    <n v="2725"/>
  </r>
  <r>
    <s v="2C4GP44302R771542"/>
    <s v="S"/>
    <s v="91"/>
    <s v="300-74863 9 25 13"/>
    <d v="2013-08-13T00:00:00"/>
    <s v="2014"/>
    <x v="15"/>
    <x v="40"/>
    <n v="2915"/>
    <n v="84080"/>
    <n v="11"/>
    <n v="2002"/>
    <s v="Chrysler"/>
    <s v="Town &amp; Country LX VAN"/>
    <n v="3200"/>
    <n v="125"/>
    <n v="64"/>
    <n v="0"/>
    <n v="125"/>
    <n v="3075"/>
  </r>
  <r>
    <s v="1GCEC14V64Z282641"/>
    <s v="S"/>
    <s v="19193"/>
    <s v="300-74863 9 25 13"/>
    <d v="2013-08-19T00:00:00"/>
    <s v="2014"/>
    <x v="3"/>
    <x v="29"/>
    <n v="316"/>
    <n v="150667"/>
    <n v="9"/>
    <n v="2004"/>
    <s v="Chevrolet"/>
    <s v="Silverado C1500 1/2TON"/>
    <n v="3375"/>
    <n v="125"/>
    <n v="67.5"/>
    <n v="0"/>
    <n v="125"/>
    <n v="3250"/>
  </r>
  <r>
    <s v="2FAHP71V68X145564"/>
    <s v="S"/>
    <s v="661"/>
    <s v="300-74863 9 25 13"/>
    <d v="2013-08-26T00:00:00"/>
    <s v="2014"/>
    <x v="4"/>
    <x v="17"/>
    <n v="248"/>
    <n v="92241"/>
    <n v="5"/>
    <n v="2008"/>
    <s v="Ford"/>
    <s v="Crown Victoria"/>
    <n v="3500"/>
    <n v="125"/>
    <n v="70"/>
    <n v="0"/>
    <n v="125"/>
    <n v="3375"/>
  </r>
  <r>
    <s v="2G1WB58K081243159"/>
    <s v="S"/>
    <s v="135021"/>
    <s v="300-74863 9 25 13"/>
    <d v="2013-08-12T00:00:00"/>
    <s v="2014"/>
    <x v="4"/>
    <x v="35"/>
    <n v="2186"/>
    <n v="122083"/>
    <n v="5"/>
    <n v="2008"/>
    <s v="Chevrolet"/>
    <s v="Impala"/>
    <n v="4825"/>
    <n v="125"/>
    <n v="96.5"/>
    <n v="0"/>
    <n v="125"/>
    <n v="4700"/>
  </r>
  <r>
    <s v="2G1WB58K279365831"/>
    <s v="S"/>
    <s v="022870"/>
    <s v="300-74863 10 15 13 "/>
    <d v="2013-09-16T00:00:00"/>
    <n v="2014"/>
    <x v="5"/>
    <x v="21"/>
    <n v="486"/>
    <n v="148160"/>
    <n v="6"/>
    <n v="2007"/>
    <s v="Chevrolet"/>
    <s v="Impala"/>
    <n v="3295"/>
    <n v="125"/>
    <n v="316.82692307692309"/>
    <n v="0"/>
    <n v="125"/>
    <n v="3170"/>
  </r>
  <r>
    <s v="CREDIT AUTHORIZATION"/>
    <s v="CA"/>
    <s v="creDIT AUTHORIZATION"/>
    <s v="CREDIT AUTHORIZATION"/>
    <d v="2013-10-29T00:00:00"/>
    <n v="2014"/>
    <x v="7"/>
    <x v="33"/>
    <m/>
    <m/>
    <s v="  "/>
    <m/>
    <m/>
    <m/>
    <m/>
    <m/>
    <m/>
    <m/>
    <m/>
    <n v="-1327.25"/>
  </r>
  <r>
    <s v="CREDIT AUTHORIZATION"/>
    <s v="CA"/>
    <s v="creDIT AUTHORIZATION"/>
    <s v="CREDIT AUTHORIZATION"/>
    <d v="2013-10-29T00:00:00"/>
    <n v="2014"/>
    <x v="2"/>
    <x v="8"/>
    <m/>
    <m/>
    <s v=" "/>
    <m/>
    <m/>
    <m/>
    <m/>
    <m/>
    <m/>
    <m/>
    <m/>
    <n v="-11300"/>
  </r>
  <r>
    <s v="CREDIT AUTHORIZATION"/>
    <s v="CA"/>
    <s v="creDIT AUTHORIZATION"/>
    <s v="CREDIT AUTHORIZATION"/>
    <d v="2013-10-29T00:00:00"/>
    <n v="2014"/>
    <x v="0"/>
    <x v="2"/>
    <m/>
    <m/>
    <s v=" "/>
    <m/>
    <m/>
    <m/>
    <m/>
    <m/>
    <m/>
    <m/>
    <m/>
    <n v="-23511"/>
  </r>
  <r>
    <s v="2G1WF52E759371869"/>
    <s v="S"/>
    <s v="19355"/>
    <n v="4310"/>
    <d v="2013-10-10T00:00:00"/>
    <n v="2014"/>
    <x v="3"/>
    <x v="16"/>
    <s v="22"/>
    <n v="128023"/>
    <n v="8"/>
    <n v="2005"/>
    <s v="Chevrolet"/>
    <s v="Impala"/>
    <n v="1690"/>
    <n v="125"/>
    <n v="0.02"/>
    <n v="126.75"/>
    <n v="251.75"/>
    <n v="1438.25"/>
  </r>
  <r>
    <s v="1HVBAZRM3NH434836"/>
    <s v="S"/>
    <s v="076041"/>
    <n v="4310"/>
    <d v="2013-10-10T00:00:00"/>
    <n v="2014"/>
    <x v="15"/>
    <x v="48"/>
    <s v="25"/>
    <n v="132000"/>
    <n v="21"/>
    <n v="1992"/>
    <s v="International"/>
    <s v="3700"/>
    <n v="1570"/>
    <n v="125"/>
    <n v="0.02"/>
    <n v="117.75"/>
    <n v="242.75"/>
    <n v="1327.25"/>
  </r>
  <r>
    <s v="2G1WB55K769428456"/>
    <s v="S"/>
    <s v="V0131"/>
    <n v="4310"/>
    <d v="2013-10-10T00:00:00"/>
    <n v="2014"/>
    <x v="11"/>
    <x v="21"/>
    <s v="26"/>
    <n v="149000"/>
    <n v="7"/>
    <n v="2006"/>
    <s v="Chevrolet"/>
    <s v="Impala"/>
    <n v="3755"/>
    <n v="125"/>
    <n v="0.05"/>
    <n v="281.62"/>
    <n v="406.62"/>
    <n v="3348.38"/>
  </r>
  <r>
    <s v="1GTER14HXHJ529575"/>
    <s v="S"/>
    <s v="141587"/>
    <n v="4310"/>
    <d v="2013-10-10T00:00:00"/>
    <n v="2014"/>
    <x v="7"/>
    <x v="19"/>
    <s v="27"/>
    <n v="111478"/>
    <n v="26"/>
    <n v="1987"/>
    <s v="GMC"/>
    <s v="Sierra 1500"/>
    <n v="1295"/>
    <n v="125"/>
    <n v="0.02"/>
    <n v="97.12"/>
    <n v="222.12"/>
    <n v="1072.8800000000001"/>
  </r>
  <r>
    <s v="1FTRF17W2XKB24985"/>
    <s v="S"/>
    <s v="17319"/>
    <n v="4310"/>
    <d v="2013-10-10T00:00:00"/>
    <n v="2014"/>
    <x v="3"/>
    <x v="32"/>
    <s v="28"/>
    <n v="157558"/>
    <n v="14"/>
    <n v="1999"/>
    <s v="Ford"/>
    <s v="F150"/>
    <n v="1531.98"/>
    <n v="125"/>
    <n v="0.02"/>
    <n v="114.9"/>
    <n v="239.9"/>
    <n v="1292.08"/>
  </r>
  <r>
    <s v="1GNDT13XX4K160251"/>
    <s v="S"/>
    <s v="18682"/>
    <n v="4310"/>
    <d v="2013-10-10T00:00:00"/>
    <n v="2014"/>
    <x v="3"/>
    <x v="16"/>
    <s v="29"/>
    <n v="120723"/>
    <n v="9"/>
    <n v="2004"/>
    <s v="Chevrolet"/>
    <s v="Blazer"/>
    <n v="3510"/>
    <n v="125"/>
    <n v="0.05"/>
    <n v="263.25"/>
    <n v="388.25"/>
    <n v="3121.75"/>
  </r>
  <r>
    <s v="1FTHF25H4VEC10297"/>
    <s v="S"/>
    <s v="16578"/>
    <n v="4310"/>
    <d v="2013-10-10T00:00:00"/>
    <n v="2014"/>
    <x v="3"/>
    <x v="32"/>
    <s v="31"/>
    <n v="122663"/>
    <n v="16"/>
    <n v="1997"/>
    <s v="Ford"/>
    <s v="F250"/>
    <n v="1510"/>
    <n v="125"/>
    <n v="0.02"/>
    <n v="113.25"/>
    <n v="238.25"/>
    <n v="1271.75"/>
  </r>
  <r>
    <s v="1FTZF17WXWKC25979"/>
    <s v="S"/>
    <s v="17257"/>
    <n v="4310"/>
    <d v="2013-10-10T00:00:00"/>
    <n v="2014"/>
    <x v="3"/>
    <x v="32"/>
    <s v="32"/>
    <n v="146484"/>
    <n v="15"/>
    <n v="1998"/>
    <s v="Ford"/>
    <s v="F150"/>
    <n v="1961.15"/>
    <n v="125"/>
    <n v="0.03"/>
    <n v="147.09"/>
    <n v="272.09000000000003"/>
    <n v="1689.06"/>
  </r>
  <r>
    <s v="1FAFP56S4YG226790"/>
    <s v="S"/>
    <s v="17595"/>
    <n v="4310"/>
    <d v="2013-10-10T00:00:00"/>
    <n v="2014"/>
    <x v="3"/>
    <x v="20"/>
    <s v="33"/>
    <n v="172349"/>
    <n v="13"/>
    <n v="2000"/>
    <s v="Ford"/>
    <s v="Taurus"/>
    <n v="1011"/>
    <n v="101.1"/>
    <n v="0.01"/>
    <n v="75.819999999999993"/>
    <n v="176.92"/>
    <n v="834.08"/>
  </r>
  <r>
    <s v="2G1WF55K849284966"/>
    <s v="S"/>
    <s v="182012"/>
    <n v="4310"/>
    <d v="2013-10-10T00:00:00"/>
    <n v="2014"/>
    <x v="2"/>
    <x v="76"/>
    <s v="34"/>
    <n v="137087"/>
    <n v="9"/>
    <n v="2004"/>
    <s v="Chevrolet"/>
    <s v="Impala"/>
    <n v="2405"/>
    <n v="125"/>
    <n v="0.03"/>
    <n v="180.37"/>
    <n v="305.37"/>
    <n v="2099.63"/>
  </r>
  <r>
    <s v="1D4GP24363B192322"/>
    <s v="S"/>
    <s v="125912"/>
    <n v="4310"/>
    <d v="2013-10-10T00:00:00"/>
    <n v="2014"/>
    <x v="7"/>
    <x v="19"/>
    <s v="35"/>
    <n v="160339"/>
    <n v="10"/>
    <n v="2003"/>
    <s v="Dodge"/>
    <s v="Caravan"/>
    <n v="1095"/>
    <n v="109.5"/>
    <n v="0.01"/>
    <n v="82.12"/>
    <n v="191.62"/>
    <n v="903.38"/>
  </r>
  <r>
    <s v="1GNDX03E84D250497"/>
    <s v="S"/>
    <s v="0244162"/>
    <n v="4310"/>
    <d v="2013-10-10T00:00:00"/>
    <n v="2014"/>
    <x v="1"/>
    <x v="69"/>
    <s v="36"/>
    <n v="138001"/>
    <n v="9"/>
    <n v="2004"/>
    <s v="Chevrolet"/>
    <s v="Venture"/>
    <n v="3065"/>
    <n v="125"/>
    <n v="0.04"/>
    <n v="229.87"/>
    <n v="354.87"/>
    <n v="2710.13"/>
  </r>
  <r>
    <s v="1B3EL36T94N334036"/>
    <s v="S"/>
    <s v="85"/>
    <n v="4310"/>
    <d v="2013-10-10T00:00:00"/>
    <n v="2014"/>
    <x v="15"/>
    <x v="40"/>
    <s v="37"/>
    <n v="89730"/>
    <n v="9"/>
    <n v="2004"/>
    <s v="Dodge"/>
    <s v="Stratus"/>
    <n v="3005"/>
    <n v="125"/>
    <n v="0.04"/>
    <n v="225.37"/>
    <n v="350.37"/>
    <n v="2654.63"/>
  </r>
  <r>
    <s v="1B3EL46T15N580666"/>
    <s v="S"/>
    <s v="135344"/>
    <n v="4310"/>
    <d v="2013-10-10T00:00:00"/>
    <n v="2014"/>
    <x v="7"/>
    <x v="25"/>
    <s v="38"/>
    <n v="138115"/>
    <n v="8"/>
    <n v="2005"/>
    <s v="Dodge"/>
    <s v="Stratus"/>
    <n v="2912"/>
    <n v="125"/>
    <n v="0.04"/>
    <n v="218.4"/>
    <n v="343.4"/>
    <n v="2568.6"/>
  </r>
  <r>
    <s v="1B3EL46T65N586981"/>
    <s v="S"/>
    <s v="135345"/>
    <n v="4310"/>
    <d v="2013-10-10T00:00:00"/>
    <n v="2014"/>
    <x v="7"/>
    <x v="25"/>
    <s v="39"/>
    <n v="138259"/>
    <n v="8"/>
    <n v="2005"/>
    <s v="Dodge"/>
    <s v="Stratus"/>
    <n v="2410"/>
    <n v="125"/>
    <n v="0.03"/>
    <n v="180.75"/>
    <n v="305.75"/>
    <n v="2104.25"/>
  </r>
  <r>
    <s v="1FTRF17W4XKB12319"/>
    <s v="S"/>
    <s v="17315"/>
    <n v="4310"/>
    <d v="2013-10-10T00:00:00"/>
    <n v="2014"/>
    <x v="3"/>
    <x v="32"/>
    <n v="40"/>
    <n v="149938"/>
    <n v="14"/>
    <n v="1999"/>
    <s v="Ford"/>
    <s v="F140"/>
    <n v="1711"/>
    <n v="125"/>
    <n v="0.02"/>
    <n v="128.32"/>
    <n v="253.32"/>
    <n v="1457.68"/>
  </r>
  <r>
    <s v="2G1WF52E229274591"/>
    <s v="S"/>
    <s v="9672"/>
    <n v="4310"/>
    <d v="2013-10-10T00:00:00"/>
    <n v="2014"/>
    <x v="8"/>
    <x v="46"/>
    <n v="41"/>
    <n v="121864"/>
    <n v="11"/>
    <n v="2002"/>
    <s v="Chevrolet"/>
    <s v="Impala"/>
    <n v="2047"/>
    <n v="125"/>
    <n v="0.03"/>
    <n v="153.52000000000001"/>
    <n v="278.52"/>
    <n v="1768.48"/>
  </r>
  <r>
    <s v="1G2ZJ57K894243817"/>
    <s v="S"/>
    <s v="2607"/>
    <n v="4310"/>
    <d v="2013-10-10T00:00:00"/>
    <n v="2014"/>
    <x v="6"/>
    <x v="85"/>
    <n v="48"/>
    <n v="48850"/>
    <n v="4"/>
    <n v="2009"/>
    <s v="Pontiac"/>
    <s v="G6"/>
    <n v="5511"/>
    <n v="125"/>
    <n v="7.0000000000000007E-2"/>
    <n v="413.32"/>
    <n v="538.31999999999994"/>
    <n v="4972.68"/>
  </r>
  <r>
    <s v="2G1WB58K281276051"/>
    <s v="S"/>
    <s v="135036"/>
    <n v="4310"/>
    <d v="2013-10-10T00:00:00"/>
    <n v="2014"/>
    <x v="7"/>
    <x v="25"/>
    <n v="49"/>
    <n v="115998"/>
    <n v="5"/>
    <n v="2008"/>
    <s v="Chevrolet"/>
    <s v="Impala"/>
    <n v="4563.21"/>
    <n v="125"/>
    <n v="0.06"/>
    <n v="342.24"/>
    <n v="467.24"/>
    <n v="4095.9700000000003"/>
  </r>
  <r>
    <s v="2G1WB55K079382258"/>
    <s v="S"/>
    <s v="135352"/>
    <n v="4310"/>
    <d v="2013-10-10T00:00:00"/>
    <n v="2014"/>
    <x v="7"/>
    <x v="25"/>
    <n v="50"/>
    <n v="102226"/>
    <n v="6"/>
    <n v="2007"/>
    <s v="Chevrolet"/>
    <s v="Impala"/>
    <n v="3210"/>
    <n v="125"/>
    <n v="0.04"/>
    <n v="240.75"/>
    <n v="365.75"/>
    <n v="2844.25"/>
  </r>
  <r>
    <s v="2FAHP71W27X150025"/>
    <s v="S"/>
    <s v="0244226"/>
    <n v="4310"/>
    <d v="2013-10-10T00:00:00"/>
    <n v="2014"/>
    <x v="1"/>
    <x v="1"/>
    <n v="93"/>
    <n v="183333"/>
    <n v="6"/>
    <n v="2007"/>
    <s v="Ford"/>
    <s v="Crown Vic"/>
    <n v="2010"/>
    <n v="125"/>
    <n v="0.03"/>
    <n v="150.75"/>
    <n v="275.75"/>
    <n v="1734.25"/>
  </r>
  <r>
    <s v="2FAHP71W27X157329"/>
    <s v="S"/>
    <s v="0245853"/>
    <n v="4310"/>
    <d v="2013-10-10T00:00:00"/>
    <n v="2014"/>
    <x v="1"/>
    <x v="1"/>
    <n v="94"/>
    <n v="112154"/>
    <n v="6"/>
    <n v="2007"/>
    <s v="Ford"/>
    <s v="Crown Vic"/>
    <n v="1310"/>
    <n v="125"/>
    <n v="0.02"/>
    <n v="98.25"/>
    <n v="223.25"/>
    <n v="1086.75"/>
  </r>
  <r>
    <s v="2FAHP71W86X154837"/>
    <s v="S"/>
    <s v="243460"/>
    <n v="4310"/>
    <d v="2013-10-10T00:00:00"/>
    <n v="2014"/>
    <x v="1"/>
    <x v="1"/>
    <n v="96"/>
    <n v="213196"/>
    <n v="7"/>
    <n v="2006"/>
    <s v="Ford"/>
    <s v="Crown Vic"/>
    <n v="1235"/>
    <n v="123.5"/>
    <n v="0.02"/>
    <n v="92.62"/>
    <n v="216.12"/>
    <n v="1018.88"/>
  </r>
  <r>
    <s v="2FTHF26H6RCA71574"/>
    <s v="S"/>
    <s v="141559"/>
    <n v="4310"/>
    <d v="2013-10-10T00:00:00"/>
    <n v="2014"/>
    <x v="7"/>
    <x v="19"/>
    <n v="105"/>
    <n v="42954"/>
    <n v="19"/>
    <n v="1994"/>
    <s v="Ford"/>
    <s v="F250"/>
    <n v="1460"/>
    <n v="125"/>
    <n v="0.02"/>
    <n v="109.5"/>
    <n v="234.5"/>
    <n v="1225.5"/>
  </r>
  <r>
    <s v="??????"/>
    <s v="S"/>
    <s v="Z71667"/>
    <n v="4310"/>
    <d v="2013-10-10T00:00:00"/>
    <n v="2014"/>
    <x v="0"/>
    <x v="2"/>
    <n v="114"/>
    <s v="???"/>
    <n v="16"/>
    <n v="1997"/>
    <s v="Dodge"/>
    <s v="Maxivan 15 Pass."/>
    <n v="520"/>
    <n v="52"/>
    <n v="0.01"/>
    <n v="39"/>
    <n v="91"/>
    <n v="429"/>
  </r>
  <r>
    <s v="??????"/>
    <s v="S"/>
    <s v="Z71799"/>
    <n v="4310"/>
    <d v="2013-10-10T00:00:00"/>
    <n v="2014"/>
    <x v="0"/>
    <x v="2"/>
    <n v="115"/>
    <s v="???"/>
    <n v="13"/>
    <n v="2000"/>
    <s v="Dodge"/>
    <s v="Caravan"/>
    <n v="360"/>
    <n v="36"/>
    <n v="0"/>
    <n v="27"/>
    <n v="63"/>
    <n v="297"/>
  </r>
  <r>
    <s v="2FAFP71W72X129655"/>
    <s v="S"/>
    <s v="0240987"/>
    <n v="4310"/>
    <d v="2013-10-10T00:00:00"/>
    <n v="2014"/>
    <x v="1"/>
    <x v="1"/>
    <n v="121"/>
    <n v="160319"/>
    <n v="11"/>
    <n v="2002"/>
    <s v="Ford"/>
    <s v="Crown Vic"/>
    <n v="955"/>
    <n v="95.5"/>
    <n v="0.01"/>
    <n v="71.62"/>
    <n v="167.12"/>
    <n v="787.88"/>
  </r>
  <r>
    <s v="2FAHP71W35X121372"/>
    <s v="S"/>
    <s v="0244307"/>
    <n v="4310"/>
    <d v="2013-10-10T00:00:00"/>
    <n v="2014"/>
    <x v="1"/>
    <x v="1"/>
    <n v="126"/>
    <n v="172727"/>
    <n v="8"/>
    <n v="2005"/>
    <s v="Ford"/>
    <s v="Crown Vic"/>
    <n v="1000"/>
    <n v="100"/>
    <n v="0.01"/>
    <n v="75"/>
    <n v="175"/>
    <n v="825"/>
  </r>
  <r>
    <s v="1B3EJ46X6WN292846"/>
    <s v="S"/>
    <s v="132848"/>
    <n v="4310"/>
    <d v="2013-10-10T00:00:00"/>
    <n v="2014"/>
    <x v="2"/>
    <x v="8"/>
    <n v="137"/>
    <n v="191251"/>
    <n v="15"/>
    <n v="1998"/>
    <s v="Dodge"/>
    <s v="Stratus"/>
    <n v="660"/>
    <n v="66"/>
    <n v="0.01"/>
    <n v="49.5"/>
    <n v="115.5"/>
    <n v="544.5"/>
  </r>
  <r>
    <s v="2FAFP71W2WX162276"/>
    <s v="S"/>
    <s v="51562"/>
    <n v="4310"/>
    <d v="2013-10-10T00:00:00"/>
    <n v="2014"/>
    <x v="0"/>
    <x v="86"/>
    <n v="142"/>
    <n v="135748"/>
    <n v="15"/>
    <n v="1998"/>
    <s v="Ford"/>
    <s v="Crown Vic"/>
    <n v="1251.01"/>
    <n v="125"/>
    <n v="0.02"/>
    <n v="93.83"/>
    <n v="218.82999999999998"/>
    <n v="1032.18"/>
  </r>
  <r>
    <s v="2FAFP71W7WX158921"/>
    <s v="S"/>
    <s v="51561"/>
    <n v="4310"/>
    <d v="2013-10-10T00:00:00"/>
    <n v="2014"/>
    <x v="0"/>
    <x v="86"/>
    <n v="143"/>
    <n v="122197"/>
    <n v="15"/>
    <n v="1998"/>
    <s v="Ford"/>
    <s v="Crown Vic"/>
    <n v="810"/>
    <n v="81"/>
    <n v="0.01"/>
    <n v="60.75"/>
    <n v="141.75"/>
    <n v="668.25"/>
  </r>
  <r>
    <s v="1FAFP5228XG204909"/>
    <s v="S"/>
    <s v="1763"/>
    <n v="4310"/>
    <d v="2013-10-10T00:00:00"/>
    <n v="2014"/>
    <x v="9"/>
    <x v="22"/>
    <n v="156"/>
    <n v="206719"/>
    <n v="14"/>
    <n v="1999"/>
    <s v="Ford"/>
    <s v="Taurus"/>
    <n v="452"/>
    <n v="45.2"/>
    <n v="0.01"/>
    <n v="33.9"/>
    <n v="79.099999999999994"/>
    <n v="372.9"/>
  </r>
  <r>
    <s v="2FALP71W2VX140201"/>
    <s v="S"/>
    <s v="0182513"/>
    <n v="4310"/>
    <d v="2013-10-10T00:00:00"/>
    <n v="2014"/>
    <x v="1"/>
    <x v="1"/>
    <n v="157"/>
    <n v="179197"/>
    <n v="16"/>
    <n v="1997"/>
    <s v="Ford"/>
    <s v="Crown Vic"/>
    <n v="510"/>
    <n v="51"/>
    <n v="0.01"/>
    <n v="38.25"/>
    <n v="89.25"/>
    <n v="420.75"/>
  </r>
  <r>
    <s v="2FAHP71W16X154825"/>
    <s v="S"/>
    <s v="0243463"/>
    <n v="4310"/>
    <d v="2013-10-10T00:00:00"/>
    <n v="2014"/>
    <x v="1"/>
    <x v="1"/>
    <n v="158"/>
    <n v="183243"/>
    <n v="7"/>
    <n v="2006"/>
    <s v="Ford"/>
    <s v="Crown Vic"/>
    <n v="811"/>
    <n v="81.099999999999994"/>
    <n v="0.01"/>
    <n v="60.82"/>
    <n v="141.91999999999999"/>
    <n v="669.08"/>
  </r>
  <r>
    <s v="???"/>
    <s v="S"/>
    <s v="00201"/>
    <n v="4310"/>
    <d v="2013-10-10T00:00:00"/>
    <n v="2014"/>
    <x v="4"/>
    <x v="87"/>
    <n v="161"/>
    <n v="70355"/>
    <n v="20"/>
    <n v="1993"/>
    <s v="Dodge"/>
    <s v="RAM Van 350"/>
    <n v="1530"/>
    <n v="125"/>
    <n v="0.02"/>
    <n v="114.75"/>
    <n v="239.75"/>
    <n v="1290.25"/>
  </r>
  <r>
    <s v="1GAGG25K181194343"/>
    <s v="S"/>
    <s v="0244385"/>
    <n v="4310"/>
    <d v="2013-10-10T00:00:00"/>
    <n v="2014"/>
    <x v="1"/>
    <x v="36"/>
    <n v="199"/>
    <n v="159977"/>
    <n v="5"/>
    <n v="2008"/>
    <s v="Chevrolet"/>
    <s v="Express Van 350"/>
    <n v="5510"/>
    <n v="125"/>
    <n v="7.0000000000000007E-2"/>
    <n v="413.25"/>
    <n v="538.25"/>
    <n v="4971.75"/>
  </r>
  <r>
    <s v="1B3EJ46X91N658307"/>
    <s v="S"/>
    <s v="180476"/>
    <n v="4310"/>
    <d v="2013-10-10T00:00:00"/>
    <n v="2014"/>
    <x v="2"/>
    <x v="8"/>
    <n v="253"/>
    <n v="141115"/>
    <n v="12"/>
    <n v="2001"/>
    <s v="Dodge"/>
    <s v="Stratus"/>
    <n v="1810"/>
    <n v="125"/>
    <n v="0.02"/>
    <n v="135.75"/>
    <n v="260.75"/>
    <n v="1549.25"/>
  </r>
  <r>
    <s v="2FAFP71W71X126155"/>
    <s v="S"/>
    <s v="166405"/>
    <n v="4310"/>
    <d v="2013-10-10T00:00:00"/>
    <n v="2014"/>
    <x v="2"/>
    <x v="8"/>
    <n v="257"/>
    <n v="122877"/>
    <n v="12"/>
    <n v="2001"/>
    <s v="Ford"/>
    <s v="Crown Vic"/>
    <n v="1310"/>
    <n v="125"/>
    <n v="0.02"/>
    <n v="98.25"/>
    <n v="223.25"/>
    <n v="1086.75"/>
  </r>
  <r>
    <s v="1GBCS14R5G2220498"/>
    <s v="S"/>
    <s v="133484"/>
    <n v="4310"/>
    <d v="2013-10-10T00:00:00"/>
    <n v="2014"/>
    <x v="7"/>
    <x v="19"/>
    <n v="258"/>
    <n v="173966"/>
    <n v="27"/>
    <n v="1986"/>
    <s v="Chevrolet"/>
    <s v="S10 Pickup 1/2 TON"/>
    <n v="546"/>
    <n v="54.6"/>
    <n v="0.01"/>
    <n v="40.950000000000003"/>
    <n v="95.550000000000011"/>
    <n v="450.45"/>
  </r>
  <r>
    <s v="1FMDA21X8NZA84766"/>
    <s v="S"/>
    <s v="53502"/>
    <n v="4310"/>
    <d v="2013-10-10T00:00:00"/>
    <n v="2014"/>
    <x v="0"/>
    <x v="88"/>
    <n v="269"/>
    <n v="109743"/>
    <n v="21"/>
    <n v="1992"/>
    <s v="Ford"/>
    <s v="Aerostar Van 1/2TON"/>
    <n v="387"/>
    <n v="38.700000000000003"/>
    <n v="0.01"/>
    <n v="29.02"/>
    <n v="67.72"/>
    <n v="319.27999999999997"/>
  </r>
  <r>
    <s v="1FMDA21X0NZA84759"/>
    <s v="S"/>
    <s v="53503"/>
    <n v="4310"/>
    <d v="2013-10-10T00:00:00"/>
    <n v="2014"/>
    <x v="0"/>
    <x v="88"/>
    <n v="270"/>
    <n v="112155"/>
    <n v="21"/>
    <n v="1992"/>
    <s v="Ford"/>
    <s v="Aerostar Van 1/2TON"/>
    <n v="315"/>
    <n v="31.5"/>
    <n v="0"/>
    <n v="23.62"/>
    <n v="55.120000000000005"/>
    <n v="259.88"/>
  </r>
  <r>
    <s v="2B4GP2438VR288015"/>
    <s v="S"/>
    <s v="57306"/>
    <n v="4310"/>
    <d v="2013-10-10T00:00:00"/>
    <n v="2014"/>
    <x v="0"/>
    <x v="88"/>
    <n v="271"/>
    <n v="95111"/>
    <n v="16"/>
    <n v="1997"/>
    <s v="Dodge"/>
    <s v="Caravan"/>
    <n v="360"/>
    <n v="36"/>
    <n v="0"/>
    <n v="27"/>
    <n v="63"/>
    <n v="297"/>
  </r>
  <r>
    <s v="1D4GP24E56B673135"/>
    <s v="S"/>
    <s v="3135"/>
    <s v="300-74863 11 12 13"/>
    <d v="2013-10-03T00:00:00"/>
    <n v="2014"/>
    <x v="9"/>
    <x v="50"/>
    <m/>
    <n v="128775"/>
    <n v="7"/>
    <n v="2006"/>
    <s v="Dodge"/>
    <s v="Grand Caravan"/>
    <n v="3000"/>
    <n v="125"/>
    <n v="0.17"/>
    <n v="0"/>
    <n v="125"/>
    <n v="2875"/>
  </r>
  <r>
    <s v="1D4GP24EX7B230058"/>
    <s v="S"/>
    <s v="0058"/>
    <s v="300-74863 11 12 13"/>
    <d v="2013-10-03T00:00:00"/>
    <n v="2014"/>
    <x v="9"/>
    <x v="50"/>
    <m/>
    <n v="129976"/>
    <n v="6"/>
    <n v="2007"/>
    <s v="Dodge"/>
    <s v="Grand Caravan"/>
    <n v="3075"/>
    <n v="125"/>
    <n v="0.18"/>
    <n v="0"/>
    <n v="125"/>
    <n v="2950"/>
  </r>
  <r>
    <s v="2G1WF52E049409358"/>
    <s v="S"/>
    <s v="22687"/>
    <s v="300-74863 11 12 13"/>
    <d v="2013-10-02T00:00:00"/>
    <n v="2014"/>
    <x v="13"/>
    <x v="53"/>
    <m/>
    <n v="133523"/>
    <n v="9"/>
    <n v="2004"/>
    <s v="Chevrolet "/>
    <s v="Impala"/>
    <n v="2275"/>
    <n v="125"/>
    <n v="0.13"/>
    <n v="0"/>
    <n v="125"/>
    <n v="2150"/>
  </r>
  <r>
    <s v="1B7HF13Z31J195573"/>
    <s v="S"/>
    <s v="045"/>
    <s v="300-74863 11 12 13"/>
    <d v="2013-10-02T00:00:00"/>
    <n v="2014"/>
    <x v="4"/>
    <x v="87"/>
    <m/>
    <n v="64607"/>
    <n v="12"/>
    <n v="2001"/>
    <s v="Dodge"/>
    <s v="RAM 1500 1/2 TON"/>
    <n v="4825"/>
    <n v="125"/>
    <n v="0.28000000000000003"/>
    <n v="0"/>
    <n v="125"/>
    <n v="4700"/>
  </r>
  <r>
    <s v="1GNDV23W88D202921"/>
    <s v="S"/>
    <s v="023280"/>
    <s v="300-74863 11 12 13"/>
    <d v="2013-10-30T00:00:00"/>
    <n v="2014"/>
    <x v="5"/>
    <x v="21"/>
    <m/>
    <n v="130257"/>
    <n v="5"/>
    <n v="2008"/>
    <s v="Chevrolet "/>
    <s v="Uplander"/>
    <n v="4000"/>
    <n v="125"/>
    <n v="0.23"/>
    <n v="0"/>
    <n v="125"/>
    <n v="3875"/>
  </r>
  <r>
    <s v="1G3NL52F12C253745"/>
    <s v="S"/>
    <s v="180250"/>
    <n v="4328"/>
    <d v="2013-10-18T00:00:00"/>
    <n v="2014"/>
    <x v="2"/>
    <x v="8"/>
    <s v="30"/>
    <n v="131503"/>
    <n v="11"/>
    <n v="2002"/>
    <s v="Oldsmobile"/>
    <s v="Alero"/>
    <n v="1711"/>
    <n v="125"/>
    <n v="0.02"/>
    <n v="128.32"/>
    <n v="253.32"/>
    <n v="1457.68"/>
  </r>
  <r>
    <s v="2G1WB55K669371098"/>
    <s v="S"/>
    <s v="180540"/>
    <n v="4328"/>
    <d v="2013-10-18T00:00:00"/>
    <n v="2014"/>
    <x v="2"/>
    <x v="8"/>
    <s v="31"/>
    <n v="184730"/>
    <n v="7"/>
    <n v="2006"/>
    <s v="Chevrolet "/>
    <s v="Impala"/>
    <n v="3310"/>
    <n v="125"/>
    <n v="0.03"/>
    <n v="248.25"/>
    <n v="373.25"/>
    <n v="2936.75"/>
  </r>
  <r>
    <s v="1G3NL52F52C257202"/>
    <s v="S"/>
    <s v="180765"/>
    <n v="4328"/>
    <d v="2013-10-18T00:00:00"/>
    <n v="2014"/>
    <x v="2"/>
    <x v="8"/>
    <s v="32"/>
    <n v="168006"/>
    <n v="11"/>
    <n v="2002"/>
    <s v="Oldsmobile"/>
    <s v="Alero"/>
    <n v="1835"/>
    <n v="125"/>
    <n v="0.02"/>
    <n v="137.62"/>
    <n v="262.62"/>
    <n v="1572.38"/>
  </r>
  <r>
    <s v="2G1WB58K479406766"/>
    <s v="S"/>
    <s v="181255"/>
    <n v="4328"/>
    <d v="2013-10-18T00:00:00"/>
    <n v="2014"/>
    <x v="2"/>
    <x v="8"/>
    <s v="33"/>
    <n v="209655"/>
    <n v="6"/>
    <n v="2007"/>
    <s v="Chevrolet "/>
    <s v="Impala"/>
    <n v="2610"/>
    <n v="125"/>
    <n v="0.03"/>
    <n v="195.75"/>
    <n v="320.75"/>
    <n v="2289.25"/>
  </r>
  <r>
    <s v="1G3NL52F13C273673"/>
    <s v="S"/>
    <s v="181526"/>
    <n v="4328"/>
    <d v="2013-10-18T00:00:00"/>
    <n v="2014"/>
    <x v="2"/>
    <x v="8"/>
    <s v="36"/>
    <n v="184893"/>
    <n v="10"/>
    <n v="2003"/>
    <s v="Oldsmobile"/>
    <s v="Alero"/>
    <n v="1242"/>
    <n v="124.2"/>
    <n v="0.01"/>
    <n v="93.15"/>
    <n v="217.35000000000002"/>
    <n v="1024.6500000000001"/>
  </r>
  <r>
    <s v="2FAFP71W64X146787"/>
    <s v="S"/>
    <s v="244121"/>
    <n v="4328"/>
    <d v="2013-10-18T00:00:00"/>
    <n v="2014"/>
    <x v="1"/>
    <x v="1"/>
    <s v="44"/>
    <n v="252741"/>
    <n v="9"/>
    <n v="2004"/>
    <s v="Ford"/>
    <s v="Crown Vic"/>
    <n v="1011.99"/>
    <n v="101.2"/>
    <n v="0.01"/>
    <n v="75.900000000000006"/>
    <n v="177.10000000000002"/>
    <n v="834.89"/>
  </r>
  <r>
    <s v="1FAFP53231A234750"/>
    <s v="S"/>
    <s v="21926"/>
    <n v="4328"/>
    <d v="2013-10-18T00:00:00"/>
    <n v="2014"/>
    <x v="13"/>
    <x v="63"/>
    <s v="45"/>
    <n v="123675"/>
    <n v="12"/>
    <n v="2001"/>
    <s v="Ford"/>
    <s v="Taurus"/>
    <n v="1910"/>
    <n v="125"/>
    <n v="0.02"/>
    <n v="143.25"/>
    <n v="268.25"/>
    <n v="1641.75"/>
  </r>
  <r>
    <s v="1D4GP24E06B724038"/>
    <s v="S"/>
    <s v="4038"/>
    <n v="4328"/>
    <d v="2013-10-18T00:00:00"/>
    <n v="2014"/>
    <x v="9"/>
    <x v="50"/>
    <s v="47"/>
    <n v="123383"/>
    <n v="7"/>
    <n v="2006"/>
    <s v="Dodge"/>
    <s v="Grand Caravan"/>
    <n v="4557"/>
    <n v="125"/>
    <n v="0.05"/>
    <n v="341.77"/>
    <n v="466.77"/>
    <n v="4090.23"/>
  </r>
  <r>
    <s v="1FAFP53272G199094"/>
    <s v="S"/>
    <s v="22093"/>
    <n v="4328"/>
    <d v="2013-10-18T00:00:00"/>
    <n v="2014"/>
    <x v="13"/>
    <x v="63"/>
    <s v="48"/>
    <n v="152777"/>
    <n v="11"/>
    <n v="2002"/>
    <s v="Ford"/>
    <s v="Taurus"/>
    <n v="1585.5"/>
    <n v="125"/>
    <n v="0.02"/>
    <n v="118.91"/>
    <n v="243.91"/>
    <n v="1341.59"/>
  </r>
  <r>
    <s v="2G1WB58K879353361"/>
    <s v="S"/>
    <s v="1246137"/>
    <n v="4328"/>
    <d v="2013-10-18T00:00:00"/>
    <n v="2014"/>
    <x v="9"/>
    <x v="89"/>
    <s v="49"/>
    <n v="166677"/>
    <n v="6"/>
    <n v="2007"/>
    <s v="Chevrolet "/>
    <s v="Impala"/>
    <n v="3132"/>
    <n v="125"/>
    <n v="0.03"/>
    <n v="234.9"/>
    <n v="359.9"/>
    <n v="2772.1"/>
  </r>
  <r>
    <s v="1FBSS31L1WHB68449"/>
    <s v="S"/>
    <s v="133430"/>
    <n v="4328"/>
    <d v="2013-10-18T00:00:00"/>
    <n v="2014"/>
    <x v="2"/>
    <x v="8"/>
    <s v="50"/>
    <n v="121766"/>
    <n v="15"/>
    <n v="1998"/>
    <s v="Ford"/>
    <s v="Econoline E350"/>
    <n v="1410"/>
    <n v="125"/>
    <n v="0.01"/>
    <n v="105.75"/>
    <n v="230.75"/>
    <n v="1179.25"/>
  </r>
  <r>
    <s v="1GNDV23W98D201759"/>
    <s v="S"/>
    <s v="201759"/>
    <n v="4328"/>
    <d v="2013-10-18T00:00:00"/>
    <n v="2014"/>
    <x v="9"/>
    <x v="50"/>
    <s v="51"/>
    <n v="126744"/>
    <n v="5"/>
    <n v="2008"/>
    <s v="Chevrolet "/>
    <s v="Uplander"/>
    <n v="5565"/>
    <n v="125"/>
    <n v="0.06"/>
    <n v="417.37"/>
    <n v="542.37"/>
    <n v="5022.63"/>
  </r>
  <r>
    <s v="1FAFP52254G188695"/>
    <s v="S"/>
    <s v="19213"/>
    <n v="4328"/>
    <d v="2013-10-18T00:00:00"/>
    <n v="2014"/>
    <x v="3"/>
    <x v="16"/>
    <s v="52"/>
    <n v="118309"/>
    <n v="9"/>
    <n v="2004"/>
    <s v="Ford"/>
    <s v="Taurus"/>
    <n v="2625"/>
    <n v="125"/>
    <n v="0.03"/>
    <n v="196.87"/>
    <n v="321.87"/>
    <n v="2303.13"/>
  </r>
  <r>
    <s v="1D7KS28AX7J583618"/>
    <s v="S"/>
    <s v="18568"/>
    <n v="4328"/>
    <d v="2013-10-18T00:00:00"/>
    <n v="2014"/>
    <x v="3"/>
    <x v="4"/>
    <s v="53"/>
    <n v="183177"/>
    <n v="6"/>
    <n v="2007"/>
    <s v="Dodge"/>
    <s v="RAM 2500 3/4 TON"/>
    <n v="14910"/>
    <n v="125"/>
    <n v="0.15"/>
    <n v="1118.25"/>
    <n v="1243.25"/>
    <n v="13666.75"/>
  </r>
  <r>
    <s v="3GKGK26R1TG521291"/>
    <s v="S"/>
    <s v="5701"/>
    <n v="4328"/>
    <d v="2013-10-18T00:00:00"/>
    <n v="2014"/>
    <x v="5"/>
    <x v="21"/>
    <s v="54"/>
    <n v="129319"/>
    <n v="17"/>
    <n v="1996"/>
    <s v="GMC"/>
    <s v="Suburban"/>
    <n v="3641"/>
    <n v="125"/>
    <n v="0.04"/>
    <n v="273.07"/>
    <n v="398.07"/>
    <n v="3242.93"/>
  </r>
  <r>
    <s v="1FAFP53226A210480"/>
    <s v="S"/>
    <s v="63"/>
    <n v="4328"/>
    <d v="2013-10-18T00:00:00"/>
    <n v="2014"/>
    <x v="15"/>
    <x v="40"/>
    <n v="55"/>
    <n v="139229"/>
    <n v="7"/>
    <n v="2006"/>
    <s v="Ford"/>
    <s v="Taurus"/>
    <n v="2024"/>
    <n v="125"/>
    <n v="0.02"/>
    <n v="151.80000000000001"/>
    <n v="276.8"/>
    <n v="1747.2"/>
  </r>
  <r>
    <s v="2G1WB55K079399352"/>
    <s v="S"/>
    <s v="244246"/>
    <n v="4328"/>
    <d v="2013-10-18T00:00:00"/>
    <n v="2014"/>
    <x v="1"/>
    <x v="36"/>
    <n v="56"/>
    <n v="109894"/>
    <n v="6"/>
    <n v="2007"/>
    <s v="Chevrolet "/>
    <s v="Impala"/>
    <n v="4260"/>
    <n v="125"/>
    <n v="0.04"/>
    <n v="319.5"/>
    <n v="444.5"/>
    <n v="3815.5"/>
  </r>
  <r>
    <s v="1FTRX18W4YNB56364"/>
    <s v="S"/>
    <s v="17488"/>
    <n v="4328"/>
    <d v="2013-10-18T00:00:00"/>
    <n v="2014"/>
    <x v="3"/>
    <x v="4"/>
    <n v="57"/>
    <n v="203307"/>
    <n v="13"/>
    <n v="2000"/>
    <s v="Ford"/>
    <s v="F150 P/U 1/2 TON"/>
    <n v="2065"/>
    <n v="125"/>
    <n v="0.02"/>
    <n v="154.87"/>
    <n v="279.87"/>
    <n v="1785.13"/>
  </r>
  <r>
    <s v="2FAHP71W15X127106"/>
    <s v="S"/>
    <s v="243166"/>
    <n v="4328"/>
    <d v="2013-10-18T00:00:00"/>
    <n v="2014"/>
    <x v="1"/>
    <x v="1"/>
    <n v="58"/>
    <n v="222096"/>
    <n v="8"/>
    <n v="2005"/>
    <s v="Ford"/>
    <s v="Crown Vic"/>
    <n v="1060"/>
    <n v="106"/>
    <n v="0.01"/>
    <n v="79.5"/>
    <n v="185.5"/>
    <n v="874.5"/>
  </r>
  <r>
    <s v="2G1WF52E859290721"/>
    <s v="S"/>
    <s v="245589"/>
    <n v="4328"/>
    <d v="2013-10-18T00:00:00"/>
    <n v="2014"/>
    <x v="1"/>
    <x v="36"/>
    <n v="59"/>
    <n v="156243"/>
    <n v="8"/>
    <n v="2005"/>
    <s v="Chevrolet "/>
    <s v="Impala"/>
    <n v="1765"/>
    <n v="125"/>
    <n v="0.02"/>
    <n v="132.37"/>
    <n v="257.37"/>
    <n v="1507.63"/>
  </r>
  <r>
    <s v="2G1WB58K779405577"/>
    <s v="S"/>
    <s v="181264"/>
    <n v="4328"/>
    <d v="2013-10-18T00:00:00"/>
    <n v="2014"/>
    <x v="2"/>
    <x v="8"/>
    <n v="61"/>
    <n v="130886"/>
    <n v="6"/>
    <n v="2007"/>
    <s v="Chevrolet "/>
    <s v="Impala"/>
    <n v="4361"/>
    <n v="125"/>
    <n v="0.04"/>
    <n v="327.07"/>
    <n v="452.07"/>
    <n v="3908.93"/>
  </r>
  <r>
    <s v="2G1WB55K179365775"/>
    <s v="S"/>
    <s v="244225"/>
    <n v="4328"/>
    <d v="2013-10-18T00:00:00"/>
    <n v="2014"/>
    <x v="1"/>
    <x v="36"/>
    <n v="62"/>
    <n v="136276"/>
    <n v="6"/>
    <n v="2007"/>
    <s v="Chevrolet "/>
    <s v="Impala"/>
    <n v="3860"/>
    <n v="125"/>
    <n v="0.04"/>
    <n v="289.5"/>
    <n v="414.5"/>
    <n v="3445.5"/>
  </r>
  <r>
    <s v="1FAFP53252G174873"/>
    <s v="S"/>
    <s v="244135"/>
    <n v="4328"/>
    <d v="2013-10-18T00:00:00"/>
    <n v="2014"/>
    <x v="1"/>
    <x v="36"/>
    <n v="64"/>
    <n v="160690"/>
    <n v="11"/>
    <n v="2002"/>
    <s v="Ford"/>
    <s v="Taurus"/>
    <n v="1822"/>
    <n v="125"/>
    <n v="0.02"/>
    <n v="136.65"/>
    <n v="261.64999999999998"/>
    <n v="1560.35"/>
  </r>
  <r>
    <s v="2G1WF55K959181430"/>
    <s v="S"/>
    <s v="245591"/>
    <n v="4328"/>
    <d v="2013-10-18T00:00:00"/>
    <n v="2014"/>
    <x v="1"/>
    <x v="36"/>
    <n v="65"/>
    <n v="142217"/>
    <n v="8"/>
    <n v="2005"/>
    <s v="Chevrolet "/>
    <s v="Impala"/>
    <n v="1923"/>
    <n v="125"/>
    <n v="0.02"/>
    <n v="144.22"/>
    <n v="269.22000000000003"/>
    <n v="1653.78"/>
  </r>
  <r>
    <s v="2G1WB58K079377315"/>
    <s v="S"/>
    <s v="23338"/>
    <n v="4328"/>
    <d v="2013-10-18T00:00:00"/>
    <n v="2014"/>
    <x v="13"/>
    <x v="63"/>
    <n v="66"/>
    <n v="172694"/>
    <n v="6"/>
    <n v="2007"/>
    <s v="Chevrolet "/>
    <s v="Impala"/>
    <n v="3211"/>
    <n v="125"/>
    <n v="0.03"/>
    <n v="240.82"/>
    <n v="365.82"/>
    <n v="2845.18"/>
  </r>
  <r>
    <s v="1FTDF18W8VLB04398"/>
    <s v="S"/>
    <s v="133457"/>
    <n v="4328"/>
    <d v="2013-10-18T00:00:00"/>
    <n v="2014"/>
    <x v="7"/>
    <x v="19"/>
    <n v="89"/>
    <n v="135095"/>
    <n v="16"/>
    <n v="1997"/>
    <s v="Ford"/>
    <s v="F150 P/U 1/2 TON"/>
    <n v="452"/>
    <n v="45.2"/>
    <n v="0"/>
    <n v="33.9"/>
    <n v="79.099999999999994"/>
    <n v="372.9"/>
  </r>
  <r>
    <s v="1B7HF13Z7TJ148534"/>
    <s v="S"/>
    <s v="141600"/>
    <n v="4328"/>
    <d v="2013-10-18T00:00:00"/>
    <n v="2014"/>
    <x v="7"/>
    <x v="19"/>
    <n v="90"/>
    <n v="46409"/>
    <n v="17"/>
    <n v="1996"/>
    <s v="Dodge"/>
    <s v="RAM 1500 1/2 TON"/>
    <n v="2278"/>
    <n v="125"/>
    <n v="0.02"/>
    <n v="170.85"/>
    <n v="295.85000000000002"/>
    <n v="1982.15"/>
  </r>
  <r>
    <s v="1FBJS31H8THB12253"/>
    <s v="S"/>
    <s v="57110"/>
    <n v="4328"/>
    <d v="2013-10-18T00:00:00"/>
    <n v="2014"/>
    <x v="0"/>
    <x v="88"/>
    <n v="126"/>
    <n v="116711"/>
    <n v="17"/>
    <n v="1996"/>
    <s v="Ford"/>
    <s v="E350 Club Wagon Super"/>
    <n v="1009"/>
    <n v="100.9"/>
    <n v="0.01"/>
    <n v="75.67"/>
    <n v="176.57"/>
    <n v="832.43000000000006"/>
  </r>
  <r>
    <s v="2G1WB58K079371322"/>
    <s v="S"/>
    <s v="23337"/>
    <n v="4328"/>
    <d v="2013-10-18T00:00:00"/>
    <n v="2014"/>
    <x v="13"/>
    <x v="63"/>
    <n v="132"/>
    <n v="197521"/>
    <n v="6"/>
    <n v="2007"/>
    <s v="Chevrolet "/>
    <s v="Impala"/>
    <n v="2810"/>
    <n v="125"/>
    <n v="0.03"/>
    <n v="210.75"/>
    <n v="335.75"/>
    <n v="2474.25"/>
  </r>
  <r>
    <s v="2G1WB58K481272115"/>
    <s v="S"/>
    <s v="244493"/>
    <n v="4328"/>
    <d v="2013-10-18T00:00:00"/>
    <n v="2014"/>
    <x v="1"/>
    <x v="36"/>
    <n v="164"/>
    <n v="115004"/>
    <n v="5"/>
    <n v="2008"/>
    <s v="Chevrolet "/>
    <s v="Impala"/>
    <n v="4130"/>
    <n v="125"/>
    <n v="0.04"/>
    <n v="309.75"/>
    <n v="434.75"/>
    <n v="3695.25"/>
  </r>
  <r>
    <s v="2FAFP71W12X122104"/>
    <s v="S"/>
    <s v="169623"/>
    <n v="4328"/>
    <d v="2013-10-18T00:00:00"/>
    <n v="2014"/>
    <x v="2"/>
    <x v="8"/>
    <n v="165"/>
    <n v="195326"/>
    <n v="11"/>
    <n v="2002"/>
    <s v="Ford"/>
    <s v="Crown Vic"/>
    <n v="676.66"/>
    <n v="67.67"/>
    <n v="0.01"/>
    <n v="50.75"/>
    <n v="118.42"/>
    <n v="558.24"/>
  </r>
  <r>
    <s v="2FAHP71W45X127102"/>
    <s v="S"/>
    <s v="181048"/>
    <n v="4328"/>
    <d v="2013-10-18T00:00:00"/>
    <n v="2014"/>
    <x v="2"/>
    <x v="8"/>
    <n v="166"/>
    <n v="206219"/>
    <n v="8"/>
    <n v="2005"/>
    <s v="Ford"/>
    <s v="Crown Vic"/>
    <n v="1535"/>
    <n v="125"/>
    <n v="0.02"/>
    <n v="115.12"/>
    <n v="240.12"/>
    <n v="1294.8800000000001"/>
  </r>
  <r>
    <s v="2FAFP71W52X114149"/>
    <s v="S"/>
    <s v="169620"/>
    <n v="4328"/>
    <d v="2013-10-18T00:00:00"/>
    <n v="2014"/>
    <x v="2"/>
    <x v="8"/>
    <n v="167"/>
    <n v="203692"/>
    <n v="11"/>
    <n v="2002"/>
    <s v="Ford"/>
    <s v="Crown Vic"/>
    <n v="1010"/>
    <n v="101"/>
    <n v="0.01"/>
    <n v="75.75"/>
    <n v="176.75"/>
    <n v="833.25"/>
  </r>
  <r>
    <s v="2FAHP71W65X156892"/>
    <s v="S"/>
    <s v="181595"/>
    <n v="4328"/>
    <d v="2013-10-18T00:00:00"/>
    <n v="2014"/>
    <x v="2"/>
    <x v="8"/>
    <n v="168"/>
    <n v="185759"/>
    <n v="8"/>
    <n v="2005"/>
    <s v="Ford"/>
    <s v="Crown Vic"/>
    <n v="2000"/>
    <n v="125"/>
    <n v="0.02"/>
    <n v="150"/>
    <n v="275"/>
    <n v="1725"/>
  </r>
  <r>
    <s v="2G1WB58K679387458"/>
    <s v="S"/>
    <s v="181271"/>
    <n v="4328"/>
    <d v="2013-10-18T00:00:00"/>
    <n v="2014"/>
    <x v="2"/>
    <x v="60"/>
    <n v="169"/>
    <n v="138540"/>
    <n v="6"/>
    <n v="2007"/>
    <s v="Chevrolet "/>
    <s v="Impala"/>
    <n v="5013"/>
    <n v="125"/>
    <n v="0.05"/>
    <n v="375.97"/>
    <n v="500.97"/>
    <n v="4512.03"/>
  </r>
  <r>
    <s v="???"/>
    <m/>
    <s v="FA 65025CONV001055"/>
    <n v="4328"/>
    <d v="2013-10-18T00:00:00"/>
    <n v="2014"/>
    <x v="0"/>
    <x v="2"/>
    <n v="170"/>
    <s v="?"/>
    <n v="16"/>
    <n v="1997"/>
    <s v="Ford"/>
    <s v="Crown Vic"/>
    <n v="655"/>
    <n v="65.5"/>
    <n v="0.01"/>
    <n v="49.12"/>
    <n v="114.62"/>
    <n v="540.38"/>
  </r>
  <r>
    <s v="2B4GP2435WR696618"/>
    <s v="S"/>
    <s v="130827"/>
    <n v="4354"/>
    <d v="2013-11-22T00:00:00"/>
    <n v="2014"/>
    <x v="2"/>
    <x v="8"/>
    <s v="20"/>
    <n v="158552"/>
    <n v="15"/>
    <n v="1998"/>
    <s v="Dodge"/>
    <s v="Grand Caravan"/>
    <n v="999"/>
    <n v="99.9"/>
    <n v="0.05"/>
    <n v="74.92"/>
    <n v="174.82"/>
    <n v="824.18000000000006"/>
  </r>
  <r>
    <s v="2G1WB58K579410129"/>
    <s v="S"/>
    <s v="181241"/>
    <n v="4354"/>
    <d v="2013-11-22T00:00:00"/>
    <n v="2014"/>
    <x v="2"/>
    <x v="8"/>
    <s v="66"/>
    <n v="145158"/>
    <n v="6"/>
    <n v="2007"/>
    <s v="Chevrolet "/>
    <s v="Impala"/>
    <n v="4071.61"/>
    <n v="125"/>
    <n v="0.21"/>
    <n v="305.37"/>
    <n v="430.37"/>
    <n v="3641.2400000000002"/>
  </r>
  <r>
    <s v=" 2G1WB58K679412133"/>
    <s v="S"/>
    <s v="181259"/>
    <n v="4354"/>
    <d v="2013-11-22T00:00:00"/>
    <n v="2014"/>
    <x v="2"/>
    <x v="8"/>
    <s v="73"/>
    <n v="202026"/>
    <n v="6"/>
    <n v="2007"/>
    <s v="Chevrolet "/>
    <s v="Impala"/>
    <n v="2520.1"/>
    <n v="125"/>
    <n v="0.13"/>
    <n v="189.01"/>
    <n v="314.01"/>
    <n v="2206.09"/>
  </r>
  <r>
    <s v="2G1WB58K379379169"/>
    <s v="S"/>
    <s v="181169"/>
    <n v="4354"/>
    <d v="2013-11-22T00:00:00"/>
    <n v="2014"/>
    <x v="2"/>
    <x v="8"/>
    <s v="74"/>
    <n v="199192"/>
    <n v="6"/>
    <n v="2007"/>
    <s v="Chevrolet "/>
    <s v="Impala"/>
    <n v="2460"/>
    <n v="125"/>
    <n v="0.13"/>
    <n v="184.5"/>
    <n v="309.5"/>
    <n v="2150.5"/>
  </r>
  <r>
    <s v="1G3NL52F43C298597"/>
    <s v="S"/>
    <s v="181626"/>
    <n v="4354"/>
    <d v="2013-11-22T00:00:00"/>
    <n v="2014"/>
    <x v="2"/>
    <x v="8"/>
    <s v="75"/>
    <n v="158322"/>
    <n v="10"/>
    <n v="2003"/>
    <s v="Oldsmobile"/>
    <s v="Alero"/>
    <n v="1820"/>
    <n v="125"/>
    <n v="0.09"/>
    <n v="136.5"/>
    <n v="261.5"/>
    <n v="1558.5"/>
  </r>
  <r>
    <s v="2G1WF55K049232506"/>
    <s v="S"/>
    <s v="180550"/>
    <n v="4354"/>
    <d v="2013-11-22T00:00:00"/>
    <n v="2014"/>
    <x v="2"/>
    <x v="8"/>
    <s v="76"/>
    <n v="180861"/>
    <n v="9"/>
    <n v="2004"/>
    <s v="Chevrolet "/>
    <s v="Impala"/>
    <n v="950"/>
    <n v="95"/>
    <n v="0.05"/>
    <n v="71.25"/>
    <n v="166.25"/>
    <n v="783.75"/>
  </r>
  <r>
    <s v="2G1WB58K679411502"/>
    <s v="S"/>
    <s v="181212"/>
    <n v="4354"/>
    <d v="2013-11-22T00:00:00"/>
    <n v="2014"/>
    <x v="2"/>
    <x v="60"/>
    <s v="77"/>
    <n v="141144"/>
    <n v="6"/>
    <n v="2007"/>
    <s v="Chevrolet "/>
    <s v="Impala"/>
    <n v="4710"/>
    <n v="125"/>
    <n v="0.24"/>
    <n v="353.25"/>
    <n v="478.25"/>
    <n v="4231.75"/>
  </r>
  <r>
    <s v="1FALP5225VG228391"/>
    <s v="S"/>
    <s v="2617"/>
    <n v="4354"/>
    <d v="2013-11-22T00:00:00"/>
    <n v="2014"/>
    <x v="0"/>
    <x v="90"/>
    <s v="85"/>
    <n v="176365"/>
    <n v="16"/>
    <n v="1997"/>
    <s v="Ford"/>
    <s v="Taurus"/>
    <n v="310"/>
    <n v="31"/>
    <n v="0.02"/>
    <n v="23.25"/>
    <n v="54.25"/>
    <n v="255.75"/>
  </r>
  <r>
    <s v="2B4GP2432YR667189"/>
    <s v="S"/>
    <s v="2819"/>
    <n v="4354"/>
    <d v="2013-11-22T00:00:00"/>
    <n v="2014"/>
    <x v="0"/>
    <x v="90"/>
    <s v="86"/>
    <n v="131827"/>
    <n v="13"/>
    <n v="2000"/>
    <s v="Dodge"/>
    <s v="Grand Caravan"/>
    <n v="878.5"/>
    <n v="87.85"/>
    <n v="0.05"/>
    <n v="65.89"/>
    <n v="153.74"/>
    <n v="724.76"/>
  </r>
  <r>
    <s v="1FALP522XVG228399"/>
    <s v="S"/>
    <s v="2618"/>
    <n v="4354"/>
    <d v="2013-11-22T00:00:00"/>
    <n v="2014"/>
    <x v="0"/>
    <x v="90"/>
    <s v="87"/>
    <n v="177287"/>
    <n v="16"/>
    <n v="1997"/>
    <s v="Ford"/>
    <s v="Taurus"/>
    <n v="310"/>
    <n v="31"/>
    <n v="0.02"/>
    <n v="23.25"/>
    <n v="54.25"/>
    <n v="255.75"/>
  </r>
  <r>
    <s v="2FAHP71W86X120865"/>
    <s v="S"/>
    <s v="243418"/>
    <n v="4354"/>
    <d v="2013-11-22T00:00:00"/>
    <n v="2014"/>
    <x v="1"/>
    <x v="1"/>
    <s v="126"/>
    <n v="253397"/>
    <n v="7"/>
    <n v="2006"/>
    <s v="Ford"/>
    <s v="Crown Vic"/>
    <n v="401"/>
    <n v="40.1"/>
    <n v="0.02"/>
    <n v="30.07"/>
    <n v="70.17"/>
    <n v="330.83"/>
  </r>
  <r>
    <s v="CREDIT AUTHORIZATION"/>
    <s v="CA"/>
    <s v="creDIT AUTHORIZATION"/>
    <s v="CREDIT AUTHORIZATION"/>
    <d v="2013-12-05T00:00:00"/>
    <n v="2014"/>
    <x v="2"/>
    <x v="60"/>
    <m/>
    <m/>
    <m/>
    <m/>
    <m/>
    <m/>
    <m/>
    <m/>
    <m/>
    <m/>
    <m/>
    <n v="-8900"/>
  </r>
  <r>
    <s v="CREDIT AUTHORIZATION"/>
    <s v="CA"/>
    <s v="creDIT AUTHORIZATION"/>
    <s v="CREDIT AUTHORIZATION"/>
    <d v="2013-12-06T00:00:00"/>
    <n v="2014"/>
    <x v="6"/>
    <x v="13"/>
    <m/>
    <m/>
    <m/>
    <m/>
    <m/>
    <m/>
    <m/>
    <m/>
    <m/>
    <m/>
    <m/>
    <n v="-5207.16"/>
  </r>
  <r>
    <s v="CREDIT AUTHORIZATION"/>
    <s v="CA"/>
    <s v="creDIT AUTHORIZATION"/>
    <s v="CREDIT AUTHORIZATION"/>
    <d v="2013-12-06T00:00:00"/>
    <n v="2014"/>
    <x v="2"/>
    <x v="8"/>
    <m/>
    <m/>
    <m/>
    <m/>
    <m/>
    <m/>
    <m/>
    <m/>
    <m/>
    <m/>
    <m/>
    <n v="-2467.5"/>
  </r>
  <r>
    <s v="CREDIT AUTHORIZATION"/>
    <s v="CA"/>
    <s v="creDIT AUTHORIZATION"/>
    <s v="CREDIT AUTHORIZATION"/>
    <d v="2013-12-09T00:00:00"/>
    <n v="2014"/>
    <x v="5"/>
    <x v="21"/>
    <m/>
    <m/>
    <m/>
    <m/>
    <m/>
    <m/>
    <m/>
    <m/>
    <m/>
    <m/>
    <m/>
    <n v="-8073.76"/>
  </r>
  <r>
    <s v="CREDIT AUTHORIZATION"/>
    <s v="CA"/>
    <s v="creDIT AUTHORIZATION"/>
    <s v="CREDIT AUTHORIZATION"/>
    <d v="2013-12-09T00:00:00"/>
    <n v="2014"/>
    <x v="9"/>
    <x v="50"/>
    <m/>
    <m/>
    <m/>
    <m/>
    <m/>
    <m/>
    <m/>
    <m/>
    <m/>
    <m/>
    <m/>
    <n v="-20694"/>
  </r>
  <r>
    <s v="1G1ZS58F77F281592"/>
    <s v="S"/>
    <n v="244229"/>
    <s v="300-74863"/>
    <d v="2013-11-08T00:00:00"/>
    <n v="2014"/>
    <x v="1"/>
    <x v="91"/>
    <m/>
    <n v="132141"/>
    <n v="7"/>
    <n v="2007"/>
    <s v="Chevrolet"/>
    <s v="Malibu"/>
    <n v="3250"/>
    <n v="125"/>
    <n v="0.35"/>
    <n v="0"/>
    <n v="125"/>
    <n v="3125"/>
  </r>
  <r>
    <s v="2FAHP71V28X101111"/>
    <s v="S"/>
    <n v="662"/>
    <s v="300-74863"/>
    <d v="2013-11-18T00:00:00"/>
    <n v="2014"/>
    <x v="4"/>
    <x v="17"/>
    <m/>
    <n v="11285"/>
    <n v="6"/>
    <n v="2008"/>
    <s v="Ford"/>
    <s v="Crown Vic"/>
    <n v="4275"/>
    <n v="125"/>
    <n v="0.46"/>
    <n v="0"/>
    <n v="125"/>
    <n v="4150"/>
  </r>
  <r>
    <s v="1FAHP532X6A261220"/>
    <s v="S"/>
    <n v="135452"/>
    <s v="300-74863"/>
    <d v="2013-11-19T00:00:00"/>
    <n v="2014"/>
    <x v="7"/>
    <x v="25"/>
    <m/>
    <n v="121597"/>
    <m/>
    <n v="2006"/>
    <s v="Ford"/>
    <s v="Taurus"/>
    <n v="1750"/>
    <n v="125"/>
    <n v="0.19"/>
    <n v="0"/>
    <n v="125"/>
    <n v="1625"/>
  </r>
  <r>
    <s v="CREDIT AUTHORIZATION"/>
    <s v="CA"/>
    <s v="creDIT AUTHORIZATION"/>
    <s v="CREDIT AUTHORIZATION"/>
    <d v="2013-12-11T00:00:00"/>
    <n v="2014"/>
    <x v="1"/>
    <x v="1"/>
    <m/>
    <m/>
    <m/>
    <m/>
    <m/>
    <m/>
    <m/>
    <m/>
    <m/>
    <m/>
    <m/>
    <n v="-20694"/>
  </r>
  <r>
    <m/>
    <m/>
    <m/>
    <m/>
    <m/>
    <m/>
    <x v="24"/>
    <x v="13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2" autoFormatId="4117" applyNumberFormats="1" applyBorderFormats="1" applyFontFormats="1" applyPatternFormats="1" applyAlignmentFormats="1" applyWidthHeightFormats="1" dataCaption="Data" updatedVersion="3" minRefreshableVersion="3" showMultipleLabel="0" showMemberPropertyTips="0" useAutoFormatting="1" itemPrintTitles="1" createdVersion="3" indent="0" compact="0" compactData="0" gridDropZones="1">
  <location ref="A4:C146" firstHeaderRow="1" firstDataRow="1" firstDataCol="2"/>
  <pivotFields count="2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54">
        <item x="3"/>
        <item x="11"/>
        <item m="1" x="45"/>
        <item m="1" x="30"/>
        <item m="1" x="25"/>
        <item x="20"/>
        <item x="1"/>
        <item m="1" x="28"/>
        <item m="1" x="44"/>
        <item m="1" x="43"/>
        <item m="1" x="48"/>
        <item m="1" x="41"/>
        <item x="21"/>
        <item m="1" x="38"/>
        <item m="1" x="32"/>
        <item x="8"/>
        <item x="15"/>
        <item m="1" x="33"/>
        <item x="18"/>
        <item m="1" x="35"/>
        <item x="5"/>
        <item m="1" x="26"/>
        <item x="17"/>
        <item m="1" x="51"/>
        <item x="19"/>
        <item x="13"/>
        <item x="10"/>
        <item x="14"/>
        <item m="1" x="42"/>
        <item m="1" x="36"/>
        <item m="1" x="37"/>
        <item m="1" x="50"/>
        <item x="0"/>
        <item x="22"/>
        <item m="1" x="29"/>
        <item m="1" x="27"/>
        <item m="1" x="49"/>
        <item x="7"/>
        <item m="1" x="46"/>
        <item m="1" x="34"/>
        <item m="1" x="52"/>
        <item m="1" x="39"/>
        <item x="12"/>
        <item x="4"/>
        <item x="9"/>
        <item x="6"/>
        <item x="2"/>
        <item m="1" x="40"/>
        <item m="1" x="31"/>
        <item x="16"/>
        <item x="23"/>
        <item m="1" x="47"/>
        <item x="24"/>
        <item t="default"/>
      </items>
    </pivotField>
    <pivotField axis="axisRow" compact="0" outline="0" subtotalTop="0" showAll="0" includeNewItemsInFilter="1" sortType="ascending" rankBy="0">
      <items count="277">
        <item m="1" x="93"/>
        <item m="1" x="175"/>
        <item m="1" x="224"/>
        <item x="11"/>
        <item m="1" x="94"/>
        <item m="1" x="192"/>
        <item m="1" x="158"/>
        <item m="1" x="168"/>
        <item x="21"/>
        <item m="1" x="189"/>
        <item m="1" x="262"/>
        <item m="1" x="182"/>
        <item m="1" x="122"/>
        <item m="1" x="190"/>
        <item m="1" x="148"/>
        <item x="1"/>
        <item m="1" x="245"/>
        <item m="1" x="107"/>
        <item x="70"/>
        <item x="24"/>
        <item x="90"/>
        <item x="57"/>
        <item m="1" x="133"/>
        <item m="1" x="161"/>
        <item x="35"/>
        <item m="1" x="220"/>
        <item m="1" x="253"/>
        <item m="1" x="92"/>
        <item x="4"/>
        <item m="1" x="131"/>
        <item m="1" x="201"/>
        <item m="1" x="99"/>
        <item m="1" x="101"/>
        <item m="1" x="170"/>
        <item m="1" x="115"/>
        <item x="59"/>
        <item m="1" x="268"/>
        <item x="17"/>
        <item m="1" x="240"/>
        <item m="1" x="223"/>
        <item m="1" x="183"/>
        <item x="71"/>
        <item m="1" x="136"/>
        <item x="7"/>
        <item x="85"/>
        <item x="41"/>
        <item m="1" x="181"/>
        <item m="1" x="138"/>
        <item x="60"/>
        <item m="1" x="241"/>
        <item m="1" x="172"/>
        <item m="1" x="144"/>
        <item m="1" x="129"/>
        <item x="64"/>
        <item m="1" x="159"/>
        <item x="2"/>
        <item x="67"/>
        <item m="1" x="264"/>
        <item m="1" x="256"/>
        <item m="1" x="229"/>
        <item m="1" x="142"/>
        <item m="1" x="119"/>
        <item x="18"/>
        <item m="1" x="208"/>
        <item m="1" x="207"/>
        <item x="20"/>
        <item m="1" x="258"/>
        <item x="0"/>
        <item x="78"/>
        <item x="42"/>
        <item m="1" x="226"/>
        <item m="1" x="254"/>
        <item x="43"/>
        <item m="1" x="108"/>
        <item m="1" x="269"/>
        <item m="1" x="102"/>
        <item m="1" x="96"/>
        <item x="6"/>
        <item m="1" x="174"/>
        <item m="1" x="127"/>
        <item m="1" x="210"/>
        <item m="1" x="177"/>
        <item x="62"/>
        <item x="77"/>
        <item x="26"/>
        <item x="19"/>
        <item m="1" x="219"/>
        <item m="1" x="234"/>
        <item m="1" x="221"/>
        <item m="1" x="106"/>
        <item m="1" x="228"/>
        <item m="1" x="200"/>
        <item x="88"/>
        <item x="89"/>
        <item x="25"/>
        <item m="1" x="147"/>
        <item m="1" x="171"/>
        <item m="1" x="230"/>
        <item m="1" x="259"/>
        <item x="32"/>
        <item m="1" x="118"/>
        <item m="1" x="217"/>
        <item x="47"/>
        <item m="1" x="121"/>
        <item m="1" x="225"/>
        <item m="1" x="205"/>
        <item m="1" x="173"/>
        <item x="49"/>
        <item x="45"/>
        <item m="1" x="167"/>
        <item x="69"/>
        <item m="1" x="163"/>
        <item m="1" x="222"/>
        <item x="37"/>
        <item m="1" x="273"/>
        <item m="1" x="140"/>
        <item m="1" x="105"/>
        <item x="34"/>
        <item x="72"/>
        <item x="3"/>
        <item m="1" x="137"/>
        <item x="50"/>
        <item m="1" x="126"/>
        <item m="1" x="247"/>
        <item m="1" x="194"/>
        <item x="23"/>
        <item m="1" x="120"/>
        <item m="1" x="186"/>
        <item m="1" x="130"/>
        <item m="1" x="216"/>
        <item x="83"/>
        <item m="1" x="257"/>
        <item x="61"/>
        <item m="1" x="249"/>
        <item m="1" x="202"/>
        <item m="1" x="215"/>
        <item x="75"/>
        <item m="1" x="125"/>
        <item m="1" x="195"/>
        <item m="1" x="209"/>
        <item x="38"/>
        <item x="48"/>
        <item x="14"/>
        <item m="1" x="212"/>
        <item m="1" x="188"/>
        <item m="1" x="185"/>
        <item x="15"/>
        <item m="1" x="237"/>
        <item m="1" x="184"/>
        <item m="1" x="274"/>
        <item m="1" x="213"/>
        <item m="1" x="169"/>
        <item m="1" x="111"/>
        <item m="1" x="114"/>
        <item x="65"/>
        <item m="1" x="123"/>
        <item m="1" x="110"/>
        <item m="1" x="160"/>
        <item m="1" x="218"/>
        <item m="1" x="275"/>
        <item m="1" x="132"/>
        <item m="1" x="152"/>
        <item m="1" x="178"/>
        <item m="1" x="243"/>
        <item m="1" x="98"/>
        <item m="1" x="191"/>
        <item m="1" x="206"/>
        <item m="1" x="164"/>
        <item m="1" x="112"/>
        <item m="1" x="242"/>
        <item m="1" x="238"/>
        <item m="1" x="271"/>
        <item m="1" x="155"/>
        <item m="1" x="128"/>
        <item x="51"/>
        <item x="28"/>
        <item m="1" x="139"/>
        <item m="1" x="236"/>
        <item m="1" x="263"/>
        <item x="91"/>
        <item m="1" x="266"/>
        <item x="16"/>
        <item x="84"/>
        <item m="1" x="145"/>
        <item m="1" x="203"/>
        <item x="36"/>
        <item x="63"/>
        <item m="1" x="261"/>
        <item m="1" x="251"/>
        <item x="80"/>
        <item m="1" x="248"/>
        <item m="1" x="95"/>
        <item x="30"/>
        <item x="82"/>
        <item x="53"/>
        <item x="56"/>
        <item x="44"/>
        <item m="1" x="227"/>
        <item m="1" x="211"/>
        <item m="1" x="231"/>
        <item m="1" x="154"/>
        <item m="1" x="197"/>
        <item m="1" x="232"/>
        <item m="1" x="193"/>
        <item m="1" x="187"/>
        <item x="46"/>
        <item x="86"/>
        <item m="1" x="265"/>
        <item x="74"/>
        <item m="1" x="180"/>
        <item x="10"/>
        <item m="1" x="113"/>
        <item m="1" x="124"/>
        <item x="27"/>
        <item m="1" x="153"/>
        <item m="1" x="143"/>
        <item m="1" x="204"/>
        <item x="12"/>
        <item m="1" x="255"/>
        <item m="1" x="176"/>
        <item x="31"/>
        <item m="1" x="199"/>
        <item m="1" x="239"/>
        <item x="5"/>
        <item m="1" x="100"/>
        <item m="1" x="235"/>
        <item x="81"/>
        <item m="1" x="252"/>
        <item m="1" x="260"/>
        <item m="1" x="103"/>
        <item m="1" x="196"/>
        <item x="9"/>
        <item x="58"/>
        <item x="76"/>
        <item m="1" x="97"/>
        <item m="1" x="146"/>
        <item x="39"/>
        <item x="79"/>
        <item x="22"/>
        <item m="1" x="156"/>
        <item x="66"/>
        <item m="1" x="198"/>
        <item m="1" x="141"/>
        <item x="54"/>
        <item x="73"/>
        <item x="33"/>
        <item m="1" x="244"/>
        <item x="52"/>
        <item m="1" x="250"/>
        <item m="1" x="134"/>
        <item x="87"/>
        <item m="1" x="233"/>
        <item m="1" x="179"/>
        <item m="1" x="246"/>
        <item x="40"/>
        <item m="1" x="165"/>
        <item x="55"/>
        <item m="1" x="151"/>
        <item x="29"/>
        <item m="1" x="214"/>
        <item m="1" x="149"/>
        <item m="1" x="166"/>
        <item m="1" x="117"/>
        <item m="1" x="267"/>
        <item m="1" x="116"/>
        <item x="68"/>
        <item m="1" x="157"/>
        <item m="1" x="135"/>
        <item x="8"/>
        <item m="1" x="150"/>
        <item m="1" x="104"/>
        <item m="1" x="109"/>
        <item m="1" x="272"/>
        <item m="1" x="162"/>
        <item m="1" x="270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6"/>
    <field x="7"/>
  </rowFields>
  <rowItems count="142">
    <i>
      <x/>
      <x v="18"/>
    </i>
    <i r="1">
      <x v="28"/>
    </i>
    <i r="1">
      <x v="65"/>
    </i>
    <i r="1">
      <x v="99"/>
    </i>
    <i r="1">
      <x v="125"/>
    </i>
    <i r="1">
      <x v="130"/>
    </i>
    <i r="1">
      <x v="142"/>
    </i>
    <i r="1">
      <x v="181"/>
    </i>
    <i r="1">
      <x v="236"/>
    </i>
    <i r="1">
      <x v="258"/>
    </i>
    <i t="default">
      <x/>
    </i>
    <i>
      <x v="1"/>
      <x v="8"/>
    </i>
    <i t="default">
      <x v="1"/>
    </i>
    <i>
      <x v="5"/>
      <x v="275"/>
    </i>
    <i t="default">
      <x v="5"/>
    </i>
    <i>
      <x v="6"/>
      <x v="15"/>
    </i>
    <i r="1">
      <x v="43"/>
    </i>
    <i r="1">
      <x v="45"/>
    </i>
    <i r="1">
      <x v="65"/>
    </i>
    <i r="1">
      <x v="68"/>
    </i>
    <i r="1">
      <x v="94"/>
    </i>
    <i r="1">
      <x v="110"/>
    </i>
    <i r="1">
      <x v="146"/>
    </i>
    <i r="1">
      <x v="179"/>
    </i>
    <i r="1">
      <x v="185"/>
    </i>
    <i t="default">
      <x v="6"/>
    </i>
    <i>
      <x v="12"/>
      <x v="65"/>
    </i>
    <i r="1">
      <x v="244"/>
    </i>
    <i t="default">
      <x v="12"/>
    </i>
    <i>
      <x v="15"/>
      <x v="8"/>
    </i>
    <i r="1">
      <x v="136"/>
    </i>
    <i r="1">
      <x v="205"/>
    </i>
    <i r="1">
      <x v="243"/>
    </i>
    <i r="1">
      <x v="265"/>
    </i>
    <i t="default">
      <x v="15"/>
    </i>
    <i>
      <x v="16"/>
      <x v="8"/>
    </i>
    <i r="1">
      <x v="140"/>
    </i>
    <i r="1">
      <x v="141"/>
    </i>
    <i r="1">
      <x v="232"/>
    </i>
    <i r="1">
      <x v="254"/>
    </i>
    <i t="default">
      <x v="16"/>
    </i>
    <i>
      <x v="18"/>
      <x v="275"/>
    </i>
    <i t="default">
      <x v="18"/>
    </i>
    <i>
      <x v="20"/>
      <x v="8"/>
    </i>
    <i r="1">
      <x v="53"/>
    </i>
    <i r="1">
      <x v="69"/>
    </i>
    <i r="1">
      <x v="72"/>
    </i>
    <i r="1">
      <x v="174"/>
    </i>
    <i r="1">
      <x v="217"/>
    </i>
    <i t="default">
      <x v="20"/>
    </i>
    <i>
      <x v="22"/>
      <x v="275"/>
    </i>
    <i t="default">
      <x v="22"/>
    </i>
    <i>
      <x v="24"/>
      <x v="275"/>
    </i>
    <i t="default">
      <x v="24"/>
    </i>
    <i>
      <x v="25"/>
      <x v="8"/>
    </i>
    <i r="1">
      <x v="83"/>
    </i>
    <i r="1">
      <x v="186"/>
    </i>
    <i r="1">
      <x v="189"/>
    </i>
    <i r="1">
      <x v="192"/>
    </i>
    <i r="1">
      <x v="193"/>
    </i>
    <i r="1">
      <x v="194"/>
    </i>
    <i r="1">
      <x v="195"/>
    </i>
    <i r="1">
      <x v="196"/>
    </i>
    <i t="default">
      <x v="25"/>
    </i>
    <i>
      <x v="26"/>
      <x v="175"/>
    </i>
    <i t="default">
      <x v="26"/>
    </i>
    <i>
      <x v="27"/>
      <x v="8"/>
    </i>
    <i t="default">
      <x v="27"/>
    </i>
    <i>
      <x v="32"/>
      <x v="8"/>
    </i>
    <i r="1">
      <x v="19"/>
    </i>
    <i r="1">
      <x v="20"/>
    </i>
    <i r="1">
      <x v="21"/>
    </i>
    <i r="1">
      <x v="41"/>
    </i>
    <i r="1">
      <x v="43"/>
    </i>
    <i r="1">
      <x v="55"/>
    </i>
    <i r="1">
      <x v="67"/>
    </i>
    <i r="1">
      <x v="92"/>
    </i>
    <i r="1">
      <x v="94"/>
    </i>
    <i r="1">
      <x v="102"/>
    </i>
    <i r="1">
      <x v="117"/>
    </i>
    <i r="1">
      <x v="118"/>
    </i>
    <i r="1">
      <x v="182"/>
    </i>
    <i r="1">
      <x v="206"/>
    </i>
    <i r="1">
      <x v="210"/>
    </i>
    <i r="1">
      <x v="220"/>
    </i>
    <i r="1">
      <x v="223"/>
    </i>
    <i r="1">
      <x v="226"/>
    </i>
    <i r="1">
      <x v="231"/>
    </i>
    <i t="default">
      <x v="32"/>
    </i>
    <i>
      <x v="33"/>
      <x v="275"/>
    </i>
    <i t="default">
      <x v="33"/>
    </i>
    <i>
      <x v="37"/>
      <x v="85"/>
    </i>
    <i r="1">
      <x v="94"/>
    </i>
    <i r="1">
      <x v="113"/>
    </i>
    <i r="1">
      <x v="208"/>
    </i>
    <i r="1">
      <x v="237"/>
    </i>
    <i r="1">
      <x v="245"/>
    </i>
    <i t="default">
      <x v="37"/>
    </i>
    <i>
      <x v="42"/>
      <x v="275"/>
    </i>
    <i t="default">
      <x v="42"/>
    </i>
    <i>
      <x v="43"/>
      <x v="3"/>
    </i>
    <i r="1">
      <x v="24"/>
    </i>
    <i r="1">
      <x v="37"/>
    </i>
    <i r="1">
      <x v="65"/>
    </i>
    <i r="1">
      <x v="84"/>
    </i>
    <i r="1">
      <x v="107"/>
    </i>
    <i r="1">
      <x v="213"/>
    </i>
    <i r="1">
      <x v="247"/>
    </i>
    <i r="1">
      <x v="250"/>
    </i>
    <i r="1">
      <x v="256"/>
    </i>
    <i t="default">
      <x v="43"/>
    </i>
    <i>
      <x v="44"/>
      <x v="8"/>
    </i>
    <i r="1">
      <x v="56"/>
    </i>
    <i r="1">
      <x v="82"/>
    </i>
    <i r="1">
      <x v="93"/>
    </i>
    <i r="1">
      <x v="94"/>
    </i>
    <i r="1">
      <x v="121"/>
    </i>
    <i r="1">
      <x v="154"/>
    </i>
    <i r="1">
      <x v="238"/>
    </i>
    <i r="1">
      <x v="240"/>
    </i>
    <i t="default">
      <x v="44"/>
    </i>
    <i>
      <x v="45"/>
      <x v="44"/>
    </i>
    <i r="1">
      <x v="275"/>
    </i>
    <i t="default">
      <x v="45"/>
    </i>
    <i>
      <x v="46"/>
      <x v="35"/>
    </i>
    <i r="1">
      <x v="48"/>
    </i>
    <i r="1">
      <x v="62"/>
    </i>
    <i r="1">
      <x v="65"/>
    </i>
    <i r="1">
      <x v="77"/>
    </i>
    <i r="1">
      <x v="113"/>
    </i>
    <i r="1">
      <x v="119"/>
    </i>
    <i r="1">
      <x v="132"/>
    </i>
    <i r="1">
      <x v="233"/>
    </i>
    <i r="1">
      <x v="268"/>
    </i>
    <i t="default">
      <x v="46"/>
    </i>
    <i>
      <x v="49"/>
      <x v="108"/>
    </i>
    <i t="default">
      <x v="49"/>
    </i>
    <i>
      <x v="50"/>
      <x v="275"/>
    </i>
    <i t="default">
      <x v="50"/>
    </i>
    <i>
      <x v="52"/>
      <x v="275"/>
    </i>
    <i t="default">
      <x v="52"/>
    </i>
    <i t="grand">
      <x/>
    </i>
  </rowItems>
  <colItems count="1">
    <i/>
  </colItems>
  <dataFields count="1">
    <dataField name="Sum of Net Vehicle Credit" fld="19" baseField="0" baseItem="0" numFmtId="166"/>
  </dataFields>
  <formats count="3">
    <format dxfId="5">
      <pivotArea outline="0" fieldPosition="0"/>
    </format>
    <format dxfId="4">
      <pivotArea outline="0" fieldPosition="0">
        <references count="1">
          <reference field="6" count="1" selected="0" defaultSubtotal="1">
            <x v="0"/>
          </reference>
        </references>
      </pivotArea>
    </format>
    <format dxfId="3">
      <pivotArea type="all" dataOnly="0" outline="0" fieldPosition="0"/>
    </format>
  </formats>
  <pivotTableStyleInfo name="PivotStyleLight15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84"/>
  <sheetViews>
    <sheetView tabSelected="1" workbookViewId="0">
      <selection activeCell="A111" sqref="A111"/>
    </sheetView>
  </sheetViews>
  <sheetFormatPr defaultRowHeight="12.75"/>
  <cols>
    <col min="1" max="1" width="29.1640625" style="392" customWidth="1"/>
    <col min="2" max="2" width="44.1640625" style="392" customWidth="1"/>
    <col min="3" max="3" width="18.33203125" style="393" customWidth="1"/>
    <col min="4" max="16384" width="9.33203125" style="392"/>
  </cols>
  <sheetData>
    <row r="1" spans="1:3" ht="15.75">
      <c r="A1" s="391" t="s">
        <v>2466</v>
      </c>
    </row>
    <row r="2" spans="1:3">
      <c r="A2" s="394">
        <v>41618</v>
      </c>
    </row>
    <row r="4" spans="1:3" s="395" customFormat="1">
      <c r="A4" s="1266" t="s">
        <v>826</v>
      </c>
      <c r="B4" s="1266" t="s">
        <v>827</v>
      </c>
      <c r="C4" s="1267" t="s">
        <v>834</v>
      </c>
    </row>
    <row r="5" spans="1:3">
      <c r="A5" s="1267" t="s">
        <v>810</v>
      </c>
      <c r="B5" s="1267" t="s">
        <v>4807</v>
      </c>
      <c r="C5" s="1268">
        <v>5498.2293170205421</v>
      </c>
    </row>
    <row r="6" spans="1:3">
      <c r="A6" s="1267"/>
      <c r="B6" s="1267" t="s">
        <v>859</v>
      </c>
      <c r="C6" s="1268">
        <v>51697.501629223989</v>
      </c>
    </row>
    <row r="7" spans="1:3">
      <c r="A7" s="1267"/>
      <c r="B7" s="1267" t="s">
        <v>1762</v>
      </c>
      <c r="C7" s="1268">
        <v>1828.2015882372427</v>
      </c>
    </row>
    <row r="8" spans="1:3">
      <c r="A8" s="1267"/>
      <c r="B8" s="1267" t="s">
        <v>1050</v>
      </c>
      <c r="C8" s="1268">
        <v>24255.343424658593</v>
      </c>
    </row>
    <row r="9" spans="1:3">
      <c r="A9" s="1267"/>
      <c r="B9" s="1267" t="s">
        <v>1140</v>
      </c>
      <c r="C9" s="1268">
        <v>-1.24179067552177E-3</v>
      </c>
    </row>
    <row r="10" spans="1:3">
      <c r="A10" s="1267"/>
      <c r="B10" s="1267" t="s">
        <v>4810</v>
      </c>
      <c r="C10" s="1268">
        <v>2654.2142979586069</v>
      </c>
    </row>
    <row r="11" spans="1:3">
      <c r="A11" s="1267"/>
      <c r="B11" s="1267" t="s">
        <v>4468</v>
      </c>
      <c r="C11" s="1268">
        <v>6254.2809778573119</v>
      </c>
    </row>
    <row r="12" spans="1:3">
      <c r="A12" s="1267"/>
      <c r="B12" s="1267" t="s">
        <v>837</v>
      </c>
      <c r="C12" s="1268">
        <v>29508.41935967539</v>
      </c>
    </row>
    <row r="13" spans="1:3">
      <c r="A13" s="1267"/>
      <c r="B13" s="1267" t="s">
        <v>1654</v>
      </c>
      <c r="C13" s="1268">
        <v>7236.269315386231</v>
      </c>
    </row>
    <row r="14" spans="1:3">
      <c r="A14" s="1267"/>
      <c r="B14" s="1267" t="s">
        <v>1166</v>
      </c>
      <c r="C14" s="1268">
        <v>11654.171934134183</v>
      </c>
    </row>
    <row r="15" spans="1:3">
      <c r="A15" s="1267" t="s">
        <v>1739</v>
      </c>
      <c r="B15" s="1267"/>
      <c r="C15" s="1268">
        <v>140586.63060236143</v>
      </c>
    </row>
    <row r="16" spans="1:3">
      <c r="A16" s="1267" t="s">
        <v>811</v>
      </c>
      <c r="B16" s="1267" t="s">
        <v>800</v>
      </c>
      <c r="C16" s="1268">
        <v>8998.6563348876152</v>
      </c>
    </row>
    <row r="17" spans="1:3">
      <c r="A17" s="1267" t="s">
        <v>1740</v>
      </c>
      <c r="B17" s="1267"/>
      <c r="C17" s="1268">
        <v>8998.6563348876152</v>
      </c>
    </row>
    <row r="18" spans="1:3">
      <c r="A18" s="1267" t="s">
        <v>3301</v>
      </c>
      <c r="B18" s="1267" t="s">
        <v>823</v>
      </c>
      <c r="C18" s="1268">
        <v>3985.7608955761234</v>
      </c>
    </row>
    <row r="19" spans="1:3">
      <c r="A19" s="1267" t="s">
        <v>3311</v>
      </c>
      <c r="B19" s="1267"/>
      <c r="C19" s="1268">
        <v>3985.7608955761234</v>
      </c>
    </row>
    <row r="20" spans="1:3">
      <c r="A20" s="1267" t="s">
        <v>812</v>
      </c>
      <c r="B20" s="1267" t="s">
        <v>861</v>
      </c>
      <c r="C20" s="1268">
        <v>7663.9453074394551</v>
      </c>
    </row>
    <row r="21" spans="1:3">
      <c r="A21" s="1267"/>
      <c r="B21" s="1267" t="s">
        <v>1006</v>
      </c>
      <c r="C21" s="1268">
        <v>-2.5223308143722534E-3</v>
      </c>
    </row>
    <row r="22" spans="1:3">
      <c r="A22" s="1267"/>
      <c r="B22" s="1267" t="s">
        <v>2465</v>
      </c>
      <c r="C22" s="1268">
        <v>3554.6803537841561</v>
      </c>
    </row>
    <row r="23" spans="1:3">
      <c r="A23" s="1267"/>
      <c r="B23" s="1267" t="s">
        <v>1762</v>
      </c>
      <c r="C23" s="1268">
        <v>914.01961693024828</v>
      </c>
    </row>
    <row r="24" spans="1:3">
      <c r="A24" s="1267"/>
      <c r="B24" s="1267" t="s">
        <v>3002</v>
      </c>
      <c r="C24" s="1268">
        <v>6610.2702061054306</v>
      </c>
    </row>
    <row r="25" spans="1:3">
      <c r="A25" s="1267"/>
      <c r="B25" s="1267" t="s">
        <v>905</v>
      </c>
      <c r="C25" s="1268">
        <v>-13.247148317555002</v>
      </c>
    </row>
    <row r="26" spans="1:3">
      <c r="A26" s="1267"/>
      <c r="B26" s="1267" t="s">
        <v>1516</v>
      </c>
      <c r="C26" s="1268">
        <v>3995.2535066533692</v>
      </c>
    </row>
    <row r="27" spans="1:3">
      <c r="A27" s="1267"/>
      <c r="B27" s="1267" t="s">
        <v>2238</v>
      </c>
      <c r="C27" s="1268">
        <v>12231.740407265746</v>
      </c>
    </row>
    <row r="28" spans="1:3">
      <c r="A28" s="1267"/>
      <c r="B28" s="1267" t="s">
        <v>5126</v>
      </c>
      <c r="C28" s="1268">
        <v>3125</v>
      </c>
    </row>
    <row r="29" spans="1:3">
      <c r="A29" s="1267"/>
      <c r="B29" s="1267" t="s">
        <v>1079</v>
      </c>
      <c r="C29" s="1268">
        <v>22846.613144209525</v>
      </c>
    </row>
    <row r="30" spans="1:3">
      <c r="A30" s="1267" t="s">
        <v>1741</v>
      </c>
      <c r="B30" s="1267"/>
      <c r="C30" s="1268">
        <v>60928.272871739566</v>
      </c>
    </row>
    <row r="31" spans="1:3">
      <c r="A31" s="1267" t="s">
        <v>95</v>
      </c>
      <c r="B31" s="1267" t="s">
        <v>1762</v>
      </c>
      <c r="C31" s="1268">
        <v>1789.7399999999998</v>
      </c>
    </row>
    <row r="32" spans="1:3">
      <c r="A32" s="1267"/>
      <c r="B32" s="1267" t="s">
        <v>96</v>
      </c>
      <c r="C32" s="1268">
        <v>-1.717171717018573E-3</v>
      </c>
    </row>
    <row r="33" spans="1:3">
      <c r="A33" s="1267" t="s">
        <v>4994</v>
      </c>
      <c r="B33" s="1267"/>
      <c r="C33" s="1268">
        <v>1789.7382828282828</v>
      </c>
    </row>
    <row r="34" spans="1:3">
      <c r="A34" s="1267" t="s">
        <v>2507</v>
      </c>
      <c r="B34" s="1267" t="s">
        <v>800</v>
      </c>
      <c r="C34" s="1268">
        <v>664.51223112234493</v>
      </c>
    </row>
    <row r="35" spans="1:3">
      <c r="A35" s="1267"/>
      <c r="B35" s="1267" t="s">
        <v>4811</v>
      </c>
      <c r="C35" s="1268">
        <v>129.89854866325047</v>
      </c>
    </row>
    <row r="36" spans="1:3">
      <c r="A36" s="1267"/>
      <c r="B36" s="1267" t="s">
        <v>1604</v>
      </c>
      <c r="C36" s="1268">
        <v>7082.9647876293166</v>
      </c>
    </row>
    <row r="37" spans="1:3">
      <c r="A37" s="1267"/>
      <c r="B37" s="1267" t="s">
        <v>1240</v>
      </c>
      <c r="C37" s="1268">
        <v>-3.6782753750230768E-3</v>
      </c>
    </row>
    <row r="38" spans="1:3">
      <c r="A38" s="1267"/>
      <c r="B38" s="1267" t="s">
        <v>435</v>
      </c>
      <c r="C38" s="1268">
        <v>6190.3055348950347</v>
      </c>
    </row>
    <row r="39" spans="1:3">
      <c r="A39" s="1267" t="s">
        <v>1793</v>
      </c>
      <c r="B39" s="1267"/>
      <c r="C39" s="1268">
        <v>14067.677424034573</v>
      </c>
    </row>
    <row r="40" spans="1:3">
      <c r="A40" s="1267" t="s">
        <v>821</v>
      </c>
      <c r="B40" s="1267" t="s">
        <v>800</v>
      </c>
      <c r="C40" s="1268">
        <v>10361.121507519429</v>
      </c>
    </row>
    <row r="41" spans="1:3">
      <c r="A41" s="1267"/>
      <c r="B41" s="1267" t="s">
        <v>4812</v>
      </c>
      <c r="C41" s="1268">
        <v>551.81989852361619</v>
      </c>
    </row>
    <row r="42" spans="1:3">
      <c r="A42" s="1267"/>
      <c r="B42" s="1267" t="s">
        <v>4813</v>
      </c>
      <c r="C42" s="1268">
        <v>5288.8192840217389</v>
      </c>
    </row>
    <row r="43" spans="1:3">
      <c r="A43" s="1267"/>
      <c r="B43" s="1267" t="s">
        <v>2095</v>
      </c>
      <c r="C43" s="1268">
        <v>44638.120808813102</v>
      </c>
    </row>
    <row r="44" spans="1:3">
      <c r="A44" s="1267"/>
      <c r="B44" s="1267" t="s">
        <v>1264</v>
      </c>
      <c r="C44" s="1268">
        <v>8841.0785702821358</v>
      </c>
    </row>
    <row r="45" spans="1:3">
      <c r="A45" s="1267" t="s">
        <v>1742</v>
      </c>
      <c r="B45" s="1267"/>
      <c r="C45" s="1268">
        <v>69680.960069160021</v>
      </c>
    </row>
    <row r="46" spans="1:3">
      <c r="A46" s="1267" t="s">
        <v>863</v>
      </c>
      <c r="B46" s="1267" t="s">
        <v>823</v>
      </c>
      <c r="C46" s="1268">
        <v>3524.7274322980584</v>
      </c>
    </row>
    <row r="47" spans="1:3">
      <c r="A47" s="1267" t="s">
        <v>866</v>
      </c>
      <c r="B47" s="1267"/>
      <c r="C47" s="1268">
        <v>3524.7274322980584</v>
      </c>
    </row>
    <row r="48" spans="1:3">
      <c r="A48" s="1267" t="s">
        <v>813</v>
      </c>
      <c r="B48" s="1267" t="s">
        <v>800</v>
      </c>
      <c r="C48" s="1268">
        <v>2.3436629508069018E-3</v>
      </c>
    </row>
    <row r="49" spans="1:3">
      <c r="A49" s="1267"/>
      <c r="B49" s="1267" t="s">
        <v>2580</v>
      </c>
      <c r="C49" s="1268">
        <v>1.98596694644948E-12</v>
      </c>
    </row>
    <row r="50" spans="1:3">
      <c r="A50" s="1267"/>
      <c r="B50" s="1267" t="s">
        <v>2578</v>
      </c>
      <c r="C50" s="1268">
        <v>-4.3214706259391278E-3</v>
      </c>
    </row>
    <row r="51" spans="1:3">
      <c r="A51" s="1267"/>
      <c r="B51" s="1267" t="s">
        <v>2579</v>
      </c>
      <c r="C51" s="1268">
        <v>-2.4442670110147446E-12</v>
      </c>
    </row>
    <row r="52" spans="1:3">
      <c r="A52" s="1267"/>
      <c r="B52" s="1267" t="s">
        <v>2067</v>
      </c>
      <c r="C52" s="1268">
        <v>4.6611603465862572E-12</v>
      </c>
    </row>
    <row r="53" spans="1:3">
      <c r="A53" s="1267"/>
      <c r="B53" s="1267" t="s">
        <v>2577</v>
      </c>
      <c r="C53" s="1268">
        <v>2.8421709430404007E-13</v>
      </c>
    </row>
    <row r="54" spans="1:3">
      <c r="A54" s="1267" t="s">
        <v>1743</v>
      </c>
      <c r="B54" s="1267"/>
      <c r="C54" s="1268">
        <v>-1.9778076706451486E-3</v>
      </c>
    </row>
    <row r="55" spans="1:3">
      <c r="A55" s="1267" t="s">
        <v>1730</v>
      </c>
      <c r="B55" s="1267" t="s">
        <v>823</v>
      </c>
      <c r="C55" s="1268">
        <v>10274.706404925964</v>
      </c>
    </row>
    <row r="56" spans="1:3">
      <c r="A56" s="1267" t="s">
        <v>1770</v>
      </c>
      <c r="B56" s="1267"/>
      <c r="C56" s="1268">
        <v>10274.706404925964</v>
      </c>
    </row>
    <row r="57" spans="1:3">
      <c r="A57" s="1267" t="s">
        <v>865</v>
      </c>
      <c r="B57" s="1267" t="s">
        <v>823</v>
      </c>
      <c r="C57" s="1268">
        <v>1062.6433649621981</v>
      </c>
    </row>
    <row r="58" spans="1:3">
      <c r="A58" s="1267" t="s">
        <v>867</v>
      </c>
      <c r="B58" s="1267"/>
      <c r="C58" s="1268">
        <v>1062.6433649621981</v>
      </c>
    </row>
    <row r="59" spans="1:3">
      <c r="A59" s="1267" t="s">
        <v>608</v>
      </c>
      <c r="B59" s="1267" t="s">
        <v>800</v>
      </c>
      <c r="C59" s="1268">
        <v>3225.4486272536496</v>
      </c>
    </row>
    <row r="60" spans="1:3">
      <c r="A60" s="1267"/>
      <c r="B60" s="1267" t="s">
        <v>4809</v>
      </c>
      <c r="C60" s="1268">
        <v>988.53704809308408</v>
      </c>
    </row>
    <row r="61" spans="1:3">
      <c r="A61" s="1267"/>
      <c r="B61" s="1267" t="s">
        <v>819</v>
      </c>
      <c r="C61" s="1268">
        <v>12220.291451553818</v>
      </c>
    </row>
    <row r="62" spans="1:3">
      <c r="A62" s="1267"/>
      <c r="B62" s="1267" t="s">
        <v>4817</v>
      </c>
      <c r="C62" s="1268">
        <v>1805.4692352745637</v>
      </c>
    </row>
    <row r="63" spans="1:3">
      <c r="A63" s="1267"/>
      <c r="B63" s="1267" t="s">
        <v>2037</v>
      </c>
      <c r="C63" s="1268">
        <v>5148.7701225063893</v>
      </c>
    </row>
    <row r="64" spans="1:3">
      <c r="A64" s="1267"/>
      <c r="B64" s="1267" t="s">
        <v>4816</v>
      </c>
      <c r="C64" s="1268">
        <v>2751.75</v>
      </c>
    </row>
    <row r="65" spans="1:3">
      <c r="A65" s="1267"/>
      <c r="B65" s="1267" t="s">
        <v>15</v>
      </c>
      <c r="C65" s="1268">
        <v>8811.0687859708305</v>
      </c>
    </row>
    <row r="66" spans="1:3">
      <c r="A66" s="1267"/>
      <c r="B66" s="1267" t="s">
        <v>795</v>
      </c>
      <c r="C66" s="1268">
        <v>4.2992344042431796E-3</v>
      </c>
    </row>
    <row r="67" spans="1:3">
      <c r="A67" s="1267"/>
      <c r="B67" s="1267" t="s">
        <v>796</v>
      </c>
      <c r="C67" s="1268">
        <v>8.6016315754022799E-4</v>
      </c>
    </row>
    <row r="68" spans="1:3">
      <c r="A68" s="1267" t="s">
        <v>609</v>
      </c>
      <c r="B68" s="1267"/>
      <c r="C68" s="1268">
        <v>34951.340430049895</v>
      </c>
    </row>
    <row r="69" spans="1:3">
      <c r="A69" s="1267" t="s">
        <v>803</v>
      </c>
      <c r="B69" s="1267" t="s">
        <v>804</v>
      </c>
      <c r="C69" s="1268">
        <v>11585.840532243101</v>
      </c>
    </row>
    <row r="70" spans="1:3">
      <c r="A70" s="1267" t="s">
        <v>1744</v>
      </c>
      <c r="B70" s="1267"/>
      <c r="C70" s="1268">
        <v>11585.840532243101</v>
      </c>
    </row>
    <row r="71" spans="1:3">
      <c r="A71" s="1267" t="s">
        <v>4618</v>
      </c>
      <c r="B71" s="1267" t="s">
        <v>800</v>
      </c>
      <c r="C71" s="1268">
        <v>21653.312860380345</v>
      </c>
    </row>
    <row r="72" spans="1:3">
      <c r="A72" s="1267" t="s">
        <v>4619</v>
      </c>
      <c r="B72" s="1267"/>
      <c r="C72" s="1268">
        <v>21653.312860380345</v>
      </c>
    </row>
    <row r="73" spans="1:3">
      <c r="A73" s="1267" t="s">
        <v>814</v>
      </c>
      <c r="B73" s="1267" t="s">
        <v>800</v>
      </c>
      <c r="C73" s="1268">
        <v>-3.4911192262825352E-3</v>
      </c>
    </row>
    <row r="74" spans="1:3">
      <c r="A74" s="1267"/>
      <c r="B74" s="1267" t="s">
        <v>988</v>
      </c>
      <c r="C74" s="1268">
        <v>-0.50088393472162807</v>
      </c>
    </row>
    <row r="75" spans="1:3">
      <c r="A75" s="1267"/>
      <c r="B75" s="1267" t="s">
        <v>5122</v>
      </c>
      <c r="C75" s="1268">
        <v>1236.26</v>
      </c>
    </row>
    <row r="76" spans="1:3">
      <c r="A76" s="1267"/>
      <c r="B76" s="1267" t="s">
        <v>2700</v>
      </c>
      <c r="C76" s="1268">
        <v>-9.0644684996732394E-4</v>
      </c>
    </row>
    <row r="77" spans="1:3">
      <c r="A77" s="1267"/>
      <c r="B77" s="1267" t="s">
        <v>2652</v>
      </c>
      <c r="C77" s="1268">
        <v>4.7712046898595872E-3</v>
      </c>
    </row>
    <row r="78" spans="1:3">
      <c r="A78" s="1267"/>
      <c r="B78" s="1267" t="s">
        <v>1006</v>
      </c>
      <c r="C78" s="1268">
        <v>624.30057468236873</v>
      </c>
    </row>
    <row r="79" spans="1:3">
      <c r="A79" s="1267"/>
      <c r="B79" s="1267" t="s">
        <v>1060</v>
      </c>
      <c r="C79" s="1268">
        <v>5945.4325168250061</v>
      </c>
    </row>
    <row r="80" spans="1:3">
      <c r="A80" s="1267"/>
      <c r="B80" s="1267" t="s">
        <v>3617</v>
      </c>
      <c r="C80" s="1268">
        <v>3584.2480355708576</v>
      </c>
    </row>
    <row r="81" spans="1:3">
      <c r="A81" s="1267"/>
      <c r="B81" s="1267" t="s">
        <v>4975</v>
      </c>
      <c r="C81" s="1268">
        <v>1708.5900000000001</v>
      </c>
    </row>
    <row r="82" spans="1:3">
      <c r="A82" s="1267"/>
      <c r="B82" s="1267" t="s">
        <v>905</v>
      </c>
      <c r="C82" s="1268">
        <v>2613.425864660353</v>
      </c>
    </row>
    <row r="83" spans="1:3">
      <c r="A83" s="1267"/>
      <c r="B83" s="1267" t="s">
        <v>74</v>
      </c>
      <c r="C83" s="1268">
        <v>-1.2834238443701906E-3</v>
      </c>
    </row>
    <row r="84" spans="1:3">
      <c r="A84" s="1267"/>
      <c r="B84" s="1267" t="s">
        <v>1865</v>
      </c>
      <c r="C84" s="1268">
        <v>4.7136259815943049E-3</v>
      </c>
    </row>
    <row r="85" spans="1:3">
      <c r="A85" s="1267"/>
      <c r="B85" s="1267" t="s">
        <v>959</v>
      </c>
      <c r="C85" s="1268">
        <v>4.9835970114600059E-3</v>
      </c>
    </row>
    <row r="86" spans="1:3">
      <c r="A86" s="1267"/>
      <c r="B86" s="1267" t="s">
        <v>4815</v>
      </c>
      <c r="C86" s="1268">
        <v>0</v>
      </c>
    </row>
    <row r="87" spans="1:3">
      <c r="A87" s="1267"/>
      <c r="B87" s="1267" t="s">
        <v>4973</v>
      </c>
      <c r="C87" s="1268">
        <v>1700.43</v>
      </c>
    </row>
    <row r="88" spans="1:3">
      <c r="A88" s="1267"/>
      <c r="B88" s="1267" t="s">
        <v>2234</v>
      </c>
      <c r="C88" s="1268">
        <v>2.2781673856115958E-3</v>
      </c>
    </row>
    <row r="89" spans="1:3">
      <c r="A89" s="1267"/>
      <c r="B89" s="1267" t="s">
        <v>75</v>
      </c>
      <c r="C89" s="1268">
        <v>2.1101873280713335E-3</v>
      </c>
    </row>
    <row r="90" spans="1:3">
      <c r="A90" s="1267"/>
      <c r="B90" s="1267" t="s">
        <v>1031</v>
      </c>
      <c r="C90" s="1268">
        <v>3.5968530135619403E-3</v>
      </c>
    </row>
    <row r="91" spans="1:3">
      <c r="A91" s="1267"/>
      <c r="B91" s="1267" t="s">
        <v>3593</v>
      </c>
      <c r="C91" s="1268">
        <v>-2.9443346038533491E-3</v>
      </c>
    </row>
    <row r="92" spans="1:3">
      <c r="A92" s="1267"/>
      <c r="B92" s="1267" t="s">
        <v>1842</v>
      </c>
      <c r="C92" s="1268">
        <v>3.2284243748108565E-3</v>
      </c>
    </row>
    <row r="93" spans="1:3">
      <c r="A93" s="1267" t="s">
        <v>1763</v>
      </c>
      <c r="B93" s="1267"/>
      <c r="C93" s="1268">
        <v>17412.203164539125</v>
      </c>
    </row>
    <row r="94" spans="1:3">
      <c r="A94" s="1267" t="s">
        <v>1594</v>
      </c>
      <c r="B94" s="1267" t="s">
        <v>823</v>
      </c>
      <c r="C94" s="1268">
        <v>-12.658218265661162</v>
      </c>
    </row>
    <row r="95" spans="1:3">
      <c r="A95" s="1267" t="s">
        <v>4995</v>
      </c>
      <c r="B95" s="1267"/>
      <c r="C95" s="1268">
        <v>-12.658218265661162</v>
      </c>
    </row>
    <row r="96" spans="1:3">
      <c r="A96" s="1267" t="s">
        <v>1774</v>
      </c>
      <c r="B96" s="1267" t="s">
        <v>2581</v>
      </c>
      <c r="C96" s="1268">
        <v>34401.887397569328</v>
      </c>
    </row>
    <row r="97" spans="1:3">
      <c r="A97" s="1267"/>
      <c r="B97" s="1267" t="s">
        <v>905</v>
      </c>
      <c r="C97" s="1268">
        <v>83916.174329899048</v>
      </c>
    </row>
    <row r="98" spans="1:3">
      <c r="A98" s="1267"/>
      <c r="B98" s="1267" t="s">
        <v>3096</v>
      </c>
      <c r="C98" s="1268">
        <v>1283.1854792672912</v>
      </c>
    </row>
    <row r="99" spans="1:3">
      <c r="A99" s="1267"/>
      <c r="B99" s="1267" t="s">
        <v>4818</v>
      </c>
      <c r="C99" s="1268">
        <v>9.8429049876358476E-4</v>
      </c>
    </row>
    <row r="100" spans="1:3">
      <c r="A100" s="1267"/>
      <c r="B100" s="1267" t="s">
        <v>2825</v>
      </c>
      <c r="C100" s="1268">
        <v>-2.8368700386636192E-3</v>
      </c>
    </row>
    <row r="101" spans="1:3">
      <c r="A101" s="1267"/>
      <c r="B101" s="1267" t="s">
        <v>1071</v>
      </c>
      <c r="C101" s="1268">
        <v>1.977020029698906E-3</v>
      </c>
    </row>
    <row r="102" spans="1:3">
      <c r="A102" s="1267" t="s">
        <v>1775</v>
      </c>
      <c r="B102" s="1267"/>
      <c r="C102" s="1268">
        <v>119601.24733117616</v>
      </c>
    </row>
    <row r="103" spans="1:3">
      <c r="A103" s="1267" t="s">
        <v>993</v>
      </c>
      <c r="B103" s="1267" t="s">
        <v>823</v>
      </c>
      <c r="C103" s="1268">
        <v>1041.4298698218315</v>
      </c>
    </row>
    <row r="104" spans="1:3">
      <c r="A104" s="1267" t="s">
        <v>1764</v>
      </c>
      <c r="B104" s="1267"/>
      <c r="C104" s="1268">
        <v>1041.4298698218315</v>
      </c>
    </row>
    <row r="105" spans="1:3">
      <c r="A105" s="1267" t="s">
        <v>815</v>
      </c>
      <c r="B105" s="1267" t="s">
        <v>1788</v>
      </c>
      <c r="C105" s="1268">
        <v>11183.490741845184</v>
      </c>
    </row>
    <row r="106" spans="1:3">
      <c r="A106" s="1267"/>
      <c r="B106" s="1267" t="s">
        <v>1657</v>
      </c>
      <c r="C106" s="1268">
        <v>15271.1755177212</v>
      </c>
    </row>
    <row r="107" spans="1:3">
      <c r="A107" s="1267"/>
      <c r="B107" s="1267" t="s">
        <v>808</v>
      </c>
      <c r="C107" s="1268">
        <v>7524.9962104785318</v>
      </c>
    </row>
    <row r="108" spans="1:3">
      <c r="A108" s="1267"/>
      <c r="B108" s="1267" t="s">
        <v>1762</v>
      </c>
      <c r="C108" s="1268">
        <v>30900.897937072827</v>
      </c>
    </row>
    <row r="109" spans="1:3">
      <c r="A109" s="1267"/>
      <c r="B109" s="1267" t="s">
        <v>807</v>
      </c>
      <c r="C109" s="1268">
        <v>11550.095996459524</v>
      </c>
    </row>
    <row r="110" spans="1:3">
      <c r="A110" s="1267"/>
      <c r="B110" s="1267" t="s">
        <v>1885</v>
      </c>
      <c r="C110" s="1268">
        <v>2161.4724819426547</v>
      </c>
    </row>
    <row r="111" spans="1:3">
      <c r="A111" s="1267"/>
      <c r="B111" s="1267" t="s">
        <v>1149</v>
      </c>
      <c r="C111" s="1268">
        <v>7882.8217485573232</v>
      </c>
    </row>
    <row r="112" spans="1:3">
      <c r="A112" s="1267"/>
      <c r="B112" s="1267" t="s">
        <v>475</v>
      </c>
      <c r="C112" s="1268">
        <v>17456.047665219852</v>
      </c>
    </row>
    <row r="113" spans="1:3">
      <c r="A113" s="1267"/>
      <c r="B113" s="1267" t="s">
        <v>4974</v>
      </c>
      <c r="C113" s="1268">
        <v>5990.25</v>
      </c>
    </row>
    <row r="114" spans="1:3">
      <c r="A114" s="1267"/>
      <c r="B114" s="1267" t="s">
        <v>1269</v>
      </c>
      <c r="C114" s="1268">
        <v>-3.6358821234898642E-3</v>
      </c>
    </row>
    <row r="115" spans="1:3">
      <c r="A115" s="1267" t="s">
        <v>1765</v>
      </c>
      <c r="B115" s="1267"/>
      <c r="C115" s="1268">
        <v>109921.24466341498</v>
      </c>
    </row>
    <row r="116" spans="1:3">
      <c r="A116" s="1267" t="s">
        <v>816</v>
      </c>
      <c r="B116" s="1267" t="s">
        <v>800</v>
      </c>
      <c r="C116" s="1268">
        <v>2.3174463130999357E-3</v>
      </c>
    </row>
    <row r="117" spans="1:3">
      <c r="A117" s="1267"/>
      <c r="B117" s="1267" t="s">
        <v>2688</v>
      </c>
      <c r="C117" s="1268">
        <v>1715.7456664227238</v>
      </c>
    </row>
    <row r="118" spans="1:3">
      <c r="A118" s="1267"/>
      <c r="B118" s="1267" t="s">
        <v>2042</v>
      </c>
      <c r="C118" s="1268">
        <v>-4.6111033773286181E-3</v>
      </c>
    </row>
    <row r="119" spans="1:3">
      <c r="A119" s="1267"/>
      <c r="B119" s="1267" t="s">
        <v>5080</v>
      </c>
      <c r="C119" s="1268">
        <v>2772.1</v>
      </c>
    </row>
    <row r="120" spans="1:3">
      <c r="A120" s="1267"/>
      <c r="B120" s="1267" t="s">
        <v>905</v>
      </c>
      <c r="C120" s="1268">
        <v>2041.5829983472941</v>
      </c>
    </row>
    <row r="121" spans="1:3">
      <c r="A121" s="1267"/>
      <c r="B121" s="1267" t="s">
        <v>1602</v>
      </c>
      <c r="C121" s="1268">
        <v>28720.732705774935</v>
      </c>
    </row>
    <row r="122" spans="1:3">
      <c r="A122" s="1267"/>
      <c r="B122" s="1267" t="s">
        <v>4814</v>
      </c>
      <c r="C122" s="1268">
        <v>2.4266306299978169E-3</v>
      </c>
    </row>
    <row r="123" spans="1:3">
      <c r="A123" s="1267"/>
      <c r="B123" s="1267" t="s">
        <v>801</v>
      </c>
      <c r="C123" s="1268">
        <v>5343.079977569254</v>
      </c>
    </row>
    <row r="124" spans="1:3">
      <c r="A124" s="1267"/>
      <c r="B124" s="1267" t="s">
        <v>2690</v>
      </c>
      <c r="C124" s="1268">
        <v>2.1838853645022027E-3</v>
      </c>
    </row>
    <row r="125" spans="1:3">
      <c r="A125" s="1267" t="s">
        <v>1766</v>
      </c>
      <c r="B125" s="1267"/>
      <c r="C125" s="1268">
        <v>40593.243664973132</v>
      </c>
    </row>
    <row r="126" spans="1:3">
      <c r="A126" s="1267" t="s">
        <v>817</v>
      </c>
      <c r="B126" s="1267" t="s">
        <v>4972</v>
      </c>
      <c r="C126" s="1268">
        <v>4972.68</v>
      </c>
    </row>
    <row r="127" spans="1:3">
      <c r="A127" s="1267"/>
      <c r="B127" s="1267" t="s">
        <v>823</v>
      </c>
      <c r="C127" s="1268">
        <v>-2.5157021755148889E-3</v>
      </c>
    </row>
    <row r="128" spans="1:3">
      <c r="A128" s="1267" t="s">
        <v>1767</v>
      </c>
      <c r="B128" s="1267"/>
      <c r="C128" s="1268">
        <v>4972.6774842978248</v>
      </c>
    </row>
    <row r="129" spans="1:3">
      <c r="A129" s="1267" t="s">
        <v>818</v>
      </c>
      <c r="B129" s="1267" t="s">
        <v>2161</v>
      </c>
      <c r="C129" s="1268">
        <v>2.4780177909633494E-13</v>
      </c>
    </row>
    <row r="130" spans="1:3">
      <c r="A130" s="1267"/>
      <c r="B130" s="1267" t="s">
        <v>1835</v>
      </c>
      <c r="C130" s="1268">
        <v>72520.381969782436</v>
      </c>
    </row>
    <row r="131" spans="1:3">
      <c r="A131" s="1267"/>
      <c r="B131" s="1267" t="s">
        <v>3459</v>
      </c>
      <c r="C131" s="1268">
        <v>631.94136906834365</v>
      </c>
    </row>
    <row r="132" spans="1:3">
      <c r="A132" s="1267"/>
      <c r="B132" s="1267" t="s">
        <v>1762</v>
      </c>
      <c r="C132" s="1268">
        <v>4.5474735088646412E-13</v>
      </c>
    </row>
    <row r="133" spans="1:3">
      <c r="A133" s="1267"/>
      <c r="B133" s="1267" t="s">
        <v>1694</v>
      </c>
      <c r="C133" s="1268">
        <v>2705.5026739935474</v>
      </c>
    </row>
    <row r="134" spans="1:3">
      <c r="A134" s="1267"/>
      <c r="B134" s="1267" t="s">
        <v>3096</v>
      </c>
      <c r="C134" s="1268">
        <v>1904.5933857177306</v>
      </c>
    </row>
    <row r="135" spans="1:3">
      <c r="A135" s="1267"/>
      <c r="B135" s="1267" t="s">
        <v>852</v>
      </c>
      <c r="C135" s="1268">
        <v>6220.327506477719</v>
      </c>
    </row>
    <row r="136" spans="1:3">
      <c r="A136" s="1267"/>
      <c r="B136" s="1267" t="s">
        <v>2074</v>
      </c>
      <c r="C136" s="1268">
        <v>1220.4420324045154</v>
      </c>
    </row>
    <row r="137" spans="1:3">
      <c r="A137" s="1267"/>
      <c r="B137" s="1267" t="s">
        <v>2910</v>
      </c>
      <c r="C137" s="1268">
        <v>6572.9561910114826</v>
      </c>
    </row>
    <row r="138" spans="1:3">
      <c r="A138" s="1267"/>
      <c r="B138" s="1267" t="s">
        <v>806</v>
      </c>
      <c r="C138" s="1268">
        <v>65169.233509364087</v>
      </c>
    </row>
    <row r="139" spans="1:3">
      <c r="A139" s="1267" t="s">
        <v>1768</v>
      </c>
      <c r="B139" s="1267"/>
      <c r="C139" s="1268">
        <v>156945.37863781984</v>
      </c>
    </row>
    <row r="140" spans="1:3">
      <c r="A140" s="1267" t="s">
        <v>820</v>
      </c>
      <c r="B140" s="1267" t="s">
        <v>1255</v>
      </c>
      <c r="C140" s="1268">
        <v>1033.4474611196995</v>
      </c>
    </row>
    <row r="141" spans="1:3">
      <c r="A141" s="1267" t="s">
        <v>1769</v>
      </c>
      <c r="B141" s="1267"/>
      <c r="C141" s="1268">
        <v>1033.4474611196995</v>
      </c>
    </row>
    <row r="142" spans="1:3">
      <c r="A142" s="1267" t="s">
        <v>3258</v>
      </c>
      <c r="B142" s="1267" t="s">
        <v>823</v>
      </c>
      <c r="C142" s="1268">
        <v>-46.507234996331363</v>
      </c>
    </row>
    <row r="143" spans="1:3">
      <c r="A143" s="1267" t="s">
        <v>3259</v>
      </c>
      <c r="B143" s="1267"/>
      <c r="C143" s="1268">
        <v>-46.507234996331363</v>
      </c>
    </row>
    <row r="144" spans="1:3">
      <c r="A144" s="1267" t="s">
        <v>823</v>
      </c>
      <c r="B144" s="1267" t="s">
        <v>823</v>
      </c>
      <c r="C144" s="1268"/>
    </row>
    <row r="145" spans="1:3">
      <c r="A145" s="1267" t="s">
        <v>1210</v>
      </c>
      <c r="B145" s="1267"/>
      <c r="C145" s="1268"/>
    </row>
    <row r="146" spans="1:3">
      <c r="A146" s="1267" t="s">
        <v>809</v>
      </c>
      <c r="B146" s="1267"/>
      <c r="C146" s="1268">
        <v>834551.97235153976</v>
      </c>
    </row>
    <row r="147" spans="1:3">
      <c r="A147"/>
      <c r="B147"/>
      <c r="C147"/>
    </row>
    <row r="148" spans="1:3">
      <c r="A148"/>
      <c r="B148"/>
      <c r="C148"/>
    </row>
    <row r="149" spans="1:3">
      <c r="A149"/>
      <c r="B149"/>
      <c r="C149"/>
    </row>
    <row r="150" spans="1:3">
      <c r="A150"/>
      <c r="B150"/>
      <c r="C150"/>
    </row>
    <row r="151" spans="1:3">
      <c r="A151"/>
      <c r="B151"/>
      <c r="C151"/>
    </row>
    <row r="152" spans="1:3">
      <c r="A152"/>
      <c r="B152"/>
      <c r="C152"/>
    </row>
    <row r="167" ht="13.5" thickBot="1"/>
    <row r="168" ht="13.5" thickBot="1"/>
    <row r="169" ht="13.5" thickBot="1"/>
    <row r="170" ht="13.5" thickBot="1"/>
    <row r="171" ht="13.5" thickBot="1"/>
    <row r="172" ht="14.25" thickTop="1" thickBot="1"/>
    <row r="173" ht="13.5" thickTop="1"/>
    <row r="174" ht="13.5" thickBot="1"/>
    <row r="175" ht="13.5" thickBot="1"/>
    <row r="176" ht="14.25" thickTop="1" thickBot="1"/>
    <row r="177" ht="13.5" thickTop="1"/>
    <row r="178" ht="13.5" thickTop="1"/>
    <row r="179" ht="13.5" thickTop="1"/>
    <row r="180" ht="13.5" thickTop="1"/>
    <row r="181" ht="13.5" thickTop="1"/>
    <row r="182" ht="13.5" thickTop="1"/>
    <row r="183" ht="14.25" thickTop="1" thickBot="1"/>
    <row r="184" ht="13.5" thickTop="1"/>
  </sheetData>
  <phoneticPr fontId="0" type="noConversion"/>
  <printOptions gridLines="1"/>
  <pageMargins left="0.75" right="0.75" top="1" bottom="1" header="0.5" footer="0.5"/>
  <pageSetup scale="85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4274"/>
  <sheetViews>
    <sheetView zoomScale="80" workbookViewId="0">
      <pane xSplit="7" ySplit="17" topLeftCell="H4266" activePane="bottomRight" state="frozen"/>
      <selection pane="topRight" activeCell="H1" sqref="H1"/>
      <selection pane="bottomLeft" activeCell="A18" sqref="A18"/>
      <selection pane="bottomRight" activeCell="A4276" sqref="A4276"/>
    </sheetView>
  </sheetViews>
  <sheetFormatPr defaultRowHeight="12.75"/>
  <cols>
    <col min="1" max="1" width="37.5" style="481" customWidth="1"/>
    <col min="2" max="2" width="8.5" style="481" customWidth="1"/>
    <col min="3" max="3" width="13.1640625" style="587" customWidth="1"/>
    <col min="4" max="4" width="22.1640625" style="494" customWidth="1"/>
    <col min="5" max="5" width="12.83203125" style="560" bestFit="1" customWidth="1"/>
    <col min="6" max="6" width="12.83203125" style="1261" customWidth="1"/>
    <col min="7" max="7" width="38" style="781" customWidth="1"/>
    <col min="8" max="8" width="52.5" style="481" customWidth="1"/>
    <col min="9" max="9" width="10.83203125" style="588" customWidth="1"/>
    <col min="10" max="10" width="14.1640625" style="588" customWidth="1"/>
    <col min="11" max="11" width="10" style="473" customWidth="1"/>
    <col min="12" max="12" width="11.33203125" style="1019" customWidth="1"/>
    <col min="13" max="13" width="13" style="1110" customWidth="1"/>
    <col min="14" max="14" width="25.6640625" style="1110" customWidth="1"/>
    <col min="15" max="15" width="13.5" style="1227" customWidth="1"/>
    <col min="16" max="16" width="11.5" style="486" customWidth="1"/>
    <col min="17" max="17" width="13.1640625" style="493" customWidth="1"/>
    <col min="18" max="18" width="14.33203125" style="488" customWidth="1"/>
    <col min="19" max="19" width="16.6640625" style="488" customWidth="1"/>
    <col min="20" max="20" width="14.33203125" style="488" customWidth="1"/>
    <col min="21" max="37" width="14.33203125" style="480" customWidth="1"/>
    <col min="38" max="16384" width="9.33203125" style="481"/>
  </cols>
  <sheetData>
    <row r="1" spans="1:40" s="463" customFormat="1" ht="60.75" customHeight="1">
      <c r="A1" s="463" t="s">
        <v>797</v>
      </c>
      <c r="B1" s="463" t="s">
        <v>16</v>
      </c>
      <c r="C1" s="463" t="s">
        <v>799</v>
      </c>
      <c r="D1" s="463" t="s">
        <v>825</v>
      </c>
      <c r="E1" s="464" t="s">
        <v>798</v>
      </c>
      <c r="F1" s="891" t="s">
        <v>1789</v>
      </c>
      <c r="G1" s="463" t="s">
        <v>826</v>
      </c>
      <c r="H1" s="463" t="s">
        <v>827</v>
      </c>
      <c r="I1" s="567" t="s">
        <v>828</v>
      </c>
      <c r="J1" s="465" t="s">
        <v>805</v>
      </c>
      <c r="K1" s="465" t="s">
        <v>23</v>
      </c>
      <c r="L1" s="466" t="s">
        <v>787</v>
      </c>
      <c r="M1" s="466" t="s">
        <v>2582</v>
      </c>
      <c r="N1" s="466" t="s">
        <v>2583</v>
      </c>
      <c r="O1" s="791" t="s">
        <v>829</v>
      </c>
      <c r="P1" s="463" t="s">
        <v>830</v>
      </c>
      <c r="Q1" s="467" t="s">
        <v>831</v>
      </c>
      <c r="R1" s="468" t="s">
        <v>832</v>
      </c>
      <c r="S1" s="468" t="s">
        <v>833</v>
      </c>
      <c r="T1" s="468" t="s">
        <v>834</v>
      </c>
      <c r="U1" s="469"/>
      <c r="V1" s="469"/>
      <c r="W1" s="469"/>
      <c r="X1" s="469"/>
      <c r="Y1" s="469"/>
      <c r="Z1" s="469"/>
      <c r="AA1" s="469"/>
      <c r="AB1" s="469"/>
      <c r="AC1" s="469"/>
      <c r="AD1" s="469"/>
      <c r="AE1" s="469"/>
      <c r="AF1" s="469"/>
      <c r="AG1" s="469"/>
      <c r="AH1" s="469"/>
      <c r="AI1" s="469"/>
      <c r="AJ1" s="469"/>
      <c r="AK1" s="469"/>
    </row>
    <row r="2" spans="1:40" s="17" customFormat="1">
      <c r="A2" s="1" t="s">
        <v>876</v>
      </c>
      <c r="B2" s="1" t="s">
        <v>17</v>
      </c>
      <c r="C2" s="344">
        <v>10564</v>
      </c>
      <c r="D2" s="3" t="s">
        <v>858</v>
      </c>
      <c r="E2" s="820">
        <v>37711</v>
      </c>
      <c r="F2" s="795">
        <v>2003</v>
      </c>
      <c r="G2" s="208" t="s">
        <v>814</v>
      </c>
      <c r="H2" s="2" t="s">
        <v>3617</v>
      </c>
      <c r="I2" s="6" t="s">
        <v>877</v>
      </c>
      <c r="J2" s="903">
        <v>122005</v>
      </c>
      <c r="K2" s="5">
        <f t="shared" ref="K2:K65" si="0">F2-L2-1</f>
        <v>14</v>
      </c>
      <c r="L2" s="790">
        <v>1988</v>
      </c>
      <c r="M2" s="1104" t="s">
        <v>2586</v>
      </c>
      <c r="N2" s="1104" t="s">
        <v>724</v>
      </c>
      <c r="O2" s="1227">
        <v>100</v>
      </c>
      <c r="P2" s="154">
        <v>100</v>
      </c>
      <c r="Q2" s="23"/>
      <c r="R2" s="7">
        <v>0</v>
      </c>
      <c r="S2" s="7">
        <v>100</v>
      </c>
      <c r="T2" s="7">
        <v>0</v>
      </c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1"/>
      <c r="AM2" s="1"/>
      <c r="AN2" s="1"/>
    </row>
    <row r="3" spans="1:40" s="17" customFormat="1">
      <c r="A3" s="1" t="s">
        <v>1018</v>
      </c>
      <c r="B3" s="1" t="s">
        <v>17</v>
      </c>
      <c r="C3" s="599">
        <v>38867</v>
      </c>
      <c r="D3" s="3">
        <v>1750</v>
      </c>
      <c r="E3" s="820">
        <v>37748</v>
      </c>
      <c r="F3" s="795">
        <v>2003</v>
      </c>
      <c r="G3" s="8" t="s">
        <v>814</v>
      </c>
      <c r="H3" s="2" t="s">
        <v>3617</v>
      </c>
      <c r="I3" s="5"/>
      <c r="J3" s="904">
        <v>146659</v>
      </c>
      <c r="K3" s="5">
        <f t="shared" si="0"/>
        <v>13</v>
      </c>
      <c r="L3" s="1014">
        <v>1989</v>
      </c>
      <c r="M3" s="1105" t="s">
        <v>2586</v>
      </c>
      <c r="N3" s="1105" t="s">
        <v>2620</v>
      </c>
      <c r="O3" s="1227">
        <v>87</v>
      </c>
      <c r="P3" s="154">
        <v>87</v>
      </c>
      <c r="Q3" s="23"/>
      <c r="R3" s="7">
        <v>0</v>
      </c>
      <c r="S3" s="7">
        <v>87</v>
      </c>
      <c r="T3" s="7">
        <v>0</v>
      </c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</row>
    <row r="4" spans="1:40" s="1" customFormat="1">
      <c r="A4" s="1" t="s">
        <v>1010</v>
      </c>
      <c r="B4" s="1" t="s">
        <v>17</v>
      </c>
      <c r="C4" s="599">
        <v>39397</v>
      </c>
      <c r="D4" s="3">
        <v>1750</v>
      </c>
      <c r="E4" s="820">
        <v>37748</v>
      </c>
      <c r="F4" s="795">
        <v>2003</v>
      </c>
      <c r="G4" s="8" t="s">
        <v>814</v>
      </c>
      <c r="H4" s="2" t="s">
        <v>3617</v>
      </c>
      <c r="I4" s="5"/>
      <c r="J4" s="904">
        <v>129347</v>
      </c>
      <c r="K4" s="5">
        <f t="shared" si="0"/>
        <v>11</v>
      </c>
      <c r="L4" s="1014">
        <v>1991</v>
      </c>
      <c r="M4" s="1105" t="s">
        <v>2586</v>
      </c>
      <c r="N4" s="1105" t="s">
        <v>2620</v>
      </c>
      <c r="O4" s="1227">
        <v>88.08</v>
      </c>
      <c r="P4" s="154">
        <v>88.08</v>
      </c>
      <c r="Q4" s="23"/>
      <c r="R4" s="7">
        <v>0</v>
      </c>
      <c r="S4" s="7">
        <v>88.08</v>
      </c>
      <c r="T4" s="7">
        <v>0</v>
      </c>
      <c r="U4" s="44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</row>
    <row r="5" spans="1:40" s="1" customFormat="1">
      <c r="A5" s="1" t="s">
        <v>1016</v>
      </c>
      <c r="B5" s="1" t="s">
        <v>17</v>
      </c>
      <c r="C5" s="599">
        <v>39110</v>
      </c>
      <c r="D5" s="3">
        <v>1750</v>
      </c>
      <c r="E5" s="820">
        <v>37748</v>
      </c>
      <c r="F5" s="795">
        <v>2003</v>
      </c>
      <c r="G5" s="8" t="s">
        <v>814</v>
      </c>
      <c r="H5" s="2" t="s">
        <v>3617</v>
      </c>
      <c r="I5" s="5"/>
      <c r="J5" s="904">
        <v>142339</v>
      </c>
      <c r="K5" s="5">
        <f t="shared" si="0"/>
        <v>11</v>
      </c>
      <c r="L5" s="1014">
        <v>1991</v>
      </c>
      <c r="M5" s="1105" t="s">
        <v>2586</v>
      </c>
      <c r="N5" s="1105" t="s">
        <v>2620</v>
      </c>
      <c r="O5" s="1227">
        <v>68.08</v>
      </c>
      <c r="P5" s="154">
        <v>68.08</v>
      </c>
      <c r="Q5" s="23"/>
      <c r="R5" s="7">
        <v>0</v>
      </c>
      <c r="S5" s="7">
        <v>68.08</v>
      </c>
      <c r="T5" s="7">
        <v>0</v>
      </c>
      <c r="U5" s="44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</row>
    <row r="6" spans="1:40" s="17" customFormat="1">
      <c r="A6" s="1" t="s">
        <v>1020</v>
      </c>
      <c r="B6" s="1" t="s">
        <v>17</v>
      </c>
      <c r="C6" s="599">
        <v>39386</v>
      </c>
      <c r="D6" s="3">
        <v>1750</v>
      </c>
      <c r="E6" s="820">
        <v>37748</v>
      </c>
      <c r="F6" s="795">
        <v>2003</v>
      </c>
      <c r="G6" s="8" t="s">
        <v>814</v>
      </c>
      <c r="H6" s="2" t="s">
        <v>3617</v>
      </c>
      <c r="I6" s="6"/>
      <c r="J6" s="904">
        <v>143347</v>
      </c>
      <c r="K6" s="5">
        <f t="shared" si="0"/>
        <v>12</v>
      </c>
      <c r="L6" s="1014">
        <v>1990</v>
      </c>
      <c r="M6" s="1105" t="s">
        <v>2586</v>
      </c>
      <c r="N6" s="1104" t="s">
        <v>2620</v>
      </c>
      <c r="O6" s="1227">
        <v>87</v>
      </c>
      <c r="P6" s="154">
        <v>87</v>
      </c>
      <c r="Q6" s="23"/>
      <c r="R6" s="7">
        <v>0</v>
      </c>
      <c r="S6" s="7">
        <v>87</v>
      </c>
      <c r="T6" s="7">
        <v>0</v>
      </c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</row>
    <row r="7" spans="1:40" s="17" customFormat="1">
      <c r="A7" s="1" t="s">
        <v>915</v>
      </c>
      <c r="B7" s="1" t="s">
        <v>17</v>
      </c>
      <c r="C7" s="599">
        <v>128883</v>
      </c>
      <c r="D7" s="3" t="s">
        <v>916</v>
      </c>
      <c r="E7" s="820">
        <v>37545</v>
      </c>
      <c r="F7" s="795">
        <v>2003</v>
      </c>
      <c r="G7" s="8" t="s">
        <v>812</v>
      </c>
      <c r="H7" s="1" t="s">
        <v>861</v>
      </c>
      <c r="I7" s="5"/>
      <c r="J7" s="904">
        <v>166212</v>
      </c>
      <c r="K7" s="5">
        <f t="shared" si="0"/>
        <v>10</v>
      </c>
      <c r="L7" s="1014">
        <v>1992</v>
      </c>
      <c r="M7" s="1105" t="s">
        <v>2586</v>
      </c>
      <c r="N7" s="1105" t="s">
        <v>716</v>
      </c>
      <c r="O7" s="1227">
        <v>38.07</v>
      </c>
      <c r="P7" s="154">
        <v>38.07</v>
      </c>
      <c r="Q7" s="23"/>
      <c r="R7" s="7">
        <v>0</v>
      </c>
      <c r="S7" s="7">
        <v>38.07</v>
      </c>
      <c r="T7" s="7">
        <v>0</v>
      </c>
      <c r="U7" s="44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1"/>
      <c r="AM7" s="1"/>
      <c r="AN7" s="1"/>
    </row>
    <row r="8" spans="1:40" s="17" customFormat="1">
      <c r="A8" s="2" t="s">
        <v>1021</v>
      </c>
      <c r="B8" s="2" t="s">
        <v>17</v>
      </c>
      <c r="C8" s="344">
        <v>39993</v>
      </c>
      <c r="D8" s="4">
        <v>1750</v>
      </c>
      <c r="E8" s="821">
        <v>37748</v>
      </c>
      <c r="F8" s="795">
        <v>2003</v>
      </c>
      <c r="G8" s="208" t="s">
        <v>814</v>
      </c>
      <c r="H8" s="2" t="s">
        <v>3617</v>
      </c>
      <c r="I8" s="6"/>
      <c r="J8" s="903">
        <v>101379</v>
      </c>
      <c r="K8" s="5">
        <f t="shared" si="0"/>
        <v>8</v>
      </c>
      <c r="L8" s="1014">
        <v>1994</v>
      </c>
      <c r="M8" s="1105" t="s">
        <v>2677</v>
      </c>
      <c r="N8" s="1104" t="s">
        <v>726</v>
      </c>
      <c r="O8" s="1227">
        <v>55</v>
      </c>
      <c r="P8" s="154">
        <v>55</v>
      </c>
      <c r="Q8" s="23"/>
      <c r="R8" s="7">
        <v>0</v>
      </c>
      <c r="S8" s="7">
        <v>55</v>
      </c>
      <c r="T8" s="7">
        <v>0</v>
      </c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</row>
    <row r="9" spans="1:40" s="17" customFormat="1">
      <c r="A9" s="2" t="s">
        <v>1028</v>
      </c>
      <c r="B9" s="2" t="s">
        <v>17</v>
      </c>
      <c r="C9" s="599">
        <v>39379</v>
      </c>
      <c r="D9" s="4">
        <v>1750</v>
      </c>
      <c r="E9" s="821">
        <v>37748</v>
      </c>
      <c r="F9" s="795">
        <v>2003</v>
      </c>
      <c r="G9" s="208" t="s">
        <v>814</v>
      </c>
      <c r="H9" s="2" t="s">
        <v>3617</v>
      </c>
      <c r="I9" s="6"/>
      <c r="J9" s="904">
        <v>139362</v>
      </c>
      <c r="K9" s="5">
        <f t="shared" si="0"/>
        <v>16</v>
      </c>
      <c r="L9" s="1014">
        <v>1986</v>
      </c>
      <c r="M9" s="1105" t="s">
        <v>2586</v>
      </c>
      <c r="N9" s="1105" t="s">
        <v>718</v>
      </c>
      <c r="O9" s="1227">
        <v>12.3</v>
      </c>
      <c r="P9" s="154">
        <v>12.3</v>
      </c>
      <c r="Q9" s="23"/>
      <c r="R9" s="7">
        <v>0</v>
      </c>
      <c r="S9" s="7">
        <v>12.3</v>
      </c>
      <c r="T9" s="7">
        <v>0</v>
      </c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</row>
    <row r="10" spans="1:40" s="17" customFormat="1">
      <c r="A10" s="2" t="s">
        <v>1027</v>
      </c>
      <c r="B10" s="2" t="s">
        <v>17</v>
      </c>
      <c r="C10" s="344">
        <v>38828</v>
      </c>
      <c r="D10" s="4">
        <v>1750</v>
      </c>
      <c r="E10" s="821">
        <v>37748</v>
      </c>
      <c r="F10" s="795">
        <v>2003</v>
      </c>
      <c r="G10" s="208" t="s">
        <v>814</v>
      </c>
      <c r="H10" s="2" t="s">
        <v>3617</v>
      </c>
      <c r="I10" s="6"/>
      <c r="J10" s="903">
        <v>110388</v>
      </c>
      <c r="K10" s="5">
        <f t="shared" si="0"/>
        <v>13</v>
      </c>
      <c r="L10" s="790">
        <v>1989</v>
      </c>
      <c r="M10" s="1104" t="s">
        <v>2586</v>
      </c>
      <c r="N10" s="1104" t="s">
        <v>763</v>
      </c>
      <c r="O10" s="1227">
        <v>25</v>
      </c>
      <c r="P10" s="154">
        <v>25</v>
      </c>
      <c r="Q10" s="23"/>
      <c r="R10" s="7">
        <v>0</v>
      </c>
      <c r="S10" s="7">
        <v>25</v>
      </c>
      <c r="T10" s="7">
        <v>0</v>
      </c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</row>
    <row r="11" spans="1:40" s="17" customFormat="1">
      <c r="A11" s="1" t="s">
        <v>1012</v>
      </c>
      <c r="B11" s="1" t="s">
        <v>17</v>
      </c>
      <c r="C11" s="599">
        <v>37762</v>
      </c>
      <c r="D11" s="3">
        <v>1750</v>
      </c>
      <c r="E11" s="820">
        <v>37748</v>
      </c>
      <c r="F11" s="795">
        <v>2003</v>
      </c>
      <c r="G11" s="8" t="s">
        <v>814</v>
      </c>
      <c r="H11" s="2" t="s">
        <v>3617</v>
      </c>
      <c r="I11" s="6"/>
      <c r="J11" s="904">
        <v>94487</v>
      </c>
      <c r="K11" s="5">
        <f t="shared" si="0"/>
        <v>10</v>
      </c>
      <c r="L11" s="1014">
        <v>1992</v>
      </c>
      <c r="M11" s="1105" t="s">
        <v>2586</v>
      </c>
      <c r="N11" s="1105" t="s">
        <v>718</v>
      </c>
      <c r="O11" s="1227">
        <v>10.9</v>
      </c>
      <c r="P11" s="154">
        <v>10.9</v>
      </c>
      <c r="Q11" s="23"/>
      <c r="R11" s="7">
        <v>0</v>
      </c>
      <c r="S11" s="7">
        <v>10.9</v>
      </c>
      <c r="T11" s="7">
        <v>0</v>
      </c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</row>
    <row r="12" spans="1:40" s="17" customFormat="1">
      <c r="A12" s="2" t="s">
        <v>1014</v>
      </c>
      <c r="B12" s="2" t="s">
        <v>17</v>
      </c>
      <c r="C12" s="344">
        <v>39383</v>
      </c>
      <c r="D12" s="4">
        <v>1750</v>
      </c>
      <c r="E12" s="821">
        <v>37748</v>
      </c>
      <c r="F12" s="795">
        <v>2003</v>
      </c>
      <c r="G12" s="208" t="s">
        <v>814</v>
      </c>
      <c r="H12" s="2" t="s">
        <v>3617</v>
      </c>
      <c r="I12" s="6"/>
      <c r="J12" s="904">
        <v>120111</v>
      </c>
      <c r="K12" s="5">
        <f t="shared" si="0"/>
        <v>10</v>
      </c>
      <c r="L12" s="1014">
        <v>1992</v>
      </c>
      <c r="M12" s="1105" t="s">
        <v>2586</v>
      </c>
      <c r="N12" s="1104" t="s">
        <v>718</v>
      </c>
      <c r="O12" s="1227">
        <v>10.6</v>
      </c>
      <c r="P12" s="154">
        <v>10.6</v>
      </c>
      <c r="Q12" s="23"/>
      <c r="R12" s="7">
        <v>0</v>
      </c>
      <c r="S12" s="7">
        <v>10.6</v>
      </c>
      <c r="T12" s="7">
        <v>0</v>
      </c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</row>
    <row r="13" spans="1:40" s="17" customFormat="1">
      <c r="A13" s="1" t="s">
        <v>1022</v>
      </c>
      <c r="B13" s="1" t="s">
        <v>17</v>
      </c>
      <c r="C13" s="599">
        <v>39986</v>
      </c>
      <c r="D13" s="3">
        <v>1750</v>
      </c>
      <c r="E13" s="820">
        <v>37748</v>
      </c>
      <c r="F13" s="795">
        <v>2003</v>
      </c>
      <c r="G13" s="8" t="s">
        <v>814</v>
      </c>
      <c r="H13" s="2" t="s">
        <v>3617</v>
      </c>
      <c r="I13" s="5"/>
      <c r="J13" s="904">
        <v>98361</v>
      </c>
      <c r="K13" s="5">
        <f t="shared" si="0"/>
        <v>11</v>
      </c>
      <c r="L13" s="1014">
        <v>1991</v>
      </c>
      <c r="M13" s="1105" t="s">
        <v>2586</v>
      </c>
      <c r="N13" s="1105" t="s">
        <v>718</v>
      </c>
      <c r="O13" s="1227">
        <v>10.4</v>
      </c>
      <c r="P13" s="154">
        <v>10.4</v>
      </c>
      <c r="Q13" s="23"/>
      <c r="R13" s="7">
        <v>0</v>
      </c>
      <c r="S13" s="7">
        <v>10.4</v>
      </c>
      <c r="T13" s="7">
        <v>0</v>
      </c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</row>
    <row r="14" spans="1:40" s="17" customFormat="1">
      <c r="A14" s="2" t="s">
        <v>1025</v>
      </c>
      <c r="B14" s="2" t="s">
        <v>17</v>
      </c>
      <c r="C14" s="344">
        <v>39954</v>
      </c>
      <c r="D14" s="4">
        <v>1750</v>
      </c>
      <c r="E14" s="821">
        <v>37748</v>
      </c>
      <c r="F14" s="795">
        <v>2003</v>
      </c>
      <c r="G14" s="208" t="s">
        <v>814</v>
      </c>
      <c r="H14" s="2" t="s">
        <v>3617</v>
      </c>
      <c r="I14" s="6"/>
      <c r="J14" s="903">
        <v>143333</v>
      </c>
      <c r="K14" s="5">
        <f t="shared" si="0"/>
        <v>6</v>
      </c>
      <c r="L14" s="790">
        <v>1996</v>
      </c>
      <c r="M14" s="1104" t="s">
        <v>2584</v>
      </c>
      <c r="N14" s="1104" t="s">
        <v>2667</v>
      </c>
      <c r="O14" s="1227">
        <v>21.3</v>
      </c>
      <c r="P14" s="154">
        <v>21.3</v>
      </c>
      <c r="Q14" s="23"/>
      <c r="R14" s="7">
        <v>0</v>
      </c>
      <c r="S14" s="7">
        <v>21.3</v>
      </c>
      <c r="T14" s="7">
        <v>0</v>
      </c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40" s="17" customFormat="1">
      <c r="A15" s="2" t="s">
        <v>1026</v>
      </c>
      <c r="B15" s="2" t="s">
        <v>17</v>
      </c>
      <c r="C15" s="344">
        <v>39396</v>
      </c>
      <c r="D15" s="4">
        <v>1750</v>
      </c>
      <c r="E15" s="821">
        <v>37748</v>
      </c>
      <c r="F15" s="795">
        <v>2003</v>
      </c>
      <c r="G15" s="208" t="s">
        <v>814</v>
      </c>
      <c r="H15" s="2" t="s">
        <v>3617</v>
      </c>
      <c r="I15" s="6"/>
      <c r="J15" s="903">
        <v>143372</v>
      </c>
      <c r="K15" s="5">
        <f t="shared" si="0"/>
        <v>11</v>
      </c>
      <c r="L15" s="790">
        <v>1991</v>
      </c>
      <c r="M15" s="1104" t="s">
        <v>2586</v>
      </c>
      <c r="N15" s="1104" t="s">
        <v>2620</v>
      </c>
      <c r="O15" s="1227">
        <v>60</v>
      </c>
      <c r="P15" s="154">
        <v>60</v>
      </c>
      <c r="Q15" s="23"/>
      <c r="R15" s="7">
        <v>0</v>
      </c>
      <c r="S15" s="7">
        <v>60</v>
      </c>
      <c r="T15" s="7">
        <v>0</v>
      </c>
      <c r="U15" s="44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1"/>
      <c r="AM15" s="1"/>
      <c r="AN15" s="1"/>
    </row>
    <row r="16" spans="1:40" s="1" customFormat="1">
      <c r="A16" s="2" t="s">
        <v>1017</v>
      </c>
      <c r="B16" s="2" t="s">
        <v>17</v>
      </c>
      <c r="C16" s="344">
        <v>39861</v>
      </c>
      <c r="D16" s="4">
        <v>1750</v>
      </c>
      <c r="E16" s="821">
        <v>37748</v>
      </c>
      <c r="F16" s="795">
        <v>2003</v>
      </c>
      <c r="G16" s="208" t="s">
        <v>814</v>
      </c>
      <c r="H16" s="2" t="s">
        <v>3617</v>
      </c>
      <c r="I16" s="6"/>
      <c r="J16" s="903">
        <v>125896</v>
      </c>
      <c r="K16" s="5">
        <f t="shared" si="0"/>
        <v>10</v>
      </c>
      <c r="L16" s="790">
        <v>1992</v>
      </c>
      <c r="M16" s="1104" t="s">
        <v>2598</v>
      </c>
      <c r="N16" s="1104" t="s">
        <v>2671</v>
      </c>
      <c r="O16" s="1227">
        <v>10.4</v>
      </c>
      <c r="P16" s="154">
        <v>10.4</v>
      </c>
      <c r="Q16" s="23"/>
      <c r="R16" s="7">
        <v>0</v>
      </c>
      <c r="S16" s="7">
        <v>10.4</v>
      </c>
      <c r="T16" s="7">
        <v>0</v>
      </c>
      <c r="U16" s="44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40" s="1" customFormat="1">
      <c r="A17" s="2" t="s">
        <v>1037</v>
      </c>
      <c r="B17" s="2" t="s">
        <v>17</v>
      </c>
      <c r="C17" s="344">
        <v>21057</v>
      </c>
      <c r="D17" s="4">
        <v>1750</v>
      </c>
      <c r="E17" s="821">
        <v>37748</v>
      </c>
      <c r="F17" s="795">
        <v>2003</v>
      </c>
      <c r="G17" s="208" t="s">
        <v>814</v>
      </c>
      <c r="H17" s="2" t="s">
        <v>1060</v>
      </c>
      <c r="I17" s="6"/>
      <c r="J17" s="904">
        <v>143056</v>
      </c>
      <c r="K17" s="5">
        <f t="shared" si="0"/>
        <v>9</v>
      </c>
      <c r="L17" s="1014">
        <v>1993</v>
      </c>
      <c r="M17" s="1105" t="s">
        <v>2598</v>
      </c>
      <c r="N17" s="1104" t="s">
        <v>2671</v>
      </c>
      <c r="O17" s="1227">
        <v>95</v>
      </c>
      <c r="P17" s="154">
        <v>95</v>
      </c>
      <c r="Q17" s="23"/>
      <c r="R17" s="7">
        <v>0</v>
      </c>
      <c r="S17" s="7">
        <v>95</v>
      </c>
      <c r="T17" s="7">
        <v>0</v>
      </c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</row>
    <row r="18" spans="1:40" s="17" customFormat="1">
      <c r="A18" s="2" t="s">
        <v>874</v>
      </c>
      <c r="B18" s="2" t="s">
        <v>17</v>
      </c>
      <c r="C18" s="344">
        <v>10843</v>
      </c>
      <c r="D18" s="4" t="s">
        <v>858</v>
      </c>
      <c r="E18" s="821">
        <v>37711</v>
      </c>
      <c r="F18" s="795">
        <v>2003</v>
      </c>
      <c r="G18" s="208" t="s">
        <v>814</v>
      </c>
      <c r="H18" s="2" t="s">
        <v>3617</v>
      </c>
      <c r="I18" s="6" t="s">
        <v>875</v>
      </c>
      <c r="J18" s="903">
        <v>118743</v>
      </c>
      <c r="K18" s="5">
        <f t="shared" si="0"/>
        <v>15</v>
      </c>
      <c r="L18" s="790">
        <v>1987</v>
      </c>
      <c r="M18" s="1104" t="s">
        <v>2598</v>
      </c>
      <c r="N18" s="1104" t="s">
        <v>2617</v>
      </c>
      <c r="O18" s="1227">
        <v>50</v>
      </c>
      <c r="P18" s="154">
        <v>50</v>
      </c>
      <c r="Q18" s="23"/>
      <c r="R18" s="7">
        <v>0</v>
      </c>
      <c r="S18" s="7">
        <v>50</v>
      </c>
      <c r="T18" s="7">
        <v>0</v>
      </c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1"/>
      <c r="AM18" s="1"/>
      <c r="AN18" s="1"/>
    </row>
    <row r="19" spans="1:40" s="1" customFormat="1">
      <c r="A19" s="2" t="s">
        <v>892</v>
      </c>
      <c r="B19" s="2" t="s">
        <v>17</v>
      </c>
      <c r="C19" s="344">
        <v>32330</v>
      </c>
      <c r="D19" s="4" t="s">
        <v>858</v>
      </c>
      <c r="E19" s="821">
        <v>37711</v>
      </c>
      <c r="F19" s="795">
        <v>2003</v>
      </c>
      <c r="G19" s="208" t="s">
        <v>814</v>
      </c>
      <c r="H19" s="2" t="s">
        <v>3617</v>
      </c>
      <c r="I19" s="6" t="s">
        <v>893</v>
      </c>
      <c r="J19" s="903">
        <v>392775</v>
      </c>
      <c r="K19" s="5">
        <f t="shared" si="0"/>
        <v>13</v>
      </c>
      <c r="L19" s="790">
        <v>1989</v>
      </c>
      <c r="M19" s="1104" t="s">
        <v>2598</v>
      </c>
      <c r="N19" s="1104" t="s">
        <v>2617</v>
      </c>
      <c r="O19" s="1227">
        <v>51.05</v>
      </c>
      <c r="P19" s="154">
        <v>51.05</v>
      </c>
      <c r="Q19" s="23"/>
      <c r="R19" s="7">
        <v>0</v>
      </c>
      <c r="S19" s="7">
        <v>51.05</v>
      </c>
      <c r="T19" s="7">
        <v>0</v>
      </c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</row>
    <row r="20" spans="1:40" s="1" customFormat="1">
      <c r="A20" s="2" t="s">
        <v>1015</v>
      </c>
      <c r="B20" s="2" t="s">
        <v>17</v>
      </c>
      <c r="C20" s="344">
        <v>36906</v>
      </c>
      <c r="D20" s="4">
        <v>1750</v>
      </c>
      <c r="E20" s="821">
        <v>37748</v>
      </c>
      <c r="F20" s="795">
        <v>2003</v>
      </c>
      <c r="G20" s="208" t="s">
        <v>814</v>
      </c>
      <c r="H20" s="2" t="s">
        <v>3617</v>
      </c>
      <c r="I20" s="6"/>
      <c r="J20" s="903">
        <v>66379</v>
      </c>
      <c r="K20" s="5">
        <f t="shared" si="0"/>
        <v>13</v>
      </c>
      <c r="L20" s="790">
        <v>1989</v>
      </c>
      <c r="M20" s="1104" t="s">
        <v>2598</v>
      </c>
      <c r="N20" s="1104" t="s">
        <v>2617</v>
      </c>
      <c r="O20" s="1227">
        <v>10.4</v>
      </c>
      <c r="P20" s="154">
        <v>10.4</v>
      </c>
      <c r="Q20" s="23"/>
      <c r="R20" s="7">
        <v>0</v>
      </c>
      <c r="S20" s="7">
        <v>10.4</v>
      </c>
      <c r="T20" s="7">
        <v>0</v>
      </c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17"/>
      <c r="AM20" s="17"/>
      <c r="AN20" s="17"/>
    </row>
    <row r="21" spans="1:40" s="17" customFormat="1">
      <c r="A21" s="2" t="s">
        <v>1007</v>
      </c>
      <c r="B21" s="2" t="s">
        <v>17</v>
      </c>
      <c r="C21" s="344">
        <v>170477</v>
      </c>
      <c r="D21" s="4">
        <v>1750</v>
      </c>
      <c r="E21" s="821">
        <v>37748</v>
      </c>
      <c r="F21" s="795">
        <v>2003</v>
      </c>
      <c r="G21" s="208" t="s">
        <v>812</v>
      </c>
      <c r="H21" s="1" t="s">
        <v>861</v>
      </c>
      <c r="I21" s="6"/>
      <c r="J21" s="903">
        <v>194519</v>
      </c>
      <c r="K21" s="5">
        <f t="shared" si="0"/>
        <v>6</v>
      </c>
      <c r="L21" s="790">
        <v>1996</v>
      </c>
      <c r="M21" s="1104" t="s">
        <v>2584</v>
      </c>
      <c r="N21" s="1104" t="s">
        <v>2669</v>
      </c>
      <c r="O21" s="1227">
        <v>36</v>
      </c>
      <c r="P21" s="154">
        <v>36</v>
      </c>
      <c r="Q21" s="23"/>
      <c r="R21" s="7">
        <v>0</v>
      </c>
      <c r="S21" s="7">
        <v>36</v>
      </c>
      <c r="T21" s="7">
        <v>0</v>
      </c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1"/>
      <c r="AM21" s="1"/>
      <c r="AN21" s="1"/>
    </row>
    <row r="22" spans="1:40" s="17" customFormat="1">
      <c r="A22" s="2" t="s">
        <v>1009</v>
      </c>
      <c r="B22" s="2" t="s">
        <v>17</v>
      </c>
      <c r="C22" s="344">
        <v>39973</v>
      </c>
      <c r="D22" s="4">
        <v>1750</v>
      </c>
      <c r="E22" s="821">
        <v>37748</v>
      </c>
      <c r="F22" s="795">
        <v>2003</v>
      </c>
      <c r="G22" s="208" t="s">
        <v>814</v>
      </c>
      <c r="H22" s="2" t="s">
        <v>3617</v>
      </c>
      <c r="I22" s="6"/>
      <c r="J22" s="903">
        <v>57883</v>
      </c>
      <c r="K22" s="5">
        <f t="shared" si="0"/>
        <v>19</v>
      </c>
      <c r="L22" s="790">
        <v>1983</v>
      </c>
      <c r="M22" s="1104" t="s">
        <v>2586</v>
      </c>
      <c r="N22" s="1104" t="s">
        <v>2590</v>
      </c>
      <c r="O22" s="1227">
        <v>105.02</v>
      </c>
      <c r="P22" s="154">
        <v>100</v>
      </c>
      <c r="Q22" s="23">
        <v>9.0995737011749216E-3</v>
      </c>
      <c r="R22" s="7">
        <v>3.4460085606349411</v>
      </c>
      <c r="S22" s="7">
        <v>103.44600856063494</v>
      </c>
      <c r="T22" s="7">
        <v>1.5739914393650594</v>
      </c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</row>
    <row r="23" spans="1:40" s="1" customFormat="1">
      <c r="A23" s="2" t="s">
        <v>1011</v>
      </c>
      <c r="B23" s="2" t="s">
        <v>17</v>
      </c>
      <c r="C23" s="344">
        <v>39388</v>
      </c>
      <c r="D23" s="4">
        <v>1750</v>
      </c>
      <c r="E23" s="821">
        <v>37748</v>
      </c>
      <c r="F23" s="795">
        <v>2003</v>
      </c>
      <c r="G23" s="208" t="s">
        <v>814</v>
      </c>
      <c r="H23" s="2" t="s">
        <v>3617</v>
      </c>
      <c r="I23" s="6"/>
      <c r="J23" s="903">
        <v>140301</v>
      </c>
      <c r="K23" s="5">
        <f t="shared" si="0"/>
        <v>18</v>
      </c>
      <c r="L23" s="790">
        <v>1984</v>
      </c>
      <c r="M23" s="1104" t="s">
        <v>2586</v>
      </c>
      <c r="N23" s="1104" t="s">
        <v>2615</v>
      </c>
      <c r="O23" s="1227">
        <v>102.07</v>
      </c>
      <c r="P23" s="154">
        <v>100</v>
      </c>
      <c r="Q23" s="23"/>
      <c r="R23" s="7">
        <v>0</v>
      </c>
      <c r="S23" s="7">
        <v>100</v>
      </c>
      <c r="T23" s="7">
        <v>2.0699999999999932</v>
      </c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17"/>
      <c r="AM23" s="17"/>
      <c r="AN23" s="17"/>
    </row>
    <row r="24" spans="1:40" s="17" customFormat="1">
      <c r="A24" s="1" t="s">
        <v>1023</v>
      </c>
      <c r="B24" s="1" t="s">
        <v>17</v>
      </c>
      <c r="C24" s="599">
        <v>39957</v>
      </c>
      <c r="D24" s="3">
        <v>1750</v>
      </c>
      <c r="E24" s="820">
        <v>37748</v>
      </c>
      <c r="F24" s="795">
        <v>2003</v>
      </c>
      <c r="G24" s="8" t="s">
        <v>814</v>
      </c>
      <c r="H24" s="2" t="s">
        <v>3617</v>
      </c>
      <c r="I24" s="6"/>
      <c r="J24" s="904">
        <v>101345</v>
      </c>
      <c r="K24" s="5">
        <f t="shared" si="0"/>
        <v>9</v>
      </c>
      <c r="L24" s="1014">
        <v>1993</v>
      </c>
      <c r="M24" s="1105" t="s">
        <v>2586</v>
      </c>
      <c r="N24" s="1105" t="s">
        <v>717</v>
      </c>
      <c r="O24" s="1227">
        <v>107</v>
      </c>
      <c r="P24" s="154">
        <v>100</v>
      </c>
      <c r="Q24" s="23">
        <v>9.2711329844383603E-3</v>
      </c>
      <c r="R24" s="7">
        <v>3.5109780612068056</v>
      </c>
      <c r="S24" s="7">
        <v>103.5109780612068</v>
      </c>
      <c r="T24" s="7">
        <v>3.4890219387932007</v>
      </c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</row>
    <row r="25" spans="1:40" s="17" customFormat="1">
      <c r="A25" s="1" t="s">
        <v>1019</v>
      </c>
      <c r="B25" s="1" t="s">
        <v>17</v>
      </c>
      <c r="C25" s="599">
        <v>39860</v>
      </c>
      <c r="D25" s="3">
        <v>1750</v>
      </c>
      <c r="E25" s="820">
        <v>37748</v>
      </c>
      <c r="F25" s="795">
        <v>2003</v>
      </c>
      <c r="G25" s="208" t="s">
        <v>814</v>
      </c>
      <c r="H25" s="2" t="s">
        <v>3617</v>
      </c>
      <c r="I25" s="5"/>
      <c r="J25" s="904">
        <v>139207</v>
      </c>
      <c r="K25" s="5">
        <f t="shared" si="0"/>
        <v>11</v>
      </c>
      <c r="L25" s="1014">
        <v>1991</v>
      </c>
      <c r="M25" s="1105" t="s">
        <v>2586</v>
      </c>
      <c r="N25" s="1105" t="s">
        <v>2620</v>
      </c>
      <c r="O25" s="1227">
        <v>127</v>
      </c>
      <c r="P25" s="154">
        <v>100</v>
      </c>
      <c r="Q25" s="23">
        <v>1.100405503760441E-2</v>
      </c>
      <c r="R25" s="7">
        <v>4.1672356427407875</v>
      </c>
      <c r="S25" s="7">
        <v>104.16723564274079</v>
      </c>
      <c r="T25" s="7">
        <v>22.832764357259208</v>
      </c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</row>
    <row r="26" spans="1:40" s="17" customFormat="1">
      <c r="A26" s="2" t="s">
        <v>1029</v>
      </c>
      <c r="B26" s="2" t="s">
        <v>17</v>
      </c>
      <c r="C26" s="344">
        <v>39862</v>
      </c>
      <c r="D26" s="4">
        <v>1750</v>
      </c>
      <c r="E26" s="821">
        <v>37748</v>
      </c>
      <c r="F26" s="795">
        <v>2003</v>
      </c>
      <c r="G26" s="208" t="s">
        <v>814</v>
      </c>
      <c r="H26" s="2" t="s">
        <v>3617</v>
      </c>
      <c r="I26" s="6"/>
      <c r="J26" s="903">
        <v>116822</v>
      </c>
      <c r="K26" s="5">
        <f t="shared" si="0"/>
        <v>11</v>
      </c>
      <c r="L26" s="790">
        <v>1991</v>
      </c>
      <c r="M26" s="1104" t="s">
        <v>2598</v>
      </c>
      <c r="N26" s="1104" t="s">
        <v>2671</v>
      </c>
      <c r="O26" s="1227">
        <v>127</v>
      </c>
      <c r="P26" s="154">
        <v>100</v>
      </c>
      <c r="Q26" s="22">
        <v>1.100405503760441E-2</v>
      </c>
      <c r="R26" s="7">
        <v>4.1672356427407875</v>
      </c>
      <c r="S26" s="7">
        <v>104.16723564274079</v>
      </c>
      <c r="T26" s="7">
        <v>22.832764357259208</v>
      </c>
      <c r="U26" s="44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1"/>
      <c r="AM26" s="1"/>
      <c r="AN26" s="1"/>
    </row>
    <row r="27" spans="1:40" s="17" customFormat="1">
      <c r="A27" s="1" t="s">
        <v>1013</v>
      </c>
      <c r="B27" s="1" t="s">
        <v>17</v>
      </c>
      <c r="C27" s="599">
        <v>39984</v>
      </c>
      <c r="D27" s="3">
        <v>1750</v>
      </c>
      <c r="E27" s="820">
        <v>37748</v>
      </c>
      <c r="F27" s="795">
        <v>2003</v>
      </c>
      <c r="G27" s="8" t="s">
        <v>814</v>
      </c>
      <c r="H27" s="2" t="s">
        <v>3617</v>
      </c>
      <c r="I27" s="5"/>
      <c r="J27" s="904">
        <v>144978</v>
      </c>
      <c r="K27" s="5">
        <f t="shared" si="0"/>
        <v>9</v>
      </c>
      <c r="L27" s="1014">
        <v>1993</v>
      </c>
      <c r="M27" s="1105" t="s">
        <v>2584</v>
      </c>
      <c r="N27" s="1105" t="s">
        <v>2669</v>
      </c>
      <c r="O27" s="1227">
        <v>127</v>
      </c>
      <c r="P27" s="154">
        <v>100</v>
      </c>
      <c r="Q27" s="23">
        <v>1.100405503760441E-2</v>
      </c>
      <c r="R27" s="7">
        <v>4.1672356427407875</v>
      </c>
      <c r="S27" s="7">
        <v>104.16723564274079</v>
      </c>
      <c r="T27" s="7">
        <v>22.832764357259208</v>
      </c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</row>
    <row r="28" spans="1:40" s="17" customFormat="1">
      <c r="A28" s="1" t="s">
        <v>1038</v>
      </c>
      <c r="B28" s="2" t="s">
        <v>17</v>
      </c>
      <c r="C28" s="599">
        <v>39968</v>
      </c>
      <c r="D28" s="3">
        <v>1750</v>
      </c>
      <c r="E28" s="820">
        <v>37748</v>
      </c>
      <c r="F28" s="795">
        <v>2003</v>
      </c>
      <c r="G28" s="208" t="s">
        <v>818</v>
      </c>
      <c r="H28" s="1" t="s">
        <v>852</v>
      </c>
      <c r="I28" s="5"/>
      <c r="J28" s="904">
        <v>160747</v>
      </c>
      <c r="K28" s="5">
        <f t="shared" si="0"/>
        <v>9</v>
      </c>
      <c r="L28" s="1014">
        <v>1993</v>
      </c>
      <c r="M28" s="1105" t="s">
        <v>2586</v>
      </c>
      <c r="N28" s="1105" t="s">
        <v>717</v>
      </c>
      <c r="O28" s="1227">
        <v>127</v>
      </c>
      <c r="P28" s="154">
        <v>100</v>
      </c>
      <c r="Q28" s="23">
        <v>1.100405503760441E-2</v>
      </c>
      <c r="R28" s="7">
        <v>4.1672356427407875</v>
      </c>
      <c r="S28" s="7">
        <v>104.16723564274079</v>
      </c>
      <c r="T28" s="7">
        <v>22.832764357259208</v>
      </c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</row>
    <row r="29" spans="1:40" s="17" customFormat="1">
      <c r="A29" s="2" t="s">
        <v>839</v>
      </c>
      <c r="B29" s="2" t="s">
        <v>17</v>
      </c>
      <c r="C29" s="344">
        <v>220439</v>
      </c>
      <c r="D29" s="4" t="s">
        <v>836</v>
      </c>
      <c r="E29" s="821">
        <v>37488</v>
      </c>
      <c r="F29" s="795">
        <v>2003</v>
      </c>
      <c r="G29" s="208" t="s">
        <v>812</v>
      </c>
      <c r="H29" s="1" t="s">
        <v>861</v>
      </c>
      <c r="I29" s="6"/>
      <c r="J29" s="903" t="s">
        <v>840</v>
      </c>
      <c r="K29" s="5">
        <f t="shared" si="0"/>
        <v>7</v>
      </c>
      <c r="L29" s="790">
        <v>1995</v>
      </c>
      <c r="M29" s="1104" t="s">
        <v>2584</v>
      </c>
      <c r="N29" s="1104" t="s">
        <v>2669</v>
      </c>
      <c r="O29" s="1227">
        <v>150</v>
      </c>
      <c r="P29" s="154">
        <v>100</v>
      </c>
      <c r="Q29" s="23">
        <v>2.6533879341606011E-2</v>
      </c>
      <c r="R29" s="7">
        <v>7.3896853966372742</v>
      </c>
      <c r="S29" s="7">
        <v>107.38968539663728</v>
      </c>
      <c r="T29" s="7">
        <v>42.610314603362724</v>
      </c>
      <c r="U29" s="44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1"/>
      <c r="AM29" s="1"/>
      <c r="AN29" s="1"/>
    </row>
    <row r="30" spans="1:40" s="17" customFormat="1">
      <c r="A30" s="1" t="s">
        <v>1138</v>
      </c>
      <c r="B30" s="1" t="s">
        <v>17</v>
      </c>
      <c r="C30" s="599">
        <v>15783</v>
      </c>
      <c r="D30" s="3">
        <v>1783</v>
      </c>
      <c r="E30" s="820">
        <v>37789</v>
      </c>
      <c r="F30" s="795">
        <v>2003</v>
      </c>
      <c r="G30" s="208" t="s">
        <v>810</v>
      </c>
      <c r="H30" s="2" t="s">
        <v>859</v>
      </c>
      <c r="I30" s="5"/>
      <c r="J30" s="904">
        <v>182021</v>
      </c>
      <c r="K30" s="5">
        <f t="shared" si="0"/>
        <v>11</v>
      </c>
      <c r="L30" s="1014">
        <v>1991</v>
      </c>
      <c r="M30" s="1105" t="s">
        <v>2586</v>
      </c>
      <c r="N30" s="1105" t="s">
        <v>728</v>
      </c>
      <c r="O30" s="1227">
        <v>200</v>
      </c>
      <c r="P30" s="154">
        <v>100</v>
      </c>
      <c r="Q30" s="23">
        <v>5.2253429131286742E-3</v>
      </c>
      <c r="R30" s="7">
        <v>8.1544611365120829</v>
      </c>
      <c r="S30" s="7">
        <v>108.15446113651208</v>
      </c>
      <c r="T30" s="7">
        <v>91.845538863487917</v>
      </c>
      <c r="U30" s="44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1"/>
      <c r="AM30" s="1"/>
      <c r="AN30" s="1"/>
    </row>
    <row r="31" spans="1:40" s="1" customFormat="1">
      <c r="A31" s="1" t="s">
        <v>1032</v>
      </c>
      <c r="B31" s="1" t="s">
        <v>17</v>
      </c>
      <c r="C31" s="599">
        <v>1475</v>
      </c>
      <c r="D31" s="3">
        <v>1750</v>
      </c>
      <c r="E31" s="820">
        <v>37748</v>
      </c>
      <c r="F31" s="795">
        <v>2003</v>
      </c>
      <c r="G31" s="8" t="s">
        <v>814</v>
      </c>
      <c r="H31" s="2" t="s">
        <v>1031</v>
      </c>
      <c r="I31" s="5"/>
      <c r="J31" s="904">
        <v>59915</v>
      </c>
      <c r="K31" s="5">
        <f t="shared" si="0"/>
        <v>10</v>
      </c>
      <c r="L31" s="1014">
        <v>1992</v>
      </c>
      <c r="M31" s="1105" t="s">
        <v>2586</v>
      </c>
      <c r="N31" s="1105" t="s">
        <v>717</v>
      </c>
      <c r="O31" s="1227">
        <v>202</v>
      </c>
      <c r="P31" s="154">
        <v>100</v>
      </c>
      <c r="Q31" s="23">
        <v>1.7502512736977092E-2</v>
      </c>
      <c r="R31" s="7">
        <v>6.6282015734932216</v>
      </c>
      <c r="S31" s="7">
        <v>106.62820157349321</v>
      </c>
      <c r="T31" s="7">
        <v>95.371798426506786</v>
      </c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17"/>
      <c r="AM31" s="17"/>
      <c r="AN31" s="17"/>
    </row>
    <row r="32" spans="1:40" s="1" customFormat="1">
      <c r="A32" s="1" t="s">
        <v>1030</v>
      </c>
      <c r="B32" s="1" t="s">
        <v>17</v>
      </c>
      <c r="C32" s="599">
        <v>2895</v>
      </c>
      <c r="D32" s="3">
        <v>1750</v>
      </c>
      <c r="E32" s="820">
        <v>37748</v>
      </c>
      <c r="F32" s="795">
        <v>2003</v>
      </c>
      <c r="G32" s="8" t="s">
        <v>814</v>
      </c>
      <c r="H32" s="1" t="s">
        <v>1031</v>
      </c>
      <c r="I32" s="6"/>
      <c r="J32" s="903">
        <v>91608</v>
      </c>
      <c r="K32" s="5">
        <f t="shared" si="0"/>
        <v>7</v>
      </c>
      <c r="L32" s="1014">
        <v>1995</v>
      </c>
      <c r="M32" s="1105" t="s">
        <v>2584</v>
      </c>
      <c r="N32" s="1105" t="s">
        <v>2669</v>
      </c>
      <c r="O32" s="1227">
        <v>202</v>
      </c>
      <c r="P32" s="154">
        <v>100</v>
      </c>
      <c r="Q32" s="22">
        <v>1.7502512736977092E-2</v>
      </c>
      <c r="R32" s="7">
        <v>6.6282015734932216</v>
      </c>
      <c r="S32" s="7">
        <v>106.62820157349321</v>
      </c>
      <c r="T32" s="7">
        <v>95.371798426506786</v>
      </c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17"/>
      <c r="AM32" s="17"/>
      <c r="AN32" s="17"/>
    </row>
    <row r="33" spans="1:40" s="1" customFormat="1">
      <c r="A33" s="1" t="s">
        <v>882</v>
      </c>
      <c r="B33" s="1" t="s">
        <v>17</v>
      </c>
      <c r="C33" s="344">
        <v>11620</v>
      </c>
      <c r="D33" s="3" t="s">
        <v>858</v>
      </c>
      <c r="E33" s="820">
        <v>37711</v>
      </c>
      <c r="F33" s="795">
        <v>2003</v>
      </c>
      <c r="G33" s="208" t="s">
        <v>814</v>
      </c>
      <c r="H33" s="2" t="s">
        <v>3617</v>
      </c>
      <c r="I33" s="6" t="s">
        <v>883</v>
      </c>
      <c r="J33" s="903">
        <v>117919</v>
      </c>
      <c r="K33" s="5">
        <f t="shared" si="0"/>
        <v>13</v>
      </c>
      <c r="L33" s="790">
        <v>1989</v>
      </c>
      <c r="M33" s="1104" t="s">
        <v>2586</v>
      </c>
      <c r="N33" s="1104" t="s">
        <v>724</v>
      </c>
      <c r="O33" s="1227">
        <v>200</v>
      </c>
      <c r="P33" s="154">
        <v>100</v>
      </c>
      <c r="Q33" s="22">
        <v>8.46781637032132E-3</v>
      </c>
      <c r="R33" s="7">
        <v>3.6298988434656372</v>
      </c>
      <c r="S33" s="7">
        <v>103.62989884346564</v>
      </c>
      <c r="T33" s="7">
        <v>96.370101156534361</v>
      </c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40" s="1" customFormat="1">
      <c r="A34" s="2" t="s">
        <v>878</v>
      </c>
      <c r="B34" s="1" t="s">
        <v>17</v>
      </c>
      <c r="C34" s="344">
        <v>1116</v>
      </c>
      <c r="D34" s="3" t="s">
        <v>858</v>
      </c>
      <c r="E34" s="820">
        <v>37711</v>
      </c>
      <c r="F34" s="795">
        <v>2003</v>
      </c>
      <c r="G34" s="208" t="s">
        <v>814</v>
      </c>
      <c r="H34" s="2" t="s">
        <v>3617</v>
      </c>
      <c r="I34" s="6" t="s">
        <v>879</v>
      </c>
      <c r="J34" s="903">
        <v>134452</v>
      </c>
      <c r="K34" s="5">
        <f t="shared" si="0"/>
        <v>14</v>
      </c>
      <c r="L34" s="790">
        <v>1988</v>
      </c>
      <c r="M34" s="1104" t="s">
        <v>2586</v>
      </c>
      <c r="N34" s="1104" t="s">
        <v>718</v>
      </c>
      <c r="O34" s="1227">
        <v>200</v>
      </c>
      <c r="P34" s="154">
        <v>100</v>
      </c>
      <c r="Q34" s="22">
        <v>8.46781637032132E-3</v>
      </c>
      <c r="R34" s="7">
        <v>3.6298988434656372</v>
      </c>
      <c r="S34" s="7">
        <v>103.62989884346564</v>
      </c>
      <c r="T34" s="7">
        <v>96.370101156534361</v>
      </c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40" s="1" customFormat="1">
      <c r="A35" s="1" t="s">
        <v>902</v>
      </c>
      <c r="B35" s="1" t="s">
        <v>17</v>
      </c>
      <c r="C35" s="599" t="s">
        <v>802</v>
      </c>
      <c r="D35" s="3" t="s">
        <v>858</v>
      </c>
      <c r="E35" s="820">
        <v>37711</v>
      </c>
      <c r="F35" s="795">
        <v>2003</v>
      </c>
      <c r="G35" s="8" t="s">
        <v>818</v>
      </c>
      <c r="H35" s="9" t="s">
        <v>1694</v>
      </c>
      <c r="I35" s="6" t="s">
        <v>903</v>
      </c>
      <c r="J35" s="904">
        <v>181366</v>
      </c>
      <c r="K35" s="5">
        <f t="shared" si="0"/>
        <v>12</v>
      </c>
      <c r="L35" s="1014">
        <v>1990</v>
      </c>
      <c r="M35" s="1105" t="s">
        <v>2586</v>
      </c>
      <c r="N35" s="1105" t="s">
        <v>2620</v>
      </c>
      <c r="O35" s="1227">
        <v>205</v>
      </c>
      <c r="P35" s="154">
        <v>100</v>
      </c>
      <c r="Q35" s="23">
        <v>8.6795117795793533E-3</v>
      </c>
      <c r="R35" s="7">
        <v>3.7206463145522779</v>
      </c>
      <c r="S35" s="7">
        <v>103.72064631455228</v>
      </c>
      <c r="T35" s="7">
        <v>101.27935368544772</v>
      </c>
      <c r="U35" s="44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</row>
    <row r="36" spans="1:40" s="1" customFormat="1">
      <c r="A36" s="2" t="s">
        <v>1005</v>
      </c>
      <c r="B36" s="2" t="s">
        <v>17</v>
      </c>
      <c r="C36" s="344">
        <v>189603</v>
      </c>
      <c r="D36" s="4">
        <v>1750</v>
      </c>
      <c r="E36" s="821">
        <v>37748</v>
      </c>
      <c r="F36" s="795">
        <v>2003</v>
      </c>
      <c r="G36" s="208" t="s">
        <v>812</v>
      </c>
      <c r="H36" s="9" t="s">
        <v>1006</v>
      </c>
      <c r="I36" s="6"/>
      <c r="J36" s="903" t="s">
        <v>840</v>
      </c>
      <c r="K36" s="5">
        <f t="shared" si="0"/>
        <v>7</v>
      </c>
      <c r="L36" s="790">
        <v>1995</v>
      </c>
      <c r="M36" s="1104" t="s">
        <v>2584</v>
      </c>
      <c r="N36" s="1104" t="s">
        <v>2669</v>
      </c>
      <c r="O36" s="1227">
        <v>210.13</v>
      </c>
      <c r="P36" s="154">
        <v>100</v>
      </c>
      <c r="Q36" s="23">
        <v>1.8206945551589093E-2</v>
      </c>
      <c r="R36" s="7">
        <v>6.8949702803867856</v>
      </c>
      <c r="S36" s="7">
        <v>106.89497028038679</v>
      </c>
      <c r="T36" s="7">
        <v>103.23502971961321</v>
      </c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</row>
    <row r="37" spans="1:40" s="1" customFormat="1">
      <c r="A37" s="1" t="s">
        <v>1732</v>
      </c>
      <c r="B37" s="2" t="s">
        <v>17</v>
      </c>
      <c r="C37" s="599">
        <v>105856</v>
      </c>
      <c r="D37" s="3" t="s">
        <v>858</v>
      </c>
      <c r="E37" s="820">
        <v>37711</v>
      </c>
      <c r="F37" s="795">
        <v>2003</v>
      </c>
      <c r="G37" s="208" t="s">
        <v>812</v>
      </c>
      <c r="H37" s="1" t="s">
        <v>861</v>
      </c>
      <c r="I37" s="5" t="s">
        <v>862</v>
      </c>
      <c r="J37" s="904">
        <v>57441</v>
      </c>
      <c r="K37" s="5">
        <f t="shared" si="0"/>
        <v>15</v>
      </c>
      <c r="L37" s="1014">
        <v>1987</v>
      </c>
      <c r="M37" s="1105" t="s">
        <v>2584</v>
      </c>
      <c r="N37" s="1105" t="s">
        <v>2602</v>
      </c>
      <c r="O37" s="1227">
        <v>210</v>
      </c>
      <c r="P37" s="154">
        <v>100</v>
      </c>
      <c r="Q37" s="23">
        <v>8.8912071888373849E-3</v>
      </c>
      <c r="R37" s="7">
        <v>3.8113937856389182</v>
      </c>
      <c r="S37" s="7">
        <v>103.81139378563891</v>
      </c>
      <c r="T37" s="7">
        <v>106.18860621436109</v>
      </c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</row>
    <row r="38" spans="1:40" s="1" customFormat="1">
      <c r="A38" s="2" t="s">
        <v>854</v>
      </c>
      <c r="B38" s="2" t="s">
        <v>17</v>
      </c>
      <c r="C38" s="344">
        <v>123970</v>
      </c>
      <c r="D38" s="4" t="s">
        <v>836</v>
      </c>
      <c r="E38" s="821">
        <v>37488</v>
      </c>
      <c r="F38" s="795">
        <v>2003</v>
      </c>
      <c r="G38" s="208" t="s">
        <v>818</v>
      </c>
      <c r="H38" s="1" t="s">
        <v>806</v>
      </c>
      <c r="I38" s="6"/>
      <c r="J38" s="903">
        <v>93005</v>
      </c>
      <c r="K38" s="5">
        <f t="shared" si="0"/>
        <v>15</v>
      </c>
      <c r="L38" s="1014">
        <v>1987</v>
      </c>
      <c r="M38" s="1105" t="s">
        <v>2586</v>
      </c>
      <c r="N38" s="1104" t="s">
        <v>2590</v>
      </c>
      <c r="O38" s="1227">
        <v>227.15</v>
      </c>
      <c r="P38" s="154">
        <v>100</v>
      </c>
      <c r="Q38" s="23">
        <v>4.01811379496387E-2</v>
      </c>
      <c r="R38" s="7">
        <v>11.190446918974377</v>
      </c>
      <c r="S38" s="7">
        <v>111.19044691897437</v>
      </c>
      <c r="T38" s="7">
        <v>115.95955308102563</v>
      </c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</row>
    <row r="39" spans="1:40" s="1" customFormat="1">
      <c r="A39" s="1" t="s">
        <v>918</v>
      </c>
      <c r="B39" s="1" t="s">
        <v>17</v>
      </c>
      <c r="C39" s="599" t="s">
        <v>960</v>
      </c>
      <c r="D39" s="3" t="s">
        <v>916</v>
      </c>
      <c r="E39" s="820">
        <v>37545</v>
      </c>
      <c r="F39" s="795">
        <v>2003</v>
      </c>
      <c r="G39" s="8" t="s">
        <v>814</v>
      </c>
      <c r="H39" s="1" t="s">
        <v>1060</v>
      </c>
      <c r="I39" s="6"/>
      <c r="J39" s="904">
        <v>72347</v>
      </c>
      <c r="K39" s="5">
        <f t="shared" si="0"/>
        <v>6</v>
      </c>
      <c r="L39" s="1014">
        <v>1996</v>
      </c>
      <c r="M39" s="1105" t="s">
        <v>2586</v>
      </c>
      <c r="N39" s="1105" t="s">
        <v>718</v>
      </c>
      <c r="O39" s="1227">
        <v>226</v>
      </c>
      <c r="P39" s="154">
        <v>100</v>
      </c>
      <c r="Q39" s="22">
        <v>0.14213836477987421</v>
      </c>
      <c r="R39" s="7">
        <v>7.2931194968553461</v>
      </c>
      <c r="S39" s="7">
        <v>107.29311949685534</v>
      </c>
      <c r="T39" s="7">
        <v>118.70688050314466</v>
      </c>
      <c r="U39" s="44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40" s="1" customFormat="1">
      <c r="A40" s="2" t="s">
        <v>964</v>
      </c>
      <c r="B40" s="1" t="s">
        <v>17</v>
      </c>
      <c r="C40" s="344">
        <v>4157</v>
      </c>
      <c r="D40" s="4" t="s">
        <v>963</v>
      </c>
      <c r="E40" s="821">
        <v>37573</v>
      </c>
      <c r="F40" s="795">
        <v>2003</v>
      </c>
      <c r="G40" s="208" t="s">
        <v>814</v>
      </c>
      <c r="H40" s="9" t="s">
        <v>1842</v>
      </c>
      <c r="I40" s="6"/>
      <c r="J40" s="903">
        <v>134959</v>
      </c>
      <c r="K40" s="5">
        <f t="shared" si="0"/>
        <v>7</v>
      </c>
      <c r="L40" s="790">
        <v>1995</v>
      </c>
      <c r="M40" s="1104" t="s">
        <v>2586</v>
      </c>
      <c r="N40" s="1104" t="s">
        <v>718</v>
      </c>
      <c r="O40" s="1227">
        <v>250</v>
      </c>
      <c r="P40" s="154">
        <v>100</v>
      </c>
      <c r="Q40" s="23">
        <v>0.16666666666666666</v>
      </c>
      <c r="R40" s="7">
        <v>26.99666666666667</v>
      </c>
      <c r="S40" s="7">
        <v>126.99666666666667</v>
      </c>
      <c r="T40" s="7">
        <v>123.00333333333333</v>
      </c>
      <c r="U40" s="44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40" s="1" customFormat="1">
      <c r="A41" s="2" t="s">
        <v>967</v>
      </c>
      <c r="B41" s="2" t="s">
        <v>17</v>
      </c>
      <c r="C41" s="344"/>
      <c r="D41" s="4">
        <v>1667</v>
      </c>
      <c r="E41" s="821">
        <v>37635</v>
      </c>
      <c r="F41" s="795">
        <v>2003</v>
      </c>
      <c r="G41" s="208" t="s">
        <v>814</v>
      </c>
      <c r="H41" s="9" t="s">
        <v>2234</v>
      </c>
      <c r="I41" s="6"/>
      <c r="J41" s="904">
        <v>118715</v>
      </c>
      <c r="K41" s="5">
        <f t="shared" si="0"/>
        <v>8</v>
      </c>
      <c r="L41" s="1014">
        <v>1994</v>
      </c>
      <c r="M41" s="1105" t="s">
        <v>2598</v>
      </c>
      <c r="N41" s="1104" t="s">
        <v>725</v>
      </c>
      <c r="O41" s="1227">
        <v>250</v>
      </c>
      <c r="P41" s="154">
        <v>100</v>
      </c>
      <c r="Q41" s="23">
        <v>0.45454545454545453</v>
      </c>
      <c r="R41" s="7">
        <v>18.227272727272727</v>
      </c>
      <c r="S41" s="7">
        <v>118.22727272727272</v>
      </c>
      <c r="T41" s="7">
        <v>131.77272727272728</v>
      </c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17"/>
      <c r="AM41" s="17"/>
      <c r="AN41" s="17"/>
    </row>
    <row r="42" spans="1:40" s="1" customFormat="1">
      <c r="A42" s="2" t="s">
        <v>884</v>
      </c>
      <c r="B42" s="1" t="s">
        <v>17</v>
      </c>
      <c r="C42" s="344">
        <v>10982</v>
      </c>
      <c r="D42" s="3" t="s">
        <v>858</v>
      </c>
      <c r="E42" s="820">
        <v>37711</v>
      </c>
      <c r="F42" s="795">
        <v>2003</v>
      </c>
      <c r="G42" s="8" t="s">
        <v>814</v>
      </c>
      <c r="H42" s="2" t="s">
        <v>3617</v>
      </c>
      <c r="I42" s="6" t="s">
        <v>885</v>
      </c>
      <c r="J42" s="904">
        <v>104339</v>
      </c>
      <c r="K42" s="5">
        <f t="shared" si="0"/>
        <v>11</v>
      </c>
      <c r="L42" s="1014">
        <v>1991</v>
      </c>
      <c r="M42" s="1105" t="s">
        <v>2586</v>
      </c>
      <c r="N42" s="1104" t="s">
        <v>717</v>
      </c>
      <c r="O42" s="1227">
        <v>250</v>
      </c>
      <c r="P42" s="154">
        <v>100</v>
      </c>
      <c r="Q42" s="23">
        <v>1.058477046290165E-2</v>
      </c>
      <c r="R42" s="7">
        <v>4.5373735543320457</v>
      </c>
      <c r="S42" s="7">
        <v>104.53737355433205</v>
      </c>
      <c r="T42" s="7">
        <v>145.46262644566795</v>
      </c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40" s="1" customFormat="1">
      <c r="A43" s="1" t="s">
        <v>872</v>
      </c>
      <c r="B43" s="1" t="s">
        <v>17</v>
      </c>
      <c r="C43" s="599">
        <v>12010</v>
      </c>
      <c r="D43" s="3" t="s">
        <v>858</v>
      </c>
      <c r="E43" s="820">
        <v>37711</v>
      </c>
      <c r="F43" s="795">
        <v>2003</v>
      </c>
      <c r="G43" s="8" t="s">
        <v>814</v>
      </c>
      <c r="H43" s="2" t="s">
        <v>3617</v>
      </c>
      <c r="I43" s="6" t="s">
        <v>873</v>
      </c>
      <c r="J43" s="904">
        <v>189668</v>
      </c>
      <c r="K43" s="5">
        <f t="shared" si="0"/>
        <v>7</v>
      </c>
      <c r="L43" s="1014">
        <v>1995</v>
      </c>
      <c r="M43" s="1105" t="s">
        <v>2584</v>
      </c>
      <c r="N43" s="1105" t="s">
        <v>2667</v>
      </c>
      <c r="O43" s="1227">
        <v>265.06</v>
      </c>
      <c r="P43" s="154">
        <v>100</v>
      </c>
      <c r="Q43" s="22">
        <v>1.1222397035586845E-2</v>
      </c>
      <c r="R43" s="7">
        <v>4.8107049372450081</v>
      </c>
      <c r="S43" s="7">
        <v>104.81070493724501</v>
      </c>
      <c r="T43" s="7">
        <v>160.24929506275498</v>
      </c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40" s="1" customFormat="1">
      <c r="A44" s="2" t="s">
        <v>966</v>
      </c>
      <c r="B44" s="1" t="s">
        <v>17</v>
      </c>
      <c r="C44" s="344"/>
      <c r="D44" s="4">
        <v>1667</v>
      </c>
      <c r="E44" s="820">
        <v>37635</v>
      </c>
      <c r="F44" s="795">
        <v>2003</v>
      </c>
      <c r="G44" s="208" t="s">
        <v>814</v>
      </c>
      <c r="H44" s="9" t="s">
        <v>2234</v>
      </c>
      <c r="I44" s="6"/>
      <c r="J44" s="904">
        <v>111518</v>
      </c>
      <c r="K44" s="5">
        <f t="shared" si="0"/>
        <v>13</v>
      </c>
      <c r="L44" s="1014">
        <v>1989</v>
      </c>
      <c r="M44" s="1105" t="s">
        <v>2586</v>
      </c>
      <c r="N44" s="1104" t="s">
        <v>724</v>
      </c>
      <c r="O44" s="1227">
        <v>300</v>
      </c>
      <c r="P44" s="154">
        <v>100</v>
      </c>
      <c r="Q44" s="23">
        <v>0.54545454545454541</v>
      </c>
      <c r="R44" s="7">
        <v>21.872727272727271</v>
      </c>
      <c r="S44" s="7">
        <v>121.87272727272727</v>
      </c>
      <c r="T44" s="7">
        <v>178.12727272727273</v>
      </c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17"/>
      <c r="AM44" s="17"/>
      <c r="AN44" s="17"/>
    </row>
    <row r="45" spans="1:40" s="1" customFormat="1">
      <c r="A45" s="1" t="s">
        <v>843</v>
      </c>
      <c r="B45" s="1" t="s">
        <v>17</v>
      </c>
      <c r="C45" s="599">
        <v>19463</v>
      </c>
      <c r="D45" s="3" t="s">
        <v>836</v>
      </c>
      <c r="E45" s="820">
        <v>37488</v>
      </c>
      <c r="F45" s="795">
        <v>2003</v>
      </c>
      <c r="G45" s="8" t="s">
        <v>815</v>
      </c>
      <c r="H45" s="1" t="s">
        <v>1788</v>
      </c>
      <c r="I45" s="6"/>
      <c r="J45" s="904">
        <v>128059</v>
      </c>
      <c r="K45" s="5">
        <f t="shared" si="0"/>
        <v>11</v>
      </c>
      <c r="L45" s="1014">
        <v>1991</v>
      </c>
      <c r="M45" s="1105" t="s">
        <v>2586</v>
      </c>
      <c r="N45" s="1105" t="s">
        <v>2620</v>
      </c>
      <c r="O45" s="1227">
        <v>302</v>
      </c>
      <c r="P45" s="154">
        <v>100</v>
      </c>
      <c r="Q45" s="22">
        <v>5.34215437411001E-2</v>
      </c>
      <c r="R45" s="7">
        <v>14.877899931896378</v>
      </c>
      <c r="S45" s="7">
        <v>114.87789993189638</v>
      </c>
      <c r="T45" s="7">
        <v>187.12210006810363</v>
      </c>
      <c r="U45" s="44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40" s="1" customFormat="1">
      <c r="A46" s="2" t="s">
        <v>886</v>
      </c>
      <c r="B46" s="1" t="s">
        <v>17</v>
      </c>
      <c r="C46" s="344">
        <v>10960</v>
      </c>
      <c r="D46" s="3" t="s">
        <v>858</v>
      </c>
      <c r="E46" s="820">
        <v>37711</v>
      </c>
      <c r="F46" s="795">
        <v>2003</v>
      </c>
      <c r="G46" s="8" t="s">
        <v>814</v>
      </c>
      <c r="H46" s="2" t="s">
        <v>3617</v>
      </c>
      <c r="I46" s="6" t="s">
        <v>887</v>
      </c>
      <c r="J46" s="903">
        <v>138631</v>
      </c>
      <c r="K46" s="5">
        <f t="shared" si="0"/>
        <v>11</v>
      </c>
      <c r="L46" s="790">
        <v>1991</v>
      </c>
      <c r="M46" s="1104" t="s">
        <v>2586</v>
      </c>
      <c r="N46" s="1104" t="s">
        <v>2620</v>
      </c>
      <c r="O46" s="1227">
        <v>305</v>
      </c>
      <c r="P46" s="154">
        <v>100</v>
      </c>
      <c r="Q46" s="22">
        <v>1.2913419964740012E-2</v>
      </c>
      <c r="R46" s="7">
        <v>5.5355957362850958</v>
      </c>
      <c r="S46" s="7">
        <v>105.5355957362851</v>
      </c>
      <c r="T46" s="7">
        <v>199.4644042637149</v>
      </c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</row>
    <row r="47" spans="1:40" s="1" customFormat="1">
      <c r="A47" s="2" t="s">
        <v>880</v>
      </c>
      <c r="B47" s="2" t="s">
        <v>17</v>
      </c>
      <c r="C47" s="344">
        <v>11313</v>
      </c>
      <c r="D47" s="4" t="s">
        <v>858</v>
      </c>
      <c r="E47" s="820">
        <v>37711</v>
      </c>
      <c r="F47" s="795">
        <v>2003</v>
      </c>
      <c r="G47" s="208" t="s">
        <v>814</v>
      </c>
      <c r="H47" s="2" t="s">
        <v>3617</v>
      </c>
      <c r="I47" s="6" t="s">
        <v>881</v>
      </c>
      <c r="J47" s="903">
        <v>135870</v>
      </c>
      <c r="K47" s="5">
        <f t="shared" si="0"/>
        <v>9</v>
      </c>
      <c r="L47" s="790">
        <v>1993</v>
      </c>
      <c r="M47" s="1104" t="s">
        <v>2677</v>
      </c>
      <c r="N47" s="1104" t="s">
        <v>741</v>
      </c>
      <c r="O47" s="1227">
        <v>308.06</v>
      </c>
      <c r="P47" s="154">
        <v>100</v>
      </c>
      <c r="Q47" s="23">
        <v>1.3042977555205929E-2</v>
      </c>
      <c r="R47" s="7">
        <v>5.5911331885901205</v>
      </c>
      <c r="S47" s="7">
        <v>105.59113318859012</v>
      </c>
      <c r="T47" s="7">
        <v>202.4688668114099</v>
      </c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</row>
    <row r="48" spans="1:40" s="1" customFormat="1">
      <c r="A48" s="2" t="s">
        <v>972</v>
      </c>
      <c r="B48" s="2" t="s">
        <v>17</v>
      </c>
      <c r="C48" s="344">
        <v>104682</v>
      </c>
      <c r="D48" s="4" t="s">
        <v>973</v>
      </c>
      <c r="E48" s="821">
        <v>37691</v>
      </c>
      <c r="F48" s="795">
        <v>2003</v>
      </c>
      <c r="G48" s="208" t="s">
        <v>812</v>
      </c>
      <c r="H48" s="1" t="s">
        <v>861</v>
      </c>
      <c r="I48" s="6"/>
      <c r="J48" s="903">
        <v>152024</v>
      </c>
      <c r="K48" s="5">
        <f t="shared" si="0"/>
        <v>34</v>
      </c>
      <c r="L48" s="790">
        <v>1968</v>
      </c>
      <c r="M48" s="1104" t="s">
        <v>2586</v>
      </c>
      <c r="N48" s="1104" t="s">
        <v>2593</v>
      </c>
      <c r="O48" s="1227">
        <v>325</v>
      </c>
      <c r="P48" s="154">
        <v>100</v>
      </c>
      <c r="Q48" s="23">
        <v>2.1922428330522766E-2</v>
      </c>
      <c r="R48" s="7">
        <v>22.494822934232712</v>
      </c>
      <c r="S48" s="7">
        <v>122.49482293423272</v>
      </c>
      <c r="T48" s="7">
        <v>202.50517706576727</v>
      </c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</row>
    <row r="49" spans="1:40" s="1" customFormat="1">
      <c r="A49" s="2" t="s">
        <v>855</v>
      </c>
      <c r="B49" s="2" t="s">
        <v>17</v>
      </c>
      <c r="C49" s="344" t="s">
        <v>802</v>
      </c>
      <c r="D49" s="3" t="s">
        <v>856</v>
      </c>
      <c r="E49" s="820">
        <v>37523</v>
      </c>
      <c r="F49" s="795">
        <v>2003</v>
      </c>
      <c r="G49" s="208" t="s">
        <v>813</v>
      </c>
      <c r="H49" s="2" t="s">
        <v>2577</v>
      </c>
      <c r="I49" s="6"/>
      <c r="J49" s="903">
        <v>116601</v>
      </c>
      <c r="K49" s="5">
        <f t="shared" si="0"/>
        <v>8</v>
      </c>
      <c r="L49" s="790">
        <v>1994</v>
      </c>
      <c r="M49" s="1104" t="s">
        <v>703</v>
      </c>
      <c r="N49" s="1104" t="s">
        <v>737</v>
      </c>
      <c r="O49" s="1227">
        <v>275</v>
      </c>
      <c r="P49" s="154">
        <v>50</v>
      </c>
      <c r="Q49" s="22"/>
      <c r="R49" s="7">
        <v>21.46</v>
      </c>
      <c r="S49" s="7">
        <v>71.459999999999994</v>
      </c>
      <c r="T49" s="7">
        <v>203.54</v>
      </c>
      <c r="U49" s="44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</row>
    <row r="50" spans="1:40" s="1" customFormat="1">
      <c r="A50" s="2" t="s">
        <v>853</v>
      </c>
      <c r="B50" s="1" t="s">
        <v>17</v>
      </c>
      <c r="C50" s="344">
        <v>29380</v>
      </c>
      <c r="D50" s="4" t="s">
        <v>836</v>
      </c>
      <c r="E50" s="821">
        <v>37488</v>
      </c>
      <c r="F50" s="795">
        <v>2003</v>
      </c>
      <c r="G50" s="208" t="s">
        <v>818</v>
      </c>
      <c r="H50" s="9" t="s">
        <v>806</v>
      </c>
      <c r="I50" s="6"/>
      <c r="J50" s="903">
        <v>56787</v>
      </c>
      <c r="K50" s="5">
        <f t="shared" si="0"/>
        <v>35</v>
      </c>
      <c r="L50" s="790">
        <v>1967</v>
      </c>
      <c r="M50" s="1104" t="s">
        <v>2586</v>
      </c>
      <c r="N50" s="1104" t="s">
        <v>2590</v>
      </c>
      <c r="O50" s="1227">
        <v>327</v>
      </c>
      <c r="P50" s="154">
        <v>100</v>
      </c>
      <c r="Q50" s="23">
        <v>5.7843856964701103E-2</v>
      </c>
      <c r="R50" s="7">
        <v>16.109514164669257</v>
      </c>
      <c r="S50" s="7">
        <v>116.10951416466926</v>
      </c>
      <c r="T50" s="7">
        <v>210.89048583533074</v>
      </c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</row>
    <row r="51" spans="1:40" s="1" customFormat="1">
      <c r="A51" s="2" t="s">
        <v>1142</v>
      </c>
      <c r="B51" s="2" t="s">
        <v>17</v>
      </c>
      <c r="C51" s="344">
        <v>133423</v>
      </c>
      <c r="D51" s="4">
        <v>1783</v>
      </c>
      <c r="E51" s="821">
        <v>37789</v>
      </c>
      <c r="F51" s="795">
        <v>2003</v>
      </c>
      <c r="G51" s="8" t="s">
        <v>812</v>
      </c>
      <c r="H51" s="1" t="s">
        <v>861</v>
      </c>
      <c r="I51" s="6"/>
      <c r="J51" s="904">
        <v>40476</v>
      </c>
      <c r="K51" s="5">
        <f t="shared" si="0"/>
        <v>20</v>
      </c>
      <c r="L51" s="1014">
        <v>1982</v>
      </c>
      <c r="M51" s="1105" t="s">
        <v>2598</v>
      </c>
      <c r="N51" s="1104" t="s">
        <v>2585</v>
      </c>
      <c r="O51" s="1227">
        <v>325</v>
      </c>
      <c r="P51" s="154">
        <v>100</v>
      </c>
      <c r="Q51" s="23">
        <v>8.4911822338340961E-3</v>
      </c>
      <c r="R51" s="7">
        <v>13.250999346832137</v>
      </c>
      <c r="S51" s="7">
        <v>113.25099934683213</v>
      </c>
      <c r="T51" s="7">
        <v>211.74900065316785</v>
      </c>
      <c r="U51" s="44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</row>
    <row r="52" spans="1:40" s="1" customFormat="1">
      <c r="A52" s="1" t="s">
        <v>917</v>
      </c>
      <c r="B52" s="1" t="s">
        <v>17</v>
      </c>
      <c r="C52" s="599" t="s">
        <v>802</v>
      </c>
      <c r="D52" s="3" t="s">
        <v>916</v>
      </c>
      <c r="E52" s="820">
        <v>37545</v>
      </c>
      <c r="F52" s="795">
        <v>2003</v>
      </c>
      <c r="G52" s="8" t="s">
        <v>814</v>
      </c>
      <c r="H52" s="1" t="s">
        <v>1060</v>
      </c>
      <c r="I52" s="6"/>
      <c r="J52" s="904">
        <v>106202</v>
      </c>
      <c r="K52" s="5">
        <f t="shared" si="0"/>
        <v>12</v>
      </c>
      <c r="L52" s="1014">
        <v>1990</v>
      </c>
      <c r="M52" s="1105" t="s">
        <v>2586</v>
      </c>
      <c r="N52" s="1105" t="s">
        <v>717</v>
      </c>
      <c r="O52" s="1227">
        <v>338</v>
      </c>
      <c r="P52" s="154">
        <v>100</v>
      </c>
      <c r="Q52" s="22">
        <v>0.21257861635220127</v>
      </c>
      <c r="R52" s="7">
        <v>10.907408805031448</v>
      </c>
      <c r="S52" s="7">
        <v>110.90740880503145</v>
      </c>
      <c r="T52" s="7">
        <v>227.09259119496855</v>
      </c>
      <c r="U52" s="44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</row>
    <row r="53" spans="1:40" s="1" customFormat="1">
      <c r="A53" s="1" t="s">
        <v>850</v>
      </c>
      <c r="B53" s="1" t="s">
        <v>17</v>
      </c>
      <c r="C53" s="599" t="s">
        <v>802</v>
      </c>
      <c r="D53" s="3" t="s">
        <v>836</v>
      </c>
      <c r="E53" s="820">
        <v>37488</v>
      </c>
      <c r="F53" s="795">
        <v>2003</v>
      </c>
      <c r="G53" s="208" t="s">
        <v>818</v>
      </c>
      <c r="H53" s="9" t="s">
        <v>1694</v>
      </c>
      <c r="I53" s="5"/>
      <c r="J53" s="904">
        <v>132720</v>
      </c>
      <c r="K53" s="5">
        <f t="shared" si="0"/>
        <v>11</v>
      </c>
      <c r="L53" s="1014">
        <v>1991</v>
      </c>
      <c r="M53" s="1105" t="s">
        <v>2586</v>
      </c>
      <c r="N53" s="1105" t="s">
        <v>728</v>
      </c>
      <c r="O53" s="1227">
        <v>350</v>
      </c>
      <c r="P53" s="154">
        <v>100</v>
      </c>
      <c r="Q53" s="23">
        <v>6.191238513041402E-2</v>
      </c>
      <c r="R53" s="7">
        <v>17.242599258820306</v>
      </c>
      <c r="S53" s="7">
        <v>117.24259925882031</v>
      </c>
      <c r="T53" s="7">
        <v>232.75740074117971</v>
      </c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</row>
    <row r="54" spans="1:40" s="1" customFormat="1">
      <c r="A54" s="2" t="s">
        <v>1036</v>
      </c>
      <c r="B54" s="2" t="s">
        <v>17</v>
      </c>
      <c r="C54" s="344">
        <v>21056</v>
      </c>
      <c r="D54" s="4">
        <v>1750</v>
      </c>
      <c r="E54" s="821">
        <v>37748</v>
      </c>
      <c r="F54" s="795">
        <v>2003</v>
      </c>
      <c r="G54" s="208" t="s">
        <v>814</v>
      </c>
      <c r="H54" s="2" t="s">
        <v>1060</v>
      </c>
      <c r="I54" s="6"/>
      <c r="J54" s="903">
        <v>105791</v>
      </c>
      <c r="K54" s="5">
        <f t="shared" si="0"/>
        <v>9</v>
      </c>
      <c r="L54" s="790">
        <v>1993</v>
      </c>
      <c r="M54" s="1104" t="s">
        <v>2598</v>
      </c>
      <c r="N54" s="1104" t="s">
        <v>2671</v>
      </c>
      <c r="O54" s="1227">
        <v>400.65</v>
      </c>
      <c r="P54" s="154">
        <v>100</v>
      </c>
      <c r="Q54" s="23">
        <v>3.471476103004887E-2</v>
      </c>
      <c r="R54" s="7">
        <v>13.146480002079501</v>
      </c>
      <c r="S54" s="7">
        <v>113.1464800020795</v>
      </c>
      <c r="T54" s="7">
        <v>287.50351999792048</v>
      </c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</row>
    <row r="55" spans="1:40" s="1" customFormat="1">
      <c r="A55" s="2" t="s">
        <v>1008</v>
      </c>
      <c r="B55" s="2" t="s">
        <v>17</v>
      </c>
      <c r="C55" s="344">
        <v>142279</v>
      </c>
      <c r="D55" s="4">
        <v>1750</v>
      </c>
      <c r="E55" s="821">
        <v>37748</v>
      </c>
      <c r="F55" s="795">
        <v>2003</v>
      </c>
      <c r="G55" s="208" t="s">
        <v>812</v>
      </c>
      <c r="H55" s="1" t="s">
        <v>861</v>
      </c>
      <c r="I55" s="6"/>
      <c r="J55" s="903">
        <v>125187</v>
      </c>
      <c r="K55" s="5">
        <f t="shared" si="0"/>
        <v>7</v>
      </c>
      <c r="L55" s="790">
        <v>1995</v>
      </c>
      <c r="M55" s="1104" t="s">
        <v>2598</v>
      </c>
      <c r="N55" s="1104" t="s">
        <v>743</v>
      </c>
      <c r="O55" s="1227">
        <v>400.65</v>
      </c>
      <c r="P55" s="154">
        <v>100</v>
      </c>
      <c r="Q55" s="23">
        <v>3.471476103004887E-2</v>
      </c>
      <c r="R55" s="7">
        <v>13.146480002079501</v>
      </c>
      <c r="S55" s="7">
        <v>113.1464800020795</v>
      </c>
      <c r="T55" s="7">
        <v>287.50351999792048</v>
      </c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</row>
    <row r="56" spans="1:40" s="1" customFormat="1">
      <c r="A56" s="2" t="s">
        <v>1039</v>
      </c>
      <c r="B56" s="2" t="s">
        <v>17</v>
      </c>
      <c r="C56" s="344" t="s">
        <v>802</v>
      </c>
      <c r="D56" s="4">
        <v>1752</v>
      </c>
      <c r="E56" s="821">
        <v>37748</v>
      </c>
      <c r="F56" s="795">
        <v>2003</v>
      </c>
      <c r="G56" s="208" t="s">
        <v>813</v>
      </c>
      <c r="H56" s="9" t="s">
        <v>2577</v>
      </c>
      <c r="I56" s="6">
        <v>30</v>
      </c>
      <c r="J56" s="903">
        <v>121095</v>
      </c>
      <c r="K56" s="5">
        <f t="shared" si="0"/>
        <v>7</v>
      </c>
      <c r="L56" s="790">
        <v>1995</v>
      </c>
      <c r="M56" s="1104" t="s">
        <v>731</v>
      </c>
      <c r="N56" s="1104" t="s">
        <v>747</v>
      </c>
      <c r="O56" s="1227">
        <v>411.11</v>
      </c>
      <c r="P56" s="154">
        <v>100</v>
      </c>
      <c r="Q56" s="23"/>
      <c r="R56" s="7">
        <v>12.34</v>
      </c>
      <c r="S56" s="7">
        <v>112.34</v>
      </c>
      <c r="T56" s="7">
        <v>298.77</v>
      </c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</row>
    <row r="57" spans="1:40" s="1" customFormat="1">
      <c r="A57" s="2" t="s">
        <v>962</v>
      </c>
      <c r="B57" s="2" t="s">
        <v>17</v>
      </c>
      <c r="C57" s="344" t="s">
        <v>802</v>
      </c>
      <c r="D57" s="4" t="s">
        <v>916</v>
      </c>
      <c r="E57" s="821">
        <v>37545</v>
      </c>
      <c r="F57" s="795">
        <v>2003</v>
      </c>
      <c r="G57" s="208" t="s">
        <v>814</v>
      </c>
      <c r="H57" s="9" t="s">
        <v>1060</v>
      </c>
      <c r="I57" s="6"/>
      <c r="J57" s="903">
        <v>104620</v>
      </c>
      <c r="K57" s="5">
        <f t="shared" si="0"/>
        <v>13</v>
      </c>
      <c r="L57" s="790">
        <v>1989</v>
      </c>
      <c r="M57" s="1104" t="s">
        <v>2586</v>
      </c>
      <c r="N57" s="1104" t="s">
        <v>1622</v>
      </c>
      <c r="O57" s="1227">
        <v>426</v>
      </c>
      <c r="P57" s="154">
        <v>100</v>
      </c>
      <c r="Q57" s="23">
        <v>0.26792452830188679</v>
      </c>
      <c r="R57" s="7">
        <v>13.747207547169811</v>
      </c>
      <c r="S57" s="7">
        <v>113.74720754716981</v>
      </c>
      <c r="T57" s="7">
        <v>312.25279245283019</v>
      </c>
      <c r="U57" s="44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</row>
    <row r="58" spans="1:40" s="1" customFormat="1">
      <c r="A58" s="2" t="s">
        <v>900</v>
      </c>
      <c r="B58" s="2" t="s">
        <v>17</v>
      </c>
      <c r="C58" s="344">
        <v>1089</v>
      </c>
      <c r="D58" s="4" t="s">
        <v>858</v>
      </c>
      <c r="E58" s="821">
        <v>37711</v>
      </c>
      <c r="F58" s="795">
        <v>2003</v>
      </c>
      <c r="G58" s="208" t="s">
        <v>817</v>
      </c>
      <c r="H58" s="9"/>
      <c r="I58" s="6" t="s">
        <v>901</v>
      </c>
      <c r="J58" s="903">
        <v>46223</v>
      </c>
      <c r="K58" s="5">
        <f t="shared" si="0"/>
        <v>2</v>
      </c>
      <c r="L58" s="790">
        <v>2000</v>
      </c>
      <c r="M58" s="1104" t="s">
        <v>2584</v>
      </c>
      <c r="N58" s="1104" t="s">
        <v>2667</v>
      </c>
      <c r="O58" s="1227">
        <v>425</v>
      </c>
      <c r="P58" s="154">
        <v>100</v>
      </c>
      <c r="Q58" s="22">
        <v>1.7994109786932805E-2</v>
      </c>
      <c r="R58" s="7">
        <v>7.7135350423644784</v>
      </c>
      <c r="S58" s="7">
        <v>107.71353504236448</v>
      </c>
      <c r="T58" s="7">
        <v>317.28646495763553</v>
      </c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</row>
    <row r="59" spans="1:40" s="1" customFormat="1">
      <c r="A59" s="2" t="s">
        <v>896</v>
      </c>
      <c r="B59" s="2" t="s">
        <v>17</v>
      </c>
      <c r="C59" s="344">
        <v>12212</v>
      </c>
      <c r="D59" s="4" t="s">
        <v>858</v>
      </c>
      <c r="E59" s="821">
        <v>37711</v>
      </c>
      <c r="F59" s="795">
        <v>2003</v>
      </c>
      <c r="G59" s="208" t="s">
        <v>814</v>
      </c>
      <c r="H59" s="2" t="s">
        <v>3617</v>
      </c>
      <c r="I59" s="6" t="s">
        <v>897</v>
      </c>
      <c r="J59" s="903">
        <v>111597</v>
      </c>
      <c r="K59" s="5">
        <f t="shared" si="0"/>
        <v>36</v>
      </c>
      <c r="L59" s="790">
        <v>1966</v>
      </c>
      <c r="M59" s="1104" t="s">
        <v>2586</v>
      </c>
      <c r="N59" s="1104" t="s">
        <v>2589</v>
      </c>
      <c r="O59" s="1227">
        <v>425.06</v>
      </c>
      <c r="P59" s="154">
        <v>100</v>
      </c>
      <c r="Q59" s="23">
        <v>1.79966501318439E-2</v>
      </c>
      <c r="R59" s="7">
        <v>7.7146240120175174</v>
      </c>
      <c r="S59" s="7">
        <v>107.71462401201752</v>
      </c>
      <c r="T59" s="7">
        <v>317.34537598798249</v>
      </c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</row>
    <row r="60" spans="1:40" s="1" customFormat="1">
      <c r="A60" s="2" t="s">
        <v>851</v>
      </c>
      <c r="B60" s="2" t="s">
        <v>17</v>
      </c>
      <c r="C60" s="344" t="s">
        <v>802</v>
      </c>
      <c r="D60" s="4" t="s">
        <v>836</v>
      </c>
      <c r="E60" s="821">
        <v>37488</v>
      </c>
      <c r="F60" s="795">
        <v>2003</v>
      </c>
      <c r="G60" s="208" t="s">
        <v>818</v>
      </c>
      <c r="H60" s="2" t="s">
        <v>852</v>
      </c>
      <c r="I60" s="6"/>
      <c r="J60" s="903">
        <v>107623</v>
      </c>
      <c r="K60" s="5">
        <f t="shared" si="0"/>
        <v>7</v>
      </c>
      <c r="L60" s="1014">
        <v>1995</v>
      </c>
      <c r="M60" s="1105" t="s">
        <v>2586</v>
      </c>
      <c r="N60" s="1105" t="s">
        <v>2620</v>
      </c>
      <c r="O60" s="1227">
        <v>488</v>
      </c>
      <c r="P60" s="154">
        <v>100</v>
      </c>
      <c r="Q60" s="23">
        <v>8.6323554124691546E-2</v>
      </c>
      <c r="R60" s="7">
        <v>24.041109823726597</v>
      </c>
      <c r="S60" s="7">
        <v>124.0411098237266</v>
      </c>
      <c r="T60" s="7">
        <v>363.95889017627337</v>
      </c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</row>
    <row r="61" spans="1:40" s="1" customFormat="1">
      <c r="A61" s="2" t="s">
        <v>841</v>
      </c>
      <c r="B61" s="2" t="s">
        <v>17</v>
      </c>
      <c r="C61" s="344">
        <v>188207</v>
      </c>
      <c r="D61" s="4" t="s">
        <v>836</v>
      </c>
      <c r="E61" s="821">
        <v>37488</v>
      </c>
      <c r="F61" s="795">
        <v>2003</v>
      </c>
      <c r="G61" s="208" t="s">
        <v>812</v>
      </c>
      <c r="H61" s="1" t="s">
        <v>861</v>
      </c>
      <c r="I61" s="6"/>
      <c r="J61" s="903">
        <v>235789</v>
      </c>
      <c r="K61" s="5">
        <f t="shared" si="0"/>
        <v>7</v>
      </c>
      <c r="L61" s="790">
        <v>1995</v>
      </c>
      <c r="M61" s="1104" t="s">
        <v>2584</v>
      </c>
      <c r="N61" s="1104" t="s">
        <v>2669</v>
      </c>
      <c r="O61" s="1227">
        <v>500</v>
      </c>
      <c r="P61" s="154">
        <v>100</v>
      </c>
      <c r="Q61" s="23">
        <v>8.8446264472020031E-2</v>
      </c>
      <c r="R61" s="7">
        <v>24.632284655457578</v>
      </c>
      <c r="S61" s="7">
        <v>124.63228465545758</v>
      </c>
      <c r="T61" s="7">
        <v>375.36771534454243</v>
      </c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</row>
    <row r="62" spans="1:40" s="1" customFormat="1">
      <c r="A62" s="2" t="s">
        <v>1024</v>
      </c>
      <c r="B62" s="2" t="s">
        <v>17</v>
      </c>
      <c r="C62" s="344">
        <v>39876</v>
      </c>
      <c r="D62" s="4">
        <v>1750</v>
      </c>
      <c r="E62" s="821">
        <v>37748</v>
      </c>
      <c r="F62" s="796">
        <v>2003</v>
      </c>
      <c r="G62" s="208" t="s">
        <v>814</v>
      </c>
      <c r="H62" s="2" t="s">
        <v>3617</v>
      </c>
      <c r="I62" s="6"/>
      <c r="J62" s="903" t="s">
        <v>840</v>
      </c>
      <c r="K62" s="5">
        <f t="shared" si="0"/>
        <v>8</v>
      </c>
      <c r="L62" s="790">
        <v>1994</v>
      </c>
      <c r="M62" s="1104" t="s">
        <v>2586</v>
      </c>
      <c r="N62" s="1104" t="s">
        <v>2620</v>
      </c>
      <c r="O62" s="1227">
        <v>528.08000000000004</v>
      </c>
      <c r="P62" s="154">
        <v>100</v>
      </c>
      <c r="Q62" s="23">
        <v>4.5756073891796353E-2</v>
      </c>
      <c r="R62" s="7">
        <v>17.327825182823272</v>
      </c>
      <c r="S62" s="7">
        <v>117.32782518282328</v>
      </c>
      <c r="T62" s="7">
        <v>410.75217481717675</v>
      </c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17"/>
      <c r="AM62" s="17"/>
      <c r="AN62" s="17"/>
    </row>
    <row r="63" spans="1:40" s="1" customFormat="1">
      <c r="A63" s="2" t="s">
        <v>1001</v>
      </c>
      <c r="B63" s="2" t="s">
        <v>17</v>
      </c>
      <c r="C63" s="344">
        <v>19427</v>
      </c>
      <c r="D63" s="4" t="s">
        <v>981</v>
      </c>
      <c r="E63" s="821">
        <v>37740</v>
      </c>
      <c r="F63" s="796">
        <v>2003</v>
      </c>
      <c r="G63" s="208" t="s">
        <v>815</v>
      </c>
      <c r="H63" s="2" t="s">
        <v>1788</v>
      </c>
      <c r="I63" s="6"/>
      <c r="J63" s="903">
        <v>74014</v>
      </c>
      <c r="K63" s="5">
        <f t="shared" si="0"/>
        <v>15</v>
      </c>
      <c r="L63" s="790">
        <v>1987</v>
      </c>
      <c r="M63" s="1104" t="s">
        <v>2598</v>
      </c>
      <c r="N63" s="1104" t="s">
        <v>2617</v>
      </c>
      <c r="O63" s="1227">
        <v>550</v>
      </c>
      <c r="P63" s="154">
        <v>100</v>
      </c>
      <c r="Q63" s="23">
        <v>1.6975308641975308E-2</v>
      </c>
      <c r="R63" s="7">
        <v>28.275601851851849</v>
      </c>
      <c r="S63" s="7">
        <v>128.27560185185186</v>
      </c>
      <c r="T63" s="7">
        <v>421.72439814814811</v>
      </c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</row>
    <row r="64" spans="1:40" s="1" customFormat="1">
      <c r="A64" s="2" t="s">
        <v>1003</v>
      </c>
      <c r="B64" s="2" t="s">
        <v>17</v>
      </c>
      <c r="C64" s="344">
        <v>16031</v>
      </c>
      <c r="D64" s="4">
        <v>1750</v>
      </c>
      <c r="E64" s="821">
        <v>37748</v>
      </c>
      <c r="F64" s="795">
        <v>2003</v>
      </c>
      <c r="G64" s="208" t="s">
        <v>810</v>
      </c>
      <c r="H64" s="2" t="s">
        <v>4468</v>
      </c>
      <c r="I64" s="6"/>
      <c r="J64" s="904" t="s">
        <v>840</v>
      </c>
      <c r="K64" s="5">
        <f t="shared" si="0"/>
        <v>15</v>
      </c>
      <c r="L64" s="1014">
        <v>1987</v>
      </c>
      <c r="M64" s="1105" t="s">
        <v>2586</v>
      </c>
      <c r="N64" s="1104" t="s">
        <v>718</v>
      </c>
      <c r="O64" s="1227">
        <v>550.79999999999995</v>
      </c>
      <c r="P64" s="154">
        <v>100</v>
      </c>
      <c r="Q64" s="23">
        <v>4.7724673344192982E-2</v>
      </c>
      <c r="R64" s="7">
        <v>18.073333795445873</v>
      </c>
      <c r="S64" s="7">
        <v>118.07333379544588</v>
      </c>
      <c r="T64" s="7">
        <v>432.72666620455408</v>
      </c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</row>
    <row r="65" spans="1:37" s="1" customFormat="1">
      <c r="A65" s="2" t="s">
        <v>1737</v>
      </c>
      <c r="B65" s="2" t="s">
        <v>17</v>
      </c>
      <c r="C65" s="344" t="s">
        <v>1738</v>
      </c>
      <c r="D65" s="4" t="s">
        <v>963</v>
      </c>
      <c r="E65" s="821">
        <v>37573</v>
      </c>
      <c r="F65" s="796">
        <v>2003</v>
      </c>
      <c r="G65" s="208" t="s">
        <v>812</v>
      </c>
      <c r="H65" s="2" t="s">
        <v>2238</v>
      </c>
      <c r="I65" s="6"/>
      <c r="J65" s="903">
        <v>92401</v>
      </c>
      <c r="K65" s="5">
        <f t="shared" si="0"/>
        <v>28</v>
      </c>
      <c r="L65" s="790">
        <v>1974</v>
      </c>
      <c r="M65" s="1104" t="s">
        <v>2597</v>
      </c>
      <c r="N65" s="1104"/>
      <c r="O65" s="1227">
        <v>600</v>
      </c>
      <c r="P65" s="154">
        <v>100</v>
      </c>
      <c r="Q65" s="23">
        <v>0.4</v>
      </c>
      <c r="R65" s="7">
        <v>64.792000000000016</v>
      </c>
      <c r="S65" s="7">
        <v>164.79200000000003</v>
      </c>
      <c r="T65" s="7">
        <v>435.20799999999997</v>
      </c>
      <c r="U65" s="44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</row>
    <row r="66" spans="1:37" s="1" customFormat="1">
      <c r="A66" s="2" t="s">
        <v>835</v>
      </c>
      <c r="B66" s="2" t="s">
        <v>17</v>
      </c>
      <c r="C66" s="344">
        <v>17645</v>
      </c>
      <c r="D66" s="4" t="s">
        <v>836</v>
      </c>
      <c r="E66" s="821">
        <v>37488</v>
      </c>
      <c r="F66" s="795">
        <v>2003</v>
      </c>
      <c r="G66" s="208" t="s">
        <v>810</v>
      </c>
      <c r="H66" s="2" t="s">
        <v>837</v>
      </c>
      <c r="I66" s="6"/>
      <c r="J66" s="903">
        <v>120412</v>
      </c>
      <c r="K66" s="5">
        <f t="shared" ref="K66:K129" si="1">F66-L66-1</f>
        <v>7</v>
      </c>
      <c r="L66" s="790">
        <v>1995</v>
      </c>
      <c r="M66" s="1104" t="s">
        <v>2584</v>
      </c>
      <c r="N66" s="1104" t="s">
        <v>2667</v>
      </c>
      <c r="O66" s="1227">
        <v>569</v>
      </c>
      <c r="P66" s="154">
        <v>100</v>
      </c>
      <c r="Q66" s="23">
        <v>0.1006518489691588</v>
      </c>
      <c r="R66" s="7">
        <v>28.031539937910726</v>
      </c>
      <c r="S66" s="7">
        <v>128.03153993791074</v>
      </c>
      <c r="T66" s="7">
        <v>440.96846006208926</v>
      </c>
      <c r="U66" s="44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</row>
    <row r="67" spans="1:37" s="1" customFormat="1">
      <c r="A67" s="2" t="s">
        <v>868</v>
      </c>
      <c r="B67" s="2" t="s">
        <v>17</v>
      </c>
      <c r="C67" s="344">
        <v>182509</v>
      </c>
      <c r="D67" s="4" t="s">
        <v>858</v>
      </c>
      <c r="E67" s="821">
        <v>37711</v>
      </c>
      <c r="F67" s="795">
        <v>2003</v>
      </c>
      <c r="G67" s="208" t="s">
        <v>812</v>
      </c>
      <c r="H67" s="1" t="s">
        <v>861</v>
      </c>
      <c r="I67" s="6" t="s">
        <v>869</v>
      </c>
      <c r="J67" s="903">
        <v>182824</v>
      </c>
      <c r="K67" s="5">
        <f t="shared" si="1"/>
        <v>5</v>
      </c>
      <c r="L67" s="790">
        <v>1997</v>
      </c>
      <c r="M67" s="1104" t="s">
        <v>2584</v>
      </c>
      <c r="N67" s="1104" t="s">
        <v>2669</v>
      </c>
      <c r="O67" s="1227">
        <v>556</v>
      </c>
      <c r="P67" s="154">
        <v>100</v>
      </c>
      <c r="Q67" s="23">
        <v>2.3540529509493268E-2</v>
      </c>
      <c r="R67" s="7">
        <v>10.091118784834471</v>
      </c>
      <c r="S67" s="7">
        <v>110.09111878483446</v>
      </c>
      <c r="T67" s="7">
        <v>445.90888121516554</v>
      </c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</row>
    <row r="68" spans="1:37" s="1" customFormat="1">
      <c r="A68" s="2" t="s">
        <v>890</v>
      </c>
      <c r="B68" s="2" t="s">
        <v>17</v>
      </c>
      <c r="C68" s="344">
        <v>32862</v>
      </c>
      <c r="D68" s="4" t="s">
        <v>858</v>
      </c>
      <c r="E68" s="821">
        <v>37711</v>
      </c>
      <c r="F68" s="795">
        <v>2003</v>
      </c>
      <c r="G68" s="208" t="s">
        <v>814</v>
      </c>
      <c r="H68" s="2" t="s">
        <v>3617</v>
      </c>
      <c r="I68" s="6" t="s">
        <v>891</v>
      </c>
      <c r="J68" s="903">
        <v>103976</v>
      </c>
      <c r="K68" s="5">
        <f t="shared" si="1"/>
        <v>9</v>
      </c>
      <c r="L68" s="790">
        <v>1993</v>
      </c>
      <c r="M68" s="1104" t="s">
        <v>2584</v>
      </c>
      <c r="N68" s="1104" t="s">
        <v>2669</v>
      </c>
      <c r="O68" s="1227">
        <v>568.05999999999995</v>
      </c>
      <c r="P68" s="154">
        <v>100</v>
      </c>
      <c r="Q68" s="23">
        <v>2.4051138836623642E-2</v>
      </c>
      <c r="R68" s="7">
        <v>10.310001685095447</v>
      </c>
      <c r="S68" s="7">
        <v>110.31000168509544</v>
      </c>
      <c r="T68" s="7">
        <v>457.74999831490447</v>
      </c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</row>
    <row r="69" spans="1:37" s="1" customFormat="1">
      <c r="A69" s="1" t="s">
        <v>994</v>
      </c>
      <c r="B69" s="2" t="s">
        <v>17</v>
      </c>
      <c r="C69" s="599" t="s">
        <v>802</v>
      </c>
      <c r="D69" s="3" t="s">
        <v>981</v>
      </c>
      <c r="E69" s="820">
        <v>37740</v>
      </c>
      <c r="F69" s="795">
        <v>2003</v>
      </c>
      <c r="G69" s="208" t="s">
        <v>815</v>
      </c>
      <c r="H69" s="1" t="s">
        <v>808</v>
      </c>
      <c r="I69" s="5"/>
      <c r="J69" s="904">
        <v>143396</v>
      </c>
      <c r="K69" s="5">
        <f t="shared" si="1"/>
        <v>9</v>
      </c>
      <c r="L69" s="1014">
        <v>1993</v>
      </c>
      <c r="M69" s="1105" t="s">
        <v>2584</v>
      </c>
      <c r="N69" s="1105" t="s">
        <v>2669</v>
      </c>
      <c r="O69" s="1227">
        <v>600</v>
      </c>
      <c r="P69" s="154">
        <v>100</v>
      </c>
      <c r="Q69" s="23">
        <v>1.8518518518518517E-2</v>
      </c>
      <c r="R69" s="7">
        <v>30.84611111111111</v>
      </c>
      <c r="S69" s="7">
        <v>130.8461111111111</v>
      </c>
      <c r="T69" s="7">
        <v>469.1538888888889</v>
      </c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</row>
    <row r="70" spans="1:37" s="1" customFormat="1">
      <c r="A70" s="2" t="s">
        <v>909</v>
      </c>
      <c r="B70" s="2" t="s">
        <v>17</v>
      </c>
      <c r="C70" s="344">
        <v>86848</v>
      </c>
      <c r="D70" s="4" t="s">
        <v>858</v>
      </c>
      <c r="E70" s="821">
        <v>37711</v>
      </c>
      <c r="F70" s="795">
        <v>2003</v>
      </c>
      <c r="G70" s="208" t="s">
        <v>818</v>
      </c>
      <c r="H70" s="2" t="s">
        <v>3459</v>
      </c>
      <c r="I70" s="6" t="s">
        <v>910</v>
      </c>
      <c r="J70" s="903">
        <v>153387</v>
      </c>
      <c r="K70" s="5">
        <f t="shared" si="1"/>
        <v>9</v>
      </c>
      <c r="L70" s="790">
        <v>1993</v>
      </c>
      <c r="M70" s="1104" t="s">
        <v>2584</v>
      </c>
      <c r="N70" s="1104" t="s">
        <v>2669</v>
      </c>
      <c r="O70" s="1227">
        <v>589</v>
      </c>
      <c r="P70" s="154">
        <v>100</v>
      </c>
      <c r="Q70" s="23">
        <v>2.4937719210596287E-2</v>
      </c>
      <c r="R70" s="7">
        <v>10.690052094006301</v>
      </c>
      <c r="S70" s="7">
        <v>110.6900520940063</v>
      </c>
      <c r="T70" s="7">
        <v>478.30994790599368</v>
      </c>
      <c r="U70" s="44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</row>
    <row r="71" spans="1:37" s="1" customFormat="1">
      <c r="A71" s="1" t="s">
        <v>965</v>
      </c>
      <c r="B71" s="2" t="s">
        <v>17</v>
      </c>
      <c r="C71" s="599">
        <v>71777</v>
      </c>
      <c r="D71" s="3" t="s">
        <v>963</v>
      </c>
      <c r="E71" s="820">
        <v>37573</v>
      </c>
      <c r="F71" s="795">
        <v>2003</v>
      </c>
      <c r="G71" s="208" t="s">
        <v>818</v>
      </c>
      <c r="H71" s="2" t="s">
        <v>852</v>
      </c>
      <c r="I71" s="5"/>
      <c r="J71" s="904">
        <v>144743</v>
      </c>
      <c r="K71" s="5">
        <f t="shared" si="1"/>
        <v>14</v>
      </c>
      <c r="L71" s="1014">
        <v>1988</v>
      </c>
      <c r="M71" s="1105" t="s">
        <v>2586</v>
      </c>
      <c r="N71" s="1105" t="s">
        <v>724</v>
      </c>
      <c r="O71" s="1227">
        <v>650</v>
      </c>
      <c r="P71" s="154">
        <v>100</v>
      </c>
      <c r="Q71" s="23">
        <v>0.43333333333333335</v>
      </c>
      <c r="R71" s="7">
        <v>70.191333333333347</v>
      </c>
      <c r="S71" s="7">
        <v>170.19133333333335</v>
      </c>
      <c r="T71" s="7">
        <v>479.80866666666668</v>
      </c>
      <c r="U71" s="44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</row>
    <row r="72" spans="1:37" s="1" customFormat="1">
      <c r="A72" s="1" t="s">
        <v>961</v>
      </c>
      <c r="B72" s="1" t="s">
        <v>17</v>
      </c>
      <c r="C72" s="599" t="s">
        <v>802</v>
      </c>
      <c r="D72" s="3" t="s">
        <v>916</v>
      </c>
      <c r="E72" s="820">
        <v>37545</v>
      </c>
      <c r="F72" s="795">
        <v>2003</v>
      </c>
      <c r="G72" s="208" t="s">
        <v>814</v>
      </c>
      <c r="H72" s="1" t="s">
        <v>1060</v>
      </c>
      <c r="I72" s="6"/>
      <c r="J72" s="904">
        <v>101579</v>
      </c>
      <c r="K72" s="5">
        <f t="shared" si="1"/>
        <v>11</v>
      </c>
      <c r="L72" s="1014">
        <v>1991</v>
      </c>
      <c r="M72" s="1105" t="s">
        <v>2586</v>
      </c>
      <c r="N72" s="1105" t="s">
        <v>728</v>
      </c>
      <c r="O72" s="1227">
        <v>600</v>
      </c>
      <c r="P72" s="154">
        <v>100</v>
      </c>
      <c r="Q72" s="22">
        <v>0.37735849056603776</v>
      </c>
      <c r="R72" s="7">
        <v>19.3622641509434</v>
      </c>
      <c r="S72" s="7">
        <v>119.3622641509434</v>
      </c>
      <c r="T72" s="7">
        <v>480.63773584905658</v>
      </c>
      <c r="U72" s="44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</row>
    <row r="73" spans="1:37" s="1" customFormat="1">
      <c r="A73" s="2" t="s">
        <v>976</v>
      </c>
      <c r="B73" s="2" t="s">
        <v>17</v>
      </c>
      <c r="C73" s="344">
        <v>111468</v>
      </c>
      <c r="D73" s="4" t="s">
        <v>973</v>
      </c>
      <c r="E73" s="821">
        <v>37691</v>
      </c>
      <c r="F73" s="795">
        <v>2003</v>
      </c>
      <c r="G73" s="208" t="s">
        <v>1774</v>
      </c>
      <c r="H73" s="2" t="s">
        <v>2581</v>
      </c>
      <c r="I73" s="6"/>
      <c r="J73" s="904">
        <v>124287</v>
      </c>
      <c r="K73" s="5">
        <f t="shared" si="1"/>
        <v>12</v>
      </c>
      <c r="L73" s="1014">
        <v>1990</v>
      </c>
      <c r="M73" s="1105" t="s">
        <v>2586</v>
      </c>
      <c r="N73" s="1104" t="s">
        <v>723</v>
      </c>
      <c r="O73" s="1227">
        <v>650</v>
      </c>
      <c r="P73" s="154">
        <v>100</v>
      </c>
      <c r="Q73" s="23">
        <v>4.3844856661045532E-2</v>
      </c>
      <c r="R73" s="7">
        <v>44.989645868465423</v>
      </c>
      <c r="S73" s="7">
        <v>144.98964586846543</v>
      </c>
      <c r="T73" s="7">
        <v>505.01035413153454</v>
      </c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</row>
    <row r="74" spans="1:37" s="1" customFormat="1">
      <c r="A74" s="2" t="s">
        <v>870</v>
      </c>
      <c r="B74" s="2" t="s">
        <v>17</v>
      </c>
      <c r="C74" s="344">
        <v>118302</v>
      </c>
      <c r="D74" s="4" t="s">
        <v>858</v>
      </c>
      <c r="E74" s="821">
        <v>37711</v>
      </c>
      <c r="F74" s="795">
        <v>2003</v>
      </c>
      <c r="G74" s="208" t="s">
        <v>812</v>
      </c>
      <c r="H74" s="1" t="s">
        <v>861</v>
      </c>
      <c r="I74" s="6" t="s">
        <v>871</v>
      </c>
      <c r="J74" s="904">
        <v>71091</v>
      </c>
      <c r="K74" s="5">
        <f t="shared" si="1"/>
        <v>14</v>
      </c>
      <c r="L74" s="1014">
        <v>1988</v>
      </c>
      <c r="M74" s="1105" t="s">
        <v>2584</v>
      </c>
      <c r="N74" s="1104" t="s">
        <v>2585</v>
      </c>
      <c r="O74" s="1227">
        <v>661.99</v>
      </c>
      <c r="P74" s="154">
        <v>100</v>
      </c>
      <c r="Q74" s="23">
        <v>2.8028048794945054E-2</v>
      </c>
      <c r="R74" s="7">
        <v>12.014783676929085</v>
      </c>
      <c r="S74" s="7">
        <v>112.01478367692908</v>
      </c>
      <c r="T74" s="7">
        <v>549.97521632307098</v>
      </c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</row>
    <row r="75" spans="1:37" s="1" customFormat="1">
      <c r="A75" s="2" t="s">
        <v>913</v>
      </c>
      <c r="B75" s="2" t="s">
        <v>17</v>
      </c>
      <c r="C75" s="344">
        <v>139232</v>
      </c>
      <c r="D75" s="4" t="s">
        <v>858</v>
      </c>
      <c r="E75" s="821">
        <v>37711</v>
      </c>
      <c r="F75" s="795">
        <v>2003</v>
      </c>
      <c r="G75" s="208" t="s">
        <v>818</v>
      </c>
      <c r="H75" s="2" t="s">
        <v>806</v>
      </c>
      <c r="I75" s="6" t="s">
        <v>914</v>
      </c>
      <c r="J75" s="903">
        <v>164715</v>
      </c>
      <c r="K75" s="5">
        <f t="shared" si="1"/>
        <v>7</v>
      </c>
      <c r="L75" s="790">
        <v>1995</v>
      </c>
      <c r="M75" s="1104" t="s">
        <v>2584</v>
      </c>
      <c r="N75" s="1104" t="s">
        <v>2669</v>
      </c>
      <c r="O75" s="1227">
        <v>666.99</v>
      </c>
      <c r="P75" s="154">
        <v>100</v>
      </c>
      <c r="Q75" s="23">
        <v>2.8239744204203086E-2</v>
      </c>
      <c r="R75" s="7">
        <v>12.105531148015725</v>
      </c>
      <c r="S75" s="7">
        <v>112.10553114801573</v>
      </c>
      <c r="T75" s="7">
        <v>554.88446885198425</v>
      </c>
      <c r="U75" s="44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</row>
    <row r="76" spans="1:37" s="1" customFormat="1">
      <c r="A76" s="2" t="s">
        <v>907</v>
      </c>
      <c r="B76" s="2" t="s">
        <v>17</v>
      </c>
      <c r="C76" s="344">
        <v>135832</v>
      </c>
      <c r="D76" s="4" t="s">
        <v>858</v>
      </c>
      <c r="E76" s="821">
        <v>37711</v>
      </c>
      <c r="F76" s="795">
        <v>2003</v>
      </c>
      <c r="G76" s="208" t="s">
        <v>818</v>
      </c>
      <c r="H76" s="2" t="s">
        <v>3459</v>
      </c>
      <c r="I76" s="6" t="s">
        <v>908</v>
      </c>
      <c r="J76" s="903">
        <v>135582</v>
      </c>
      <c r="K76" s="5">
        <f t="shared" si="1"/>
        <v>10</v>
      </c>
      <c r="L76" s="790">
        <v>1992</v>
      </c>
      <c r="M76" s="1104" t="s">
        <v>2598</v>
      </c>
      <c r="N76" s="1104" t="s">
        <v>2617</v>
      </c>
      <c r="O76" s="1227">
        <v>700.09</v>
      </c>
      <c r="P76" s="154">
        <v>100</v>
      </c>
      <c r="Q76" s="23">
        <v>2.9641167813491263E-2</v>
      </c>
      <c r="R76" s="7">
        <v>12.706279406609289</v>
      </c>
      <c r="S76" s="7">
        <v>112.70627940660928</v>
      </c>
      <c r="T76" s="7">
        <v>587.38372059339076</v>
      </c>
      <c r="U76" s="44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</row>
    <row r="77" spans="1:37" s="1" customFormat="1">
      <c r="A77" s="2" t="s">
        <v>1151</v>
      </c>
      <c r="B77" s="2" t="s">
        <v>17</v>
      </c>
      <c r="C77" s="344">
        <v>144958</v>
      </c>
      <c r="D77" s="4">
        <v>1783</v>
      </c>
      <c r="E77" s="821">
        <v>37789</v>
      </c>
      <c r="F77" s="795">
        <v>2003</v>
      </c>
      <c r="G77" s="208" t="s">
        <v>818</v>
      </c>
      <c r="H77" s="9" t="s">
        <v>1694</v>
      </c>
      <c r="I77" s="6"/>
      <c r="J77" s="904">
        <v>126151</v>
      </c>
      <c r="K77" s="5">
        <f t="shared" si="1"/>
        <v>10</v>
      </c>
      <c r="L77" s="1014">
        <v>1992</v>
      </c>
      <c r="M77" s="1105" t="s">
        <v>2584</v>
      </c>
      <c r="N77" s="1104" t="s">
        <v>2669</v>
      </c>
      <c r="O77" s="1227">
        <v>750</v>
      </c>
      <c r="P77" s="154">
        <v>100</v>
      </c>
      <c r="Q77" s="23">
        <v>1.9595035924232528E-2</v>
      </c>
      <c r="R77" s="7">
        <v>30.579229261920311</v>
      </c>
      <c r="S77" s="7">
        <v>130.57922926192032</v>
      </c>
      <c r="T77" s="7">
        <v>619.42077073807968</v>
      </c>
      <c r="U77" s="44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</row>
    <row r="78" spans="1:37" s="1" customFormat="1">
      <c r="A78" s="1" t="s">
        <v>911</v>
      </c>
      <c r="B78" s="1" t="s">
        <v>17</v>
      </c>
      <c r="C78" s="599" t="s">
        <v>802</v>
      </c>
      <c r="D78" s="3" t="s">
        <v>858</v>
      </c>
      <c r="E78" s="820">
        <v>37711</v>
      </c>
      <c r="F78" s="795">
        <v>2003</v>
      </c>
      <c r="G78" s="8" t="s">
        <v>818</v>
      </c>
      <c r="H78" s="9" t="s">
        <v>1762</v>
      </c>
      <c r="I78" s="6" t="s">
        <v>912</v>
      </c>
      <c r="J78" s="904">
        <v>117385</v>
      </c>
      <c r="K78" s="5">
        <f t="shared" si="1"/>
        <v>10</v>
      </c>
      <c r="L78" s="1014">
        <v>1992</v>
      </c>
      <c r="M78" s="1105" t="s">
        <v>2586</v>
      </c>
      <c r="N78" s="1105" t="s">
        <v>728</v>
      </c>
      <c r="O78" s="1227">
        <v>739</v>
      </c>
      <c r="P78" s="154">
        <v>100</v>
      </c>
      <c r="Q78" s="23">
        <v>3.1288581488337276E-2</v>
      </c>
      <c r="R78" s="7">
        <v>13.412476226605529</v>
      </c>
      <c r="S78" s="7">
        <v>113.41247622660553</v>
      </c>
      <c r="T78" s="7">
        <v>625.58752377339442</v>
      </c>
      <c r="U78" s="44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</row>
    <row r="79" spans="1:37" s="1" customFormat="1">
      <c r="A79" s="1" t="s">
        <v>1004</v>
      </c>
      <c r="B79" s="2" t="s">
        <v>17</v>
      </c>
      <c r="C79" s="599">
        <v>235502</v>
      </c>
      <c r="D79" s="3">
        <v>1750</v>
      </c>
      <c r="E79" s="820">
        <v>37748</v>
      </c>
      <c r="F79" s="795">
        <v>2003</v>
      </c>
      <c r="G79" s="208" t="s">
        <v>812</v>
      </c>
      <c r="H79" s="1" t="s">
        <v>861</v>
      </c>
      <c r="I79" s="5"/>
      <c r="J79" s="904">
        <v>121404</v>
      </c>
      <c r="K79" s="5">
        <f t="shared" si="1"/>
        <v>10</v>
      </c>
      <c r="L79" s="1014">
        <v>1992</v>
      </c>
      <c r="M79" s="1105" t="s">
        <v>2601</v>
      </c>
      <c r="N79" s="1105" t="s">
        <v>2602</v>
      </c>
      <c r="O79" s="1227">
        <v>778.87</v>
      </c>
      <c r="P79" s="154">
        <v>100</v>
      </c>
      <c r="Q79" s="22">
        <v>6.7486049977472026E-2</v>
      </c>
      <c r="R79" s="7">
        <v>25.556967126468646</v>
      </c>
      <c r="S79" s="7">
        <v>125.55696712646865</v>
      </c>
      <c r="T79" s="7">
        <v>653.31303287353137</v>
      </c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</row>
    <row r="80" spans="1:37" s="1" customFormat="1">
      <c r="A80" s="1" t="s">
        <v>1144</v>
      </c>
      <c r="B80" s="2" t="s">
        <v>17</v>
      </c>
      <c r="C80" s="599">
        <v>15206</v>
      </c>
      <c r="D80" s="4">
        <v>1783</v>
      </c>
      <c r="E80" s="821">
        <v>37789</v>
      </c>
      <c r="F80" s="795">
        <v>2003</v>
      </c>
      <c r="G80" s="178" t="s">
        <v>2507</v>
      </c>
      <c r="H80" s="9" t="s">
        <v>800</v>
      </c>
      <c r="I80" s="6"/>
      <c r="J80" s="904">
        <v>160880</v>
      </c>
      <c r="K80" s="5">
        <f t="shared" si="1"/>
        <v>10</v>
      </c>
      <c r="L80" s="1014">
        <v>1992</v>
      </c>
      <c r="M80" s="1105" t="s">
        <v>2598</v>
      </c>
      <c r="N80" s="1105" t="s">
        <v>2617</v>
      </c>
      <c r="O80" s="1227">
        <v>800</v>
      </c>
      <c r="P80" s="154">
        <v>100</v>
      </c>
      <c r="Q80" s="23">
        <v>2.0901371652514697E-2</v>
      </c>
      <c r="R80" s="7">
        <v>32.617844546048332</v>
      </c>
      <c r="S80" s="7">
        <v>132.61784454604833</v>
      </c>
      <c r="T80" s="7">
        <v>667.38215545395167</v>
      </c>
      <c r="U80" s="44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</row>
    <row r="81" spans="1:37" s="1" customFormat="1">
      <c r="A81" s="2" t="s">
        <v>1724</v>
      </c>
      <c r="B81" s="2" t="s">
        <v>17</v>
      </c>
      <c r="C81" s="344" t="s">
        <v>802</v>
      </c>
      <c r="D81" s="245">
        <v>37778</v>
      </c>
      <c r="E81" s="821">
        <v>37778</v>
      </c>
      <c r="F81" s="795">
        <v>2003</v>
      </c>
      <c r="G81" s="208" t="s">
        <v>815</v>
      </c>
      <c r="H81" s="2" t="s">
        <v>1788</v>
      </c>
      <c r="I81" s="6"/>
      <c r="J81" s="903">
        <v>88596</v>
      </c>
      <c r="K81" s="5">
        <f t="shared" si="1"/>
        <v>19</v>
      </c>
      <c r="L81" s="790">
        <v>1983</v>
      </c>
      <c r="M81" s="1104" t="s">
        <v>2586</v>
      </c>
      <c r="N81" s="1104" t="s">
        <v>2602</v>
      </c>
      <c r="O81" s="1227">
        <v>800</v>
      </c>
      <c r="P81" s="154">
        <v>100</v>
      </c>
      <c r="Q81" s="23"/>
      <c r="R81" s="7"/>
      <c r="S81" s="7"/>
      <c r="T81" s="7">
        <v>700</v>
      </c>
      <c r="U81" s="44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</row>
    <row r="82" spans="1:37" s="1" customFormat="1">
      <c r="A82" s="2" t="s">
        <v>1728</v>
      </c>
      <c r="B82" s="2" t="s">
        <v>17</v>
      </c>
      <c r="C82" s="344" t="s">
        <v>1729</v>
      </c>
      <c r="D82" s="245">
        <v>37781</v>
      </c>
      <c r="E82" s="821">
        <v>37778</v>
      </c>
      <c r="F82" s="795">
        <v>2003</v>
      </c>
      <c r="G82" s="208" t="s">
        <v>815</v>
      </c>
      <c r="H82" s="2" t="s">
        <v>1788</v>
      </c>
      <c r="I82" s="6"/>
      <c r="J82" s="903">
        <v>117119</v>
      </c>
      <c r="K82" s="5">
        <f t="shared" si="1"/>
        <v>14</v>
      </c>
      <c r="L82" s="790">
        <v>1988</v>
      </c>
      <c r="M82" s="1104" t="s">
        <v>2586</v>
      </c>
      <c r="N82" s="1104" t="s">
        <v>1622</v>
      </c>
      <c r="O82" s="1227">
        <v>800</v>
      </c>
      <c r="P82" s="154">
        <v>100</v>
      </c>
      <c r="Q82" s="23"/>
      <c r="R82" s="7"/>
      <c r="S82" s="7"/>
      <c r="T82" s="7">
        <v>700</v>
      </c>
      <c r="U82" s="44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</row>
    <row r="83" spans="1:37" s="1" customFormat="1">
      <c r="A83" s="2" t="s">
        <v>1726</v>
      </c>
      <c r="B83" s="2" t="s">
        <v>17</v>
      </c>
      <c r="C83" s="344" t="s">
        <v>1727</v>
      </c>
      <c r="D83" s="245">
        <v>37780</v>
      </c>
      <c r="E83" s="821">
        <v>37778</v>
      </c>
      <c r="F83" s="795">
        <v>2003</v>
      </c>
      <c r="G83" s="208" t="s">
        <v>815</v>
      </c>
      <c r="H83" s="9" t="s">
        <v>1788</v>
      </c>
      <c r="I83" s="6"/>
      <c r="J83" s="903">
        <v>99013</v>
      </c>
      <c r="K83" s="5">
        <f t="shared" si="1"/>
        <v>16</v>
      </c>
      <c r="L83" s="790">
        <v>1986</v>
      </c>
      <c r="M83" s="1104" t="s">
        <v>2595</v>
      </c>
      <c r="N83" s="1104" t="s">
        <v>1622</v>
      </c>
      <c r="O83" s="1227">
        <v>800</v>
      </c>
      <c r="P83" s="154">
        <v>100</v>
      </c>
      <c r="Q83" s="23"/>
      <c r="R83" s="7"/>
      <c r="S83" s="7"/>
      <c r="T83" s="7">
        <v>700</v>
      </c>
      <c r="U83" s="44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</row>
    <row r="84" spans="1:37" s="1" customFormat="1">
      <c r="A84" s="2" t="s">
        <v>1150</v>
      </c>
      <c r="B84" s="2" t="s">
        <v>17</v>
      </c>
      <c r="C84" s="344">
        <v>1622</v>
      </c>
      <c r="D84" s="4">
        <v>1783</v>
      </c>
      <c r="E84" s="821">
        <v>37789</v>
      </c>
      <c r="F84" s="795">
        <v>2003</v>
      </c>
      <c r="G84" s="208" t="s">
        <v>816</v>
      </c>
      <c r="H84" s="9" t="s">
        <v>801</v>
      </c>
      <c r="I84" s="6"/>
      <c r="J84" s="903">
        <v>142861</v>
      </c>
      <c r="K84" s="5">
        <f t="shared" si="1"/>
        <v>9</v>
      </c>
      <c r="L84" s="790">
        <v>1993</v>
      </c>
      <c r="M84" s="1104" t="s">
        <v>2584</v>
      </c>
      <c r="N84" s="1104" t="s">
        <v>2669</v>
      </c>
      <c r="O84" s="1227">
        <v>850</v>
      </c>
      <c r="P84" s="154">
        <v>100</v>
      </c>
      <c r="Q84" s="22">
        <v>2.2207707380796866E-2</v>
      </c>
      <c r="R84" s="7">
        <v>34.65645983017636</v>
      </c>
      <c r="S84" s="7">
        <v>134.65645983017635</v>
      </c>
      <c r="T84" s="7">
        <v>715.34354016982365</v>
      </c>
      <c r="U84" s="44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</row>
    <row r="85" spans="1:37" s="1" customFormat="1">
      <c r="A85" s="2" t="s">
        <v>1035</v>
      </c>
      <c r="B85" s="2" t="s">
        <v>17</v>
      </c>
      <c r="C85" s="344">
        <v>23532</v>
      </c>
      <c r="D85" s="4">
        <v>1750</v>
      </c>
      <c r="E85" s="821">
        <v>37748</v>
      </c>
      <c r="F85" s="795">
        <v>2003</v>
      </c>
      <c r="G85" s="208" t="s">
        <v>814</v>
      </c>
      <c r="H85" s="9" t="s">
        <v>1060</v>
      </c>
      <c r="I85" s="6"/>
      <c r="J85" s="903">
        <v>74556</v>
      </c>
      <c r="K85" s="5">
        <f t="shared" si="1"/>
        <v>3</v>
      </c>
      <c r="L85" s="790">
        <v>1999</v>
      </c>
      <c r="M85" s="1104" t="s">
        <v>2584</v>
      </c>
      <c r="N85" s="1104" t="s">
        <v>2667</v>
      </c>
      <c r="O85" s="1227">
        <v>860</v>
      </c>
      <c r="P85" s="154">
        <v>100</v>
      </c>
      <c r="Q85" s="23">
        <v>7.4515648286140101E-2</v>
      </c>
      <c r="R85" s="7">
        <v>28.219076005961242</v>
      </c>
      <c r="S85" s="7">
        <v>128.21907600596126</v>
      </c>
      <c r="T85" s="7">
        <v>731.78092399403874</v>
      </c>
      <c r="U85" s="44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</row>
    <row r="86" spans="1:37" s="1" customFormat="1">
      <c r="A86" s="2" t="s">
        <v>977</v>
      </c>
      <c r="B86" s="2" t="s">
        <v>17</v>
      </c>
      <c r="C86" s="344">
        <v>102607</v>
      </c>
      <c r="D86" s="4" t="s">
        <v>973</v>
      </c>
      <c r="E86" s="821">
        <v>37691</v>
      </c>
      <c r="F86" s="795">
        <v>2003</v>
      </c>
      <c r="G86" s="208" t="s">
        <v>1774</v>
      </c>
      <c r="H86" s="9" t="s">
        <v>2581</v>
      </c>
      <c r="I86" s="6"/>
      <c r="J86" s="904">
        <v>139479</v>
      </c>
      <c r="K86" s="5">
        <f t="shared" si="1"/>
        <v>18</v>
      </c>
      <c r="L86" s="1014">
        <v>1984</v>
      </c>
      <c r="M86" s="1105" t="s">
        <v>2586</v>
      </c>
      <c r="N86" s="1104" t="s">
        <v>2614</v>
      </c>
      <c r="O86" s="1227">
        <v>900</v>
      </c>
      <c r="P86" s="154">
        <v>100</v>
      </c>
      <c r="Q86" s="23">
        <v>6.0708263069139963E-2</v>
      </c>
      <c r="R86" s="7">
        <v>62.293355817875202</v>
      </c>
      <c r="S86" s="7">
        <v>162.29335581787521</v>
      </c>
      <c r="T86" s="7">
        <v>737.70664418212482</v>
      </c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</row>
    <row r="87" spans="1:37" s="1" customFormat="1">
      <c r="A87" s="2" t="s">
        <v>1153</v>
      </c>
      <c r="B87" s="2" t="s">
        <v>17</v>
      </c>
      <c r="C87" s="344" t="s">
        <v>802</v>
      </c>
      <c r="D87" s="4">
        <v>1783</v>
      </c>
      <c r="E87" s="821">
        <v>37789</v>
      </c>
      <c r="F87" s="795">
        <v>2003</v>
      </c>
      <c r="G87" s="208" t="s">
        <v>818</v>
      </c>
      <c r="H87" s="9" t="s">
        <v>3459</v>
      </c>
      <c r="I87" s="6"/>
      <c r="J87" s="904">
        <v>140186</v>
      </c>
      <c r="K87" s="5">
        <f t="shared" si="1"/>
        <v>11</v>
      </c>
      <c r="L87" s="1014">
        <v>1991</v>
      </c>
      <c r="M87" s="1105" t="s">
        <v>2586</v>
      </c>
      <c r="N87" s="1104" t="s">
        <v>2617</v>
      </c>
      <c r="O87" s="1227">
        <v>950</v>
      </c>
      <c r="P87" s="154">
        <v>100</v>
      </c>
      <c r="Q87" s="23">
        <v>2.4820378837361202E-2</v>
      </c>
      <c r="R87" s="7">
        <v>38.733690398432394</v>
      </c>
      <c r="S87" s="7">
        <v>138.7336903984324</v>
      </c>
      <c r="T87" s="7">
        <v>811.26630960156763</v>
      </c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</row>
    <row r="88" spans="1:37" s="1" customFormat="1">
      <c r="A88" s="2" t="s">
        <v>1002</v>
      </c>
      <c r="B88" s="2" t="s">
        <v>17</v>
      </c>
      <c r="C88" s="344">
        <v>19141</v>
      </c>
      <c r="D88" s="4" t="s">
        <v>981</v>
      </c>
      <c r="E88" s="821">
        <v>37740</v>
      </c>
      <c r="F88" s="795">
        <v>2003</v>
      </c>
      <c r="G88" s="208" t="s">
        <v>815</v>
      </c>
      <c r="H88" s="9" t="s">
        <v>1788</v>
      </c>
      <c r="I88" s="6"/>
      <c r="J88" s="903">
        <v>165328</v>
      </c>
      <c r="K88" s="5">
        <f t="shared" si="1"/>
        <v>10</v>
      </c>
      <c r="L88" s="790">
        <v>1992</v>
      </c>
      <c r="M88" s="1104" t="s">
        <v>2586</v>
      </c>
      <c r="N88" s="1104" t="s">
        <v>2617</v>
      </c>
      <c r="O88" s="1227">
        <v>1000</v>
      </c>
      <c r="P88" s="154">
        <v>100</v>
      </c>
      <c r="Q88" s="23">
        <v>3.0864197530864196E-2</v>
      </c>
      <c r="R88" s="7">
        <v>51.410185185185185</v>
      </c>
      <c r="S88" s="7">
        <v>151.41018518518518</v>
      </c>
      <c r="T88" s="7">
        <v>848.58981481481487</v>
      </c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</row>
    <row r="89" spans="1:37" s="1" customFormat="1">
      <c r="A89" s="2" t="s">
        <v>995</v>
      </c>
      <c r="B89" s="2" t="s">
        <v>17</v>
      </c>
      <c r="C89" s="344" t="s">
        <v>802</v>
      </c>
      <c r="D89" s="4" t="s">
        <v>981</v>
      </c>
      <c r="E89" s="821">
        <v>37740</v>
      </c>
      <c r="F89" s="795">
        <v>2003</v>
      </c>
      <c r="G89" s="208" t="s">
        <v>815</v>
      </c>
      <c r="H89" s="9" t="s">
        <v>808</v>
      </c>
      <c r="I89" s="6"/>
      <c r="J89" s="903">
        <v>54143</v>
      </c>
      <c r="K89" s="5">
        <f t="shared" si="1"/>
        <v>14</v>
      </c>
      <c r="L89" s="790">
        <v>1988</v>
      </c>
      <c r="M89" s="1104" t="s">
        <v>2586</v>
      </c>
      <c r="N89" s="1104" t="s">
        <v>2617</v>
      </c>
      <c r="O89" s="1227">
        <v>1050</v>
      </c>
      <c r="P89" s="154">
        <v>100</v>
      </c>
      <c r="Q89" s="23">
        <v>3.2407407407407406E-2</v>
      </c>
      <c r="R89" s="7">
        <v>53.980694444444445</v>
      </c>
      <c r="S89" s="7">
        <v>153.98069444444445</v>
      </c>
      <c r="T89" s="7">
        <v>896.01930555555555</v>
      </c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</row>
    <row r="90" spans="1:37" s="1" customFormat="1">
      <c r="A90" s="1" t="s">
        <v>1725</v>
      </c>
      <c r="B90" s="2" t="s">
        <v>17</v>
      </c>
      <c r="C90" s="344" t="s">
        <v>802</v>
      </c>
      <c r="D90" s="245">
        <v>37779</v>
      </c>
      <c r="E90" s="821">
        <v>37778</v>
      </c>
      <c r="F90" s="795">
        <v>2003</v>
      </c>
      <c r="G90" s="208" t="s">
        <v>815</v>
      </c>
      <c r="H90" s="9" t="s">
        <v>1788</v>
      </c>
      <c r="I90" s="6"/>
      <c r="J90" s="904">
        <v>132341</v>
      </c>
      <c r="K90" s="5">
        <f t="shared" si="1"/>
        <v>13</v>
      </c>
      <c r="L90" s="1014">
        <v>1989</v>
      </c>
      <c r="M90" s="1105" t="s">
        <v>2598</v>
      </c>
      <c r="N90" s="1105" t="s">
        <v>2617</v>
      </c>
      <c r="O90" s="1227">
        <v>1000</v>
      </c>
      <c r="P90" s="154">
        <v>100</v>
      </c>
      <c r="Q90" s="23"/>
      <c r="R90" s="7"/>
      <c r="S90" s="7"/>
      <c r="T90" s="7">
        <v>900</v>
      </c>
      <c r="U90" s="44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</row>
    <row r="91" spans="1:37" s="1" customFormat="1">
      <c r="A91" s="2" t="s">
        <v>842</v>
      </c>
      <c r="B91" s="2" t="s">
        <v>17</v>
      </c>
      <c r="C91" s="344" t="s">
        <v>802</v>
      </c>
      <c r="D91" s="4" t="s">
        <v>836</v>
      </c>
      <c r="E91" s="821">
        <v>37488</v>
      </c>
      <c r="F91" s="795">
        <v>2003</v>
      </c>
      <c r="G91" s="208" t="s">
        <v>813</v>
      </c>
      <c r="H91" s="9" t="s">
        <v>2577</v>
      </c>
      <c r="I91" s="6"/>
      <c r="J91" s="903">
        <v>128662</v>
      </c>
      <c r="K91" s="5">
        <f t="shared" si="1"/>
        <v>6</v>
      </c>
      <c r="L91" s="790">
        <v>1996</v>
      </c>
      <c r="M91" s="1104" t="s">
        <v>2598</v>
      </c>
      <c r="N91" s="1104" t="s">
        <v>2672</v>
      </c>
      <c r="O91" s="1227">
        <v>1052</v>
      </c>
      <c r="P91" s="154">
        <v>100</v>
      </c>
      <c r="Q91" s="23">
        <v>0.18609094044913013</v>
      </c>
      <c r="R91" s="7">
        <v>51.826326915082738</v>
      </c>
      <c r="S91" s="7">
        <v>151.82632691508275</v>
      </c>
      <c r="T91" s="7">
        <v>900.17367308491725</v>
      </c>
      <c r="U91" s="44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</row>
    <row r="92" spans="1:37" s="1" customFormat="1">
      <c r="A92" s="2" t="s">
        <v>969</v>
      </c>
      <c r="B92" s="2" t="s">
        <v>17</v>
      </c>
      <c r="C92" s="344">
        <v>11896</v>
      </c>
      <c r="D92" s="4">
        <v>1670</v>
      </c>
      <c r="E92" s="821">
        <v>37635</v>
      </c>
      <c r="F92" s="795">
        <v>2003</v>
      </c>
      <c r="G92" s="8" t="s">
        <v>810</v>
      </c>
      <c r="H92" s="2" t="s">
        <v>837</v>
      </c>
      <c r="I92" s="6"/>
      <c r="J92" s="903">
        <v>87345</v>
      </c>
      <c r="K92" s="5">
        <f t="shared" si="1"/>
        <v>13</v>
      </c>
      <c r="L92" s="790">
        <v>1989</v>
      </c>
      <c r="M92" s="1104" t="s">
        <v>2584</v>
      </c>
      <c r="N92" s="1104" t="s">
        <v>2673</v>
      </c>
      <c r="O92" s="1227">
        <v>1100</v>
      </c>
      <c r="P92" s="154">
        <v>100</v>
      </c>
      <c r="Q92" s="23">
        <v>1</v>
      </c>
      <c r="R92" s="7">
        <v>84.21</v>
      </c>
      <c r="S92" s="7">
        <v>184.21</v>
      </c>
      <c r="T92" s="7">
        <v>915.79</v>
      </c>
      <c r="U92" s="44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</row>
    <row r="93" spans="1:37" s="1" customFormat="1">
      <c r="A93" s="2" t="s">
        <v>968</v>
      </c>
      <c r="B93" s="2" t="s">
        <v>17</v>
      </c>
      <c r="C93" s="344">
        <v>206665</v>
      </c>
      <c r="D93" s="4">
        <v>1669</v>
      </c>
      <c r="E93" s="821">
        <v>37635</v>
      </c>
      <c r="F93" s="795">
        <v>2003</v>
      </c>
      <c r="G93" s="8" t="s">
        <v>812</v>
      </c>
      <c r="H93" s="1" t="s">
        <v>861</v>
      </c>
      <c r="I93" s="6"/>
      <c r="J93" s="903">
        <v>116869</v>
      </c>
      <c r="K93" s="5">
        <f t="shared" si="1"/>
        <v>6</v>
      </c>
      <c r="L93" s="790">
        <v>1996</v>
      </c>
      <c r="M93" s="1104" t="s">
        <v>2584</v>
      </c>
      <c r="N93" s="1104" t="s">
        <v>2669</v>
      </c>
      <c r="O93" s="1227">
        <v>1100</v>
      </c>
      <c r="P93" s="154">
        <v>100</v>
      </c>
      <c r="Q93" s="23">
        <v>1</v>
      </c>
      <c r="R93" s="7">
        <v>84.21</v>
      </c>
      <c r="S93" s="7">
        <v>184.21</v>
      </c>
      <c r="T93" s="7">
        <v>915.79</v>
      </c>
      <c r="U93" s="44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</row>
    <row r="94" spans="1:37" s="1" customFormat="1">
      <c r="A94" s="2" t="s">
        <v>1137</v>
      </c>
      <c r="B94" s="2" t="s">
        <v>17</v>
      </c>
      <c r="C94" s="344">
        <v>16432</v>
      </c>
      <c r="D94" s="4">
        <v>1783</v>
      </c>
      <c r="E94" s="821">
        <v>37789</v>
      </c>
      <c r="F94" s="795">
        <v>2003</v>
      </c>
      <c r="G94" s="208" t="s">
        <v>810</v>
      </c>
      <c r="H94" s="2" t="s">
        <v>859</v>
      </c>
      <c r="I94" s="6"/>
      <c r="J94" s="903">
        <v>192570</v>
      </c>
      <c r="K94" s="5">
        <f t="shared" si="1"/>
        <v>5</v>
      </c>
      <c r="L94" s="790">
        <v>1997</v>
      </c>
      <c r="M94" s="1104" t="s">
        <v>2584</v>
      </c>
      <c r="N94" s="1104" t="s">
        <v>2669</v>
      </c>
      <c r="O94" s="1227">
        <v>1100</v>
      </c>
      <c r="P94" s="154">
        <v>100</v>
      </c>
      <c r="Q94" s="23">
        <v>2.8739386022207707E-2</v>
      </c>
      <c r="R94" s="7">
        <v>44.849536250816456</v>
      </c>
      <c r="S94" s="7">
        <v>144.84953625081647</v>
      </c>
      <c r="T94" s="7">
        <v>955.15046374918347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</row>
    <row r="95" spans="1:37" s="1" customFormat="1">
      <c r="A95" s="2" t="s">
        <v>1161</v>
      </c>
      <c r="B95" s="2" t="s">
        <v>17</v>
      </c>
      <c r="C95" s="344">
        <v>123941</v>
      </c>
      <c r="D95" s="4">
        <v>1783</v>
      </c>
      <c r="E95" s="821">
        <v>37789</v>
      </c>
      <c r="F95" s="795">
        <v>2003</v>
      </c>
      <c r="G95" s="208" t="s">
        <v>818</v>
      </c>
      <c r="H95" s="9" t="s">
        <v>852</v>
      </c>
      <c r="I95" s="6"/>
      <c r="J95" s="903">
        <v>165830</v>
      </c>
      <c r="K95" s="5">
        <f t="shared" si="1"/>
        <v>7</v>
      </c>
      <c r="L95" s="790">
        <v>1995</v>
      </c>
      <c r="M95" s="1104" t="s">
        <v>2584</v>
      </c>
      <c r="N95" s="1104" t="s">
        <v>2669</v>
      </c>
      <c r="O95" s="1227">
        <v>1150</v>
      </c>
      <c r="P95" s="154">
        <v>100</v>
      </c>
      <c r="Q95" s="23">
        <v>3.0045721750489876E-2</v>
      </c>
      <c r="R95" s="7">
        <v>46.888151534944477</v>
      </c>
      <c r="S95" s="7">
        <v>146.88815153494448</v>
      </c>
      <c r="T95" s="7">
        <v>1003.1118484650556</v>
      </c>
      <c r="U95" s="44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</row>
    <row r="96" spans="1:37" s="1" customFormat="1">
      <c r="A96" s="2" t="s">
        <v>974</v>
      </c>
      <c r="B96" s="2" t="s">
        <v>17</v>
      </c>
      <c r="C96" s="344">
        <v>978</v>
      </c>
      <c r="D96" s="4" t="s">
        <v>973</v>
      </c>
      <c r="E96" s="821">
        <v>37691</v>
      </c>
      <c r="F96" s="795">
        <v>2003</v>
      </c>
      <c r="G96" s="208" t="s">
        <v>814</v>
      </c>
      <c r="H96" s="2" t="s">
        <v>3617</v>
      </c>
      <c r="I96" s="6"/>
      <c r="J96" s="904">
        <v>156386</v>
      </c>
      <c r="K96" s="5">
        <f t="shared" si="1"/>
        <v>7</v>
      </c>
      <c r="L96" s="1014">
        <v>1995</v>
      </c>
      <c r="M96" s="1105" t="s">
        <v>2584</v>
      </c>
      <c r="N96" s="1104" t="s">
        <v>2667</v>
      </c>
      <c r="O96" s="1227">
        <v>1200</v>
      </c>
      <c r="P96" s="154">
        <v>100</v>
      </c>
      <c r="Q96" s="23">
        <v>8.0944350758853284E-2</v>
      </c>
      <c r="R96" s="7">
        <v>83.057807757166941</v>
      </c>
      <c r="S96" s="7">
        <v>183.05780775716693</v>
      </c>
      <c r="T96" s="7">
        <v>1016.942192242833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</row>
    <row r="97" spans="1:37" s="1" customFormat="1">
      <c r="A97" s="2" t="s">
        <v>888</v>
      </c>
      <c r="B97" s="2" t="s">
        <v>17</v>
      </c>
      <c r="C97" s="344">
        <v>33267</v>
      </c>
      <c r="D97" s="4" t="s">
        <v>858</v>
      </c>
      <c r="E97" s="821">
        <v>37711</v>
      </c>
      <c r="F97" s="795">
        <v>2003</v>
      </c>
      <c r="G97" s="208" t="s">
        <v>814</v>
      </c>
      <c r="H97" s="2" t="s">
        <v>3617</v>
      </c>
      <c r="I97" s="6" t="s">
        <v>889</v>
      </c>
      <c r="J97" s="903">
        <v>77779</v>
      </c>
      <c r="K97" s="5">
        <f t="shared" si="1"/>
        <v>10</v>
      </c>
      <c r="L97" s="790">
        <v>1992</v>
      </c>
      <c r="M97" s="1104" t="s">
        <v>2601</v>
      </c>
      <c r="N97" s="1104" t="s">
        <v>2602</v>
      </c>
      <c r="O97" s="1227">
        <v>1256.53</v>
      </c>
      <c r="P97" s="154">
        <v>100</v>
      </c>
      <c r="Q97" s="23">
        <v>5.3200326518999239E-2</v>
      </c>
      <c r="R97" s="7">
        <v>22.805383968899385</v>
      </c>
      <c r="S97" s="7">
        <v>122.80538396889938</v>
      </c>
      <c r="T97" s="7">
        <v>1133.7246160311006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</row>
    <row r="98" spans="1:37" s="1" customFormat="1">
      <c r="A98" s="2" t="s">
        <v>894</v>
      </c>
      <c r="B98" s="2" t="s">
        <v>17</v>
      </c>
      <c r="C98" s="344">
        <v>32393</v>
      </c>
      <c r="D98" s="4" t="s">
        <v>858</v>
      </c>
      <c r="E98" s="821">
        <v>37711</v>
      </c>
      <c r="F98" s="796">
        <v>2003</v>
      </c>
      <c r="G98" s="208" t="s">
        <v>814</v>
      </c>
      <c r="H98" s="2" t="s">
        <v>3617</v>
      </c>
      <c r="I98" s="6" t="s">
        <v>895</v>
      </c>
      <c r="J98" s="903">
        <v>94924</v>
      </c>
      <c r="K98" s="5">
        <f t="shared" si="1"/>
        <v>17</v>
      </c>
      <c r="L98" s="790">
        <v>1985</v>
      </c>
      <c r="M98" s="1104" t="s">
        <v>2595</v>
      </c>
      <c r="N98" s="1104" t="s">
        <v>2610</v>
      </c>
      <c r="O98" s="1227">
        <v>1400</v>
      </c>
      <c r="P98" s="154">
        <v>100</v>
      </c>
      <c r="Q98" s="23">
        <v>5.9274714592249235E-2</v>
      </c>
      <c r="R98" s="7">
        <v>25.409291904259458</v>
      </c>
      <c r="S98" s="7">
        <v>125.40929190425946</v>
      </c>
      <c r="T98" s="7">
        <v>1274.5907080957406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</row>
    <row r="99" spans="1:37" s="1" customFormat="1">
      <c r="A99" s="2" t="s">
        <v>1141</v>
      </c>
      <c r="B99" s="2" t="s">
        <v>17</v>
      </c>
      <c r="C99" s="344">
        <v>11853</v>
      </c>
      <c r="D99" s="4">
        <v>1783</v>
      </c>
      <c r="E99" s="821">
        <v>37789</v>
      </c>
      <c r="F99" s="795">
        <v>2003</v>
      </c>
      <c r="G99" s="208" t="s">
        <v>810</v>
      </c>
      <c r="H99" s="2" t="s">
        <v>1140</v>
      </c>
      <c r="I99" s="6"/>
      <c r="J99" s="903">
        <v>79351</v>
      </c>
      <c r="K99" s="5">
        <f t="shared" si="1"/>
        <v>15</v>
      </c>
      <c r="L99" s="790">
        <v>1987</v>
      </c>
      <c r="M99" s="1104" t="s">
        <v>2586</v>
      </c>
      <c r="N99" s="1104" t="s">
        <v>757</v>
      </c>
      <c r="O99" s="1227">
        <v>1500</v>
      </c>
      <c r="P99" s="154">
        <v>100</v>
      </c>
      <c r="Q99" s="23">
        <v>3.9190071848465055E-2</v>
      </c>
      <c r="R99" s="7">
        <v>61.158458523840622</v>
      </c>
      <c r="S99" s="7">
        <v>161.15845852384064</v>
      </c>
      <c r="T99" s="7">
        <v>1338.8415414761594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</row>
    <row r="100" spans="1:37" s="1" customFormat="1">
      <c r="A100" s="2" t="s">
        <v>857</v>
      </c>
      <c r="B100" s="2" t="s">
        <v>17</v>
      </c>
      <c r="C100" s="344">
        <v>17597</v>
      </c>
      <c r="D100" s="4" t="s">
        <v>858</v>
      </c>
      <c r="E100" s="821">
        <v>37711</v>
      </c>
      <c r="F100" s="795">
        <v>2003</v>
      </c>
      <c r="G100" s="208" t="s">
        <v>810</v>
      </c>
      <c r="H100" s="2" t="s">
        <v>859</v>
      </c>
      <c r="I100" s="6" t="s">
        <v>860</v>
      </c>
      <c r="J100" s="904">
        <v>134929</v>
      </c>
      <c r="K100" s="5">
        <f t="shared" si="1"/>
        <v>5</v>
      </c>
      <c r="L100" s="1014">
        <v>1997</v>
      </c>
      <c r="M100" s="1105" t="s">
        <v>2584</v>
      </c>
      <c r="N100" s="1104" t="s">
        <v>2667</v>
      </c>
      <c r="O100" s="1227">
        <v>1526</v>
      </c>
      <c r="P100" s="154">
        <v>100</v>
      </c>
      <c r="Q100" s="23">
        <v>6.4609438905551667E-2</v>
      </c>
      <c r="R100" s="7">
        <v>27.696128175642809</v>
      </c>
      <c r="S100" s="7">
        <v>127.69612817564281</v>
      </c>
      <c r="T100" s="7">
        <v>1398.3038718243572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</row>
    <row r="101" spans="1:37" s="1" customFormat="1">
      <c r="A101" s="2" t="s">
        <v>987</v>
      </c>
      <c r="B101" s="2" t="s">
        <v>17</v>
      </c>
      <c r="C101" s="344" t="s">
        <v>802</v>
      </c>
      <c r="D101" s="4" t="s">
        <v>981</v>
      </c>
      <c r="E101" s="821">
        <v>37740</v>
      </c>
      <c r="F101" s="795">
        <v>2003</v>
      </c>
      <c r="G101" s="208" t="s">
        <v>814</v>
      </c>
      <c r="H101" s="9" t="s">
        <v>988</v>
      </c>
      <c r="I101" s="6"/>
      <c r="J101" s="903">
        <v>113045</v>
      </c>
      <c r="K101" s="5">
        <f t="shared" si="1"/>
        <v>7</v>
      </c>
      <c r="L101" s="790">
        <v>1995</v>
      </c>
      <c r="M101" s="1104" t="s">
        <v>2584</v>
      </c>
      <c r="N101" s="1104" t="s">
        <v>2667</v>
      </c>
      <c r="O101" s="1227">
        <v>1600</v>
      </c>
      <c r="P101" s="154">
        <v>100</v>
      </c>
      <c r="Q101" s="23">
        <v>4.9382716049382713E-2</v>
      </c>
      <c r="R101" s="7">
        <v>82.256296296296298</v>
      </c>
      <c r="S101" s="7">
        <v>182.25629629629628</v>
      </c>
      <c r="T101" s="7">
        <v>1417.7437037037037</v>
      </c>
      <c r="U101" s="44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</row>
    <row r="102" spans="1:37" s="1" customFormat="1">
      <c r="A102" s="2" t="s">
        <v>991</v>
      </c>
      <c r="B102" s="2" t="s">
        <v>17</v>
      </c>
      <c r="C102" s="344">
        <v>112017</v>
      </c>
      <c r="D102" s="4" t="s">
        <v>981</v>
      </c>
      <c r="E102" s="821">
        <v>37740</v>
      </c>
      <c r="F102" s="795">
        <v>2003</v>
      </c>
      <c r="G102" s="208" t="s">
        <v>1774</v>
      </c>
      <c r="H102" s="2" t="s">
        <v>905</v>
      </c>
      <c r="I102" s="6"/>
      <c r="J102" s="903">
        <v>93366</v>
      </c>
      <c r="K102" s="5">
        <f t="shared" si="1"/>
        <v>7</v>
      </c>
      <c r="L102" s="790">
        <v>1995</v>
      </c>
      <c r="M102" s="1104" t="s">
        <v>2586</v>
      </c>
      <c r="N102" s="1104" t="s">
        <v>717</v>
      </c>
      <c r="O102" s="1227">
        <v>1600</v>
      </c>
      <c r="P102" s="154">
        <v>100</v>
      </c>
      <c r="Q102" s="23">
        <v>4.9382716049382713E-2</v>
      </c>
      <c r="R102" s="7">
        <v>82.256296296296298</v>
      </c>
      <c r="S102" s="7">
        <v>182.25629629629628</v>
      </c>
      <c r="T102" s="7">
        <v>1417.7437037037037</v>
      </c>
      <c r="U102" s="44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</row>
    <row r="103" spans="1:37" s="1" customFormat="1">
      <c r="A103" s="2" t="s">
        <v>1155</v>
      </c>
      <c r="B103" s="2" t="s">
        <v>17</v>
      </c>
      <c r="C103" s="344">
        <v>95160</v>
      </c>
      <c r="D103" s="4">
        <v>1783</v>
      </c>
      <c r="E103" s="821">
        <v>37789</v>
      </c>
      <c r="F103" s="795">
        <v>2003</v>
      </c>
      <c r="G103" s="208" t="s">
        <v>818</v>
      </c>
      <c r="H103" s="2" t="s">
        <v>3459</v>
      </c>
      <c r="I103" s="6"/>
      <c r="J103" s="903">
        <v>71680</v>
      </c>
      <c r="K103" s="5">
        <f t="shared" si="1"/>
        <v>7</v>
      </c>
      <c r="L103" s="790">
        <v>1995</v>
      </c>
      <c r="M103" s="1104" t="s">
        <v>2586</v>
      </c>
      <c r="N103" s="1104" t="s">
        <v>2617</v>
      </c>
      <c r="O103" s="1227">
        <v>1600</v>
      </c>
      <c r="P103" s="154">
        <v>100</v>
      </c>
      <c r="Q103" s="23">
        <v>4.1802743305029394E-2</v>
      </c>
      <c r="R103" s="7">
        <v>65.235689092096663</v>
      </c>
      <c r="S103" s="7">
        <v>165.23568909209666</v>
      </c>
      <c r="T103" s="7">
        <v>1434.7643109079033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</row>
    <row r="104" spans="1:37" s="1" customFormat="1">
      <c r="A104" s="2" t="s">
        <v>1158</v>
      </c>
      <c r="B104" s="2" t="s">
        <v>17</v>
      </c>
      <c r="C104" s="344" t="s">
        <v>802</v>
      </c>
      <c r="D104" s="4">
        <v>1783</v>
      </c>
      <c r="E104" s="821">
        <v>37789</v>
      </c>
      <c r="F104" s="795">
        <v>2003</v>
      </c>
      <c r="G104" s="208" t="s">
        <v>818</v>
      </c>
      <c r="H104" s="2" t="s">
        <v>3459</v>
      </c>
      <c r="I104" s="6"/>
      <c r="J104" s="903">
        <v>141941</v>
      </c>
      <c r="K104" s="5">
        <f t="shared" si="1"/>
        <v>6</v>
      </c>
      <c r="L104" s="790">
        <v>1996</v>
      </c>
      <c r="M104" s="1104" t="s">
        <v>2598</v>
      </c>
      <c r="N104" s="1104" t="s">
        <v>2672</v>
      </c>
      <c r="O104" s="1227">
        <v>1600</v>
      </c>
      <c r="P104" s="154">
        <v>100</v>
      </c>
      <c r="Q104" s="23">
        <v>4.1802743305029394E-2</v>
      </c>
      <c r="R104" s="7">
        <v>65.235689092096663</v>
      </c>
      <c r="S104" s="7">
        <v>165.23568909209666</v>
      </c>
      <c r="T104" s="7">
        <v>1434.7643109079033</v>
      </c>
      <c r="U104" s="44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</row>
    <row r="105" spans="1:37" s="1" customFormat="1">
      <c r="A105" s="2" t="s">
        <v>985</v>
      </c>
      <c r="B105" s="2" t="s">
        <v>17</v>
      </c>
      <c r="C105" s="344" t="s">
        <v>986</v>
      </c>
      <c r="D105" s="4" t="s">
        <v>981</v>
      </c>
      <c r="E105" s="821">
        <v>37740</v>
      </c>
      <c r="F105" s="795">
        <v>2003</v>
      </c>
      <c r="G105" s="208" t="s">
        <v>814</v>
      </c>
      <c r="H105" s="9" t="s">
        <v>800</v>
      </c>
      <c r="I105" s="6"/>
      <c r="J105" s="903">
        <v>153753</v>
      </c>
      <c r="K105" s="5">
        <f t="shared" si="1"/>
        <v>6</v>
      </c>
      <c r="L105" s="790">
        <v>1996</v>
      </c>
      <c r="M105" s="1104" t="s">
        <v>2584</v>
      </c>
      <c r="N105" s="1104" t="s">
        <v>2667</v>
      </c>
      <c r="O105" s="1227">
        <v>1650</v>
      </c>
      <c r="P105" s="154">
        <v>100</v>
      </c>
      <c r="Q105" s="23">
        <v>5.0925925925925923E-2</v>
      </c>
      <c r="R105" s="7">
        <v>84.826805555555552</v>
      </c>
      <c r="S105" s="7">
        <v>184.82680555555555</v>
      </c>
      <c r="T105" s="7">
        <v>1465.1731944444446</v>
      </c>
      <c r="U105" s="44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</row>
    <row r="106" spans="1:37" s="1" customFormat="1">
      <c r="A106" s="2" t="s">
        <v>904</v>
      </c>
      <c r="B106" s="2" t="s">
        <v>17</v>
      </c>
      <c r="C106" s="344">
        <v>135118</v>
      </c>
      <c r="D106" s="4" t="s">
        <v>858</v>
      </c>
      <c r="E106" s="821">
        <v>37711</v>
      </c>
      <c r="F106" s="795">
        <v>2003</v>
      </c>
      <c r="G106" s="208" t="s">
        <v>818</v>
      </c>
      <c r="H106" s="9" t="s">
        <v>3459</v>
      </c>
      <c r="I106" s="6" t="s">
        <v>906</v>
      </c>
      <c r="J106" s="903">
        <v>152029</v>
      </c>
      <c r="K106" s="5">
        <f t="shared" si="1"/>
        <v>4</v>
      </c>
      <c r="L106" s="790">
        <v>1998</v>
      </c>
      <c r="M106" s="1104" t="s">
        <v>2584</v>
      </c>
      <c r="N106" s="1104" t="s">
        <v>2667</v>
      </c>
      <c r="O106" s="1227">
        <v>1605</v>
      </c>
      <c r="P106" s="154">
        <v>100</v>
      </c>
      <c r="Q106" s="23">
        <v>6.7954226371828588E-2</v>
      </c>
      <c r="R106" s="7">
        <v>29.129938218811734</v>
      </c>
      <c r="S106" s="7">
        <v>129.12993821881173</v>
      </c>
      <c r="T106" s="7">
        <v>1475.8700617811883</v>
      </c>
      <c r="U106" s="44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</row>
    <row r="107" spans="1:37" s="1" customFormat="1">
      <c r="A107" s="2" t="s">
        <v>838</v>
      </c>
      <c r="B107" s="2" t="s">
        <v>17</v>
      </c>
      <c r="C107" s="344">
        <v>16351</v>
      </c>
      <c r="D107" s="4" t="s">
        <v>836</v>
      </c>
      <c r="E107" s="821">
        <v>37488</v>
      </c>
      <c r="F107" s="795">
        <v>2003</v>
      </c>
      <c r="G107" s="208" t="s">
        <v>810</v>
      </c>
      <c r="H107" s="9" t="s">
        <v>837</v>
      </c>
      <c r="I107" s="6"/>
      <c r="J107" s="903">
        <v>85669</v>
      </c>
      <c r="K107" s="5">
        <f t="shared" si="1"/>
        <v>6</v>
      </c>
      <c r="L107" s="1014">
        <v>1996</v>
      </c>
      <c r="M107" s="1105" t="s">
        <v>2584</v>
      </c>
      <c r="N107" s="1104" t="s">
        <v>2667</v>
      </c>
      <c r="O107" s="1227">
        <v>1688</v>
      </c>
      <c r="P107" s="154">
        <v>100</v>
      </c>
      <c r="Q107" s="23">
        <v>0.29859458885753964</v>
      </c>
      <c r="R107" s="7">
        <v>83.158592996824794</v>
      </c>
      <c r="S107" s="7">
        <v>183.15859299682478</v>
      </c>
      <c r="T107" s="7">
        <v>1504.8414070031752</v>
      </c>
      <c r="U107" s="44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</row>
    <row r="108" spans="1:37" s="1" customFormat="1">
      <c r="A108" s="1" t="s">
        <v>998</v>
      </c>
      <c r="B108" s="2" t="s">
        <v>17</v>
      </c>
      <c r="C108" s="344" t="s">
        <v>999</v>
      </c>
      <c r="D108" s="4" t="s">
        <v>981</v>
      </c>
      <c r="E108" s="821">
        <v>37740</v>
      </c>
      <c r="F108" s="795">
        <v>2003</v>
      </c>
      <c r="G108" s="208" t="s">
        <v>815</v>
      </c>
      <c r="H108" s="2" t="s">
        <v>807</v>
      </c>
      <c r="I108" s="6"/>
      <c r="J108" s="904">
        <v>134625</v>
      </c>
      <c r="K108" s="5">
        <f t="shared" si="1"/>
        <v>3</v>
      </c>
      <c r="L108" s="1014">
        <v>1999</v>
      </c>
      <c r="M108" s="1105" t="s">
        <v>2584</v>
      </c>
      <c r="N108" s="1105" t="s">
        <v>2667</v>
      </c>
      <c r="O108" s="1227">
        <v>1700</v>
      </c>
      <c r="P108" s="154">
        <v>100</v>
      </c>
      <c r="Q108" s="23">
        <v>5.2469135802469133E-2</v>
      </c>
      <c r="R108" s="7">
        <v>87.39731481481482</v>
      </c>
      <c r="S108" s="7">
        <v>187.39731481481482</v>
      </c>
      <c r="T108" s="7">
        <v>1512.6026851851852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</row>
    <row r="109" spans="1:37" s="1" customFormat="1">
      <c r="A109" s="2" t="s">
        <v>979</v>
      </c>
      <c r="B109" s="2" t="s">
        <v>17</v>
      </c>
      <c r="C109" s="344">
        <v>1708</v>
      </c>
      <c r="D109" s="4" t="s">
        <v>973</v>
      </c>
      <c r="E109" s="821">
        <v>37691</v>
      </c>
      <c r="F109" s="795">
        <v>2003</v>
      </c>
      <c r="G109" s="208" t="s">
        <v>816</v>
      </c>
      <c r="H109" s="9" t="s">
        <v>801</v>
      </c>
      <c r="I109" s="6"/>
      <c r="J109" s="903">
        <v>157046</v>
      </c>
      <c r="K109" s="5">
        <f t="shared" si="1"/>
        <v>6</v>
      </c>
      <c r="L109" s="790">
        <v>1996</v>
      </c>
      <c r="M109" s="1104" t="s">
        <v>2598</v>
      </c>
      <c r="N109" s="1104" t="s">
        <v>2672</v>
      </c>
      <c r="O109" s="1227">
        <v>1750</v>
      </c>
      <c r="P109" s="154">
        <v>100</v>
      </c>
      <c r="Q109" s="23">
        <v>0.11804384485666104</v>
      </c>
      <c r="R109" s="7">
        <v>121.12596964586845</v>
      </c>
      <c r="S109" s="7">
        <v>221.12596964586845</v>
      </c>
      <c r="T109" s="7">
        <v>1528.8740303541315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</row>
    <row r="110" spans="1:37" s="1" customFormat="1">
      <c r="A110" s="2" t="s">
        <v>1152</v>
      </c>
      <c r="B110" s="2" t="s">
        <v>17</v>
      </c>
      <c r="C110" s="344">
        <v>92924</v>
      </c>
      <c r="D110" s="4">
        <v>1783</v>
      </c>
      <c r="E110" s="821">
        <v>37789</v>
      </c>
      <c r="F110" s="795">
        <v>2003</v>
      </c>
      <c r="G110" s="208" t="s">
        <v>818</v>
      </c>
      <c r="H110" s="9" t="s">
        <v>1694</v>
      </c>
      <c r="I110" s="6"/>
      <c r="J110" s="903">
        <v>81508</v>
      </c>
      <c r="K110" s="5">
        <f t="shared" si="1"/>
        <v>8</v>
      </c>
      <c r="L110" s="790">
        <v>1994</v>
      </c>
      <c r="M110" s="1104" t="s">
        <v>731</v>
      </c>
      <c r="N110" s="1104" t="s">
        <v>745</v>
      </c>
      <c r="O110" s="1227">
        <v>1700</v>
      </c>
      <c r="P110" s="154">
        <v>100</v>
      </c>
      <c r="Q110" s="23">
        <v>4.4415414761593733E-2</v>
      </c>
      <c r="R110" s="7">
        <v>69.312919660352719</v>
      </c>
      <c r="S110" s="7">
        <v>169.31291966035272</v>
      </c>
      <c r="T110" s="7">
        <v>1530.6870803396473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</row>
    <row r="111" spans="1:37" s="1" customFormat="1">
      <c r="A111" s="2" t="s">
        <v>996</v>
      </c>
      <c r="B111" s="2" t="s">
        <v>17</v>
      </c>
      <c r="C111" s="344" t="s">
        <v>997</v>
      </c>
      <c r="D111" s="4" t="s">
        <v>981</v>
      </c>
      <c r="E111" s="821">
        <v>37740</v>
      </c>
      <c r="F111" s="795">
        <v>2003</v>
      </c>
      <c r="G111" s="8" t="s">
        <v>815</v>
      </c>
      <c r="H111" s="1" t="s">
        <v>807</v>
      </c>
      <c r="I111" s="6"/>
      <c r="J111" s="903">
        <v>121544</v>
      </c>
      <c r="K111" s="5">
        <f t="shared" si="1"/>
        <v>3</v>
      </c>
      <c r="L111" s="790">
        <v>1999</v>
      </c>
      <c r="M111" s="1104" t="s">
        <v>2584</v>
      </c>
      <c r="N111" s="1104" t="s">
        <v>2667</v>
      </c>
      <c r="O111" s="1227">
        <v>1900</v>
      </c>
      <c r="P111" s="154">
        <v>100</v>
      </c>
      <c r="Q111" s="23">
        <v>5.8641975308641972E-2</v>
      </c>
      <c r="R111" s="7">
        <v>97.679351851851848</v>
      </c>
      <c r="S111" s="7">
        <v>197.67935185185183</v>
      </c>
      <c r="T111" s="7">
        <v>1702.3206481481482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</row>
    <row r="112" spans="1:37" s="1" customFormat="1">
      <c r="A112" s="2" t="s">
        <v>990</v>
      </c>
      <c r="B112" s="1" t="s">
        <v>17</v>
      </c>
      <c r="C112" s="344">
        <v>115813</v>
      </c>
      <c r="D112" s="4" t="s">
        <v>981</v>
      </c>
      <c r="E112" s="821">
        <v>37740</v>
      </c>
      <c r="F112" s="795">
        <v>2003</v>
      </c>
      <c r="G112" s="8" t="s">
        <v>1774</v>
      </c>
      <c r="H112" s="1" t="s">
        <v>2581</v>
      </c>
      <c r="I112" s="6"/>
      <c r="J112" s="904">
        <v>104026</v>
      </c>
      <c r="K112" s="5">
        <f t="shared" si="1"/>
        <v>5</v>
      </c>
      <c r="L112" s="1014">
        <v>1997</v>
      </c>
      <c r="M112" s="1105" t="s">
        <v>2584</v>
      </c>
      <c r="N112" s="1105" t="s">
        <v>2667</v>
      </c>
      <c r="O112" s="1227">
        <v>1900</v>
      </c>
      <c r="P112" s="154">
        <v>100</v>
      </c>
      <c r="Q112" s="23">
        <v>5.8641975308641972E-2</v>
      </c>
      <c r="R112" s="7">
        <v>97.679351851851848</v>
      </c>
      <c r="S112" s="7">
        <v>197.67935185185183</v>
      </c>
      <c r="T112" s="7">
        <v>1702.3206481481482</v>
      </c>
      <c r="U112" s="44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</row>
    <row r="113" spans="1:40" s="1" customFormat="1">
      <c r="A113" s="1" t="s">
        <v>984</v>
      </c>
      <c r="B113" s="2" t="s">
        <v>17</v>
      </c>
      <c r="C113" s="344">
        <v>4863</v>
      </c>
      <c r="D113" s="4" t="s">
        <v>981</v>
      </c>
      <c r="E113" s="821">
        <v>37740</v>
      </c>
      <c r="F113" s="795">
        <v>2003</v>
      </c>
      <c r="G113" s="178" t="s">
        <v>2507</v>
      </c>
      <c r="H113" s="2" t="s">
        <v>800</v>
      </c>
      <c r="I113" s="6"/>
      <c r="J113" s="904">
        <v>121967</v>
      </c>
      <c r="K113" s="5">
        <f t="shared" si="1"/>
        <v>4</v>
      </c>
      <c r="L113" s="1014">
        <v>1998</v>
      </c>
      <c r="M113" s="1105" t="s">
        <v>2584</v>
      </c>
      <c r="N113" s="1105" t="s">
        <v>2667</v>
      </c>
      <c r="O113" s="1227">
        <v>1950</v>
      </c>
      <c r="P113" s="154">
        <v>100</v>
      </c>
      <c r="Q113" s="23">
        <v>6.0185185185185182E-2</v>
      </c>
      <c r="R113" s="7">
        <v>100.2498611111111</v>
      </c>
      <c r="S113" s="7">
        <v>200.2498611111111</v>
      </c>
      <c r="T113" s="7">
        <v>1749.7501388888888</v>
      </c>
      <c r="U113" s="44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</row>
    <row r="114" spans="1:40" s="1" customFormat="1">
      <c r="A114" s="1" t="s">
        <v>982</v>
      </c>
      <c r="B114" s="2" t="s">
        <v>17</v>
      </c>
      <c r="C114" s="344">
        <v>6572</v>
      </c>
      <c r="D114" s="4" t="s">
        <v>981</v>
      </c>
      <c r="E114" s="821">
        <v>37740</v>
      </c>
      <c r="F114" s="795">
        <v>2003</v>
      </c>
      <c r="G114" s="178" t="s">
        <v>2507</v>
      </c>
      <c r="H114" s="2" t="s">
        <v>800</v>
      </c>
      <c r="I114" s="6"/>
      <c r="J114" s="903">
        <v>130625</v>
      </c>
      <c r="K114" s="5">
        <f t="shared" si="1"/>
        <v>5</v>
      </c>
      <c r="L114" s="790">
        <v>1997</v>
      </c>
      <c r="M114" s="1104" t="s">
        <v>2584</v>
      </c>
      <c r="N114" s="1104" t="s">
        <v>2669</v>
      </c>
      <c r="O114" s="1227">
        <v>2000</v>
      </c>
      <c r="P114" s="154">
        <v>100</v>
      </c>
      <c r="Q114" s="23">
        <v>6.1728395061728392E-2</v>
      </c>
      <c r="R114" s="7">
        <v>102.82037037037037</v>
      </c>
      <c r="S114" s="7">
        <v>202.82037037037037</v>
      </c>
      <c r="T114" s="7">
        <v>1797.1796296296297</v>
      </c>
      <c r="U114" s="44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</row>
    <row r="115" spans="1:40" s="1" customFormat="1">
      <c r="A115" s="1" t="s">
        <v>1160</v>
      </c>
      <c r="B115" s="2" t="s">
        <v>17</v>
      </c>
      <c r="C115" s="344" t="s">
        <v>802</v>
      </c>
      <c r="D115" s="4">
        <v>1783</v>
      </c>
      <c r="E115" s="821">
        <v>37789</v>
      </c>
      <c r="F115" s="795">
        <v>2003</v>
      </c>
      <c r="G115" s="208" t="s">
        <v>818</v>
      </c>
      <c r="H115" s="2" t="s">
        <v>852</v>
      </c>
      <c r="I115" s="6"/>
      <c r="J115" s="903">
        <v>118570</v>
      </c>
      <c r="K115" s="5">
        <f t="shared" si="1"/>
        <v>7</v>
      </c>
      <c r="L115" s="790">
        <v>1995</v>
      </c>
      <c r="M115" s="1104" t="s">
        <v>2677</v>
      </c>
      <c r="N115" s="1104" t="s">
        <v>2678</v>
      </c>
      <c r="O115" s="1227">
        <v>2000</v>
      </c>
      <c r="P115" s="154">
        <v>100</v>
      </c>
      <c r="Q115" s="23">
        <v>5.2253429131286742E-2</v>
      </c>
      <c r="R115" s="7">
        <v>81.544611365120829</v>
      </c>
      <c r="S115" s="7">
        <v>181.54461136512083</v>
      </c>
      <c r="T115" s="7">
        <v>1818.4553886348792</v>
      </c>
      <c r="U115" s="44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</row>
    <row r="116" spans="1:40" s="1" customFormat="1">
      <c r="A116" s="1" t="s">
        <v>1148</v>
      </c>
      <c r="B116" s="2" t="s">
        <v>17</v>
      </c>
      <c r="C116" s="344">
        <v>1426</v>
      </c>
      <c r="D116" s="4">
        <v>1783</v>
      </c>
      <c r="E116" s="821">
        <v>37789</v>
      </c>
      <c r="F116" s="795">
        <v>2003</v>
      </c>
      <c r="G116" s="208" t="s">
        <v>815</v>
      </c>
      <c r="H116" s="9" t="s">
        <v>1149</v>
      </c>
      <c r="I116" s="6"/>
      <c r="J116" s="903">
        <v>153208</v>
      </c>
      <c r="K116" s="5">
        <f t="shared" si="1"/>
        <v>10</v>
      </c>
      <c r="L116" s="790">
        <v>1992</v>
      </c>
      <c r="M116" s="1104" t="s">
        <v>2591</v>
      </c>
      <c r="N116" s="1104" t="s">
        <v>2676</v>
      </c>
      <c r="O116" s="1227">
        <v>2000</v>
      </c>
      <c r="P116" s="154">
        <v>100</v>
      </c>
      <c r="Q116" s="23">
        <v>5.2253429131286742E-2</v>
      </c>
      <c r="R116" s="7">
        <v>81.544611365120829</v>
      </c>
      <c r="S116" s="7">
        <v>181.54461136512083</v>
      </c>
      <c r="T116" s="7">
        <v>1818.4553886348792</v>
      </c>
      <c r="U116" s="44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</row>
    <row r="117" spans="1:40" s="1" customFormat="1">
      <c r="A117" s="2" t="s">
        <v>1146</v>
      </c>
      <c r="B117" s="2" t="s">
        <v>17</v>
      </c>
      <c r="C117" s="344">
        <v>8087</v>
      </c>
      <c r="D117" s="4">
        <v>1783</v>
      </c>
      <c r="E117" s="821">
        <v>37789</v>
      </c>
      <c r="F117" s="795">
        <v>2003</v>
      </c>
      <c r="G117" s="208" t="s">
        <v>803</v>
      </c>
      <c r="H117" s="2" t="s">
        <v>804</v>
      </c>
      <c r="I117" s="6"/>
      <c r="J117" s="903">
        <v>122636</v>
      </c>
      <c r="K117" s="5">
        <f t="shared" si="1"/>
        <v>4</v>
      </c>
      <c r="L117" s="790">
        <v>1998</v>
      </c>
      <c r="M117" s="1104" t="s">
        <v>2584</v>
      </c>
      <c r="N117" s="1104" t="s">
        <v>2675</v>
      </c>
      <c r="O117" s="1227">
        <v>2000</v>
      </c>
      <c r="P117" s="154">
        <v>100</v>
      </c>
      <c r="Q117" s="23">
        <v>5.2253429131286742E-2</v>
      </c>
      <c r="R117" s="7">
        <v>81.544611365120829</v>
      </c>
      <c r="S117" s="7">
        <v>181.54461136512083</v>
      </c>
      <c r="T117" s="7">
        <v>1818.4553886348792</v>
      </c>
      <c r="U117" s="44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</row>
    <row r="118" spans="1:40" s="1" customFormat="1">
      <c r="A118" s="1" t="s">
        <v>1772</v>
      </c>
      <c r="B118" s="2" t="s">
        <v>17</v>
      </c>
      <c r="C118" s="344" t="s">
        <v>1773</v>
      </c>
      <c r="D118" s="4">
        <v>96999</v>
      </c>
      <c r="E118" s="821">
        <v>37656</v>
      </c>
      <c r="F118" s="795">
        <v>2003</v>
      </c>
      <c r="G118" s="8" t="s">
        <v>1774</v>
      </c>
      <c r="H118" s="2" t="s">
        <v>2581</v>
      </c>
      <c r="I118" s="2"/>
      <c r="J118" s="904">
        <v>134895</v>
      </c>
      <c r="K118" s="5">
        <f t="shared" si="1"/>
        <v>9</v>
      </c>
      <c r="L118" s="1014">
        <v>1993</v>
      </c>
      <c r="M118" s="1105" t="s">
        <v>2584</v>
      </c>
      <c r="N118" s="1104" t="s">
        <v>2669</v>
      </c>
      <c r="O118" s="1227">
        <v>2200</v>
      </c>
      <c r="P118" s="154">
        <v>100</v>
      </c>
      <c r="Q118" s="427"/>
      <c r="R118" s="7"/>
      <c r="S118" s="154">
        <v>100</v>
      </c>
      <c r="T118" s="154">
        <v>2100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</row>
    <row r="119" spans="1:40" s="1" customFormat="1">
      <c r="A119" s="2" t="s">
        <v>1139</v>
      </c>
      <c r="B119" s="2" t="s">
        <v>17</v>
      </c>
      <c r="C119" s="344">
        <v>16164</v>
      </c>
      <c r="D119" s="4">
        <v>1783</v>
      </c>
      <c r="E119" s="821">
        <v>37789</v>
      </c>
      <c r="F119" s="795">
        <v>2003</v>
      </c>
      <c r="G119" s="208" t="s">
        <v>810</v>
      </c>
      <c r="H119" s="2" t="s">
        <v>1140</v>
      </c>
      <c r="I119" s="6"/>
      <c r="J119" s="903">
        <v>142827</v>
      </c>
      <c r="K119" s="5">
        <f t="shared" si="1"/>
        <v>6</v>
      </c>
      <c r="L119" s="790">
        <v>1996</v>
      </c>
      <c r="M119" s="1104" t="s">
        <v>2584</v>
      </c>
      <c r="N119" s="1104" t="s">
        <v>2667</v>
      </c>
      <c r="O119" s="1227">
        <v>2300</v>
      </c>
      <c r="P119" s="154">
        <v>100</v>
      </c>
      <c r="Q119" s="23">
        <v>6.0091443500979752E-2</v>
      </c>
      <c r="R119" s="7">
        <v>93.776303069888954</v>
      </c>
      <c r="S119" s="7">
        <v>193.77630306988897</v>
      </c>
      <c r="T119" s="7">
        <v>2106.2236969301111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</row>
    <row r="120" spans="1:40" s="1" customFormat="1">
      <c r="A120" s="2" t="s">
        <v>1143</v>
      </c>
      <c r="B120" s="2" t="s">
        <v>17</v>
      </c>
      <c r="C120" s="344">
        <v>150606</v>
      </c>
      <c r="D120" s="4">
        <v>1783</v>
      </c>
      <c r="E120" s="821">
        <v>37789</v>
      </c>
      <c r="F120" s="795">
        <v>2003</v>
      </c>
      <c r="G120" s="208" t="s">
        <v>812</v>
      </c>
      <c r="H120" s="1" t="s">
        <v>861</v>
      </c>
      <c r="I120" s="6"/>
      <c r="J120" s="903">
        <v>103520</v>
      </c>
      <c r="K120" s="5">
        <f t="shared" si="1"/>
        <v>7</v>
      </c>
      <c r="L120" s="790">
        <v>1995</v>
      </c>
      <c r="M120" s="1104" t="s">
        <v>2591</v>
      </c>
      <c r="N120" s="1104" t="s">
        <v>2676</v>
      </c>
      <c r="O120" s="1227">
        <v>2300</v>
      </c>
      <c r="P120" s="154">
        <v>100</v>
      </c>
      <c r="Q120" s="23">
        <v>6.0091443500979752E-2</v>
      </c>
      <c r="R120" s="7">
        <v>93.776303069888954</v>
      </c>
      <c r="S120" s="7">
        <v>193.77630306988897</v>
      </c>
      <c r="T120" s="7">
        <v>2106.2236969301111</v>
      </c>
      <c r="U120" s="44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</row>
    <row r="121" spans="1:40" s="1" customFormat="1">
      <c r="A121" s="2" t="s">
        <v>1156</v>
      </c>
      <c r="B121" s="2" t="s">
        <v>17</v>
      </c>
      <c r="C121" s="344">
        <v>157880</v>
      </c>
      <c r="D121" s="4">
        <v>1783</v>
      </c>
      <c r="E121" s="821">
        <v>37789</v>
      </c>
      <c r="F121" s="795">
        <v>2003</v>
      </c>
      <c r="G121" s="208" t="s">
        <v>818</v>
      </c>
      <c r="H121" s="2" t="s">
        <v>3459</v>
      </c>
      <c r="I121" s="6"/>
      <c r="J121" s="903">
        <v>80953</v>
      </c>
      <c r="K121" s="5">
        <f t="shared" si="1"/>
        <v>7</v>
      </c>
      <c r="L121" s="790">
        <v>1995</v>
      </c>
      <c r="M121" s="1104" t="s">
        <v>2598</v>
      </c>
      <c r="N121" s="1104" t="s">
        <v>2672</v>
      </c>
      <c r="O121" s="1227">
        <v>2400</v>
      </c>
      <c r="P121" s="154">
        <v>100</v>
      </c>
      <c r="Q121" s="23">
        <v>6.2704114957544091E-2</v>
      </c>
      <c r="R121" s="7">
        <v>97.853533638145009</v>
      </c>
      <c r="S121" s="7">
        <v>197.853533638145</v>
      </c>
      <c r="T121" s="7">
        <v>2202.1464663618549</v>
      </c>
      <c r="U121" s="44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</row>
    <row r="122" spans="1:40" s="1" customFormat="1">
      <c r="A122" s="2" t="s">
        <v>970</v>
      </c>
      <c r="B122" s="2" t="s">
        <v>17</v>
      </c>
      <c r="C122" s="344" t="s">
        <v>971</v>
      </c>
      <c r="D122" s="4">
        <v>1720</v>
      </c>
      <c r="E122" s="821">
        <v>37691</v>
      </c>
      <c r="F122" s="795">
        <v>2003</v>
      </c>
      <c r="G122" s="208" t="s">
        <v>815</v>
      </c>
      <c r="H122" s="2" t="s">
        <v>807</v>
      </c>
      <c r="I122" s="6"/>
      <c r="J122" s="903">
        <v>111889</v>
      </c>
      <c r="K122" s="5">
        <f t="shared" si="1"/>
        <v>5</v>
      </c>
      <c r="L122" s="790">
        <v>1997</v>
      </c>
      <c r="M122" s="1104" t="s">
        <v>2598</v>
      </c>
      <c r="N122" s="1104" t="s">
        <v>2672</v>
      </c>
      <c r="O122" s="1227">
        <v>2500</v>
      </c>
      <c r="P122" s="154">
        <v>100</v>
      </c>
      <c r="Q122" s="23">
        <v>0.16863406408094436</v>
      </c>
      <c r="R122" s="7">
        <v>173.03709949409782</v>
      </c>
      <c r="S122" s="7">
        <v>273.03709949409779</v>
      </c>
      <c r="T122" s="7">
        <v>2226.9629005059023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17"/>
      <c r="AM122" s="17"/>
      <c r="AN122" s="17"/>
    </row>
    <row r="123" spans="1:40" s="1" customFormat="1">
      <c r="A123" s="2" t="s">
        <v>1159</v>
      </c>
      <c r="B123" s="2" t="s">
        <v>17</v>
      </c>
      <c r="C123" s="344" t="s">
        <v>802</v>
      </c>
      <c r="D123" s="3">
        <v>1783</v>
      </c>
      <c r="E123" s="821">
        <v>37789</v>
      </c>
      <c r="F123" s="795">
        <v>2003</v>
      </c>
      <c r="G123" s="208" t="s">
        <v>818</v>
      </c>
      <c r="H123" s="2" t="s">
        <v>3459</v>
      </c>
      <c r="I123" s="6"/>
      <c r="J123" s="903">
        <v>127485</v>
      </c>
      <c r="K123" s="5">
        <f t="shared" si="1"/>
        <v>5</v>
      </c>
      <c r="L123" s="790">
        <v>1997</v>
      </c>
      <c r="M123" s="1104" t="s">
        <v>2584</v>
      </c>
      <c r="N123" s="1104" t="s">
        <v>2667</v>
      </c>
      <c r="O123" s="1227">
        <v>2450</v>
      </c>
      <c r="P123" s="154">
        <v>100</v>
      </c>
      <c r="Q123" s="23">
        <v>6.4010450685826253E-2</v>
      </c>
      <c r="R123" s="7">
        <v>99.892148922273009</v>
      </c>
      <c r="S123" s="7">
        <v>199.89214892227301</v>
      </c>
      <c r="T123" s="7">
        <v>2250.107851077727</v>
      </c>
      <c r="U123" s="44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</row>
    <row r="124" spans="1:40" s="1" customFormat="1">
      <c r="A124" s="2" t="s">
        <v>989</v>
      </c>
      <c r="B124" s="2" t="s">
        <v>17</v>
      </c>
      <c r="C124" s="344" t="s">
        <v>802</v>
      </c>
      <c r="D124" s="4" t="s">
        <v>981</v>
      </c>
      <c r="E124" s="821">
        <v>37740</v>
      </c>
      <c r="F124" s="795">
        <v>2003</v>
      </c>
      <c r="G124" s="208" t="s">
        <v>814</v>
      </c>
      <c r="H124" s="9" t="s">
        <v>988</v>
      </c>
      <c r="I124" s="6"/>
      <c r="J124" s="904">
        <v>95846</v>
      </c>
      <c r="K124" s="5">
        <f t="shared" si="1"/>
        <v>4</v>
      </c>
      <c r="L124" s="1014">
        <v>1998</v>
      </c>
      <c r="M124" s="1105" t="s">
        <v>2598</v>
      </c>
      <c r="N124" s="1105" t="s">
        <v>2680</v>
      </c>
      <c r="O124" s="1227">
        <v>2500</v>
      </c>
      <c r="P124" s="154">
        <v>100</v>
      </c>
      <c r="Q124" s="23">
        <v>7.716049382716049E-2</v>
      </c>
      <c r="R124" s="7">
        <v>128.52546296296296</v>
      </c>
      <c r="S124" s="7">
        <v>228.52546296296296</v>
      </c>
      <c r="T124" s="7">
        <v>2271.474537037037</v>
      </c>
      <c r="U124" s="44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</row>
    <row r="125" spans="1:40" s="1" customFormat="1">
      <c r="A125" s="2" t="s">
        <v>1000</v>
      </c>
      <c r="B125" s="2" t="s">
        <v>17</v>
      </c>
      <c r="C125" s="344">
        <v>20486</v>
      </c>
      <c r="D125" s="4" t="s">
        <v>981</v>
      </c>
      <c r="E125" s="821">
        <v>37740</v>
      </c>
      <c r="F125" s="795">
        <v>2003</v>
      </c>
      <c r="G125" s="208" t="s">
        <v>815</v>
      </c>
      <c r="H125" s="9" t="s">
        <v>1788</v>
      </c>
      <c r="I125" s="6"/>
      <c r="J125" s="904">
        <v>139995</v>
      </c>
      <c r="K125" s="5">
        <f t="shared" si="1"/>
        <v>8</v>
      </c>
      <c r="L125" s="1014">
        <v>1994</v>
      </c>
      <c r="M125" s="1105" t="s">
        <v>2598</v>
      </c>
      <c r="N125" s="1104" t="s">
        <v>2617</v>
      </c>
      <c r="O125" s="1227">
        <v>2500</v>
      </c>
      <c r="P125" s="154">
        <v>100</v>
      </c>
      <c r="Q125" s="22">
        <v>7.716049382716049E-2</v>
      </c>
      <c r="R125" s="7">
        <v>128.52546296296296</v>
      </c>
      <c r="S125" s="7">
        <v>228.52546296296296</v>
      </c>
      <c r="T125" s="7">
        <v>2271.474537037037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</row>
    <row r="126" spans="1:40" s="1" customFormat="1">
      <c r="A126" s="1" t="s">
        <v>1154</v>
      </c>
      <c r="B126" s="2" t="s">
        <v>17</v>
      </c>
      <c r="C126" s="344">
        <v>157879</v>
      </c>
      <c r="D126" s="4">
        <v>1783</v>
      </c>
      <c r="E126" s="821">
        <v>37789</v>
      </c>
      <c r="F126" s="796">
        <v>2003</v>
      </c>
      <c r="G126" s="208" t="s">
        <v>818</v>
      </c>
      <c r="H126" s="9" t="s">
        <v>3459</v>
      </c>
      <c r="I126" s="6"/>
      <c r="J126" s="904">
        <v>122939</v>
      </c>
      <c r="K126" s="5">
        <f t="shared" si="1"/>
        <v>5</v>
      </c>
      <c r="L126" s="1014">
        <v>1997</v>
      </c>
      <c r="M126" s="1105" t="s">
        <v>2584</v>
      </c>
      <c r="N126" s="1105" t="s">
        <v>2673</v>
      </c>
      <c r="O126" s="1227">
        <v>2500</v>
      </c>
      <c r="P126" s="154">
        <v>100</v>
      </c>
      <c r="Q126" s="23">
        <v>6.531678641410843E-2</v>
      </c>
      <c r="R126" s="7">
        <v>101.93076420640105</v>
      </c>
      <c r="S126" s="7">
        <v>201.93076420640105</v>
      </c>
      <c r="T126" s="7">
        <v>2298.0692357935991</v>
      </c>
      <c r="U126" s="44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</row>
    <row r="127" spans="1:40" s="1" customFormat="1">
      <c r="A127" s="2" t="s">
        <v>1157</v>
      </c>
      <c r="B127" s="2" t="s">
        <v>17</v>
      </c>
      <c r="C127" s="344" t="s">
        <v>802</v>
      </c>
      <c r="D127" s="4">
        <v>1783</v>
      </c>
      <c r="E127" s="821">
        <v>37789</v>
      </c>
      <c r="F127" s="795">
        <v>2003</v>
      </c>
      <c r="G127" s="208" t="s">
        <v>818</v>
      </c>
      <c r="H127" s="9" t="s">
        <v>3459</v>
      </c>
      <c r="I127" s="6"/>
      <c r="J127" s="903">
        <v>128667</v>
      </c>
      <c r="K127" s="5">
        <f t="shared" si="1"/>
        <v>6</v>
      </c>
      <c r="L127" s="790">
        <v>1996</v>
      </c>
      <c r="M127" s="1104" t="s">
        <v>2598</v>
      </c>
      <c r="N127" s="1104" t="s">
        <v>2672</v>
      </c>
      <c r="O127" s="1227">
        <v>2500</v>
      </c>
      <c r="P127" s="154">
        <v>100</v>
      </c>
      <c r="Q127" s="23">
        <v>6.531678641410843E-2</v>
      </c>
      <c r="R127" s="7">
        <v>101.93076420640105</v>
      </c>
      <c r="S127" s="7">
        <v>201.93076420640105</v>
      </c>
      <c r="T127" s="7">
        <v>2298.0692357935991</v>
      </c>
      <c r="U127" s="44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</row>
    <row r="128" spans="1:40" s="1" customFormat="1">
      <c r="A128" s="1" t="s">
        <v>1147</v>
      </c>
      <c r="B128" s="2" t="s">
        <v>17</v>
      </c>
      <c r="C128" s="599">
        <v>7123</v>
      </c>
      <c r="D128" s="3">
        <v>1783</v>
      </c>
      <c r="E128" s="820">
        <v>37789</v>
      </c>
      <c r="F128" s="796">
        <v>2003</v>
      </c>
      <c r="G128" s="8" t="s">
        <v>803</v>
      </c>
      <c r="H128" s="2" t="s">
        <v>804</v>
      </c>
      <c r="I128" s="5"/>
      <c r="J128" s="904">
        <v>108569</v>
      </c>
      <c r="K128" s="5">
        <f t="shared" si="1"/>
        <v>5</v>
      </c>
      <c r="L128" s="1014">
        <v>1997</v>
      </c>
      <c r="M128" s="1105" t="s">
        <v>2598</v>
      </c>
      <c r="N128" s="1105" t="s">
        <v>2671</v>
      </c>
      <c r="O128" s="1227">
        <v>2600</v>
      </c>
      <c r="P128" s="154">
        <v>100</v>
      </c>
      <c r="Q128" s="22">
        <v>6.7929457870672769E-2</v>
      </c>
      <c r="R128" s="7">
        <v>106.00799477465709</v>
      </c>
      <c r="S128" s="7">
        <v>206.00799477465711</v>
      </c>
      <c r="T128" s="7">
        <v>2393.9920052253428</v>
      </c>
      <c r="U128" s="44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</row>
    <row r="129" spans="1:37" s="1" customFormat="1">
      <c r="A129" s="1" t="s">
        <v>1717</v>
      </c>
      <c r="B129" s="2" t="s">
        <v>17</v>
      </c>
      <c r="C129" s="599">
        <v>17624</v>
      </c>
      <c r="D129" s="3" t="s">
        <v>1718</v>
      </c>
      <c r="E129" s="820">
        <v>37624</v>
      </c>
      <c r="F129" s="795">
        <v>2003</v>
      </c>
      <c r="G129" s="208" t="s">
        <v>810</v>
      </c>
      <c r="H129" s="1" t="s">
        <v>1166</v>
      </c>
      <c r="I129" s="6"/>
      <c r="J129" s="904">
        <v>68512</v>
      </c>
      <c r="K129" s="5">
        <f t="shared" si="1"/>
        <v>7</v>
      </c>
      <c r="L129" s="1014">
        <v>1995</v>
      </c>
      <c r="M129" s="1105" t="s">
        <v>2584</v>
      </c>
      <c r="N129" s="1105" t="s">
        <v>2667</v>
      </c>
      <c r="O129" s="1227">
        <v>2500</v>
      </c>
      <c r="P129" s="154">
        <v>100</v>
      </c>
      <c r="Q129" s="22"/>
      <c r="R129" s="7">
        <v>0</v>
      </c>
      <c r="S129" s="7">
        <v>100</v>
      </c>
      <c r="T129" s="7">
        <v>2400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</row>
    <row r="130" spans="1:37" s="1" customFormat="1">
      <c r="A130" s="1" t="s">
        <v>1145</v>
      </c>
      <c r="B130" s="1" t="s">
        <v>17</v>
      </c>
      <c r="C130" s="599">
        <v>5054</v>
      </c>
      <c r="D130" s="3">
        <v>1783</v>
      </c>
      <c r="E130" s="820">
        <v>37789</v>
      </c>
      <c r="F130" s="795">
        <v>2003</v>
      </c>
      <c r="G130" s="178" t="s">
        <v>2507</v>
      </c>
      <c r="H130" s="1" t="s">
        <v>800</v>
      </c>
      <c r="I130" s="5"/>
      <c r="J130" s="904">
        <v>106372</v>
      </c>
      <c r="K130" s="5">
        <f t="shared" ref="K130:K193" si="2">F130-L130-1</f>
        <v>5</v>
      </c>
      <c r="L130" s="1014">
        <v>1997</v>
      </c>
      <c r="M130" s="1105" t="s">
        <v>2584</v>
      </c>
      <c r="N130" s="1105" t="s">
        <v>2669</v>
      </c>
      <c r="O130" s="1227">
        <v>2700</v>
      </c>
      <c r="P130" s="154">
        <v>100</v>
      </c>
      <c r="Q130" s="22">
        <v>7.0542129327237094E-2</v>
      </c>
      <c r="R130" s="7">
        <v>110.08522534291312</v>
      </c>
      <c r="S130" s="7">
        <v>210.08522534291313</v>
      </c>
      <c r="T130" s="7">
        <v>2489.914774657087</v>
      </c>
      <c r="U130" s="44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</row>
    <row r="131" spans="1:37" s="1" customFormat="1">
      <c r="A131" s="2" t="s">
        <v>980</v>
      </c>
      <c r="B131" s="2" t="s">
        <v>17</v>
      </c>
      <c r="C131" s="344" t="s">
        <v>802</v>
      </c>
      <c r="D131" s="4" t="s">
        <v>981</v>
      </c>
      <c r="E131" s="821">
        <v>37740</v>
      </c>
      <c r="F131" s="795">
        <v>2003</v>
      </c>
      <c r="G131" s="208" t="s">
        <v>811</v>
      </c>
      <c r="H131" s="9" t="s">
        <v>800</v>
      </c>
      <c r="I131" s="6"/>
      <c r="J131" s="903">
        <v>98574</v>
      </c>
      <c r="K131" s="5">
        <f t="shared" si="2"/>
        <v>3</v>
      </c>
      <c r="L131" s="790">
        <v>1999</v>
      </c>
      <c r="M131" s="1104" t="s">
        <v>2584</v>
      </c>
      <c r="N131" s="1104" t="s">
        <v>2667</v>
      </c>
      <c r="O131" s="1227">
        <v>3100</v>
      </c>
      <c r="P131" s="154">
        <v>100</v>
      </c>
      <c r="Q131" s="23">
        <v>9.5679012345679007E-2</v>
      </c>
      <c r="R131" s="7">
        <v>159.37157407407406</v>
      </c>
      <c r="S131" s="7">
        <v>259.37157407407403</v>
      </c>
      <c r="T131" s="7">
        <v>2840.628425925926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</row>
    <row r="132" spans="1:37" s="1" customFormat="1">
      <c r="A132" s="2" t="s">
        <v>992</v>
      </c>
      <c r="B132" s="2" t="s">
        <v>17</v>
      </c>
      <c r="C132" s="599">
        <v>11205</v>
      </c>
      <c r="D132" s="3" t="s">
        <v>981</v>
      </c>
      <c r="E132" s="820">
        <v>37740</v>
      </c>
      <c r="F132" s="795">
        <v>2003</v>
      </c>
      <c r="G132" s="8" t="s">
        <v>993</v>
      </c>
      <c r="H132" s="2"/>
      <c r="I132" s="6"/>
      <c r="J132" s="903">
        <v>87180</v>
      </c>
      <c r="K132" s="5">
        <f t="shared" si="2"/>
        <v>4</v>
      </c>
      <c r="L132" s="790">
        <v>1998</v>
      </c>
      <c r="M132" s="1104" t="s">
        <v>707</v>
      </c>
      <c r="N132" s="1104" t="s">
        <v>708</v>
      </c>
      <c r="O132" s="1227">
        <v>3100</v>
      </c>
      <c r="P132" s="154">
        <v>100</v>
      </c>
      <c r="Q132" s="23">
        <v>9.5679012345679007E-2</v>
      </c>
      <c r="R132" s="7">
        <v>159.37157407407406</v>
      </c>
      <c r="S132" s="7">
        <v>259.37157407407403</v>
      </c>
      <c r="T132" s="7">
        <v>2840.628425925926</v>
      </c>
      <c r="U132" s="44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</row>
    <row r="133" spans="1:37" s="1" customFormat="1">
      <c r="A133" s="1" t="s">
        <v>978</v>
      </c>
      <c r="B133" s="1" t="s">
        <v>17</v>
      </c>
      <c r="C133" s="599">
        <v>937320</v>
      </c>
      <c r="D133" s="3" t="s">
        <v>973</v>
      </c>
      <c r="E133" s="820">
        <v>37691</v>
      </c>
      <c r="F133" s="795">
        <v>2003</v>
      </c>
      <c r="G133" s="8" t="s">
        <v>816</v>
      </c>
      <c r="H133" s="1" t="s">
        <v>800</v>
      </c>
      <c r="I133" s="6"/>
      <c r="J133" s="903">
        <v>102971</v>
      </c>
      <c r="K133" s="5">
        <f t="shared" si="2"/>
        <v>4</v>
      </c>
      <c r="L133" s="790">
        <v>1998</v>
      </c>
      <c r="M133" s="1104" t="s">
        <v>2598</v>
      </c>
      <c r="N133" s="1104" t="s">
        <v>2671</v>
      </c>
      <c r="O133" s="1227">
        <v>3500</v>
      </c>
      <c r="P133" s="154">
        <v>100</v>
      </c>
      <c r="Q133" s="23">
        <v>0.23608768971332209</v>
      </c>
      <c r="R133" s="7">
        <v>242.2519392917369</v>
      </c>
      <c r="S133" s="7">
        <v>342.2519392917369</v>
      </c>
      <c r="T133" s="7">
        <v>3157.748060708263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</row>
    <row r="134" spans="1:37" s="1" customFormat="1">
      <c r="A134" s="1" t="s">
        <v>983</v>
      </c>
      <c r="B134" s="2" t="s">
        <v>17</v>
      </c>
      <c r="C134" s="599">
        <v>5407</v>
      </c>
      <c r="D134" s="3" t="s">
        <v>981</v>
      </c>
      <c r="E134" s="820">
        <v>37740</v>
      </c>
      <c r="F134" s="795">
        <v>2003</v>
      </c>
      <c r="G134" s="178" t="s">
        <v>2507</v>
      </c>
      <c r="H134" s="9" t="s">
        <v>800</v>
      </c>
      <c r="I134" s="6"/>
      <c r="J134" s="903">
        <v>112698</v>
      </c>
      <c r="K134" s="5">
        <f t="shared" si="2"/>
        <v>3</v>
      </c>
      <c r="L134" s="790">
        <v>1999</v>
      </c>
      <c r="M134" s="1104" t="s">
        <v>2584</v>
      </c>
      <c r="N134" s="1104" t="s">
        <v>2669</v>
      </c>
      <c r="O134" s="1227">
        <v>3700</v>
      </c>
      <c r="P134" s="154">
        <v>100</v>
      </c>
      <c r="Q134" s="23">
        <v>0.11419753086419752</v>
      </c>
      <c r="R134" s="7">
        <v>190.21768518518519</v>
      </c>
      <c r="S134" s="7">
        <v>290.21768518518519</v>
      </c>
      <c r="T134" s="7">
        <v>3409.782314814815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</row>
    <row r="135" spans="1:37" s="1" customFormat="1">
      <c r="A135" s="2" t="s">
        <v>975</v>
      </c>
      <c r="B135" s="2" t="s">
        <v>17</v>
      </c>
      <c r="C135" s="344">
        <v>121905</v>
      </c>
      <c r="D135" s="4" t="s">
        <v>973</v>
      </c>
      <c r="E135" s="821">
        <v>37691</v>
      </c>
      <c r="F135" s="795">
        <v>2003</v>
      </c>
      <c r="G135" s="208" t="s">
        <v>1774</v>
      </c>
      <c r="H135" s="9" t="s">
        <v>2581</v>
      </c>
      <c r="I135" s="6"/>
      <c r="J135" s="903">
        <v>98337</v>
      </c>
      <c r="K135" s="5">
        <f t="shared" si="2"/>
        <v>3</v>
      </c>
      <c r="L135" s="790">
        <v>1999</v>
      </c>
      <c r="M135" s="1104" t="s">
        <v>2598</v>
      </c>
      <c r="N135" s="1104" t="s">
        <v>2671</v>
      </c>
      <c r="O135" s="1227">
        <v>4000</v>
      </c>
      <c r="P135" s="154">
        <v>100</v>
      </c>
      <c r="Q135" s="22">
        <v>0.26981450252951095</v>
      </c>
      <c r="R135" s="7">
        <v>276.85935919055646</v>
      </c>
      <c r="S135" s="7">
        <v>376.85935919055646</v>
      </c>
      <c r="T135" s="7">
        <v>3623.1406408094435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</row>
    <row r="136" spans="1:37" s="1" customFormat="1">
      <c r="A136" s="2" t="s">
        <v>1033</v>
      </c>
      <c r="B136" s="1" t="s">
        <v>17</v>
      </c>
      <c r="C136" s="344" t="s">
        <v>1034</v>
      </c>
      <c r="D136" s="4">
        <v>1750</v>
      </c>
      <c r="E136" s="821">
        <v>37748</v>
      </c>
      <c r="F136" s="795">
        <v>2003</v>
      </c>
      <c r="G136" s="208" t="s">
        <v>814</v>
      </c>
      <c r="H136" s="2" t="s">
        <v>1060</v>
      </c>
      <c r="I136" s="6"/>
      <c r="J136" s="903" t="s">
        <v>840</v>
      </c>
      <c r="K136" s="5">
        <f t="shared" si="2"/>
        <v>15</v>
      </c>
      <c r="L136" s="790">
        <v>1987</v>
      </c>
      <c r="M136" s="1104" t="s">
        <v>759</v>
      </c>
      <c r="N136" s="1104" t="s">
        <v>760</v>
      </c>
      <c r="O136" s="1227">
        <v>6688</v>
      </c>
      <c r="P136" s="154">
        <v>100</v>
      </c>
      <c r="Q136" s="23">
        <v>0.57948913457872675</v>
      </c>
      <c r="R136" s="7">
        <v>219.45253526496373</v>
      </c>
      <c r="S136" s="7">
        <v>319.45253526496373</v>
      </c>
      <c r="T136" s="7">
        <v>6368.5474647350366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</row>
    <row r="137" spans="1:37" s="1" customFormat="1">
      <c r="A137" s="2" t="s">
        <v>898</v>
      </c>
      <c r="B137" s="1" t="s">
        <v>17</v>
      </c>
      <c r="C137" s="344">
        <v>33650</v>
      </c>
      <c r="D137" s="4" t="s">
        <v>858</v>
      </c>
      <c r="E137" s="821">
        <v>37711</v>
      </c>
      <c r="F137" s="795">
        <v>2003</v>
      </c>
      <c r="G137" s="208" t="s">
        <v>814</v>
      </c>
      <c r="H137" s="2" t="s">
        <v>3617</v>
      </c>
      <c r="I137" s="6" t="s">
        <v>899</v>
      </c>
      <c r="J137" s="903">
        <v>702362</v>
      </c>
      <c r="K137" s="5">
        <f t="shared" si="2"/>
        <v>14</v>
      </c>
      <c r="L137" s="790">
        <v>1988</v>
      </c>
      <c r="M137" s="1104" t="s">
        <v>762</v>
      </c>
      <c r="N137" s="1104" t="s">
        <v>2609</v>
      </c>
      <c r="O137" s="1227">
        <v>10557</v>
      </c>
      <c r="P137" s="154">
        <v>100</v>
      </c>
      <c r="Q137" s="23">
        <v>0.44697368710741087</v>
      </c>
      <c r="R137" s="7">
        <v>191.60421045233363</v>
      </c>
      <c r="S137" s="7">
        <v>291.60421045233363</v>
      </c>
      <c r="T137" s="7">
        <v>10265.395789547667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</row>
    <row r="138" spans="1:37" s="1" customFormat="1">
      <c r="A138" s="21" t="s">
        <v>824</v>
      </c>
      <c r="B138" s="21" t="s">
        <v>22</v>
      </c>
      <c r="C138" s="600" t="s">
        <v>824</v>
      </c>
      <c r="D138" s="218" t="s">
        <v>824</v>
      </c>
      <c r="E138" s="822">
        <v>37929</v>
      </c>
      <c r="F138" s="797">
        <v>2004</v>
      </c>
      <c r="G138" s="702" t="s">
        <v>817</v>
      </c>
      <c r="H138" s="38"/>
      <c r="I138" s="33" t="s">
        <v>824</v>
      </c>
      <c r="J138" s="600" t="s">
        <v>824</v>
      </c>
      <c r="K138" s="5" t="e">
        <f t="shared" si="2"/>
        <v>#VALUE!</v>
      </c>
      <c r="L138" s="1015" t="s">
        <v>1773</v>
      </c>
      <c r="M138" s="1106" t="s">
        <v>1773</v>
      </c>
      <c r="N138" s="1107" t="s">
        <v>1773</v>
      </c>
      <c r="O138" s="1228"/>
      <c r="P138" s="428"/>
      <c r="Q138" s="25"/>
      <c r="R138" s="20"/>
      <c r="S138" s="17"/>
      <c r="T138" s="17">
        <v>-306</v>
      </c>
      <c r="U138" s="44"/>
      <c r="V138" s="44"/>
      <c r="W138" s="44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</row>
    <row r="139" spans="1:37" s="1" customFormat="1">
      <c r="A139" s="21" t="s">
        <v>824</v>
      </c>
      <c r="B139" s="21" t="s">
        <v>22</v>
      </c>
      <c r="C139" s="600" t="s">
        <v>824</v>
      </c>
      <c r="D139" s="218" t="s">
        <v>824</v>
      </c>
      <c r="E139" s="822">
        <v>37960</v>
      </c>
      <c r="F139" s="797">
        <v>2004</v>
      </c>
      <c r="G139" s="702" t="s">
        <v>811</v>
      </c>
      <c r="H139" s="21" t="s">
        <v>800</v>
      </c>
      <c r="I139" s="33" t="s">
        <v>824</v>
      </c>
      <c r="J139" s="600" t="s">
        <v>824</v>
      </c>
      <c r="K139" s="5" t="e">
        <f t="shared" si="2"/>
        <v>#VALUE!</v>
      </c>
      <c r="L139" s="1016" t="s">
        <v>1773</v>
      </c>
      <c r="M139" s="1107" t="s">
        <v>1773</v>
      </c>
      <c r="N139" s="1107" t="s">
        <v>1773</v>
      </c>
      <c r="O139" s="1228"/>
      <c r="P139" s="428"/>
      <c r="Q139" s="25"/>
      <c r="R139" s="20"/>
      <c r="S139" s="17"/>
      <c r="T139" s="429">
        <v>-2896.16</v>
      </c>
      <c r="U139" s="44"/>
      <c r="V139" s="44"/>
      <c r="W139" s="44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</row>
    <row r="140" spans="1:37" s="1" customFormat="1">
      <c r="A140" s="21" t="s">
        <v>824</v>
      </c>
      <c r="B140" s="21" t="s">
        <v>22</v>
      </c>
      <c r="C140" s="600" t="s">
        <v>824</v>
      </c>
      <c r="D140" s="218" t="s">
        <v>824</v>
      </c>
      <c r="E140" s="823">
        <v>37998</v>
      </c>
      <c r="F140" s="797">
        <v>2004</v>
      </c>
      <c r="G140" s="178" t="s">
        <v>2507</v>
      </c>
      <c r="H140" s="2" t="s">
        <v>800</v>
      </c>
      <c r="I140" s="33" t="s">
        <v>824</v>
      </c>
      <c r="J140" s="600" t="s">
        <v>824</v>
      </c>
      <c r="K140" s="5" t="e">
        <f t="shared" si="2"/>
        <v>#VALUE!</v>
      </c>
      <c r="L140" s="1015" t="s">
        <v>1773</v>
      </c>
      <c r="M140" s="1106" t="s">
        <v>1773</v>
      </c>
      <c r="N140" s="1107" t="s">
        <v>1773</v>
      </c>
      <c r="O140" s="1228"/>
      <c r="P140" s="428"/>
      <c r="Q140" s="25"/>
      <c r="R140" s="20"/>
      <c r="S140" s="17"/>
      <c r="T140" s="429">
        <v>-8500</v>
      </c>
      <c r="U140" s="44"/>
      <c r="V140" s="44"/>
      <c r="W140" s="44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</row>
    <row r="141" spans="1:37">
      <c r="A141" s="470" t="s">
        <v>824</v>
      </c>
      <c r="B141" s="470" t="s">
        <v>22</v>
      </c>
      <c r="C141" s="601" t="s">
        <v>824</v>
      </c>
      <c r="D141" s="471" t="s">
        <v>824</v>
      </c>
      <c r="E141" s="824">
        <v>38042</v>
      </c>
      <c r="F141" s="472">
        <v>2004</v>
      </c>
      <c r="G141" s="703" t="s">
        <v>608</v>
      </c>
      <c r="H141" s="470" t="s">
        <v>2037</v>
      </c>
      <c r="I141" s="568" t="s">
        <v>824</v>
      </c>
      <c r="J141" s="601" t="s">
        <v>824</v>
      </c>
      <c r="K141" s="5" t="e">
        <f t="shared" si="2"/>
        <v>#VALUE!</v>
      </c>
      <c r="L141" s="1017" t="s">
        <v>1773</v>
      </c>
      <c r="M141" s="1108" t="s">
        <v>1773</v>
      </c>
      <c r="N141" s="1108" t="s">
        <v>1773</v>
      </c>
      <c r="O141" s="1228"/>
      <c r="P141" s="474"/>
      <c r="Q141" s="475"/>
      <c r="R141" s="476"/>
      <c r="S141" s="477"/>
      <c r="T141" s="478">
        <v>-4253.26</v>
      </c>
      <c r="U141" s="479"/>
      <c r="V141" s="479"/>
      <c r="W141" s="479"/>
    </row>
    <row r="142" spans="1:37" s="1" customFormat="1">
      <c r="A142" s="21" t="s">
        <v>824</v>
      </c>
      <c r="B142" s="21" t="s">
        <v>22</v>
      </c>
      <c r="C142" s="600" t="s">
        <v>824</v>
      </c>
      <c r="D142" s="218" t="s">
        <v>824</v>
      </c>
      <c r="E142" s="823">
        <v>38058</v>
      </c>
      <c r="F142" s="797">
        <v>2004</v>
      </c>
      <c r="G142" s="702" t="s">
        <v>815</v>
      </c>
      <c r="H142" s="38" t="s">
        <v>808</v>
      </c>
      <c r="I142" s="33" t="s">
        <v>824</v>
      </c>
      <c r="J142" s="600" t="s">
        <v>824</v>
      </c>
      <c r="K142" s="5" t="e">
        <f t="shared" si="2"/>
        <v>#VALUE!</v>
      </c>
      <c r="L142" s="1016" t="s">
        <v>1773</v>
      </c>
      <c r="M142" s="1107" t="s">
        <v>1773</v>
      </c>
      <c r="N142" s="1107" t="s">
        <v>1773</v>
      </c>
      <c r="O142" s="1228"/>
      <c r="P142" s="428"/>
      <c r="Q142" s="25"/>
      <c r="R142" s="20"/>
      <c r="S142" s="17"/>
      <c r="T142" s="429">
        <v>-1242.32</v>
      </c>
      <c r="U142" s="44"/>
      <c r="V142" s="44"/>
      <c r="W142" s="44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</row>
    <row r="143" spans="1:37" s="1" customFormat="1">
      <c r="A143" s="21" t="s">
        <v>824</v>
      </c>
      <c r="B143" s="21" t="s">
        <v>22</v>
      </c>
      <c r="C143" s="600" t="s">
        <v>824</v>
      </c>
      <c r="D143" s="218" t="s">
        <v>824</v>
      </c>
      <c r="E143" s="822">
        <v>38069</v>
      </c>
      <c r="F143" s="797">
        <v>2004</v>
      </c>
      <c r="G143" s="702" t="s">
        <v>816</v>
      </c>
      <c r="H143" s="21" t="s">
        <v>800</v>
      </c>
      <c r="I143" s="33" t="s">
        <v>824</v>
      </c>
      <c r="J143" s="600" t="s">
        <v>824</v>
      </c>
      <c r="K143" s="5" t="e">
        <f t="shared" si="2"/>
        <v>#VALUE!</v>
      </c>
      <c r="L143" s="1016" t="s">
        <v>1773</v>
      </c>
      <c r="M143" s="1107" t="s">
        <v>1773</v>
      </c>
      <c r="N143" s="1107" t="s">
        <v>1773</v>
      </c>
      <c r="O143" s="1228"/>
      <c r="P143" s="428"/>
      <c r="Q143" s="25"/>
      <c r="R143" s="20"/>
      <c r="S143" s="17"/>
      <c r="T143" s="430">
        <v>-3271.74</v>
      </c>
      <c r="U143" s="44"/>
      <c r="V143" s="44"/>
      <c r="W143" s="44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</row>
    <row r="144" spans="1:37" s="1" customFormat="1">
      <c r="A144" s="21" t="s">
        <v>824</v>
      </c>
      <c r="B144" s="21" t="s">
        <v>22</v>
      </c>
      <c r="C144" s="600" t="s">
        <v>824</v>
      </c>
      <c r="D144" s="218" t="s">
        <v>824</v>
      </c>
      <c r="E144" s="822">
        <v>38069</v>
      </c>
      <c r="F144" s="797">
        <v>2004</v>
      </c>
      <c r="G144" s="702" t="s">
        <v>816</v>
      </c>
      <c r="H144" s="21" t="s">
        <v>801</v>
      </c>
      <c r="I144" s="33" t="s">
        <v>824</v>
      </c>
      <c r="J144" s="600" t="s">
        <v>824</v>
      </c>
      <c r="K144" s="5" t="e">
        <f t="shared" si="2"/>
        <v>#VALUE!</v>
      </c>
      <c r="L144" s="1016" t="s">
        <v>1773</v>
      </c>
      <c r="M144" s="1107" t="s">
        <v>1773</v>
      </c>
      <c r="N144" s="1107" t="s">
        <v>1773</v>
      </c>
      <c r="O144" s="1228"/>
      <c r="P144" s="428"/>
      <c r="Q144" s="25"/>
      <c r="R144" s="20"/>
      <c r="S144" s="17"/>
      <c r="T144" s="431">
        <v>-2203.89</v>
      </c>
      <c r="U144" s="44"/>
      <c r="V144" s="44"/>
      <c r="W144" s="44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</row>
    <row r="145" spans="1:37" s="1" customFormat="1">
      <c r="A145" s="21" t="s">
        <v>824</v>
      </c>
      <c r="B145" s="21" t="s">
        <v>22</v>
      </c>
      <c r="C145" s="600" t="s">
        <v>824</v>
      </c>
      <c r="D145" s="218" t="s">
        <v>824</v>
      </c>
      <c r="E145" s="822">
        <v>38092</v>
      </c>
      <c r="F145" s="797">
        <v>2004</v>
      </c>
      <c r="G145" s="702" t="s">
        <v>993</v>
      </c>
      <c r="H145" s="38"/>
      <c r="I145" s="33" t="s">
        <v>824</v>
      </c>
      <c r="J145" s="600" t="s">
        <v>824</v>
      </c>
      <c r="K145" s="5" t="e">
        <f t="shared" si="2"/>
        <v>#VALUE!</v>
      </c>
      <c r="L145" s="1016" t="s">
        <v>1773</v>
      </c>
      <c r="M145" s="1107" t="s">
        <v>1773</v>
      </c>
      <c r="N145" s="1107" t="s">
        <v>1773</v>
      </c>
      <c r="O145" s="1228"/>
      <c r="P145" s="428"/>
      <c r="Q145" s="25"/>
      <c r="R145" s="20"/>
      <c r="S145" s="17"/>
      <c r="T145" s="21">
        <v>-8449.68</v>
      </c>
      <c r="U145" s="44"/>
      <c r="V145" s="44"/>
      <c r="W145" s="44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</row>
    <row r="146" spans="1:37" s="1" customFormat="1">
      <c r="A146" s="21" t="s">
        <v>824</v>
      </c>
      <c r="B146" s="21" t="s">
        <v>22</v>
      </c>
      <c r="C146" s="600" t="s">
        <v>824</v>
      </c>
      <c r="D146" s="218" t="s">
        <v>824</v>
      </c>
      <c r="E146" s="822">
        <v>38092</v>
      </c>
      <c r="F146" s="797">
        <v>2004</v>
      </c>
      <c r="G146" s="702" t="s">
        <v>1774</v>
      </c>
      <c r="H146" s="21" t="s">
        <v>2581</v>
      </c>
      <c r="I146" s="33" t="s">
        <v>824</v>
      </c>
      <c r="J146" s="600" t="s">
        <v>824</v>
      </c>
      <c r="K146" s="5" t="e">
        <f t="shared" si="2"/>
        <v>#VALUE!</v>
      </c>
      <c r="L146" s="1015" t="s">
        <v>1773</v>
      </c>
      <c r="M146" s="1106" t="s">
        <v>1773</v>
      </c>
      <c r="N146" s="1107" t="s">
        <v>1773</v>
      </c>
      <c r="O146" s="1228"/>
      <c r="P146" s="428"/>
      <c r="Q146" s="25"/>
      <c r="R146" s="20"/>
      <c r="S146" s="17"/>
      <c r="T146" s="21">
        <v>-2700</v>
      </c>
      <c r="U146" s="44"/>
      <c r="V146" s="44"/>
      <c r="W146" s="44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</row>
    <row r="147" spans="1:37" s="1" customFormat="1">
      <c r="A147" s="2" t="s">
        <v>1493</v>
      </c>
      <c r="B147" s="2" t="s">
        <v>17</v>
      </c>
      <c r="C147" s="344">
        <v>2692</v>
      </c>
      <c r="D147" s="4">
        <v>1864</v>
      </c>
      <c r="E147" s="821">
        <v>37923</v>
      </c>
      <c r="F147" s="796">
        <v>2004</v>
      </c>
      <c r="G147" s="208" t="s">
        <v>814</v>
      </c>
      <c r="H147" s="2" t="s">
        <v>75</v>
      </c>
      <c r="I147" s="6"/>
      <c r="J147" s="903">
        <v>148178</v>
      </c>
      <c r="K147" s="5">
        <f t="shared" si="2"/>
        <v>11</v>
      </c>
      <c r="L147" s="1014">
        <v>1992</v>
      </c>
      <c r="M147" s="1105" t="s">
        <v>703</v>
      </c>
      <c r="N147" s="1104" t="s">
        <v>737</v>
      </c>
      <c r="O147" s="1227">
        <v>157</v>
      </c>
      <c r="P147" s="154">
        <v>150</v>
      </c>
      <c r="Q147" s="23">
        <v>2.4442797626090584E-2</v>
      </c>
      <c r="R147" s="7">
        <v>11.649926204547294</v>
      </c>
      <c r="S147" s="7">
        <v>161.64992620454728</v>
      </c>
      <c r="T147" s="7">
        <v>-4.6499262045472847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</row>
    <row r="148" spans="1:37" s="1" customFormat="1">
      <c r="A148" s="1" t="s">
        <v>1492</v>
      </c>
      <c r="B148" s="1" t="s">
        <v>17</v>
      </c>
      <c r="C148" s="599">
        <v>212936</v>
      </c>
      <c r="D148" s="3">
        <v>1864</v>
      </c>
      <c r="E148" s="820">
        <v>37923</v>
      </c>
      <c r="F148" s="796">
        <v>2004</v>
      </c>
      <c r="G148" s="208" t="s">
        <v>812</v>
      </c>
      <c r="H148" s="1" t="s">
        <v>861</v>
      </c>
      <c r="I148" s="5"/>
      <c r="J148" s="904">
        <v>212936</v>
      </c>
      <c r="K148" s="5">
        <f t="shared" si="2"/>
        <v>7</v>
      </c>
      <c r="L148" s="1014">
        <v>1996</v>
      </c>
      <c r="M148" s="1105" t="s">
        <v>2584</v>
      </c>
      <c r="N148" s="1105" t="s">
        <v>2669</v>
      </c>
      <c r="O148" s="1227">
        <v>157</v>
      </c>
      <c r="P148" s="154">
        <v>150</v>
      </c>
      <c r="Q148" s="22">
        <v>2.4442797626090584E-2</v>
      </c>
      <c r="R148" s="7">
        <v>11.649926204547294</v>
      </c>
      <c r="S148" s="7">
        <v>161.64992620454728</v>
      </c>
      <c r="T148" s="7">
        <v>-4.6499262045472847</v>
      </c>
      <c r="U148" s="44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</row>
    <row r="149" spans="1:37" s="1" customFormat="1">
      <c r="A149" s="1" t="s">
        <v>1291</v>
      </c>
      <c r="B149" s="1" t="s">
        <v>17</v>
      </c>
      <c r="C149" s="599">
        <v>182511</v>
      </c>
      <c r="D149" s="3">
        <v>1864</v>
      </c>
      <c r="E149" s="820">
        <v>37923</v>
      </c>
      <c r="F149" s="796">
        <v>2004</v>
      </c>
      <c r="G149" s="208" t="s">
        <v>812</v>
      </c>
      <c r="H149" s="1" t="s">
        <v>861</v>
      </c>
      <c r="I149" s="5"/>
      <c r="J149" s="904">
        <v>170788</v>
      </c>
      <c r="K149" s="5">
        <f t="shared" si="2"/>
        <v>6</v>
      </c>
      <c r="L149" s="1014">
        <v>1997</v>
      </c>
      <c r="M149" s="1105" t="s">
        <v>2584</v>
      </c>
      <c r="N149" s="1105" t="s">
        <v>2669</v>
      </c>
      <c r="O149" s="1227">
        <v>157</v>
      </c>
      <c r="P149" s="154">
        <v>150</v>
      </c>
      <c r="Q149" s="22">
        <v>2.4442797626090584E-2</v>
      </c>
      <c r="R149" s="7">
        <v>11.649926204547294</v>
      </c>
      <c r="S149" s="7">
        <v>161.64992620454728</v>
      </c>
      <c r="T149" s="7">
        <v>-4.6499262045472847</v>
      </c>
      <c r="U149" s="44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</row>
    <row r="150" spans="1:37" s="1" customFormat="1">
      <c r="A150" s="1" t="s">
        <v>2457</v>
      </c>
      <c r="B150" s="1" t="s">
        <v>17</v>
      </c>
      <c r="C150" s="599">
        <v>216708</v>
      </c>
      <c r="D150" s="3">
        <v>1941</v>
      </c>
      <c r="E150" s="820">
        <v>38062</v>
      </c>
      <c r="F150" s="796">
        <v>2004</v>
      </c>
      <c r="G150" s="8" t="s">
        <v>812</v>
      </c>
      <c r="H150" s="1" t="s">
        <v>861</v>
      </c>
      <c r="I150" s="1">
        <v>21</v>
      </c>
      <c r="J150" s="904">
        <v>137225</v>
      </c>
      <c r="K150" s="5">
        <f t="shared" si="2"/>
        <v>10</v>
      </c>
      <c r="L150" s="1014">
        <v>1993</v>
      </c>
      <c r="M150" s="1105" t="s">
        <v>2598</v>
      </c>
      <c r="N150" s="1105" t="s">
        <v>725</v>
      </c>
      <c r="O150" s="1229">
        <v>137.21</v>
      </c>
      <c r="P150" s="154">
        <v>137.21</v>
      </c>
      <c r="Q150" s="432"/>
      <c r="R150" s="29">
        <v>0</v>
      </c>
      <c r="S150" s="1">
        <v>137.21</v>
      </c>
      <c r="T150" s="7">
        <v>0</v>
      </c>
      <c r="U150" s="44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</row>
    <row r="151" spans="1:37" s="1" customFormat="1">
      <c r="A151" s="2" t="s">
        <v>1081</v>
      </c>
      <c r="B151" s="2" t="s">
        <v>17</v>
      </c>
      <c r="C151" s="344">
        <v>38828</v>
      </c>
      <c r="D151" s="4">
        <v>1764</v>
      </c>
      <c r="E151" s="821">
        <v>37826</v>
      </c>
      <c r="F151" s="796">
        <v>2004</v>
      </c>
      <c r="G151" s="8" t="s">
        <v>814</v>
      </c>
      <c r="H151" s="2" t="s">
        <v>3617</v>
      </c>
      <c r="I151" s="6"/>
      <c r="J151" s="904">
        <v>10388</v>
      </c>
      <c r="K151" s="5">
        <f t="shared" si="2"/>
        <v>18</v>
      </c>
      <c r="L151" s="1014">
        <v>1985</v>
      </c>
      <c r="M151" s="1105" t="s">
        <v>2598</v>
      </c>
      <c r="N151" s="1104" t="s">
        <v>2590</v>
      </c>
      <c r="O151" s="1227">
        <v>51.31</v>
      </c>
      <c r="P151" s="154">
        <v>51.31</v>
      </c>
      <c r="Q151" s="23"/>
      <c r="R151" s="7">
        <v>0</v>
      </c>
      <c r="S151" s="7">
        <v>51.31</v>
      </c>
      <c r="T151" s="7"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</row>
    <row r="152" spans="1:37" s="1" customFormat="1">
      <c r="A152" s="2" t="s">
        <v>1287</v>
      </c>
      <c r="B152" s="2" t="s">
        <v>17</v>
      </c>
      <c r="C152" s="344">
        <v>39996</v>
      </c>
      <c r="D152" s="4">
        <v>1864</v>
      </c>
      <c r="E152" s="821">
        <v>37923</v>
      </c>
      <c r="F152" s="796">
        <v>2004</v>
      </c>
      <c r="G152" s="45" t="s">
        <v>814</v>
      </c>
      <c r="H152" s="2" t="s">
        <v>3617</v>
      </c>
      <c r="I152" s="6"/>
      <c r="J152" s="903">
        <v>136795</v>
      </c>
      <c r="K152" s="5">
        <f t="shared" si="2"/>
        <v>7</v>
      </c>
      <c r="L152" s="790">
        <v>1996</v>
      </c>
      <c r="M152" s="1104" t="s">
        <v>2584</v>
      </c>
      <c r="N152" s="1104" t="s">
        <v>2667</v>
      </c>
      <c r="O152" s="1227">
        <v>126</v>
      </c>
      <c r="P152" s="154">
        <v>126</v>
      </c>
      <c r="Q152" s="23"/>
      <c r="R152" s="7"/>
      <c r="S152" s="7">
        <v>126</v>
      </c>
      <c r="T152" s="7"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</row>
    <row r="153" spans="1:37" s="1" customFormat="1">
      <c r="A153" s="1" t="s">
        <v>2443</v>
      </c>
      <c r="B153" s="1" t="s">
        <v>17</v>
      </c>
      <c r="C153" s="599" t="s">
        <v>2444</v>
      </c>
      <c r="D153" s="3">
        <v>1941</v>
      </c>
      <c r="E153" s="821">
        <v>38062</v>
      </c>
      <c r="F153" s="796">
        <v>2004</v>
      </c>
      <c r="G153" s="45" t="s">
        <v>812</v>
      </c>
      <c r="H153" s="9" t="s">
        <v>2238</v>
      </c>
      <c r="I153" s="2">
        <v>24</v>
      </c>
      <c r="J153" s="904" t="s">
        <v>1622</v>
      </c>
      <c r="K153" s="5">
        <f t="shared" si="2"/>
        <v>18</v>
      </c>
      <c r="L153" s="1014">
        <v>1985</v>
      </c>
      <c r="M153" s="1105" t="s">
        <v>2595</v>
      </c>
      <c r="N153" s="1105" t="s">
        <v>752</v>
      </c>
      <c r="O153" s="1229">
        <v>104</v>
      </c>
      <c r="P153" s="154">
        <v>104</v>
      </c>
      <c r="Q153" s="432"/>
      <c r="R153" s="29">
        <v>0</v>
      </c>
      <c r="S153" s="1">
        <v>104</v>
      </c>
      <c r="T153" s="7">
        <v>0</v>
      </c>
      <c r="U153" s="44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</row>
    <row r="154" spans="1:37" s="1" customFormat="1">
      <c r="A154" s="1" t="s">
        <v>1289</v>
      </c>
      <c r="B154" s="1" t="s">
        <v>17</v>
      </c>
      <c r="C154" s="599" t="s">
        <v>1290</v>
      </c>
      <c r="D154" s="3">
        <v>1864</v>
      </c>
      <c r="E154" s="820">
        <v>37923</v>
      </c>
      <c r="F154" s="796">
        <v>2004</v>
      </c>
      <c r="G154" s="8" t="s">
        <v>814</v>
      </c>
      <c r="H154" s="2" t="s">
        <v>3617</v>
      </c>
      <c r="I154" s="6"/>
      <c r="J154" s="904">
        <v>97737</v>
      </c>
      <c r="K154" s="5">
        <f t="shared" si="2"/>
        <v>14</v>
      </c>
      <c r="L154" s="1014">
        <v>1989</v>
      </c>
      <c r="M154" s="1105" t="s">
        <v>2586</v>
      </c>
      <c r="N154" s="1105" t="s">
        <v>724</v>
      </c>
      <c r="O154" s="1227">
        <v>147</v>
      </c>
      <c r="P154" s="154">
        <v>147</v>
      </c>
      <c r="Q154" s="22"/>
      <c r="R154" s="7"/>
      <c r="S154" s="7">
        <v>147</v>
      </c>
      <c r="T154" s="7"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</row>
    <row r="155" spans="1:37" s="1" customFormat="1">
      <c r="A155" s="1" t="s">
        <v>1051</v>
      </c>
      <c r="B155" s="1" t="s">
        <v>17</v>
      </c>
      <c r="C155" s="599">
        <v>16376</v>
      </c>
      <c r="D155" s="3">
        <v>1758</v>
      </c>
      <c r="E155" s="820">
        <v>37824</v>
      </c>
      <c r="F155" s="796">
        <v>2004</v>
      </c>
      <c r="G155" s="8" t="s">
        <v>810</v>
      </c>
      <c r="H155" s="2" t="s">
        <v>1050</v>
      </c>
      <c r="I155" s="5"/>
      <c r="J155" s="904">
        <v>137845</v>
      </c>
      <c r="K155" s="5">
        <f t="shared" si="2"/>
        <v>14</v>
      </c>
      <c r="L155" s="1014">
        <v>1989</v>
      </c>
      <c r="M155" s="1105" t="s">
        <v>2586</v>
      </c>
      <c r="N155" s="1105" t="s">
        <v>724</v>
      </c>
      <c r="O155" s="1227">
        <v>148</v>
      </c>
      <c r="P155" s="154">
        <v>148</v>
      </c>
      <c r="Q155" s="22"/>
      <c r="R155" s="7"/>
      <c r="S155" s="7">
        <v>148</v>
      </c>
      <c r="T155" s="7"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</row>
    <row r="156" spans="1:37" s="1" customFormat="1">
      <c r="A156" s="1" t="s">
        <v>1053</v>
      </c>
      <c r="B156" s="1" t="s">
        <v>17</v>
      </c>
      <c r="C156" s="599">
        <v>16035</v>
      </c>
      <c r="D156" s="3">
        <v>1758</v>
      </c>
      <c r="E156" s="820">
        <v>37824</v>
      </c>
      <c r="F156" s="796">
        <v>2004</v>
      </c>
      <c r="G156" s="8" t="s">
        <v>810</v>
      </c>
      <c r="H156" s="2" t="s">
        <v>1050</v>
      </c>
      <c r="I156" s="5"/>
      <c r="J156" s="904">
        <v>193510</v>
      </c>
      <c r="K156" s="5">
        <f t="shared" si="2"/>
        <v>12</v>
      </c>
      <c r="L156" s="1014">
        <v>1991</v>
      </c>
      <c r="M156" s="1105" t="s">
        <v>2586</v>
      </c>
      <c r="N156" s="1105" t="s">
        <v>2620</v>
      </c>
      <c r="O156" s="1227">
        <v>100</v>
      </c>
      <c r="P156" s="154">
        <v>100</v>
      </c>
      <c r="Q156" s="22"/>
      <c r="R156" s="7"/>
      <c r="S156" s="7">
        <v>100</v>
      </c>
      <c r="T156" s="7">
        <v>0</v>
      </c>
      <c r="U156" s="44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</row>
    <row r="157" spans="1:37" s="1" customFormat="1">
      <c r="A157" s="2" t="s">
        <v>1066</v>
      </c>
      <c r="B157" s="2" t="s">
        <v>17</v>
      </c>
      <c r="C157" s="344">
        <v>12139</v>
      </c>
      <c r="D157" s="4">
        <v>1758</v>
      </c>
      <c r="E157" s="821">
        <v>37824</v>
      </c>
      <c r="F157" s="796">
        <v>2004</v>
      </c>
      <c r="G157" s="208" t="s">
        <v>814</v>
      </c>
      <c r="H157" s="2" t="s">
        <v>3617</v>
      </c>
      <c r="I157" s="6"/>
      <c r="J157" s="904">
        <v>131083</v>
      </c>
      <c r="K157" s="5">
        <f t="shared" si="2"/>
        <v>9</v>
      </c>
      <c r="L157" s="1014">
        <v>1994</v>
      </c>
      <c r="M157" s="1105" t="s">
        <v>2677</v>
      </c>
      <c r="N157" s="1105" t="s">
        <v>726</v>
      </c>
      <c r="O157" s="1227">
        <v>50</v>
      </c>
      <c r="P157" s="154">
        <v>50</v>
      </c>
      <c r="Q157" s="22"/>
      <c r="R157" s="7"/>
      <c r="S157" s="7">
        <v>50</v>
      </c>
      <c r="T157" s="7"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</row>
    <row r="158" spans="1:37" s="1" customFormat="1">
      <c r="A158" s="2" t="s">
        <v>1070</v>
      </c>
      <c r="B158" s="2" t="s">
        <v>17</v>
      </c>
      <c r="C158" s="344" t="s">
        <v>802</v>
      </c>
      <c r="D158" s="4">
        <v>1758</v>
      </c>
      <c r="E158" s="821">
        <v>37824</v>
      </c>
      <c r="F158" s="796">
        <v>2004</v>
      </c>
      <c r="G158" s="208" t="s">
        <v>1774</v>
      </c>
      <c r="H158" s="9" t="s">
        <v>1071</v>
      </c>
      <c r="I158" s="6"/>
      <c r="J158" s="903">
        <v>82038</v>
      </c>
      <c r="K158" s="5">
        <f t="shared" si="2"/>
        <v>19</v>
      </c>
      <c r="L158" s="790">
        <v>1984</v>
      </c>
      <c r="M158" s="1104" t="s">
        <v>2586</v>
      </c>
      <c r="N158" s="1104" t="s">
        <v>2613</v>
      </c>
      <c r="O158" s="1227">
        <v>32</v>
      </c>
      <c r="P158" s="154">
        <v>32</v>
      </c>
      <c r="Q158" s="23"/>
      <c r="R158" s="7"/>
      <c r="S158" s="7">
        <v>32</v>
      </c>
      <c r="T158" s="35">
        <v>0</v>
      </c>
      <c r="U158" s="44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</row>
    <row r="159" spans="1:37" s="1" customFormat="1">
      <c r="A159" s="2" t="s">
        <v>1283</v>
      </c>
      <c r="B159" s="2" t="s">
        <v>17</v>
      </c>
      <c r="C159" s="344">
        <v>39378</v>
      </c>
      <c r="D159" s="4">
        <v>1864</v>
      </c>
      <c r="E159" s="821">
        <v>37923</v>
      </c>
      <c r="F159" s="796">
        <v>2004</v>
      </c>
      <c r="G159" s="208" t="s">
        <v>814</v>
      </c>
      <c r="H159" s="2" t="s">
        <v>3617</v>
      </c>
      <c r="I159" s="6"/>
      <c r="J159" s="903"/>
      <c r="K159" s="5">
        <f t="shared" si="2"/>
        <v>16</v>
      </c>
      <c r="L159" s="790">
        <v>1987</v>
      </c>
      <c r="M159" s="1104" t="s">
        <v>2586</v>
      </c>
      <c r="N159" s="1104" t="s">
        <v>718</v>
      </c>
      <c r="O159" s="1227">
        <v>47</v>
      </c>
      <c r="P159" s="154">
        <v>47</v>
      </c>
      <c r="Q159" s="23"/>
      <c r="R159" s="7"/>
      <c r="S159" s="7">
        <v>47</v>
      </c>
      <c r="T159" s="7"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</row>
    <row r="160" spans="1:37" s="1" customFormat="1">
      <c r="A160" s="2" t="s">
        <v>1285</v>
      </c>
      <c r="B160" s="2" t="s">
        <v>17</v>
      </c>
      <c r="C160" s="344">
        <v>37745</v>
      </c>
      <c r="D160" s="4">
        <v>1864</v>
      </c>
      <c r="E160" s="821">
        <v>37923</v>
      </c>
      <c r="F160" s="796">
        <v>2004</v>
      </c>
      <c r="G160" s="208" t="s">
        <v>814</v>
      </c>
      <c r="H160" s="2" t="s">
        <v>3617</v>
      </c>
      <c r="I160" s="6"/>
      <c r="J160" s="903">
        <v>104743</v>
      </c>
      <c r="K160" s="5">
        <f t="shared" si="2"/>
        <v>11</v>
      </c>
      <c r="L160" s="790">
        <v>1992</v>
      </c>
      <c r="M160" s="1104" t="s">
        <v>703</v>
      </c>
      <c r="N160" s="1104" t="s">
        <v>737</v>
      </c>
      <c r="O160" s="1227">
        <v>47</v>
      </c>
      <c r="P160" s="154">
        <v>47</v>
      </c>
      <c r="Q160" s="23"/>
      <c r="R160" s="7"/>
      <c r="S160" s="7">
        <v>47</v>
      </c>
      <c r="T160" s="7"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</row>
    <row r="161" spans="1:37" s="1" customFormat="1">
      <c r="A161" s="2" t="s">
        <v>1043</v>
      </c>
      <c r="B161" s="2" t="s">
        <v>17</v>
      </c>
      <c r="C161" s="344">
        <v>37745</v>
      </c>
      <c r="D161" s="4">
        <v>1755</v>
      </c>
      <c r="E161" s="821">
        <v>37854</v>
      </c>
      <c r="F161" s="796">
        <v>2004</v>
      </c>
      <c r="G161" s="208" t="s">
        <v>814</v>
      </c>
      <c r="H161" s="2" t="s">
        <v>3617</v>
      </c>
      <c r="I161" s="6"/>
      <c r="J161" s="903">
        <v>107743</v>
      </c>
      <c r="K161" s="5">
        <f t="shared" si="2"/>
        <v>11</v>
      </c>
      <c r="L161" s="790">
        <v>1992</v>
      </c>
      <c r="M161" s="1104" t="s">
        <v>703</v>
      </c>
      <c r="N161" s="1104" t="s">
        <v>737</v>
      </c>
      <c r="O161" s="1227">
        <v>126</v>
      </c>
      <c r="P161" s="154">
        <v>126</v>
      </c>
      <c r="Q161" s="23"/>
      <c r="R161" s="7">
        <v>0</v>
      </c>
      <c r="S161" s="7">
        <v>126</v>
      </c>
      <c r="T161" s="7"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</row>
    <row r="162" spans="1:37" s="1" customFormat="1">
      <c r="A162" s="2" t="s">
        <v>1059</v>
      </c>
      <c r="B162" s="2" t="s">
        <v>17</v>
      </c>
      <c r="C162" s="344" t="s">
        <v>802</v>
      </c>
      <c r="D162" s="4">
        <v>1758</v>
      </c>
      <c r="E162" s="821">
        <v>37824</v>
      </c>
      <c r="F162" s="796">
        <v>2004</v>
      </c>
      <c r="G162" s="208" t="s">
        <v>814</v>
      </c>
      <c r="H162" s="2" t="s">
        <v>1060</v>
      </c>
      <c r="I162" s="6"/>
      <c r="J162" s="903">
        <v>198706</v>
      </c>
      <c r="K162" s="5">
        <f t="shared" si="2"/>
        <v>10</v>
      </c>
      <c r="L162" s="790">
        <v>1993</v>
      </c>
      <c r="M162" s="1104" t="s">
        <v>2598</v>
      </c>
      <c r="N162" s="1104" t="s">
        <v>2671</v>
      </c>
      <c r="O162" s="1227">
        <v>27.92</v>
      </c>
      <c r="P162" s="154">
        <v>27.92</v>
      </c>
      <c r="Q162" s="23"/>
      <c r="R162" s="7"/>
      <c r="S162" s="7">
        <v>27.92</v>
      </c>
      <c r="T162" s="7"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</row>
    <row r="163" spans="1:37" s="1" customFormat="1">
      <c r="A163" s="2" t="s">
        <v>1082</v>
      </c>
      <c r="B163" s="2" t="s">
        <v>17</v>
      </c>
      <c r="C163" s="344">
        <v>134937</v>
      </c>
      <c r="D163" s="4">
        <v>1764</v>
      </c>
      <c r="E163" s="821">
        <v>37826</v>
      </c>
      <c r="F163" s="796">
        <v>2004</v>
      </c>
      <c r="G163" s="208" t="s">
        <v>812</v>
      </c>
      <c r="H163" s="1" t="s">
        <v>861</v>
      </c>
      <c r="I163" s="6"/>
      <c r="J163" s="903">
        <v>134937</v>
      </c>
      <c r="K163" s="5">
        <f t="shared" si="2"/>
        <v>9</v>
      </c>
      <c r="L163" s="790">
        <v>1994</v>
      </c>
      <c r="M163" s="1104" t="s">
        <v>2598</v>
      </c>
      <c r="N163" s="1104" t="s">
        <v>736</v>
      </c>
      <c r="O163" s="1227">
        <v>60</v>
      </c>
      <c r="P163" s="154">
        <v>60</v>
      </c>
      <c r="Q163" s="23"/>
      <c r="R163" s="7">
        <v>0</v>
      </c>
      <c r="S163" s="7">
        <v>60</v>
      </c>
      <c r="T163" s="7"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</row>
    <row r="164" spans="1:37" s="1" customFormat="1">
      <c r="A164" s="2" t="s">
        <v>1057</v>
      </c>
      <c r="B164" s="2" t="s">
        <v>17</v>
      </c>
      <c r="C164" s="344">
        <v>124304</v>
      </c>
      <c r="D164" s="4">
        <v>1758</v>
      </c>
      <c r="E164" s="821">
        <v>37824</v>
      </c>
      <c r="F164" s="796">
        <v>2004</v>
      </c>
      <c r="G164" s="208" t="s">
        <v>812</v>
      </c>
      <c r="H164" s="2" t="s">
        <v>1006</v>
      </c>
      <c r="I164" s="6"/>
      <c r="J164" s="903">
        <v>79234</v>
      </c>
      <c r="K164" s="5">
        <f t="shared" si="2"/>
        <v>13</v>
      </c>
      <c r="L164" s="790">
        <v>1990</v>
      </c>
      <c r="M164" s="1104" t="s">
        <v>2598</v>
      </c>
      <c r="N164" s="1104" t="s">
        <v>2617</v>
      </c>
      <c r="O164" s="1227">
        <v>103</v>
      </c>
      <c r="P164" s="154">
        <v>103</v>
      </c>
      <c r="Q164" s="23"/>
      <c r="R164" s="7"/>
      <c r="S164" s="7">
        <v>103</v>
      </c>
      <c r="T164" s="7"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</row>
    <row r="165" spans="1:37" s="1" customFormat="1">
      <c r="A165" s="2" t="s">
        <v>1284</v>
      </c>
      <c r="B165" s="2" t="s">
        <v>17</v>
      </c>
      <c r="C165" s="344">
        <v>39854</v>
      </c>
      <c r="D165" s="4">
        <v>1864</v>
      </c>
      <c r="E165" s="821">
        <v>37923</v>
      </c>
      <c r="F165" s="796">
        <v>2004</v>
      </c>
      <c r="G165" s="208" t="s">
        <v>814</v>
      </c>
      <c r="H165" s="2" t="s">
        <v>3617</v>
      </c>
      <c r="I165" s="6"/>
      <c r="J165" s="903">
        <v>143638</v>
      </c>
      <c r="K165" s="5">
        <f t="shared" si="2"/>
        <v>9</v>
      </c>
      <c r="L165" s="790">
        <v>1994</v>
      </c>
      <c r="M165" s="1104" t="s">
        <v>2598</v>
      </c>
      <c r="N165" s="1104" t="s">
        <v>743</v>
      </c>
      <c r="O165" s="1227">
        <v>47</v>
      </c>
      <c r="P165" s="154">
        <v>47</v>
      </c>
      <c r="Q165" s="23"/>
      <c r="R165" s="7"/>
      <c r="S165" s="7">
        <v>47</v>
      </c>
      <c r="T165" s="7"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</row>
    <row r="166" spans="1:37" s="1" customFormat="1">
      <c r="A166" s="2" t="s">
        <v>1075</v>
      </c>
      <c r="B166" s="2" t="s">
        <v>17</v>
      </c>
      <c r="C166" s="344">
        <v>131337</v>
      </c>
      <c r="D166" s="4">
        <v>1762</v>
      </c>
      <c r="E166" s="821">
        <v>37833</v>
      </c>
      <c r="F166" s="796">
        <v>2004</v>
      </c>
      <c r="G166" s="208" t="s">
        <v>812</v>
      </c>
      <c r="H166" s="1" t="s">
        <v>861</v>
      </c>
      <c r="I166" s="6"/>
      <c r="J166" s="903">
        <v>153115</v>
      </c>
      <c r="K166" s="5">
        <f t="shared" si="2"/>
        <v>10</v>
      </c>
      <c r="L166" s="790">
        <v>1993</v>
      </c>
      <c r="M166" s="1104" t="s">
        <v>2584</v>
      </c>
      <c r="N166" s="1104" t="s">
        <v>2669</v>
      </c>
      <c r="O166" s="1227">
        <v>100</v>
      </c>
      <c r="P166" s="154">
        <v>100</v>
      </c>
      <c r="Q166" s="23"/>
      <c r="R166" s="7"/>
      <c r="S166" s="7">
        <v>100</v>
      </c>
      <c r="T166" s="7"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</row>
    <row r="167" spans="1:37" s="1" customFormat="1">
      <c r="A167" s="1" t="s">
        <v>1072</v>
      </c>
      <c r="B167" s="1" t="s">
        <v>17</v>
      </c>
      <c r="C167" s="599" t="s">
        <v>802</v>
      </c>
      <c r="D167" s="3">
        <v>1758</v>
      </c>
      <c r="E167" s="820">
        <v>37824</v>
      </c>
      <c r="F167" s="796">
        <v>2004</v>
      </c>
      <c r="G167" s="208" t="s">
        <v>1774</v>
      </c>
      <c r="H167" s="2" t="s">
        <v>1071</v>
      </c>
      <c r="I167" s="5"/>
      <c r="J167" s="904">
        <v>120693</v>
      </c>
      <c r="K167" s="5">
        <f t="shared" si="2"/>
        <v>10</v>
      </c>
      <c r="L167" s="1014">
        <v>1993</v>
      </c>
      <c r="M167" s="1105" t="s">
        <v>2584</v>
      </c>
      <c r="N167" s="1105" t="s">
        <v>2669</v>
      </c>
      <c r="O167" s="1227">
        <v>27.1</v>
      </c>
      <c r="P167" s="154">
        <v>27.1</v>
      </c>
      <c r="Q167" s="22"/>
      <c r="R167" s="7"/>
      <c r="S167" s="7">
        <v>27.1</v>
      </c>
      <c r="T167" s="7"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</row>
    <row r="168" spans="1:37" s="1" customFormat="1">
      <c r="A168" s="2" t="s">
        <v>1286</v>
      </c>
      <c r="B168" s="2" t="s">
        <v>17</v>
      </c>
      <c r="C168" s="344">
        <v>128552</v>
      </c>
      <c r="D168" s="4">
        <v>1864</v>
      </c>
      <c r="E168" s="821">
        <v>37923</v>
      </c>
      <c r="F168" s="796">
        <v>2004</v>
      </c>
      <c r="G168" s="208" t="s">
        <v>812</v>
      </c>
      <c r="H168" s="1" t="s">
        <v>861</v>
      </c>
      <c r="I168" s="6"/>
      <c r="J168" s="903">
        <v>158313</v>
      </c>
      <c r="K168" s="5">
        <f t="shared" si="2"/>
        <v>11</v>
      </c>
      <c r="L168" s="790">
        <v>1992</v>
      </c>
      <c r="M168" s="1104" t="s">
        <v>2584</v>
      </c>
      <c r="N168" s="1104" t="s">
        <v>2669</v>
      </c>
      <c r="O168" s="1227">
        <v>101.28</v>
      </c>
      <c r="P168" s="154">
        <v>101.28</v>
      </c>
      <c r="Q168" s="22"/>
      <c r="R168" s="7"/>
      <c r="S168" s="7">
        <v>101.28</v>
      </c>
      <c r="T168" s="7"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</row>
    <row r="169" spans="1:37" s="1" customFormat="1">
      <c r="A169" s="2" t="s">
        <v>1083</v>
      </c>
      <c r="B169" s="2" t="s">
        <v>17</v>
      </c>
      <c r="C169" s="344">
        <v>128551</v>
      </c>
      <c r="D169" s="4">
        <v>1764</v>
      </c>
      <c r="E169" s="821">
        <v>37826</v>
      </c>
      <c r="F169" s="796">
        <v>2004</v>
      </c>
      <c r="G169" s="208" t="s">
        <v>812</v>
      </c>
      <c r="H169" s="1" t="s">
        <v>861</v>
      </c>
      <c r="I169" s="6"/>
      <c r="J169" s="904">
        <v>154063</v>
      </c>
      <c r="K169" s="5">
        <f t="shared" si="2"/>
        <v>11</v>
      </c>
      <c r="L169" s="1014">
        <v>1992</v>
      </c>
      <c r="M169" s="1105" t="s">
        <v>2584</v>
      </c>
      <c r="N169" s="1105" t="s">
        <v>2669</v>
      </c>
      <c r="O169" s="1227">
        <v>100</v>
      </c>
      <c r="P169" s="154">
        <v>100</v>
      </c>
      <c r="Q169" s="23"/>
      <c r="R169" s="7">
        <v>0</v>
      </c>
      <c r="S169" s="7">
        <v>100</v>
      </c>
      <c r="T169" s="7">
        <v>0</v>
      </c>
      <c r="U169" s="44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</row>
    <row r="170" spans="1:37" s="1" customFormat="1">
      <c r="A170" s="1" t="s">
        <v>1084</v>
      </c>
      <c r="B170" s="1" t="s">
        <v>17</v>
      </c>
      <c r="C170" s="599">
        <v>170428</v>
      </c>
      <c r="D170" s="3">
        <v>1764</v>
      </c>
      <c r="E170" s="820">
        <v>37826</v>
      </c>
      <c r="F170" s="796">
        <v>2004</v>
      </c>
      <c r="G170" s="8" t="s">
        <v>812</v>
      </c>
      <c r="H170" s="1" t="s">
        <v>861</v>
      </c>
      <c r="I170" s="5"/>
      <c r="J170" s="904">
        <v>252851</v>
      </c>
      <c r="K170" s="5">
        <f t="shared" si="2"/>
        <v>7</v>
      </c>
      <c r="L170" s="1014">
        <v>1996</v>
      </c>
      <c r="M170" s="1105" t="s">
        <v>2584</v>
      </c>
      <c r="N170" s="1105" t="s">
        <v>2669</v>
      </c>
      <c r="O170" s="1227">
        <v>124.31</v>
      </c>
      <c r="P170" s="154">
        <v>124.31</v>
      </c>
      <c r="Q170" s="22"/>
      <c r="R170" s="7">
        <v>0</v>
      </c>
      <c r="S170" s="7">
        <v>124.31</v>
      </c>
      <c r="T170" s="7">
        <v>0</v>
      </c>
      <c r="U170" s="44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</row>
    <row r="171" spans="1:37" s="1" customFormat="1">
      <c r="A171" s="2" t="s">
        <v>1288</v>
      </c>
      <c r="B171" s="2" t="s">
        <v>17</v>
      </c>
      <c r="C171" s="344">
        <v>191859</v>
      </c>
      <c r="D171" s="4">
        <v>1864</v>
      </c>
      <c r="E171" s="821">
        <v>37923</v>
      </c>
      <c r="F171" s="796">
        <v>2004</v>
      </c>
      <c r="G171" s="208" t="s">
        <v>812</v>
      </c>
      <c r="H171" s="1" t="s">
        <v>861</v>
      </c>
      <c r="I171" s="6"/>
      <c r="J171" s="903">
        <v>215035</v>
      </c>
      <c r="K171" s="5">
        <f t="shared" si="2"/>
        <v>8</v>
      </c>
      <c r="L171" s="790">
        <v>1995</v>
      </c>
      <c r="M171" s="1104" t="s">
        <v>2584</v>
      </c>
      <c r="N171" s="1104" t="s">
        <v>2669</v>
      </c>
      <c r="O171" s="1227">
        <v>127</v>
      </c>
      <c r="P171" s="154">
        <v>127</v>
      </c>
      <c r="Q171" s="23"/>
      <c r="R171" s="7"/>
      <c r="S171" s="7">
        <v>127</v>
      </c>
      <c r="T171" s="7"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</row>
    <row r="172" spans="1:37" s="1" customFormat="1">
      <c r="A172" s="2" t="s">
        <v>1073</v>
      </c>
      <c r="B172" s="2" t="s">
        <v>17</v>
      </c>
      <c r="C172" s="344" t="s">
        <v>802</v>
      </c>
      <c r="D172" s="4">
        <v>1758</v>
      </c>
      <c r="E172" s="821">
        <v>37824</v>
      </c>
      <c r="F172" s="796">
        <v>2004</v>
      </c>
      <c r="G172" s="208" t="s">
        <v>1774</v>
      </c>
      <c r="H172" s="9" t="s">
        <v>1071</v>
      </c>
      <c r="I172" s="6"/>
      <c r="J172" s="904" t="s">
        <v>2576</v>
      </c>
      <c r="K172" s="5">
        <f t="shared" si="2"/>
        <v>8</v>
      </c>
      <c r="L172" s="1014">
        <v>1995</v>
      </c>
      <c r="M172" s="1105" t="s">
        <v>2584</v>
      </c>
      <c r="N172" s="1104" t="s">
        <v>2669</v>
      </c>
      <c r="O172" s="1227">
        <v>27.1</v>
      </c>
      <c r="P172" s="154">
        <v>27.1</v>
      </c>
      <c r="Q172" s="22"/>
      <c r="R172" s="7"/>
      <c r="S172" s="7">
        <v>27.1</v>
      </c>
      <c r="T172" s="7"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</row>
    <row r="173" spans="1:37" s="1" customFormat="1">
      <c r="A173" s="2" t="s">
        <v>1735</v>
      </c>
      <c r="B173" s="2" t="s">
        <v>17</v>
      </c>
      <c r="C173" s="344">
        <v>142250</v>
      </c>
      <c r="D173" s="4">
        <v>1764</v>
      </c>
      <c r="E173" s="821">
        <v>37826</v>
      </c>
      <c r="F173" s="796">
        <v>2004</v>
      </c>
      <c r="G173" s="208" t="s">
        <v>812</v>
      </c>
      <c r="H173" s="1" t="s">
        <v>861</v>
      </c>
      <c r="I173" s="6"/>
      <c r="J173" s="903">
        <v>172826</v>
      </c>
      <c r="K173" s="5">
        <f t="shared" si="2"/>
        <v>8</v>
      </c>
      <c r="L173" s="790">
        <v>1995</v>
      </c>
      <c r="M173" s="1104" t="s">
        <v>2584</v>
      </c>
      <c r="N173" s="1104" t="s">
        <v>2669</v>
      </c>
      <c r="O173" s="1227">
        <v>150</v>
      </c>
      <c r="P173" s="154">
        <v>150</v>
      </c>
      <c r="Q173" s="23"/>
      <c r="R173" s="7">
        <v>0</v>
      </c>
      <c r="S173" s="7">
        <v>150</v>
      </c>
      <c r="T173" s="7"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</row>
    <row r="174" spans="1:37" s="1" customFormat="1">
      <c r="A174" s="2" t="s">
        <v>1058</v>
      </c>
      <c r="B174" s="2" t="s">
        <v>17</v>
      </c>
      <c r="C174" s="344">
        <v>142249</v>
      </c>
      <c r="D174" s="4">
        <v>1758</v>
      </c>
      <c r="E174" s="821">
        <v>37824</v>
      </c>
      <c r="F174" s="796">
        <v>2004</v>
      </c>
      <c r="G174" s="208" t="s">
        <v>812</v>
      </c>
      <c r="H174" s="1" t="s">
        <v>861</v>
      </c>
      <c r="I174" s="6"/>
      <c r="J174" s="903">
        <v>149705</v>
      </c>
      <c r="K174" s="5">
        <f t="shared" si="2"/>
        <v>8</v>
      </c>
      <c r="L174" s="790">
        <v>1995</v>
      </c>
      <c r="M174" s="1104" t="s">
        <v>2584</v>
      </c>
      <c r="N174" s="1104" t="s">
        <v>2669</v>
      </c>
      <c r="O174" s="1227">
        <v>50</v>
      </c>
      <c r="P174" s="154">
        <v>50</v>
      </c>
      <c r="Q174" s="23"/>
      <c r="R174" s="7"/>
      <c r="S174" s="7">
        <v>50</v>
      </c>
      <c r="T174" s="7">
        <v>0</v>
      </c>
      <c r="U174" s="44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</row>
    <row r="175" spans="1:37" s="1" customFormat="1">
      <c r="A175" s="2" t="s">
        <v>1045</v>
      </c>
      <c r="B175" s="2" t="s">
        <v>17</v>
      </c>
      <c r="C175" s="344">
        <v>39958</v>
      </c>
      <c r="D175" s="4">
        <v>1755</v>
      </c>
      <c r="E175" s="821">
        <v>37854</v>
      </c>
      <c r="F175" s="796">
        <v>2004</v>
      </c>
      <c r="G175" s="208" t="s">
        <v>814</v>
      </c>
      <c r="H175" s="2" t="s">
        <v>3617</v>
      </c>
      <c r="I175" s="6"/>
      <c r="J175" s="903">
        <v>39966</v>
      </c>
      <c r="K175" s="5">
        <f t="shared" si="2"/>
        <v>19</v>
      </c>
      <c r="L175" s="790">
        <v>1984</v>
      </c>
      <c r="M175" s="1104" t="s">
        <v>2598</v>
      </c>
      <c r="N175" s="1104" t="s">
        <v>2585</v>
      </c>
      <c r="O175" s="1227">
        <v>78.88</v>
      </c>
      <c r="P175" s="154">
        <v>78.88</v>
      </c>
      <c r="Q175" s="23"/>
      <c r="R175" s="7">
        <v>0</v>
      </c>
      <c r="S175" s="7">
        <v>78.88</v>
      </c>
      <c r="T175" s="7"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</row>
    <row r="176" spans="1:37" s="1" customFormat="1">
      <c r="A176" s="2" t="s">
        <v>1085</v>
      </c>
      <c r="B176" s="2" t="s">
        <v>17</v>
      </c>
      <c r="C176" s="344">
        <v>125348</v>
      </c>
      <c r="D176" s="4">
        <v>1764</v>
      </c>
      <c r="E176" s="821">
        <v>37826</v>
      </c>
      <c r="F176" s="796">
        <v>2004</v>
      </c>
      <c r="G176" s="208" t="s">
        <v>812</v>
      </c>
      <c r="H176" s="1" t="s">
        <v>861</v>
      </c>
      <c r="I176" s="6"/>
      <c r="J176" s="904">
        <v>248236</v>
      </c>
      <c r="K176" s="5">
        <f t="shared" si="2"/>
        <v>18</v>
      </c>
      <c r="L176" s="1014">
        <v>1985</v>
      </c>
      <c r="M176" s="1105" t="s">
        <v>2598</v>
      </c>
      <c r="N176" s="1104" t="s">
        <v>2590</v>
      </c>
      <c r="O176" s="1227">
        <v>124.31</v>
      </c>
      <c r="P176" s="154">
        <v>124.31</v>
      </c>
      <c r="Q176" s="23"/>
      <c r="R176" s="7">
        <v>0</v>
      </c>
      <c r="S176" s="7">
        <v>124.31</v>
      </c>
      <c r="T176" s="7"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</row>
    <row r="177" spans="1:37" s="1" customFormat="1">
      <c r="A177" s="2" t="s">
        <v>1086</v>
      </c>
      <c r="B177" s="2" t="s">
        <v>17</v>
      </c>
      <c r="C177" s="344">
        <v>135266</v>
      </c>
      <c r="D177" s="4">
        <v>1764</v>
      </c>
      <c r="E177" s="821">
        <v>37826</v>
      </c>
      <c r="F177" s="796">
        <v>2004</v>
      </c>
      <c r="G177" s="208" t="s">
        <v>812</v>
      </c>
      <c r="H177" s="1" t="s">
        <v>861</v>
      </c>
      <c r="I177" s="6"/>
      <c r="J177" s="904">
        <v>208238</v>
      </c>
      <c r="K177" s="5">
        <f t="shared" si="2"/>
        <v>27</v>
      </c>
      <c r="L177" s="1014">
        <v>1976</v>
      </c>
      <c r="M177" s="1105" t="s">
        <v>2598</v>
      </c>
      <c r="N177" s="1104" t="s">
        <v>2590</v>
      </c>
      <c r="O177" s="1227">
        <v>124.31</v>
      </c>
      <c r="P177" s="154">
        <v>124.31</v>
      </c>
      <c r="Q177" s="22"/>
      <c r="R177" s="7">
        <v>0</v>
      </c>
      <c r="S177" s="7">
        <v>124.31</v>
      </c>
      <c r="T177" s="7">
        <v>0</v>
      </c>
      <c r="U177" s="44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</row>
    <row r="178" spans="1:37" s="1" customFormat="1">
      <c r="A178" s="2" t="s">
        <v>1048</v>
      </c>
      <c r="B178" s="2" t="s">
        <v>17</v>
      </c>
      <c r="C178" s="344">
        <v>37924</v>
      </c>
      <c r="D178" s="4">
        <v>1755</v>
      </c>
      <c r="E178" s="821">
        <v>37854</v>
      </c>
      <c r="F178" s="796">
        <v>2004</v>
      </c>
      <c r="G178" s="208" t="s">
        <v>814</v>
      </c>
      <c r="H178" s="2" t="s">
        <v>3617</v>
      </c>
      <c r="I178" s="6"/>
      <c r="J178" s="903">
        <v>67159</v>
      </c>
      <c r="K178" s="5">
        <f t="shared" si="2"/>
        <v>18</v>
      </c>
      <c r="L178" s="790">
        <v>1985</v>
      </c>
      <c r="M178" s="1104" t="s">
        <v>2598</v>
      </c>
      <c r="N178" s="1104" t="s">
        <v>2590</v>
      </c>
      <c r="O178" s="1227">
        <v>151.1</v>
      </c>
      <c r="P178" s="154">
        <v>150</v>
      </c>
      <c r="Q178" s="23"/>
      <c r="R178" s="7"/>
      <c r="S178" s="7">
        <v>150</v>
      </c>
      <c r="T178" s="7">
        <v>1.07</v>
      </c>
      <c r="U178" s="44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</row>
    <row r="179" spans="1:37" s="1" customFormat="1">
      <c r="A179" s="2" t="s">
        <v>1080</v>
      </c>
      <c r="B179" s="2" t="s">
        <v>17</v>
      </c>
      <c r="C179" s="344">
        <v>170449</v>
      </c>
      <c r="D179" s="4">
        <v>1762</v>
      </c>
      <c r="E179" s="821">
        <v>37833</v>
      </c>
      <c r="F179" s="796">
        <v>2004</v>
      </c>
      <c r="G179" s="208" t="s">
        <v>812</v>
      </c>
      <c r="H179" s="1" t="s">
        <v>861</v>
      </c>
      <c r="I179" s="6"/>
      <c r="J179" s="903">
        <v>168398</v>
      </c>
      <c r="K179" s="5">
        <f t="shared" si="2"/>
        <v>7</v>
      </c>
      <c r="L179" s="790">
        <v>1996</v>
      </c>
      <c r="M179" s="1104" t="s">
        <v>2584</v>
      </c>
      <c r="N179" s="1104" t="s">
        <v>2669</v>
      </c>
      <c r="O179" s="1227">
        <v>168.1</v>
      </c>
      <c r="P179" s="154">
        <v>150</v>
      </c>
      <c r="Q179" s="23">
        <v>5.673342378281325E-2</v>
      </c>
      <c r="R179" s="7">
        <v>16.992795091428224</v>
      </c>
      <c r="S179" s="7">
        <v>166.99279509142823</v>
      </c>
      <c r="T179" s="7">
        <v>1.1072049085717595</v>
      </c>
      <c r="U179" s="44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</row>
    <row r="180" spans="1:37" s="1" customFormat="1">
      <c r="A180" s="1" t="s">
        <v>1087</v>
      </c>
      <c r="B180" s="1" t="s">
        <v>17</v>
      </c>
      <c r="C180" s="599">
        <v>206749</v>
      </c>
      <c r="D180" s="3">
        <v>1764</v>
      </c>
      <c r="E180" s="820">
        <v>37826</v>
      </c>
      <c r="F180" s="795">
        <v>2004</v>
      </c>
      <c r="G180" s="8" t="s">
        <v>812</v>
      </c>
      <c r="H180" s="1" t="s">
        <v>861</v>
      </c>
      <c r="I180" s="6"/>
      <c r="J180" s="903">
        <v>69519</v>
      </c>
      <c r="K180" s="5">
        <f t="shared" si="2"/>
        <v>37</v>
      </c>
      <c r="L180" s="790">
        <v>1966</v>
      </c>
      <c r="M180" s="1104" t="s">
        <v>2586</v>
      </c>
      <c r="N180" s="1104" t="s">
        <v>2587</v>
      </c>
      <c r="O180" s="1227">
        <v>154.31</v>
      </c>
      <c r="P180" s="154">
        <v>150</v>
      </c>
      <c r="Q180" s="23">
        <v>4.3338797843367497E-3</v>
      </c>
      <c r="R180" s="7">
        <v>1.7355021596376514</v>
      </c>
      <c r="S180" s="7">
        <v>151.73550215963766</v>
      </c>
      <c r="T180" s="7">
        <v>2.5744978403623406</v>
      </c>
      <c r="U180" s="44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</row>
    <row r="181" spans="1:37" s="1" customFormat="1">
      <c r="A181" s="2" t="s">
        <v>1056</v>
      </c>
      <c r="B181" s="2" t="s">
        <v>17</v>
      </c>
      <c r="C181" s="344">
        <v>202803</v>
      </c>
      <c r="D181" s="4">
        <v>1758</v>
      </c>
      <c r="E181" s="821">
        <v>37824</v>
      </c>
      <c r="F181" s="796">
        <v>2004</v>
      </c>
      <c r="G181" s="208" t="s">
        <v>812</v>
      </c>
      <c r="H181" s="2" t="s">
        <v>1006</v>
      </c>
      <c r="I181" s="6"/>
      <c r="J181" s="903">
        <v>13633</v>
      </c>
      <c r="K181" s="5">
        <f t="shared" si="2"/>
        <v>5</v>
      </c>
      <c r="L181" s="790">
        <v>1998</v>
      </c>
      <c r="M181" s="1104" t="s">
        <v>2584</v>
      </c>
      <c r="N181" s="1104" t="s">
        <v>2617</v>
      </c>
      <c r="O181" s="1227">
        <v>169</v>
      </c>
      <c r="P181" s="154">
        <v>150</v>
      </c>
      <c r="Q181" s="23">
        <v>3.2557978245876314E-2</v>
      </c>
      <c r="R181" s="7">
        <v>6.8580125377113861</v>
      </c>
      <c r="S181" s="7">
        <v>156.85801253771137</v>
      </c>
      <c r="T181" s="7">
        <v>12.141987462288625</v>
      </c>
      <c r="U181" s="44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</row>
    <row r="182" spans="1:37" s="1" customFormat="1">
      <c r="A182" s="2" t="s">
        <v>1088</v>
      </c>
      <c r="B182" s="2" t="s">
        <v>17</v>
      </c>
      <c r="C182" s="344">
        <v>142060</v>
      </c>
      <c r="D182" s="4">
        <v>1764</v>
      </c>
      <c r="E182" s="821">
        <v>37826</v>
      </c>
      <c r="F182" s="796">
        <v>2004</v>
      </c>
      <c r="G182" s="208" t="s">
        <v>812</v>
      </c>
      <c r="H182" s="1" t="s">
        <v>861</v>
      </c>
      <c r="I182" s="6"/>
      <c r="J182" s="903">
        <v>167716</v>
      </c>
      <c r="K182" s="5">
        <f t="shared" si="2"/>
        <v>8</v>
      </c>
      <c r="L182" s="790">
        <v>1995</v>
      </c>
      <c r="M182" s="1104" t="s">
        <v>2584</v>
      </c>
      <c r="N182" s="1104" t="s">
        <v>2617</v>
      </c>
      <c r="O182" s="1227">
        <v>169</v>
      </c>
      <c r="P182" s="154">
        <v>150</v>
      </c>
      <c r="Q182" s="23">
        <v>4.7464563771169119E-3</v>
      </c>
      <c r="R182" s="7">
        <v>1.9007184562164674</v>
      </c>
      <c r="S182" s="7">
        <v>151.90071845621648</v>
      </c>
      <c r="T182" s="7">
        <v>17.099281543783519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</row>
    <row r="183" spans="1:37" s="1" customFormat="1">
      <c r="A183" s="2" t="s">
        <v>1527</v>
      </c>
      <c r="B183" s="2" t="s">
        <v>17</v>
      </c>
      <c r="C183" s="344">
        <v>16628</v>
      </c>
      <c r="D183" s="4">
        <v>1890</v>
      </c>
      <c r="E183" s="821">
        <v>37994</v>
      </c>
      <c r="F183" s="796">
        <v>2004</v>
      </c>
      <c r="G183" s="208" t="s">
        <v>810</v>
      </c>
      <c r="H183" s="2" t="s">
        <v>1050</v>
      </c>
      <c r="I183" s="6"/>
      <c r="J183" s="903">
        <v>145540</v>
      </c>
      <c r="K183" s="5">
        <f t="shared" si="2"/>
        <v>12</v>
      </c>
      <c r="L183" s="790">
        <v>1991</v>
      </c>
      <c r="M183" s="1104" t="s">
        <v>731</v>
      </c>
      <c r="N183" s="1104" t="s">
        <v>733</v>
      </c>
      <c r="O183" s="1227">
        <v>193</v>
      </c>
      <c r="P183" s="154">
        <v>150</v>
      </c>
      <c r="Q183" s="23">
        <v>3.7156828770551771E-2</v>
      </c>
      <c r="R183" s="7">
        <v>13.792614839628817</v>
      </c>
      <c r="S183" s="7">
        <v>163.79261483962881</v>
      </c>
      <c r="T183" s="7">
        <v>29.207385160371189</v>
      </c>
      <c r="U183" s="44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</row>
    <row r="184" spans="1:37" s="1" customFormat="1">
      <c r="A184" s="1" t="s">
        <v>1089</v>
      </c>
      <c r="B184" s="1" t="s">
        <v>17</v>
      </c>
      <c r="C184" s="599">
        <v>128541</v>
      </c>
      <c r="D184" s="3">
        <v>1764</v>
      </c>
      <c r="E184" s="820">
        <v>37826</v>
      </c>
      <c r="F184" s="795">
        <v>2004</v>
      </c>
      <c r="G184" s="8" t="s">
        <v>812</v>
      </c>
      <c r="H184" s="1" t="s">
        <v>861</v>
      </c>
      <c r="I184" s="6"/>
      <c r="J184" s="903">
        <v>122720</v>
      </c>
      <c r="K184" s="5">
        <f t="shared" si="2"/>
        <v>25</v>
      </c>
      <c r="L184" s="1014">
        <v>1978</v>
      </c>
      <c r="M184" s="1105" t="s">
        <v>2601</v>
      </c>
      <c r="N184" s="1104" t="s">
        <v>2602</v>
      </c>
      <c r="O184" s="1227">
        <v>187.5</v>
      </c>
      <c r="P184" s="154">
        <v>150</v>
      </c>
      <c r="Q184" s="22">
        <v>5.2660388799374023E-3</v>
      </c>
      <c r="R184" s="7">
        <v>2.1087852694709328</v>
      </c>
      <c r="S184" s="7">
        <v>152.10878526947093</v>
      </c>
      <c r="T184" s="7">
        <v>35.391214730529072</v>
      </c>
      <c r="U184" s="44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</row>
    <row r="185" spans="1:37" s="1" customFormat="1">
      <c r="A185" s="2" t="s">
        <v>1090</v>
      </c>
      <c r="B185" s="2" t="s">
        <v>17</v>
      </c>
      <c r="C185" s="344">
        <v>78667</v>
      </c>
      <c r="D185" s="4">
        <v>1764</v>
      </c>
      <c r="E185" s="821">
        <v>37826</v>
      </c>
      <c r="F185" s="796">
        <v>2004</v>
      </c>
      <c r="G185" s="208" t="s">
        <v>818</v>
      </c>
      <c r="H185" s="1" t="s">
        <v>806</v>
      </c>
      <c r="I185" s="6"/>
      <c r="J185" s="903">
        <v>94877</v>
      </c>
      <c r="K185" s="5">
        <f t="shared" si="2"/>
        <v>13</v>
      </c>
      <c r="L185" s="790">
        <v>1990</v>
      </c>
      <c r="M185" s="1104" t="s">
        <v>2598</v>
      </c>
      <c r="N185" s="1104" t="s">
        <v>2617</v>
      </c>
      <c r="O185" s="1227">
        <v>189</v>
      </c>
      <c r="P185" s="154">
        <v>150</v>
      </c>
      <c r="Q185" s="23">
        <v>5.3081671909769017E-3</v>
      </c>
      <c r="R185" s="7">
        <v>2.1256555516267004</v>
      </c>
      <c r="S185" s="7">
        <v>152.12565555162669</v>
      </c>
      <c r="T185" s="7">
        <v>36.874344448373307</v>
      </c>
      <c r="U185" s="44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</row>
    <row r="186" spans="1:37" s="1" customFormat="1">
      <c r="A186" s="1" t="s">
        <v>2442</v>
      </c>
      <c r="B186" s="1" t="s">
        <v>17</v>
      </c>
      <c r="C186" s="599">
        <v>93927</v>
      </c>
      <c r="D186" s="3">
        <v>1941</v>
      </c>
      <c r="E186" s="820">
        <v>38062</v>
      </c>
      <c r="F186" s="795">
        <v>2004</v>
      </c>
      <c r="G186" s="8" t="s">
        <v>814</v>
      </c>
      <c r="H186" s="2" t="s">
        <v>1060</v>
      </c>
      <c r="I186" s="2">
        <v>30</v>
      </c>
      <c r="J186" s="904">
        <v>148310</v>
      </c>
      <c r="K186" s="5">
        <f t="shared" si="2"/>
        <v>15</v>
      </c>
      <c r="L186" s="1014">
        <v>1988</v>
      </c>
      <c r="M186" s="1105" t="s">
        <v>2598</v>
      </c>
      <c r="N186" s="1105" t="s">
        <v>761</v>
      </c>
      <c r="O186" s="1229">
        <v>201</v>
      </c>
      <c r="P186" s="154">
        <v>150</v>
      </c>
      <c r="Q186" s="432">
        <v>3.4017001731313071E-2</v>
      </c>
      <c r="R186" s="29">
        <v>12.712153546991694</v>
      </c>
      <c r="S186" s="1">
        <v>162.71215354699169</v>
      </c>
      <c r="T186" s="7">
        <v>38.287846453008314</v>
      </c>
      <c r="U186" s="44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</row>
    <row r="187" spans="1:37" s="1" customFormat="1">
      <c r="A187" s="1" t="s">
        <v>2458</v>
      </c>
      <c r="B187" s="2" t="s">
        <v>17</v>
      </c>
      <c r="C187" s="344">
        <v>17482</v>
      </c>
      <c r="D187" s="4">
        <v>1941</v>
      </c>
      <c r="E187" s="821">
        <v>38062</v>
      </c>
      <c r="F187" s="796">
        <v>2004</v>
      </c>
      <c r="G187" s="45" t="s">
        <v>810</v>
      </c>
      <c r="H187" s="1" t="s">
        <v>837</v>
      </c>
      <c r="I187" s="2">
        <v>28</v>
      </c>
      <c r="J187" s="904">
        <v>75593</v>
      </c>
      <c r="K187" s="5">
        <f t="shared" si="2"/>
        <v>3</v>
      </c>
      <c r="L187" s="1014">
        <v>2000</v>
      </c>
      <c r="M187" s="1105" t="s">
        <v>2584</v>
      </c>
      <c r="N187" s="1105" t="s">
        <v>2667</v>
      </c>
      <c r="O187" s="1229">
        <v>207</v>
      </c>
      <c r="P187" s="154">
        <v>150</v>
      </c>
      <c r="Q187" s="432">
        <v>3.5032434618814952E-2</v>
      </c>
      <c r="R187" s="29">
        <v>13.091620817051147</v>
      </c>
      <c r="S187" s="1">
        <v>163.09162081705114</v>
      </c>
      <c r="T187" s="7">
        <v>43.908379182948863</v>
      </c>
      <c r="U187" s="44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</row>
    <row r="188" spans="1:37" s="1" customFormat="1">
      <c r="A188" s="2" t="s">
        <v>1064</v>
      </c>
      <c r="B188" s="2" t="s">
        <v>17</v>
      </c>
      <c r="C188" s="344">
        <v>10814</v>
      </c>
      <c r="D188" s="4">
        <v>1758</v>
      </c>
      <c r="E188" s="821">
        <v>37824</v>
      </c>
      <c r="F188" s="796">
        <v>2004</v>
      </c>
      <c r="G188" s="45" t="s">
        <v>814</v>
      </c>
      <c r="H188" s="2" t="s">
        <v>3617</v>
      </c>
      <c r="I188" s="6"/>
      <c r="J188" s="903">
        <v>82213</v>
      </c>
      <c r="K188" s="5">
        <f t="shared" si="2"/>
        <v>17</v>
      </c>
      <c r="L188" s="790">
        <v>1986</v>
      </c>
      <c r="M188" s="1104" t="s">
        <v>2586</v>
      </c>
      <c r="N188" s="1104" t="s">
        <v>718</v>
      </c>
      <c r="O188" s="1227">
        <v>203</v>
      </c>
      <c r="P188" s="154">
        <v>150</v>
      </c>
      <c r="Q188" s="23">
        <v>3.9108104046821843E-2</v>
      </c>
      <c r="R188" s="7">
        <v>8.2377310364225522</v>
      </c>
      <c r="S188" s="7">
        <v>158.23773103642256</v>
      </c>
      <c r="T188" s="7">
        <v>44.762268963577441</v>
      </c>
      <c r="U188" s="44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</row>
    <row r="189" spans="1:37" s="1" customFormat="1">
      <c r="A189" s="2" t="s">
        <v>1044</v>
      </c>
      <c r="B189" s="2" t="s">
        <v>17</v>
      </c>
      <c r="C189" s="344">
        <v>39962</v>
      </c>
      <c r="D189" s="4">
        <v>1755</v>
      </c>
      <c r="E189" s="821">
        <v>37854</v>
      </c>
      <c r="F189" s="796">
        <v>2004</v>
      </c>
      <c r="G189" s="45" t="s">
        <v>814</v>
      </c>
      <c r="H189" s="2" t="s">
        <v>3617</v>
      </c>
      <c r="I189" s="6"/>
      <c r="J189" s="903">
        <v>162319</v>
      </c>
      <c r="K189" s="5">
        <f t="shared" si="2"/>
        <v>11</v>
      </c>
      <c r="L189" s="790">
        <v>1992</v>
      </c>
      <c r="M189" s="1104" t="s">
        <v>2584</v>
      </c>
      <c r="N189" s="1104" t="s">
        <v>2669</v>
      </c>
      <c r="O189" s="1227">
        <v>276</v>
      </c>
      <c r="P189" s="154">
        <v>150</v>
      </c>
      <c r="Q189" s="23">
        <v>0.16485485605065106</v>
      </c>
      <c r="R189" s="7">
        <v>79.984279058654877</v>
      </c>
      <c r="S189" s="7">
        <v>229.98427905865486</v>
      </c>
      <c r="T189" s="7">
        <v>46.015720941345137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</row>
    <row r="190" spans="1:37" s="1" customFormat="1">
      <c r="A190" s="1" t="s">
        <v>1676</v>
      </c>
      <c r="B190" s="2" t="s">
        <v>17</v>
      </c>
      <c r="C190" s="344">
        <v>174905</v>
      </c>
      <c r="D190" s="4">
        <v>1954</v>
      </c>
      <c r="E190" s="821">
        <v>38118</v>
      </c>
      <c r="F190" s="796">
        <v>2004</v>
      </c>
      <c r="G190" s="208" t="s">
        <v>812</v>
      </c>
      <c r="H190" s="1" t="s">
        <v>861</v>
      </c>
      <c r="I190" s="6">
        <v>36</v>
      </c>
      <c r="J190" s="904">
        <v>188107</v>
      </c>
      <c r="K190" s="5">
        <f t="shared" si="2"/>
        <v>7</v>
      </c>
      <c r="L190" s="1014">
        <v>1996</v>
      </c>
      <c r="M190" s="1105" t="s">
        <v>2598</v>
      </c>
      <c r="N190" s="1105" t="s">
        <v>2617</v>
      </c>
      <c r="O190" s="1227">
        <v>200</v>
      </c>
      <c r="P190" s="154">
        <v>150</v>
      </c>
      <c r="Q190" s="23">
        <v>2.4364364193643098E-2</v>
      </c>
      <c r="R190" s="7">
        <v>3.6132352099172715</v>
      </c>
      <c r="S190" s="7">
        <v>153.61323520991726</v>
      </c>
      <c r="T190" s="7">
        <v>46.386764790082736</v>
      </c>
      <c r="U190" s="44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</row>
    <row r="191" spans="1:37" s="1" customFormat="1">
      <c r="A191" s="2" t="s">
        <v>1049</v>
      </c>
      <c r="B191" s="1" t="s">
        <v>17</v>
      </c>
      <c r="C191" s="344">
        <v>15584</v>
      </c>
      <c r="D191" s="3">
        <v>1758</v>
      </c>
      <c r="E191" s="820">
        <v>37824</v>
      </c>
      <c r="F191" s="796">
        <v>2004</v>
      </c>
      <c r="G191" s="208" t="s">
        <v>810</v>
      </c>
      <c r="H191" s="2" t="s">
        <v>1050</v>
      </c>
      <c r="I191" s="6"/>
      <c r="J191" s="903">
        <v>137711</v>
      </c>
      <c r="K191" s="5">
        <f t="shared" si="2"/>
        <v>15</v>
      </c>
      <c r="L191" s="790">
        <v>1988</v>
      </c>
      <c r="M191" s="1104" t="s">
        <v>2586</v>
      </c>
      <c r="N191" s="1104" t="s">
        <v>724</v>
      </c>
      <c r="O191" s="1227">
        <v>206</v>
      </c>
      <c r="P191" s="154">
        <v>150</v>
      </c>
      <c r="Q191" s="23">
        <v>3.9686056323375858E-2</v>
      </c>
      <c r="R191" s="7">
        <v>8.3594709039558897</v>
      </c>
      <c r="S191" s="7">
        <v>158.35947090395589</v>
      </c>
      <c r="T191" s="7">
        <v>47.640529096044105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</row>
    <row r="192" spans="1:37" s="1" customFormat="1">
      <c r="A192" s="2" t="s">
        <v>1092</v>
      </c>
      <c r="B192" s="1" t="s">
        <v>17</v>
      </c>
      <c r="C192" s="344" t="s">
        <v>1093</v>
      </c>
      <c r="D192" s="3">
        <v>1764</v>
      </c>
      <c r="E192" s="820">
        <v>37826</v>
      </c>
      <c r="F192" s="796">
        <v>2004</v>
      </c>
      <c r="G192" s="208" t="s">
        <v>814</v>
      </c>
      <c r="H192" s="2" t="s">
        <v>3617</v>
      </c>
      <c r="I192" s="6"/>
      <c r="J192" s="903">
        <v>137714</v>
      </c>
      <c r="K192" s="5">
        <f t="shared" si="2"/>
        <v>14</v>
      </c>
      <c r="L192" s="790">
        <v>1989</v>
      </c>
      <c r="M192" s="1104" t="s">
        <v>2586</v>
      </c>
      <c r="N192" s="1104" t="s">
        <v>724</v>
      </c>
      <c r="O192" s="1227">
        <v>200</v>
      </c>
      <c r="P192" s="154">
        <v>150</v>
      </c>
      <c r="Q192" s="23">
        <v>5.6171081385998963E-3</v>
      </c>
      <c r="R192" s="7">
        <v>2.2493709541023286</v>
      </c>
      <c r="S192" s="7">
        <v>152.24937095410232</v>
      </c>
      <c r="T192" s="7">
        <v>47.750629045897682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</row>
    <row r="193" spans="1:37" s="1" customFormat="1">
      <c r="A193" s="2" t="s">
        <v>1091</v>
      </c>
      <c r="B193" s="1" t="s">
        <v>17</v>
      </c>
      <c r="C193" s="344">
        <v>206172</v>
      </c>
      <c r="D193" s="4">
        <v>1764</v>
      </c>
      <c r="E193" s="821">
        <v>37826</v>
      </c>
      <c r="F193" s="795">
        <v>2004</v>
      </c>
      <c r="G193" s="208" t="s">
        <v>812</v>
      </c>
      <c r="H193" s="1" t="s">
        <v>861</v>
      </c>
      <c r="I193" s="6"/>
      <c r="J193" s="903">
        <v>147149</v>
      </c>
      <c r="K193" s="5">
        <f t="shared" si="2"/>
        <v>10</v>
      </c>
      <c r="L193" s="790">
        <v>1993</v>
      </c>
      <c r="M193" s="1104" t="s">
        <v>2584</v>
      </c>
      <c r="N193" s="1104" t="s">
        <v>2669</v>
      </c>
      <c r="O193" s="1227">
        <v>200</v>
      </c>
      <c r="P193" s="154">
        <v>150</v>
      </c>
      <c r="Q193" s="23">
        <v>5.6171081385998963E-3</v>
      </c>
      <c r="R193" s="7">
        <v>2.2493709541023286</v>
      </c>
      <c r="S193" s="7">
        <v>152.24937095410232</v>
      </c>
      <c r="T193" s="7">
        <v>47.750629045897682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</row>
    <row r="194" spans="1:37" s="1" customFormat="1">
      <c r="A194" s="2" t="s">
        <v>1094</v>
      </c>
      <c r="B194" s="2" t="s">
        <v>17</v>
      </c>
      <c r="C194" s="599">
        <v>206748</v>
      </c>
      <c r="D194" s="4">
        <v>1764</v>
      </c>
      <c r="E194" s="820">
        <v>37826</v>
      </c>
      <c r="F194" s="796">
        <v>2004</v>
      </c>
      <c r="G194" s="208" t="s">
        <v>812</v>
      </c>
      <c r="H194" s="1" t="s">
        <v>861</v>
      </c>
      <c r="I194" s="6"/>
      <c r="J194" s="903">
        <v>134765</v>
      </c>
      <c r="K194" s="5">
        <f t="shared" ref="K194:K257" si="3">F194-L194-1</f>
        <v>37</v>
      </c>
      <c r="L194" s="790">
        <v>1966</v>
      </c>
      <c r="M194" s="1104" t="s">
        <v>2586</v>
      </c>
      <c r="N194" s="1104" t="s">
        <v>2588</v>
      </c>
      <c r="O194" s="1227">
        <v>224.31</v>
      </c>
      <c r="P194" s="154">
        <v>150</v>
      </c>
      <c r="Q194" s="23">
        <v>6.2998676328467132E-3</v>
      </c>
      <c r="R194" s="7">
        <v>2.5227819935734663</v>
      </c>
      <c r="S194" s="7">
        <v>152.52278199357346</v>
      </c>
      <c r="T194" s="7">
        <v>71.787218006426542</v>
      </c>
      <c r="U194" s="44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</row>
    <row r="195" spans="1:37" s="1" customFormat="1">
      <c r="A195" s="1" t="s">
        <v>1047</v>
      </c>
      <c r="B195" s="2" t="s">
        <v>17</v>
      </c>
      <c r="C195" s="599">
        <v>39159</v>
      </c>
      <c r="D195" s="3">
        <v>1755</v>
      </c>
      <c r="E195" s="820">
        <v>37854</v>
      </c>
      <c r="F195" s="796">
        <v>2004</v>
      </c>
      <c r="G195" s="208" t="s">
        <v>814</v>
      </c>
      <c r="H195" s="2" t="s">
        <v>3617</v>
      </c>
      <c r="I195" s="5"/>
      <c r="J195" s="904">
        <v>82433</v>
      </c>
      <c r="K195" s="5">
        <f t="shared" si="3"/>
        <v>16</v>
      </c>
      <c r="L195" s="1014">
        <v>1987</v>
      </c>
      <c r="M195" s="1105" t="s">
        <v>2586</v>
      </c>
      <c r="N195" s="1105" t="s">
        <v>2610</v>
      </c>
      <c r="O195" s="1227">
        <v>314.44</v>
      </c>
      <c r="P195" s="154">
        <v>150</v>
      </c>
      <c r="Q195" s="23">
        <v>0.18781507585712579</v>
      </c>
      <c r="R195" s="7">
        <v>91.124118504360283</v>
      </c>
      <c r="S195" s="7">
        <v>241.1241185043603</v>
      </c>
      <c r="T195" s="7">
        <v>73.315881495639701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</row>
    <row r="196" spans="1:37" s="1" customFormat="1">
      <c r="A196" s="1" t="s">
        <v>1061</v>
      </c>
      <c r="B196" s="2" t="s">
        <v>17</v>
      </c>
      <c r="C196" s="344" t="s">
        <v>802</v>
      </c>
      <c r="D196" s="4">
        <v>1758</v>
      </c>
      <c r="E196" s="821">
        <v>37824</v>
      </c>
      <c r="F196" s="795">
        <v>2004</v>
      </c>
      <c r="G196" s="208" t="s">
        <v>814</v>
      </c>
      <c r="H196" s="9" t="s">
        <v>1060</v>
      </c>
      <c r="I196" s="6"/>
      <c r="J196" s="903">
        <v>132381</v>
      </c>
      <c r="K196" s="5">
        <f t="shared" si="3"/>
        <v>24</v>
      </c>
      <c r="L196" s="790">
        <v>1979</v>
      </c>
      <c r="M196" s="1104" t="s">
        <v>2584</v>
      </c>
      <c r="N196" s="1104" t="s">
        <v>2604</v>
      </c>
      <c r="O196" s="1227">
        <v>234.31</v>
      </c>
      <c r="P196" s="154">
        <v>150</v>
      </c>
      <c r="Q196" s="23">
        <v>4.5139999306457269E-2</v>
      </c>
      <c r="R196" s="7">
        <v>9.508289453912159</v>
      </c>
      <c r="S196" s="7">
        <v>159.50828945391217</v>
      </c>
      <c r="T196" s="7">
        <v>74.801710546087833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</row>
    <row r="197" spans="1:37" s="1" customFormat="1">
      <c r="A197" s="1" t="s">
        <v>1095</v>
      </c>
      <c r="B197" s="2" t="s">
        <v>17</v>
      </c>
      <c r="C197" s="344" t="s">
        <v>1096</v>
      </c>
      <c r="D197" s="4">
        <v>1764</v>
      </c>
      <c r="E197" s="821">
        <v>37826</v>
      </c>
      <c r="F197" s="796">
        <v>2004</v>
      </c>
      <c r="G197" s="208" t="s">
        <v>814</v>
      </c>
      <c r="H197" s="2" t="s">
        <v>3617</v>
      </c>
      <c r="I197" s="6"/>
      <c r="J197" s="904">
        <v>98271</v>
      </c>
      <c r="K197" s="5">
        <f t="shared" si="3"/>
        <v>13</v>
      </c>
      <c r="L197" s="1014">
        <v>1990</v>
      </c>
      <c r="M197" s="1105" t="s">
        <v>2586</v>
      </c>
      <c r="N197" s="1105" t="s">
        <v>717</v>
      </c>
      <c r="O197" s="1227">
        <v>228</v>
      </c>
      <c r="P197" s="154">
        <v>150</v>
      </c>
      <c r="Q197" s="23">
        <v>6.4035032780038817E-3</v>
      </c>
      <c r="R197" s="7">
        <v>2.5642828876766544</v>
      </c>
      <c r="S197" s="7">
        <v>152.56428288767665</v>
      </c>
      <c r="T197" s="7">
        <v>75.435717112323346</v>
      </c>
      <c r="U197" s="44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</row>
    <row r="198" spans="1:37" s="1" customFormat="1">
      <c r="A198" s="1" t="s">
        <v>1494</v>
      </c>
      <c r="B198" s="1" t="s">
        <v>17</v>
      </c>
      <c r="C198" s="599">
        <v>170888</v>
      </c>
      <c r="D198" s="3">
        <v>1864</v>
      </c>
      <c r="E198" s="820">
        <v>37923</v>
      </c>
      <c r="F198" s="796">
        <v>2004</v>
      </c>
      <c r="G198" s="8" t="s">
        <v>812</v>
      </c>
      <c r="H198" s="1" t="s">
        <v>861</v>
      </c>
      <c r="I198" s="5"/>
      <c r="J198" s="904">
        <v>123870</v>
      </c>
      <c r="K198" s="5">
        <f t="shared" si="3"/>
        <v>10</v>
      </c>
      <c r="L198" s="1014">
        <v>1993</v>
      </c>
      <c r="M198" s="1105" t="s">
        <v>2584</v>
      </c>
      <c r="N198" s="1105" t="s">
        <v>2669</v>
      </c>
      <c r="O198" s="1227">
        <v>250</v>
      </c>
      <c r="P198" s="154">
        <v>150</v>
      </c>
      <c r="Q198" s="23">
        <v>3.8921652270844882E-2</v>
      </c>
      <c r="R198" s="7">
        <v>18.550837905330088</v>
      </c>
      <c r="S198" s="7">
        <v>168.5508379053301</v>
      </c>
      <c r="T198" s="7">
        <v>81.449162094669902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</row>
    <row r="199" spans="1:37" s="1" customFormat="1">
      <c r="A199" s="2" t="s">
        <v>1040</v>
      </c>
      <c r="B199" s="1" t="s">
        <v>17</v>
      </c>
      <c r="C199" s="344">
        <v>39871</v>
      </c>
      <c r="D199" s="4">
        <v>1755</v>
      </c>
      <c r="E199" s="821">
        <v>37854</v>
      </c>
      <c r="F199" s="796">
        <v>2004</v>
      </c>
      <c r="G199" s="208" t="s">
        <v>814</v>
      </c>
      <c r="H199" s="2" t="s">
        <v>3617</v>
      </c>
      <c r="I199" s="6"/>
      <c r="J199" s="903">
        <v>176816</v>
      </c>
      <c r="K199" s="5">
        <f t="shared" si="3"/>
        <v>7</v>
      </c>
      <c r="L199" s="790">
        <v>1996</v>
      </c>
      <c r="M199" s="1104" t="s">
        <v>2584</v>
      </c>
      <c r="N199" s="1104" t="s">
        <v>2669</v>
      </c>
      <c r="O199" s="1227">
        <v>326</v>
      </c>
      <c r="P199" s="154">
        <v>150</v>
      </c>
      <c r="Q199" s="23">
        <v>0.19471986620475451</v>
      </c>
      <c r="R199" s="7">
        <v>94.474184685222795</v>
      </c>
      <c r="S199" s="7">
        <v>244.47418468522278</v>
      </c>
      <c r="T199" s="7">
        <v>81.525815314777219</v>
      </c>
      <c r="U199" s="44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</row>
    <row r="200" spans="1:37" s="1" customFormat="1">
      <c r="A200" s="1" t="s">
        <v>1097</v>
      </c>
      <c r="B200" s="2" t="s">
        <v>17</v>
      </c>
      <c r="C200" s="599">
        <v>111818</v>
      </c>
      <c r="D200" s="3">
        <v>1764</v>
      </c>
      <c r="E200" s="820">
        <v>37826</v>
      </c>
      <c r="F200" s="795">
        <v>2004</v>
      </c>
      <c r="G200" s="8" t="s">
        <v>812</v>
      </c>
      <c r="H200" s="1" t="s">
        <v>861</v>
      </c>
      <c r="I200" s="6"/>
      <c r="J200" s="904">
        <v>79636</v>
      </c>
      <c r="K200" s="5">
        <f t="shared" si="3"/>
        <v>23</v>
      </c>
      <c r="L200" s="1014">
        <v>1980</v>
      </c>
      <c r="M200" s="1105" t="s">
        <v>2584</v>
      </c>
      <c r="N200" s="1104" t="s">
        <v>2590</v>
      </c>
      <c r="O200" s="1227">
        <v>234.31</v>
      </c>
      <c r="P200" s="154">
        <v>150</v>
      </c>
      <c r="Q200" s="23">
        <v>6.5807230397767081E-3</v>
      </c>
      <c r="R200" s="7">
        <v>2.6352505412785825</v>
      </c>
      <c r="S200" s="7">
        <v>152.63525054127859</v>
      </c>
      <c r="T200" s="7">
        <v>81.674749458721408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</row>
    <row r="201" spans="1:37" s="1" customFormat="1">
      <c r="A201" s="2" t="s">
        <v>1162</v>
      </c>
      <c r="B201" s="2" t="s">
        <v>17</v>
      </c>
      <c r="C201" s="344">
        <v>16950</v>
      </c>
      <c r="D201" s="4">
        <v>1833</v>
      </c>
      <c r="E201" s="821">
        <v>37838</v>
      </c>
      <c r="F201" s="796">
        <v>2004</v>
      </c>
      <c r="G201" s="208" t="s">
        <v>810</v>
      </c>
      <c r="H201" s="1" t="s">
        <v>1050</v>
      </c>
      <c r="I201" s="6"/>
      <c r="J201" s="904">
        <v>145826</v>
      </c>
      <c r="K201" s="5">
        <f t="shared" si="3"/>
        <v>12</v>
      </c>
      <c r="L201" s="1014">
        <v>1991</v>
      </c>
      <c r="M201" s="1105" t="s">
        <v>2677</v>
      </c>
      <c r="N201" s="1104" t="s">
        <v>726</v>
      </c>
      <c r="O201" s="1227">
        <v>250</v>
      </c>
      <c r="P201" s="154">
        <v>150</v>
      </c>
      <c r="Q201" s="23">
        <v>2.2805017103762829E-3</v>
      </c>
      <c r="R201" s="7">
        <v>10.480296465222349</v>
      </c>
      <c r="S201" s="7">
        <v>160.48029646522235</v>
      </c>
      <c r="T201" s="7">
        <v>89.519703534777648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</row>
    <row r="202" spans="1:37" s="1" customFormat="1">
      <c r="A202" s="1" t="s">
        <v>1904</v>
      </c>
      <c r="B202" s="1" t="s">
        <v>17</v>
      </c>
      <c r="C202" s="599">
        <v>16336</v>
      </c>
      <c r="D202" s="3">
        <v>1999</v>
      </c>
      <c r="E202" s="820">
        <v>38160</v>
      </c>
      <c r="F202" s="796">
        <v>2004</v>
      </c>
      <c r="G202" s="8" t="s">
        <v>810</v>
      </c>
      <c r="H202" s="2" t="s">
        <v>1166</v>
      </c>
      <c r="I202" s="5">
        <v>379</v>
      </c>
      <c r="J202" s="903">
        <v>104652</v>
      </c>
      <c r="K202" s="5">
        <f t="shared" si="3"/>
        <v>12</v>
      </c>
      <c r="L202" s="1014">
        <v>1991</v>
      </c>
      <c r="M202" s="1105" t="s">
        <v>2598</v>
      </c>
      <c r="N202" s="1105" t="s">
        <v>729</v>
      </c>
      <c r="O202" s="1227">
        <v>250</v>
      </c>
      <c r="P202" s="154">
        <v>150</v>
      </c>
      <c r="Q202" s="23">
        <v>3.5075412136092599E-3</v>
      </c>
      <c r="R202" s="7">
        <v>9.3222027358821471</v>
      </c>
      <c r="S202" s="7">
        <v>159.32220273588214</v>
      </c>
      <c r="T202" s="7">
        <v>90.677797264117856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</row>
    <row r="203" spans="1:37" s="1" customFormat="1">
      <c r="A203" s="2" t="s">
        <v>1949</v>
      </c>
      <c r="B203" s="2" t="s">
        <v>17</v>
      </c>
      <c r="C203" s="344" t="s">
        <v>1950</v>
      </c>
      <c r="D203" s="4">
        <v>1999</v>
      </c>
      <c r="E203" s="821">
        <v>38160</v>
      </c>
      <c r="F203" s="796">
        <v>2004</v>
      </c>
      <c r="G203" s="208" t="s">
        <v>814</v>
      </c>
      <c r="H203" s="2" t="s">
        <v>3617</v>
      </c>
      <c r="I203" s="6">
        <v>399</v>
      </c>
      <c r="J203" s="904">
        <v>62253</v>
      </c>
      <c r="K203" s="5">
        <f t="shared" si="3"/>
        <v>11</v>
      </c>
      <c r="L203" s="1014">
        <v>1992</v>
      </c>
      <c r="M203" s="1105" t="s">
        <v>2584</v>
      </c>
      <c r="N203" s="1104" t="s">
        <v>730</v>
      </c>
      <c r="O203" s="1227">
        <v>250</v>
      </c>
      <c r="P203" s="154">
        <v>150</v>
      </c>
      <c r="Q203" s="23">
        <v>3.5075412136092599E-3</v>
      </c>
      <c r="R203" s="7">
        <v>9.3222027358821471</v>
      </c>
      <c r="S203" s="7">
        <v>159.32220273588214</v>
      </c>
      <c r="T203" s="7">
        <v>90.677797264117856</v>
      </c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</row>
    <row r="204" spans="1:37" s="1" customFormat="1">
      <c r="A204" s="1">
        <v>119270</v>
      </c>
      <c r="B204" s="2" t="s">
        <v>17</v>
      </c>
      <c r="C204" s="599" t="s">
        <v>2445</v>
      </c>
      <c r="D204" s="4">
        <v>1941</v>
      </c>
      <c r="E204" s="821">
        <v>38062</v>
      </c>
      <c r="F204" s="796">
        <v>2004</v>
      </c>
      <c r="G204" s="208" t="s">
        <v>812</v>
      </c>
      <c r="H204" s="1" t="s">
        <v>2238</v>
      </c>
      <c r="I204" s="2">
        <v>26</v>
      </c>
      <c r="J204" s="904" t="s">
        <v>1622</v>
      </c>
      <c r="K204" s="5">
        <f t="shared" si="3"/>
        <v>22</v>
      </c>
      <c r="L204" s="1014">
        <v>1981</v>
      </c>
      <c r="M204" s="1105" t="s">
        <v>2608</v>
      </c>
      <c r="N204" s="1105" t="s">
        <v>2617</v>
      </c>
      <c r="O204" s="1229">
        <v>257.20999999999998</v>
      </c>
      <c r="P204" s="154">
        <v>150</v>
      </c>
      <c r="Q204" s="432">
        <v>4.3529915499059872E-2</v>
      </c>
      <c r="R204" s="29">
        <v>16.267129421998675</v>
      </c>
      <c r="S204" s="1">
        <v>166.26712942199867</v>
      </c>
      <c r="T204" s="7">
        <v>90.942870578001305</v>
      </c>
      <c r="U204" s="44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</row>
    <row r="205" spans="1:37" s="1" customFormat="1">
      <c r="A205" s="2" t="s">
        <v>1069</v>
      </c>
      <c r="B205" s="2" t="s">
        <v>17</v>
      </c>
      <c r="C205" s="344">
        <v>10778</v>
      </c>
      <c r="D205" s="4">
        <v>1758</v>
      </c>
      <c r="E205" s="821">
        <v>37824</v>
      </c>
      <c r="F205" s="796">
        <v>2004</v>
      </c>
      <c r="G205" s="208" t="s">
        <v>814</v>
      </c>
      <c r="H205" s="2" t="s">
        <v>3617</v>
      </c>
      <c r="I205" s="6"/>
      <c r="J205" s="903">
        <v>156891</v>
      </c>
      <c r="K205" s="5">
        <f t="shared" si="3"/>
        <v>9</v>
      </c>
      <c r="L205" s="790">
        <v>1994</v>
      </c>
      <c r="M205" s="1104" t="s">
        <v>2586</v>
      </c>
      <c r="N205" s="1104" t="s">
        <v>728</v>
      </c>
      <c r="O205" s="1227">
        <v>257.57</v>
      </c>
      <c r="P205" s="154">
        <v>150</v>
      </c>
      <c r="Q205" s="23">
        <v>4.9621055957339413E-2</v>
      </c>
      <c r="R205" s="7">
        <v>10.452179226853973</v>
      </c>
      <c r="S205" s="7">
        <v>160.45217922685399</v>
      </c>
      <c r="T205" s="7">
        <v>97.117820773146008</v>
      </c>
      <c r="U205" s="44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</row>
    <row r="206" spans="1:37" s="1" customFormat="1">
      <c r="A206" s="2" t="s">
        <v>1098</v>
      </c>
      <c r="B206" s="2" t="s">
        <v>17</v>
      </c>
      <c r="C206" s="344">
        <v>223496</v>
      </c>
      <c r="D206" s="4">
        <v>1764</v>
      </c>
      <c r="E206" s="821">
        <v>37826</v>
      </c>
      <c r="F206" s="796">
        <v>2004</v>
      </c>
      <c r="G206" s="208" t="s">
        <v>812</v>
      </c>
      <c r="H206" s="1" t="s">
        <v>861</v>
      </c>
      <c r="I206" s="6"/>
      <c r="J206" s="903">
        <v>218687</v>
      </c>
      <c r="K206" s="5">
        <f t="shared" si="3"/>
        <v>9</v>
      </c>
      <c r="L206" s="790">
        <v>1994</v>
      </c>
      <c r="M206" s="1104" t="s">
        <v>2598</v>
      </c>
      <c r="N206" s="1104" t="s">
        <v>725</v>
      </c>
      <c r="O206" s="1227">
        <v>250</v>
      </c>
      <c r="P206" s="154">
        <v>150</v>
      </c>
      <c r="Q206" s="23">
        <v>7.02138517324987E-3</v>
      </c>
      <c r="R206" s="7">
        <v>2.8117136926279103</v>
      </c>
      <c r="S206" s="7">
        <v>152.8117136926279</v>
      </c>
      <c r="T206" s="7">
        <v>97.188286307372096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</row>
    <row r="207" spans="1:37" s="1" customFormat="1">
      <c r="A207" s="1" t="s">
        <v>1103</v>
      </c>
      <c r="B207" s="1" t="s">
        <v>17</v>
      </c>
      <c r="C207" s="599">
        <v>1222</v>
      </c>
      <c r="D207" s="3">
        <v>1764</v>
      </c>
      <c r="E207" s="820">
        <v>37826</v>
      </c>
      <c r="F207" s="796">
        <v>2004</v>
      </c>
      <c r="G207" s="8" t="s">
        <v>814</v>
      </c>
      <c r="H207" s="2" t="s">
        <v>3617</v>
      </c>
      <c r="I207" s="5"/>
      <c r="J207" s="904">
        <v>100176</v>
      </c>
      <c r="K207" s="5">
        <f t="shared" si="3"/>
        <v>13</v>
      </c>
      <c r="L207" s="1014">
        <v>1990</v>
      </c>
      <c r="M207" s="1105" t="s">
        <v>2586</v>
      </c>
      <c r="N207" s="1105" t="s">
        <v>1622</v>
      </c>
      <c r="O207" s="1227">
        <v>250</v>
      </c>
      <c r="P207" s="154">
        <v>150</v>
      </c>
      <c r="Q207" s="22">
        <v>7.02138517324987E-3</v>
      </c>
      <c r="R207" s="7">
        <v>2.8117136926279103</v>
      </c>
      <c r="S207" s="7">
        <v>152.8117136926279</v>
      </c>
      <c r="T207" s="7">
        <v>97.188286307372096</v>
      </c>
      <c r="U207" s="44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</row>
    <row r="208" spans="1:37" s="1" customFormat="1">
      <c r="A208" s="2" t="s">
        <v>1102</v>
      </c>
      <c r="B208" s="2" t="s">
        <v>17</v>
      </c>
      <c r="C208" s="344">
        <v>170630</v>
      </c>
      <c r="D208" s="4">
        <v>1764</v>
      </c>
      <c r="E208" s="821">
        <v>37826</v>
      </c>
      <c r="F208" s="796">
        <v>2004</v>
      </c>
      <c r="G208" s="208" t="s">
        <v>812</v>
      </c>
      <c r="H208" s="1" t="s">
        <v>861</v>
      </c>
      <c r="I208" s="6"/>
      <c r="J208" s="903">
        <v>149633</v>
      </c>
      <c r="K208" s="5">
        <f t="shared" si="3"/>
        <v>7</v>
      </c>
      <c r="L208" s="790">
        <v>1996</v>
      </c>
      <c r="M208" s="1104" t="s">
        <v>2584</v>
      </c>
      <c r="N208" s="1104" t="s">
        <v>2669</v>
      </c>
      <c r="O208" s="1227">
        <v>250</v>
      </c>
      <c r="P208" s="154">
        <v>150</v>
      </c>
      <c r="Q208" s="23">
        <v>7.02138517324987E-3</v>
      </c>
      <c r="R208" s="7">
        <v>2.8117136926279103</v>
      </c>
      <c r="S208" s="7">
        <v>152.8117136926279</v>
      </c>
      <c r="T208" s="7">
        <v>97.188286307372096</v>
      </c>
      <c r="U208" s="44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</row>
    <row r="209" spans="1:37" s="1" customFormat="1">
      <c r="A209" s="1" t="s">
        <v>1736</v>
      </c>
      <c r="B209" s="1" t="s">
        <v>17</v>
      </c>
      <c r="C209" s="599">
        <v>172056</v>
      </c>
      <c r="D209" s="3">
        <v>1764</v>
      </c>
      <c r="E209" s="821">
        <v>37826</v>
      </c>
      <c r="F209" s="796">
        <v>2004</v>
      </c>
      <c r="G209" s="8" t="s">
        <v>812</v>
      </c>
      <c r="H209" s="1" t="s">
        <v>861</v>
      </c>
      <c r="I209" s="6"/>
      <c r="J209" s="903">
        <v>143238</v>
      </c>
      <c r="K209" s="5">
        <f t="shared" si="3"/>
        <v>7</v>
      </c>
      <c r="L209" s="1014">
        <v>1996</v>
      </c>
      <c r="M209" s="1105" t="s">
        <v>2584</v>
      </c>
      <c r="N209" s="1105" t="s">
        <v>2669</v>
      </c>
      <c r="O209" s="1227">
        <v>250</v>
      </c>
      <c r="P209" s="154">
        <v>150</v>
      </c>
      <c r="Q209" s="22">
        <v>7.02138517324987E-3</v>
      </c>
      <c r="R209" s="7">
        <v>2.8117136926279103</v>
      </c>
      <c r="S209" s="7">
        <v>152.8117136926279</v>
      </c>
      <c r="T209" s="7">
        <v>97.188286307372096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</row>
    <row r="210" spans="1:37" s="1" customFormat="1">
      <c r="A210" s="1" t="s">
        <v>1101</v>
      </c>
      <c r="B210" s="1" t="s">
        <v>17</v>
      </c>
      <c r="C210" s="599">
        <v>128548</v>
      </c>
      <c r="D210" s="3">
        <v>1764</v>
      </c>
      <c r="E210" s="820">
        <v>37826</v>
      </c>
      <c r="F210" s="795">
        <v>2004</v>
      </c>
      <c r="G210" s="208" t="s">
        <v>812</v>
      </c>
      <c r="H210" s="1" t="s">
        <v>861</v>
      </c>
      <c r="I210" s="6"/>
      <c r="J210" s="903">
        <v>141274</v>
      </c>
      <c r="K210" s="5">
        <f t="shared" si="3"/>
        <v>11</v>
      </c>
      <c r="L210" s="790">
        <v>1992</v>
      </c>
      <c r="M210" s="1104" t="s">
        <v>2584</v>
      </c>
      <c r="N210" s="1104" t="s">
        <v>2669</v>
      </c>
      <c r="O210" s="1227">
        <v>250</v>
      </c>
      <c r="P210" s="154">
        <v>150</v>
      </c>
      <c r="Q210" s="22">
        <v>7.02138517324987E-3</v>
      </c>
      <c r="R210" s="7">
        <v>2.8117136926279103</v>
      </c>
      <c r="S210" s="7">
        <v>152.8117136926279</v>
      </c>
      <c r="T210" s="7">
        <v>97.188286307372096</v>
      </c>
      <c r="U210" s="44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</row>
    <row r="211" spans="1:37" s="1" customFormat="1">
      <c r="A211" s="1" t="s">
        <v>1099</v>
      </c>
      <c r="B211" s="1" t="s">
        <v>17</v>
      </c>
      <c r="C211" s="599">
        <v>128851</v>
      </c>
      <c r="D211" s="3">
        <v>1764</v>
      </c>
      <c r="E211" s="820">
        <v>37826</v>
      </c>
      <c r="F211" s="795">
        <v>2004</v>
      </c>
      <c r="G211" s="8" t="s">
        <v>812</v>
      </c>
      <c r="H211" s="1" t="s">
        <v>861</v>
      </c>
      <c r="I211" s="6"/>
      <c r="J211" s="904">
        <v>126784</v>
      </c>
      <c r="K211" s="5">
        <f t="shared" si="3"/>
        <v>11</v>
      </c>
      <c r="L211" s="1014">
        <v>1992</v>
      </c>
      <c r="M211" s="1105" t="s">
        <v>2584</v>
      </c>
      <c r="N211" s="1104" t="s">
        <v>2669</v>
      </c>
      <c r="O211" s="1227">
        <v>250</v>
      </c>
      <c r="P211" s="154">
        <v>150</v>
      </c>
      <c r="Q211" s="23">
        <v>7.02138517324987E-3</v>
      </c>
      <c r="R211" s="7">
        <v>2.8117136926279103</v>
      </c>
      <c r="S211" s="7">
        <v>152.8117136926279</v>
      </c>
      <c r="T211" s="7">
        <v>97.188286307372096</v>
      </c>
      <c r="U211" s="44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</row>
    <row r="212" spans="1:37" s="1" customFormat="1">
      <c r="A212" s="2" t="s">
        <v>1100</v>
      </c>
      <c r="B212" s="1" t="s">
        <v>17</v>
      </c>
      <c r="C212" s="344">
        <v>182510</v>
      </c>
      <c r="D212" s="4">
        <v>1764</v>
      </c>
      <c r="E212" s="821">
        <v>37826</v>
      </c>
      <c r="F212" s="795">
        <v>2004</v>
      </c>
      <c r="G212" s="208" t="s">
        <v>812</v>
      </c>
      <c r="H212" s="1" t="s">
        <v>861</v>
      </c>
      <c r="I212" s="6"/>
      <c r="J212" s="904">
        <v>169091</v>
      </c>
      <c r="K212" s="5">
        <f t="shared" si="3"/>
        <v>6</v>
      </c>
      <c r="L212" s="1014">
        <v>1997</v>
      </c>
      <c r="M212" s="1105" t="s">
        <v>2584</v>
      </c>
      <c r="N212" s="1104" t="s">
        <v>2669</v>
      </c>
      <c r="O212" s="1227">
        <v>250</v>
      </c>
      <c r="P212" s="154">
        <v>150</v>
      </c>
      <c r="Q212" s="23">
        <v>7.02138517324987E-3</v>
      </c>
      <c r="R212" s="7">
        <v>2.8117136926279103</v>
      </c>
      <c r="S212" s="7">
        <v>152.8117136926279</v>
      </c>
      <c r="T212" s="7">
        <v>97.188286307372096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</row>
    <row r="213" spans="1:37" s="1" customFormat="1">
      <c r="A213" s="1" t="s">
        <v>1529</v>
      </c>
      <c r="B213" s="1" t="s">
        <v>17</v>
      </c>
      <c r="C213" s="599" t="s">
        <v>1530</v>
      </c>
      <c r="D213" s="3">
        <v>1890</v>
      </c>
      <c r="E213" s="820">
        <v>37994</v>
      </c>
      <c r="F213" s="796">
        <v>2004</v>
      </c>
      <c r="G213" s="8" t="s">
        <v>818</v>
      </c>
      <c r="H213" s="2" t="s">
        <v>1694</v>
      </c>
      <c r="I213" s="5"/>
      <c r="J213" s="904">
        <v>104107</v>
      </c>
      <c r="K213" s="5">
        <f t="shared" si="3"/>
        <v>13</v>
      </c>
      <c r="L213" s="1014">
        <v>1990</v>
      </c>
      <c r="M213" s="1105" t="s">
        <v>2586</v>
      </c>
      <c r="N213" s="1105" t="s">
        <v>717</v>
      </c>
      <c r="O213" s="1227">
        <v>278</v>
      </c>
      <c r="P213" s="154">
        <v>150</v>
      </c>
      <c r="Q213" s="23">
        <v>5.3521235223903584E-2</v>
      </c>
      <c r="R213" s="7">
        <v>19.867082515113008</v>
      </c>
      <c r="S213" s="7">
        <v>169.867082515113</v>
      </c>
      <c r="T213" s="7">
        <v>108.132917484887</v>
      </c>
      <c r="U213" s="44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</row>
    <row r="214" spans="1:37" s="1" customFormat="1">
      <c r="A214" s="2" t="s">
        <v>1947</v>
      </c>
      <c r="B214" s="2" t="s">
        <v>17</v>
      </c>
      <c r="C214" s="344" t="s">
        <v>1948</v>
      </c>
      <c r="D214" s="4">
        <v>1999</v>
      </c>
      <c r="E214" s="821">
        <v>38160</v>
      </c>
      <c r="F214" s="796">
        <v>2004</v>
      </c>
      <c r="G214" s="208" t="s">
        <v>814</v>
      </c>
      <c r="H214" s="2" t="s">
        <v>3617</v>
      </c>
      <c r="I214" s="6">
        <v>398</v>
      </c>
      <c r="J214" s="903">
        <v>102679</v>
      </c>
      <c r="K214" s="5">
        <f t="shared" si="3"/>
        <v>11</v>
      </c>
      <c r="L214" s="790">
        <v>1992</v>
      </c>
      <c r="M214" s="1104" t="s">
        <v>703</v>
      </c>
      <c r="N214" s="1104" t="s">
        <v>737</v>
      </c>
      <c r="O214" s="1227">
        <v>275</v>
      </c>
      <c r="P214" s="154">
        <v>150</v>
      </c>
      <c r="Q214" s="23">
        <v>3.858295334970186E-3</v>
      </c>
      <c r="R214" s="7">
        <v>10.254423009470363</v>
      </c>
      <c r="S214" s="7">
        <v>160.25442300947037</v>
      </c>
      <c r="T214" s="7">
        <v>114.74557699052963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</row>
    <row r="215" spans="1:37" s="1" customFormat="1">
      <c r="A215" s="2" t="s">
        <v>1104</v>
      </c>
      <c r="B215" s="2" t="s">
        <v>17</v>
      </c>
      <c r="C215" s="344">
        <v>134758</v>
      </c>
      <c r="D215" s="4">
        <v>1764</v>
      </c>
      <c r="E215" s="821">
        <v>37826</v>
      </c>
      <c r="F215" s="796">
        <v>2004</v>
      </c>
      <c r="G215" s="208" t="s">
        <v>812</v>
      </c>
      <c r="H215" s="1" t="s">
        <v>861</v>
      </c>
      <c r="I215" s="6"/>
      <c r="J215" s="903">
        <v>168269</v>
      </c>
      <c r="K215" s="5">
        <f t="shared" si="3"/>
        <v>9</v>
      </c>
      <c r="L215" s="790">
        <v>1994</v>
      </c>
      <c r="M215" s="1104" t="s">
        <v>2598</v>
      </c>
      <c r="N215" s="1104" t="s">
        <v>2617</v>
      </c>
      <c r="O215" s="1227">
        <v>268</v>
      </c>
      <c r="P215" s="154">
        <v>150</v>
      </c>
      <c r="Q215" s="23">
        <v>7.5269249057238604E-3</v>
      </c>
      <c r="R215" s="7">
        <v>3.0141570784971199</v>
      </c>
      <c r="S215" s="7">
        <v>153.01415707849711</v>
      </c>
      <c r="T215" s="7">
        <v>114.98584292150289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</row>
    <row r="216" spans="1:37" s="1" customFormat="1">
      <c r="A216" s="1" t="s">
        <v>1495</v>
      </c>
      <c r="B216" s="1" t="s">
        <v>17</v>
      </c>
      <c r="C216" s="599">
        <v>2839</v>
      </c>
      <c r="D216" s="3">
        <v>1864</v>
      </c>
      <c r="E216" s="820">
        <v>37923</v>
      </c>
      <c r="F216" s="796">
        <v>2004</v>
      </c>
      <c r="G216" s="8" t="s">
        <v>814</v>
      </c>
      <c r="H216" s="2" t="s">
        <v>75</v>
      </c>
      <c r="I216" s="5"/>
      <c r="J216" s="904">
        <v>97433</v>
      </c>
      <c r="K216" s="5">
        <f t="shared" si="3"/>
        <v>12</v>
      </c>
      <c r="L216" s="1014">
        <v>1991</v>
      </c>
      <c r="M216" s="1105" t="s">
        <v>2586</v>
      </c>
      <c r="N216" s="1105" t="s">
        <v>717</v>
      </c>
      <c r="O216" s="1227">
        <v>287</v>
      </c>
      <c r="P216" s="154">
        <v>150</v>
      </c>
      <c r="Q216" s="22">
        <v>4.4682056806929923E-2</v>
      </c>
      <c r="R216" s="7">
        <v>21.29636191531894</v>
      </c>
      <c r="S216" s="7">
        <v>171.29636191531893</v>
      </c>
      <c r="T216" s="7">
        <v>115.70363808468107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</row>
    <row r="217" spans="1:37" s="1" customFormat="1">
      <c r="A217" s="1" t="s">
        <v>1041</v>
      </c>
      <c r="B217" s="1" t="s">
        <v>17</v>
      </c>
      <c r="C217" s="599">
        <v>39963</v>
      </c>
      <c r="D217" s="3">
        <v>1755</v>
      </c>
      <c r="E217" s="820">
        <v>37854</v>
      </c>
      <c r="F217" s="796">
        <v>2004</v>
      </c>
      <c r="G217" s="8" t="s">
        <v>814</v>
      </c>
      <c r="H217" s="2" t="s">
        <v>3617</v>
      </c>
      <c r="I217" s="5"/>
      <c r="J217" s="904">
        <v>143003</v>
      </c>
      <c r="K217" s="5">
        <f t="shared" si="3"/>
        <v>8</v>
      </c>
      <c r="L217" s="1014">
        <v>1995</v>
      </c>
      <c r="M217" s="1105" t="s">
        <v>2584</v>
      </c>
      <c r="N217" s="1105" t="s">
        <v>2669</v>
      </c>
      <c r="O217" s="1227">
        <v>378.88</v>
      </c>
      <c r="P217" s="154">
        <v>150</v>
      </c>
      <c r="Q217" s="22">
        <v>0.22630510094373432</v>
      </c>
      <c r="R217" s="7">
        <v>109.79870887588102</v>
      </c>
      <c r="S217" s="7">
        <v>259.798708875881</v>
      </c>
      <c r="T217" s="7">
        <v>119.08129112411899</v>
      </c>
      <c r="U217" s="44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</row>
    <row r="218" spans="1:37" s="1" customFormat="1">
      <c r="A218" s="2" t="s">
        <v>1042</v>
      </c>
      <c r="B218" s="2" t="s">
        <v>17</v>
      </c>
      <c r="C218" s="344">
        <v>159388</v>
      </c>
      <c r="D218" s="4">
        <v>1755</v>
      </c>
      <c r="E218" s="821">
        <v>37854</v>
      </c>
      <c r="F218" s="796">
        <v>2004</v>
      </c>
      <c r="G218" s="208" t="s">
        <v>814</v>
      </c>
      <c r="H218" s="2" t="s">
        <v>3617</v>
      </c>
      <c r="I218" s="6"/>
      <c r="J218" s="903">
        <v>159383</v>
      </c>
      <c r="K218" s="5">
        <f t="shared" si="3"/>
        <v>8</v>
      </c>
      <c r="L218" s="790">
        <v>1995</v>
      </c>
      <c r="M218" s="1104" t="s">
        <v>2584</v>
      </c>
      <c r="N218" s="1104" t="s">
        <v>2669</v>
      </c>
      <c r="O218" s="1227">
        <v>378.88</v>
      </c>
      <c r="P218" s="154">
        <v>150</v>
      </c>
      <c r="Q218" s="23">
        <v>0.22630510094373432</v>
      </c>
      <c r="R218" s="7">
        <v>109.79870887588102</v>
      </c>
      <c r="S218" s="7">
        <v>259.798708875881</v>
      </c>
      <c r="T218" s="7">
        <v>119.08129112411899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</row>
    <row r="219" spans="1:37" s="1" customFormat="1">
      <c r="A219" s="1" t="s">
        <v>1055</v>
      </c>
      <c r="B219" s="2" t="s">
        <v>17</v>
      </c>
      <c r="C219" s="599">
        <v>142245</v>
      </c>
      <c r="D219" s="4">
        <v>1758</v>
      </c>
      <c r="E219" s="821">
        <v>37824</v>
      </c>
      <c r="F219" s="796">
        <v>2004</v>
      </c>
      <c r="G219" s="208" t="s">
        <v>812</v>
      </c>
      <c r="H219" s="2" t="s">
        <v>1006</v>
      </c>
      <c r="I219" s="6"/>
      <c r="J219" s="903">
        <v>51763</v>
      </c>
      <c r="K219" s="5">
        <f t="shared" si="3"/>
        <v>8</v>
      </c>
      <c r="L219" s="790">
        <v>1995</v>
      </c>
      <c r="M219" s="1104" t="s">
        <v>2584</v>
      </c>
      <c r="N219" s="1104" t="s">
        <v>2669</v>
      </c>
      <c r="O219" s="1227">
        <v>289</v>
      </c>
      <c r="P219" s="154">
        <v>150</v>
      </c>
      <c r="Q219" s="23">
        <v>5.5676069308037007E-2</v>
      </c>
      <c r="R219" s="7">
        <v>11.727607239044914</v>
      </c>
      <c r="S219" s="7">
        <v>161.72760723904491</v>
      </c>
      <c r="T219" s="7">
        <v>127.27239276095509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</row>
    <row r="220" spans="1:37" s="1" customFormat="1">
      <c r="A220" s="2" t="s">
        <v>1496</v>
      </c>
      <c r="B220" s="2" t="s">
        <v>17</v>
      </c>
      <c r="C220" s="344">
        <v>239640</v>
      </c>
      <c r="D220" s="4">
        <v>1864</v>
      </c>
      <c r="E220" s="821">
        <v>37923</v>
      </c>
      <c r="F220" s="796">
        <v>2004</v>
      </c>
      <c r="G220" s="208" t="s">
        <v>812</v>
      </c>
      <c r="H220" s="1" t="s">
        <v>861</v>
      </c>
      <c r="I220" s="6"/>
      <c r="J220" s="904">
        <v>98262</v>
      </c>
      <c r="K220" s="5">
        <f t="shared" si="3"/>
        <v>11</v>
      </c>
      <c r="L220" s="1014">
        <v>1992</v>
      </c>
      <c r="M220" s="1105" t="s">
        <v>703</v>
      </c>
      <c r="N220" s="1104" t="s">
        <v>737</v>
      </c>
      <c r="O220" s="1227">
        <v>300</v>
      </c>
      <c r="P220" s="154">
        <v>150</v>
      </c>
      <c r="Q220" s="23">
        <v>4.6705982725013855E-2</v>
      </c>
      <c r="R220" s="7">
        <v>22.261005486396105</v>
      </c>
      <c r="S220" s="7">
        <v>172.2610054863961</v>
      </c>
      <c r="T220" s="7">
        <v>127.7389945136039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</row>
    <row r="221" spans="1:37" s="1" customFormat="1">
      <c r="A221" s="1" t="s">
        <v>1046</v>
      </c>
      <c r="B221" s="1" t="s">
        <v>17</v>
      </c>
      <c r="C221" s="599">
        <v>81</v>
      </c>
      <c r="D221" s="3">
        <v>1755</v>
      </c>
      <c r="E221" s="820">
        <v>37854</v>
      </c>
      <c r="F221" s="796">
        <v>2004</v>
      </c>
      <c r="G221" s="8" t="s">
        <v>814</v>
      </c>
      <c r="H221" s="2" t="s">
        <v>3617</v>
      </c>
      <c r="I221" s="5"/>
      <c r="J221" s="904">
        <v>117631</v>
      </c>
      <c r="K221" s="5">
        <f t="shared" si="3"/>
        <v>13</v>
      </c>
      <c r="L221" s="1014">
        <v>1990</v>
      </c>
      <c r="M221" s="1105" t="s">
        <v>2586</v>
      </c>
      <c r="N221" s="1105" t="s">
        <v>717</v>
      </c>
      <c r="O221" s="1227">
        <v>128.88</v>
      </c>
      <c r="P221" s="154">
        <v>0</v>
      </c>
      <c r="Q221" s="22"/>
      <c r="R221" s="7">
        <v>0</v>
      </c>
      <c r="S221" s="7">
        <v>0</v>
      </c>
      <c r="T221" s="7">
        <v>128.88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</row>
    <row r="222" spans="1:37" s="1" customFormat="1">
      <c r="A222" s="1" t="s">
        <v>1105</v>
      </c>
      <c r="B222" s="1" t="s">
        <v>17</v>
      </c>
      <c r="C222" s="599" t="s">
        <v>1106</v>
      </c>
      <c r="D222" s="3">
        <v>1764</v>
      </c>
      <c r="E222" s="820">
        <v>37826</v>
      </c>
      <c r="F222" s="796">
        <v>2004</v>
      </c>
      <c r="G222" s="8" t="s">
        <v>814</v>
      </c>
      <c r="H222" s="2" t="s">
        <v>3617</v>
      </c>
      <c r="I222" s="5"/>
      <c r="J222" s="904">
        <v>87034</v>
      </c>
      <c r="K222" s="5">
        <f t="shared" si="3"/>
        <v>13</v>
      </c>
      <c r="L222" s="1014">
        <v>1990</v>
      </c>
      <c r="M222" s="1105" t="s">
        <v>2586</v>
      </c>
      <c r="N222" s="1105" t="s">
        <v>717</v>
      </c>
      <c r="O222" s="1227">
        <v>289</v>
      </c>
      <c r="P222" s="154">
        <v>150</v>
      </c>
      <c r="Q222" s="22">
        <v>8.1167212602768508E-3</v>
      </c>
      <c r="R222" s="7">
        <v>3.2503410286778647</v>
      </c>
      <c r="S222" s="7">
        <v>153.25034102867787</v>
      </c>
      <c r="T222" s="7">
        <v>135.74965897132213</v>
      </c>
      <c r="U222" s="44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</row>
    <row r="223" spans="1:37" s="1" customFormat="1">
      <c r="A223" s="1" t="s">
        <v>1107</v>
      </c>
      <c r="B223" s="1" t="s">
        <v>17</v>
      </c>
      <c r="C223" s="599">
        <v>39</v>
      </c>
      <c r="D223" s="3">
        <v>1764</v>
      </c>
      <c r="E223" s="820">
        <v>37826</v>
      </c>
      <c r="F223" s="796">
        <v>2004</v>
      </c>
      <c r="G223" s="8" t="s">
        <v>814</v>
      </c>
      <c r="H223" s="2" t="s">
        <v>3617</v>
      </c>
      <c r="I223" s="6"/>
      <c r="J223" s="904">
        <v>97422</v>
      </c>
      <c r="K223" s="5">
        <f t="shared" si="3"/>
        <v>14</v>
      </c>
      <c r="L223" s="1014">
        <v>1989</v>
      </c>
      <c r="M223" s="1105" t="s">
        <v>2586</v>
      </c>
      <c r="N223" s="1105" t="s">
        <v>724</v>
      </c>
      <c r="O223" s="1227">
        <v>289</v>
      </c>
      <c r="P223" s="154">
        <v>150</v>
      </c>
      <c r="Q223" s="22">
        <v>8.1167212602768508E-3</v>
      </c>
      <c r="R223" s="7">
        <v>3.2503410286778647</v>
      </c>
      <c r="S223" s="7">
        <v>153.25034102867787</v>
      </c>
      <c r="T223" s="7">
        <v>135.74965897132213</v>
      </c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</row>
    <row r="224" spans="1:37" s="1" customFormat="1">
      <c r="A224" s="2" t="s">
        <v>1963</v>
      </c>
      <c r="B224" s="2" t="s">
        <v>17</v>
      </c>
      <c r="C224" s="344">
        <v>7150</v>
      </c>
      <c r="D224" s="4">
        <v>1999</v>
      </c>
      <c r="E224" s="821">
        <v>38160</v>
      </c>
      <c r="F224" s="796">
        <v>2004</v>
      </c>
      <c r="G224" s="8" t="s">
        <v>812</v>
      </c>
      <c r="H224" s="1" t="s">
        <v>2238</v>
      </c>
      <c r="I224" s="6">
        <v>420</v>
      </c>
      <c r="J224" s="903">
        <v>222188</v>
      </c>
      <c r="K224" s="5">
        <f t="shared" si="3"/>
        <v>13</v>
      </c>
      <c r="L224" s="1014">
        <v>1990</v>
      </c>
      <c r="M224" s="1105" t="s">
        <v>2598</v>
      </c>
      <c r="N224" s="1104" t="s">
        <v>705</v>
      </c>
      <c r="O224" s="1227">
        <v>300</v>
      </c>
      <c r="P224" s="154">
        <v>150</v>
      </c>
      <c r="Q224" s="23">
        <v>4.2090494563311121E-3</v>
      </c>
      <c r="R224" s="7">
        <v>11.186643283058578</v>
      </c>
      <c r="S224" s="7">
        <v>161.18664328305857</v>
      </c>
      <c r="T224" s="7">
        <v>138.81335671694143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</row>
    <row r="225" spans="1:37" s="1" customFormat="1">
      <c r="A225" s="2" t="s">
        <v>1077</v>
      </c>
      <c r="B225" s="2" t="s">
        <v>17</v>
      </c>
      <c r="C225" s="344">
        <v>170438</v>
      </c>
      <c r="D225" s="4">
        <v>1762</v>
      </c>
      <c r="E225" s="821">
        <v>37833</v>
      </c>
      <c r="F225" s="796">
        <v>2004</v>
      </c>
      <c r="G225" s="208" t="s">
        <v>812</v>
      </c>
      <c r="H225" s="1" t="s">
        <v>861</v>
      </c>
      <c r="I225" s="6"/>
      <c r="J225" s="903">
        <v>137667</v>
      </c>
      <c r="K225" s="5">
        <f t="shared" si="3"/>
        <v>7</v>
      </c>
      <c r="L225" s="790">
        <v>1996</v>
      </c>
      <c r="M225" s="1104" t="s">
        <v>2584</v>
      </c>
      <c r="N225" s="1104" t="s">
        <v>2669</v>
      </c>
      <c r="O225" s="1227">
        <v>326</v>
      </c>
      <c r="P225" s="154">
        <v>150</v>
      </c>
      <c r="Q225" s="23">
        <v>0.11002436735988767</v>
      </c>
      <c r="R225" s="7">
        <v>32.954498511633552</v>
      </c>
      <c r="S225" s="7">
        <v>182.95449851163355</v>
      </c>
      <c r="T225" s="7">
        <v>143.04550148836645</v>
      </c>
      <c r="U225" s="44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</row>
    <row r="226" spans="1:37" s="1" customFormat="1">
      <c r="A226" s="1" t="s">
        <v>1108</v>
      </c>
      <c r="B226" s="1" t="s">
        <v>17</v>
      </c>
      <c r="C226" s="599">
        <v>142252</v>
      </c>
      <c r="D226" s="3">
        <v>1764</v>
      </c>
      <c r="E226" s="820">
        <v>37826</v>
      </c>
      <c r="F226" s="796">
        <v>2004</v>
      </c>
      <c r="G226" s="8" t="s">
        <v>812</v>
      </c>
      <c r="H226" s="1" t="s">
        <v>861</v>
      </c>
      <c r="I226" s="5"/>
      <c r="J226" s="904">
        <v>133373</v>
      </c>
      <c r="K226" s="5">
        <f t="shared" si="3"/>
        <v>8</v>
      </c>
      <c r="L226" s="1014">
        <v>1995</v>
      </c>
      <c r="M226" s="1105" t="s">
        <v>2584</v>
      </c>
      <c r="N226" s="1105" t="s">
        <v>2669</v>
      </c>
      <c r="O226" s="1227">
        <v>300</v>
      </c>
      <c r="P226" s="154">
        <v>150</v>
      </c>
      <c r="Q226" s="22">
        <v>8.4256622078998436E-3</v>
      </c>
      <c r="R226" s="7">
        <v>3.3740564311534924</v>
      </c>
      <c r="S226" s="7">
        <v>153.37405643115349</v>
      </c>
      <c r="T226" s="7">
        <v>146.62594356884651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</row>
    <row r="227" spans="1:37" s="1" customFormat="1">
      <c r="A227" s="2" t="s">
        <v>1062</v>
      </c>
      <c r="B227" s="2" t="s">
        <v>17</v>
      </c>
      <c r="C227" s="344">
        <v>10739</v>
      </c>
      <c r="D227" s="4">
        <v>1758</v>
      </c>
      <c r="E227" s="821">
        <v>37824</v>
      </c>
      <c r="F227" s="796">
        <v>2004</v>
      </c>
      <c r="G227" s="208" t="s">
        <v>814</v>
      </c>
      <c r="H227" s="2" t="s">
        <v>3617</v>
      </c>
      <c r="I227" s="6"/>
      <c r="J227" s="903">
        <v>108764</v>
      </c>
      <c r="K227" s="5">
        <f t="shared" si="3"/>
        <v>16</v>
      </c>
      <c r="L227" s="790">
        <v>1987</v>
      </c>
      <c r="M227" s="1104" t="s">
        <v>2598</v>
      </c>
      <c r="N227" s="1104" t="s">
        <v>2617</v>
      </c>
      <c r="O227" s="1227">
        <v>313</v>
      </c>
      <c r="P227" s="154">
        <v>150</v>
      </c>
      <c r="Q227" s="23">
        <v>6.0299687520469145E-2</v>
      </c>
      <c r="R227" s="7">
        <v>12.701526179311619</v>
      </c>
      <c r="S227" s="7">
        <v>162.70152617931163</v>
      </c>
      <c r="T227" s="7">
        <v>150.29847382068837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</row>
    <row r="228" spans="1:37" s="1" customFormat="1">
      <c r="A228" s="2" t="s">
        <v>1063</v>
      </c>
      <c r="B228" s="2" t="s">
        <v>17</v>
      </c>
      <c r="C228" s="344">
        <v>10472</v>
      </c>
      <c r="D228" s="4">
        <v>1758</v>
      </c>
      <c r="E228" s="821">
        <v>37824</v>
      </c>
      <c r="F228" s="796">
        <v>2004</v>
      </c>
      <c r="G228" s="208" t="s">
        <v>814</v>
      </c>
      <c r="H228" s="2" t="s">
        <v>3617</v>
      </c>
      <c r="I228" s="6"/>
      <c r="J228" s="903">
        <v>109330</v>
      </c>
      <c r="K228" s="5">
        <f t="shared" si="3"/>
        <v>14</v>
      </c>
      <c r="L228" s="790">
        <v>1989</v>
      </c>
      <c r="M228" s="1104" t="s">
        <v>2598</v>
      </c>
      <c r="N228" s="1104" t="s">
        <v>2617</v>
      </c>
      <c r="O228" s="1227">
        <v>313</v>
      </c>
      <c r="P228" s="154">
        <v>150</v>
      </c>
      <c r="Q228" s="23">
        <v>6.0299687520469145E-2</v>
      </c>
      <c r="R228" s="7">
        <v>12.701526179311619</v>
      </c>
      <c r="S228" s="7">
        <v>162.70152617931163</v>
      </c>
      <c r="T228" s="7">
        <v>150.29847382068837</v>
      </c>
      <c r="U228" s="44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</row>
    <row r="229" spans="1:37" s="1" customFormat="1">
      <c r="A229" s="1" t="s">
        <v>1065</v>
      </c>
      <c r="B229" s="1" t="s">
        <v>17</v>
      </c>
      <c r="C229" s="344">
        <v>11524</v>
      </c>
      <c r="D229" s="4">
        <v>1758</v>
      </c>
      <c r="E229" s="820">
        <v>37824</v>
      </c>
      <c r="F229" s="796">
        <v>2004</v>
      </c>
      <c r="G229" s="208" t="s">
        <v>814</v>
      </c>
      <c r="H229" s="2" t="s">
        <v>3617</v>
      </c>
      <c r="I229" s="6"/>
      <c r="J229" s="903">
        <v>111348</v>
      </c>
      <c r="K229" s="5">
        <f t="shared" si="3"/>
        <v>8</v>
      </c>
      <c r="L229" s="790">
        <v>1995</v>
      </c>
      <c r="M229" s="1104" t="s">
        <v>2586</v>
      </c>
      <c r="N229" s="1104" t="s">
        <v>717</v>
      </c>
      <c r="O229" s="1227">
        <v>333.33</v>
      </c>
      <c r="P229" s="154">
        <v>150</v>
      </c>
      <c r="Q229" s="23">
        <v>6.4216277447916872E-2</v>
      </c>
      <c r="R229" s="7">
        <v>13.526516681629209</v>
      </c>
      <c r="S229" s="7">
        <v>163.5265166816292</v>
      </c>
      <c r="T229" s="7">
        <v>169.80348331837078</v>
      </c>
      <c r="U229" s="44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</row>
    <row r="230" spans="1:37" s="1" customFormat="1">
      <c r="A230" s="2" t="s">
        <v>1109</v>
      </c>
      <c r="B230" s="2" t="s">
        <v>17</v>
      </c>
      <c r="C230" s="344">
        <v>97412</v>
      </c>
      <c r="D230" s="4">
        <v>1764</v>
      </c>
      <c r="E230" s="821">
        <v>37826</v>
      </c>
      <c r="F230" s="796">
        <v>2004</v>
      </c>
      <c r="G230" s="208" t="s">
        <v>818</v>
      </c>
      <c r="H230" s="2" t="s">
        <v>806</v>
      </c>
      <c r="I230" s="6"/>
      <c r="J230" s="903">
        <v>108631</v>
      </c>
      <c r="K230" s="5">
        <f t="shared" si="3"/>
        <v>8</v>
      </c>
      <c r="L230" s="790">
        <v>1995</v>
      </c>
      <c r="M230" s="1104" t="s">
        <v>2598</v>
      </c>
      <c r="N230" s="1104" t="s">
        <v>719</v>
      </c>
      <c r="O230" s="1227">
        <v>325</v>
      </c>
      <c r="P230" s="154">
        <v>150</v>
      </c>
      <c r="Q230" s="23">
        <v>9.1278007252248317E-3</v>
      </c>
      <c r="R230" s="7">
        <v>3.6552278004162839</v>
      </c>
      <c r="S230" s="7">
        <v>153.65522780041627</v>
      </c>
      <c r="T230" s="7">
        <v>171.34477219958373</v>
      </c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</row>
    <row r="231" spans="1:37" s="1" customFormat="1">
      <c r="A231" s="2" t="s">
        <v>1497</v>
      </c>
      <c r="B231" s="2" t="s">
        <v>17</v>
      </c>
      <c r="C231" s="344">
        <v>135500</v>
      </c>
      <c r="D231" s="4">
        <v>1864</v>
      </c>
      <c r="E231" s="821">
        <v>37923</v>
      </c>
      <c r="F231" s="796">
        <v>2004</v>
      </c>
      <c r="G231" s="208" t="s">
        <v>812</v>
      </c>
      <c r="H231" s="1" t="s">
        <v>861</v>
      </c>
      <c r="I231" s="6"/>
      <c r="J231" s="903">
        <v>152310</v>
      </c>
      <c r="K231" s="5">
        <f t="shared" si="3"/>
        <v>12</v>
      </c>
      <c r="L231" s="790">
        <v>1991</v>
      </c>
      <c r="M231" s="1104" t="s">
        <v>2586</v>
      </c>
      <c r="N231" s="1104" t="s">
        <v>1622</v>
      </c>
      <c r="O231" s="1227">
        <v>356</v>
      </c>
      <c r="P231" s="154">
        <v>150</v>
      </c>
      <c r="Q231" s="23">
        <v>5.5424432833683111E-2</v>
      </c>
      <c r="R231" s="7">
        <v>26.416393177190045</v>
      </c>
      <c r="S231" s="7">
        <v>176.41639317719006</v>
      </c>
      <c r="T231" s="7">
        <v>179.58360682280994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</row>
    <row r="232" spans="1:37" s="1" customFormat="1">
      <c r="A232" s="2" t="s">
        <v>1054</v>
      </c>
      <c r="B232" s="2" t="s">
        <v>17</v>
      </c>
      <c r="C232" s="344">
        <v>13463</v>
      </c>
      <c r="D232" s="4">
        <v>1758</v>
      </c>
      <c r="E232" s="821">
        <v>37824</v>
      </c>
      <c r="F232" s="795">
        <v>2004</v>
      </c>
      <c r="G232" s="208" t="s">
        <v>810</v>
      </c>
      <c r="H232" s="2" t="s">
        <v>1050</v>
      </c>
      <c r="I232" s="6"/>
      <c r="J232" s="904">
        <v>115483</v>
      </c>
      <c r="K232" s="5">
        <f t="shared" si="3"/>
        <v>12</v>
      </c>
      <c r="L232" s="1014">
        <v>1991</v>
      </c>
      <c r="M232" s="1105" t="s">
        <v>2586</v>
      </c>
      <c r="N232" s="1104" t="s">
        <v>2614</v>
      </c>
      <c r="O232" s="1227">
        <v>349</v>
      </c>
      <c r="P232" s="154">
        <v>150</v>
      </c>
      <c r="Q232" s="23">
        <v>6.7235114839117358E-2</v>
      </c>
      <c r="R232" s="7">
        <v>14.162404589711679</v>
      </c>
      <c r="S232" s="7">
        <v>164.16240458971168</v>
      </c>
      <c r="T232" s="7">
        <v>184.83759541028832</v>
      </c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</row>
    <row r="233" spans="1:37" s="1" customFormat="1">
      <c r="A233" s="1" t="s">
        <v>1175</v>
      </c>
      <c r="B233" s="2" t="s">
        <v>17</v>
      </c>
      <c r="C233" s="599">
        <v>101554</v>
      </c>
      <c r="D233" s="4">
        <v>1833</v>
      </c>
      <c r="E233" s="821">
        <v>37838</v>
      </c>
      <c r="F233" s="796">
        <v>2004</v>
      </c>
      <c r="G233" s="208" t="s">
        <v>812</v>
      </c>
      <c r="H233" s="1" t="s">
        <v>861</v>
      </c>
      <c r="I233" s="6"/>
      <c r="J233" s="904">
        <v>86441</v>
      </c>
      <c r="K233" s="5">
        <f t="shared" si="3"/>
        <v>14</v>
      </c>
      <c r="L233" s="1014">
        <v>1989</v>
      </c>
      <c r="M233" s="1105" t="s">
        <v>2598</v>
      </c>
      <c r="N233" s="1105" t="s">
        <v>2617</v>
      </c>
      <c r="O233" s="1227">
        <v>350</v>
      </c>
      <c r="P233" s="154">
        <v>150</v>
      </c>
      <c r="Q233" s="23">
        <v>3.1927023945267957E-3</v>
      </c>
      <c r="R233" s="7">
        <v>14.672415051311287</v>
      </c>
      <c r="S233" s="7">
        <v>164.67241505131128</v>
      </c>
      <c r="T233" s="7">
        <v>185.32758494868872</v>
      </c>
      <c r="U233" s="44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</row>
    <row r="234" spans="1:37" s="1" customFormat="1">
      <c r="A234" s="1" t="s">
        <v>1498</v>
      </c>
      <c r="B234" s="1" t="s">
        <v>17</v>
      </c>
      <c r="C234" s="599" t="s">
        <v>1499</v>
      </c>
      <c r="D234" s="3">
        <v>1864</v>
      </c>
      <c r="E234" s="820">
        <v>37923</v>
      </c>
      <c r="F234" s="796">
        <v>2004</v>
      </c>
      <c r="G234" s="8" t="s">
        <v>814</v>
      </c>
      <c r="H234" s="2" t="s">
        <v>3617</v>
      </c>
      <c r="I234" s="5"/>
      <c r="J234" s="904">
        <v>59327</v>
      </c>
      <c r="K234" s="5">
        <f t="shared" si="3"/>
        <v>13</v>
      </c>
      <c r="L234" s="1014">
        <v>1990</v>
      </c>
      <c r="M234" s="1105" t="s">
        <v>2586</v>
      </c>
      <c r="N234" s="1105" t="s">
        <v>717</v>
      </c>
      <c r="O234" s="1227">
        <v>363</v>
      </c>
      <c r="P234" s="154">
        <v>150</v>
      </c>
      <c r="Q234" s="22">
        <v>5.6514239097266765E-2</v>
      </c>
      <c r="R234" s="7">
        <v>26.935816638539286</v>
      </c>
      <c r="S234" s="7">
        <v>176.93581663853928</v>
      </c>
      <c r="T234" s="7">
        <v>186.06418336146072</v>
      </c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</row>
    <row r="235" spans="1:37" s="1" customFormat="1">
      <c r="A235" s="1" t="s">
        <v>1067</v>
      </c>
      <c r="B235" s="2" t="s">
        <v>17</v>
      </c>
      <c r="C235" s="599">
        <v>11812</v>
      </c>
      <c r="D235" s="3">
        <v>1758</v>
      </c>
      <c r="E235" s="820">
        <v>37824</v>
      </c>
      <c r="F235" s="796">
        <v>2004</v>
      </c>
      <c r="G235" s="8" t="s">
        <v>814</v>
      </c>
      <c r="H235" s="2" t="s">
        <v>3617</v>
      </c>
      <c r="I235" s="6"/>
      <c r="J235" s="904">
        <v>53657</v>
      </c>
      <c r="K235" s="5">
        <f t="shared" si="3"/>
        <v>18</v>
      </c>
      <c r="L235" s="1014">
        <v>1985</v>
      </c>
      <c r="M235" s="1105" t="s">
        <v>2598</v>
      </c>
      <c r="N235" s="1105" t="s">
        <v>2590</v>
      </c>
      <c r="O235" s="1227">
        <v>353.73</v>
      </c>
      <c r="P235" s="154">
        <v>150</v>
      </c>
      <c r="Q235" s="22">
        <v>6.8146352928484186E-2</v>
      </c>
      <c r="R235" s="7">
        <v>14.354347780855909</v>
      </c>
      <c r="S235" s="7">
        <v>164.3543477808559</v>
      </c>
      <c r="T235" s="7">
        <v>189.37565221914411</v>
      </c>
      <c r="U235" s="44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</row>
    <row r="236" spans="1:37" s="1" customFormat="1">
      <c r="A236" s="1" t="s">
        <v>1110</v>
      </c>
      <c r="B236" s="2" t="s">
        <v>17</v>
      </c>
      <c r="C236" s="599">
        <v>131330</v>
      </c>
      <c r="D236" s="3">
        <v>1764</v>
      </c>
      <c r="E236" s="820">
        <v>37826</v>
      </c>
      <c r="F236" s="796">
        <v>2004</v>
      </c>
      <c r="G236" s="8" t="s">
        <v>812</v>
      </c>
      <c r="H236" s="1" t="s">
        <v>861</v>
      </c>
      <c r="I236" s="6"/>
      <c r="J236" s="903">
        <v>121588</v>
      </c>
      <c r="K236" s="5">
        <f t="shared" si="3"/>
        <v>10</v>
      </c>
      <c r="L236" s="1014">
        <v>1993</v>
      </c>
      <c r="M236" s="1105" t="s">
        <v>2584</v>
      </c>
      <c r="N236" s="1104" t="s">
        <v>2669</v>
      </c>
      <c r="O236" s="1227">
        <v>350</v>
      </c>
      <c r="P236" s="154">
        <v>150</v>
      </c>
      <c r="Q236" s="23">
        <v>9.8299392425498181E-3</v>
      </c>
      <c r="R236" s="7">
        <v>3.9363991696790746</v>
      </c>
      <c r="S236" s="7">
        <v>153.93639916967908</v>
      </c>
      <c r="T236" s="7">
        <v>196.06360083032092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</row>
    <row r="237" spans="1:37" s="1" customFormat="1">
      <c r="A237" s="1" t="s">
        <v>1500</v>
      </c>
      <c r="B237" s="2" t="s">
        <v>17</v>
      </c>
      <c r="C237" s="599">
        <v>18522</v>
      </c>
      <c r="D237" s="3">
        <v>1864</v>
      </c>
      <c r="E237" s="820">
        <v>37923</v>
      </c>
      <c r="F237" s="796">
        <v>2004</v>
      </c>
      <c r="G237" s="8" t="s">
        <v>810</v>
      </c>
      <c r="H237" s="1" t="s">
        <v>1050</v>
      </c>
      <c r="I237" s="6"/>
      <c r="J237" s="903">
        <v>118371</v>
      </c>
      <c r="K237" s="5">
        <f t="shared" si="3"/>
        <v>7</v>
      </c>
      <c r="L237" s="790">
        <v>1996</v>
      </c>
      <c r="M237" s="1104" t="s">
        <v>2584</v>
      </c>
      <c r="N237" s="1104" t="s">
        <v>2667</v>
      </c>
      <c r="O237" s="1227">
        <v>375.05</v>
      </c>
      <c r="P237" s="154">
        <v>150</v>
      </c>
      <c r="Q237" s="23">
        <v>5.8390262736721495E-2</v>
      </c>
      <c r="R237" s="7">
        <v>27.829967025576199</v>
      </c>
      <c r="S237" s="7">
        <v>177.8299670255762</v>
      </c>
      <c r="T237" s="7">
        <v>197.22003297442382</v>
      </c>
      <c r="U237" s="44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</row>
    <row r="238" spans="1:37" s="1" customFormat="1">
      <c r="A238" s="1" t="s">
        <v>1052</v>
      </c>
      <c r="B238" s="1" t="s">
        <v>17</v>
      </c>
      <c r="C238" s="599">
        <v>14094</v>
      </c>
      <c r="D238" s="3">
        <v>1758</v>
      </c>
      <c r="E238" s="820">
        <v>37824</v>
      </c>
      <c r="F238" s="796">
        <v>2004</v>
      </c>
      <c r="G238" s="8" t="s">
        <v>810</v>
      </c>
      <c r="H238" s="2" t="s">
        <v>1050</v>
      </c>
      <c r="I238" s="6"/>
      <c r="J238" s="903">
        <v>159523</v>
      </c>
      <c r="K238" s="5">
        <f t="shared" si="3"/>
        <v>11</v>
      </c>
      <c r="L238" s="1014">
        <v>1992</v>
      </c>
      <c r="M238" s="1105" t="s">
        <v>2598</v>
      </c>
      <c r="N238" s="1104" t="s">
        <v>736</v>
      </c>
      <c r="O238" s="1227">
        <v>363</v>
      </c>
      <c r="P238" s="154">
        <v>150</v>
      </c>
      <c r="Q238" s="23">
        <v>6.9932225463036096E-2</v>
      </c>
      <c r="R238" s="7">
        <v>14.730523971533922</v>
      </c>
      <c r="S238" s="7">
        <v>164.73052397153393</v>
      </c>
      <c r="T238" s="7">
        <v>198.26947602846607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</row>
    <row r="239" spans="1:37" s="1" customFormat="1">
      <c r="A239" s="1" t="s">
        <v>1778</v>
      </c>
      <c r="B239" s="1" t="s">
        <v>17</v>
      </c>
      <c r="C239" s="599" t="s">
        <v>1622</v>
      </c>
      <c r="D239" s="14">
        <v>38108</v>
      </c>
      <c r="E239" s="821">
        <v>38108</v>
      </c>
      <c r="F239" s="796">
        <v>2004</v>
      </c>
      <c r="G239" s="208" t="s">
        <v>4618</v>
      </c>
      <c r="H239" s="2" t="s">
        <v>800</v>
      </c>
      <c r="J239" s="903">
        <v>152048</v>
      </c>
      <c r="K239" s="5">
        <f t="shared" si="3"/>
        <v>14</v>
      </c>
      <c r="L239" s="1014">
        <v>1989</v>
      </c>
      <c r="M239" s="1105" t="s">
        <v>2584</v>
      </c>
      <c r="N239" s="1105" t="s">
        <v>2673</v>
      </c>
      <c r="O239" s="1227">
        <v>350</v>
      </c>
      <c r="P239" s="154">
        <v>150</v>
      </c>
      <c r="Q239" s="433"/>
      <c r="R239" s="7"/>
      <c r="S239" s="1">
        <v>150</v>
      </c>
      <c r="T239" s="12">
        <f>O239-S239</f>
        <v>200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</row>
    <row r="240" spans="1:37" s="1" customFormat="1">
      <c r="A240" s="208" t="s">
        <v>1781</v>
      </c>
      <c r="B240" s="2" t="s">
        <v>17</v>
      </c>
      <c r="C240" s="344" t="s">
        <v>1782</v>
      </c>
      <c r="D240" s="245">
        <v>38108</v>
      </c>
      <c r="E240" s="820">
        <v>38108</v>
      </c>
      <c r="F240" s="796">
        <v>2004</v>
      </c>
      <c r="G240" s="208" t="s">
        <v>812</v>
      </c>
      <c r="H240" s="2" t="s">
        <v>2238</v>
      </c>
      <c r="I240" s="2"/>
      <c r="J240" s="903">
        <v>173762</v>
      </c>
      <c r="K240" s="5">
        <f t="shared" si="3"/>
        <v>13</v>
      </c>
      <c r="L240" s="790">
        <v>1990</v>
      </c>
      <c r="M240" s="1104" t="s">
        <v>2598</v>
      </c>
      <c r="N240" s="1104" t="s">
        <v>2671</v>
      </c>
      <c r="O240" s="1227">
        <v>350</v>
      </c>
      <c r="P240" s="154">
        <v>150</v>
      </c>
      <c r="Q240" s="427"/>
      <c r="R240" s="7"/>
      <c r="S240" s="1">
        <v>150</v>
      </c>
      <c r="T240" s="12">
        <f>O240-S240</f>
        <v>200</v>
      </c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</row>
    <row r="241" spans="1:37" s="1" customFormat="1">
      <c r="A241" s="1" t="s">
        <v>1674</v>
      </c>
      <c r="B241" s="1" t="s">
        <v>17</v>
      </c>
      <c r="C241" s="599" t="s">
        <v>1675</v>
      </c>
      <c r="D241" s="4">
        <v>1954</v>
      </c>
      <c r="E241" s="821">
        <v>38118</v>
      </c>
      <c r="F241" s="796">
        <v>2004</v>
      </c>
      <c r="G241" s="8" t="s">
        <v>818</v>
      </c>
      <c r="H241" s="2" t="s">
        <v>852</v>
      </c>
      <c r="I241" s="5">
        <v>35</v>
      </c>
      <c r="J241" s="904">
        <v>105814</v>
      </c>
      <c r="K241" s="5">
        <f t="shared" si="3"/>
        <v>10</v>
      </c>
      <c r="L241" s="1014">
        <v>1993</v>
      </c>
      <c r="M241" s="1105" t="s">
        <v>2586</v>
      </c>
      <c r="N241" s="1105" t="s">
        <v>717</v>
      </c>
      <c r="O241" s="1227">
        <v>363</v>
      </c>
      <c r="P241" s="154">
        <v>150</v>
      </c>
      <c r="Q241" s="22">
        <v>4.4221321011462221E-2</v>
      </c>
      <c r="R241" s="7">
        <v>6.5580219059998477</v>
      </c>
      <c r="S241" s="7">
        <v>156.55802190599985</v>
      </c>
      <c r="T241" s="7">
        <v>206.44197809400015</v>
      </c>
      <c r="U241" s="44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</row>
    <row r="242" spans="1:37" s="1" customFormat="1">
      <c r="A242" s="1" t="s">
        <v>1960</v>
      </c>
      <c r="B242" s="2" t="s">
        <v>17</v>
      </c>
      <c r="C242" s="344">
        <v>7154</v>
      </c>
      <c r="D242" s="4">
        <v>1999</v>
      </c>
      <c r="E242" s="821">
        <v>38160</v>
      </c>
      <c r="F242" s="796">
        <v>2004</v>
      </c>
      <c r="G242" s="8" t="s">
        <v>812</v>
      </c>
      <c r="H242" s="2" t="s">
        <v>2238</v>
      </c>
      <c r="I242" s="6">
        <v>410</v>
      </c>
      <c r="J242" s="904">
        <v>108858</v>
      </c>
      <c r="K242" s="5">
        <f t="shared" si="3"/>
        <v>13</v>
      </c>
      <c r="L242" s="1014">
        <v>1990</v>
      </c>
      <c r="M242" s="1105" t="s">
        <v>2598</v>
      </c>
      <c r="N242" s="1105" t="s">
        <v>705</v>
      </c>
      <c r="O242" s="1227">
        <v>375</v>
      </c>
      <c r="P242" s="154">
        <v>150</v>
      </c>
      <c r="Q242" s="22">
        <v>5.2613118204138899E-3</v>
      </c>
      <c r="R242" s="7">
        <v>13.983304103823221</v>
      </c>
      <c r="S242" s="7">
        <v>163.98330410382323</v>
      </c>
      <c r="T242" s="7">
        <v>211.01669589617677</v>
      </c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</row>
    <row r="243" spans="1:37" s="1" customFormat="1">
      <c r="A243" s="2" t="s">
        <v>1111</v>
      </c>
      <c r="B243" s="2" t="s">
        <v>17</v>
      </c>
      <c r="C243" s="344">
        <v>144274</v>
      </c>
      <c r="D243" s="4">
        <v>1764</v>
      </c>
      <c r="E243" s="821">
        <v>37826</v>
      </c>
      <c r="F243" s="796">
        <v>2004</v>
      </c>
      <c r="G243" s="208" t="s">
        <v>818</v>
      </c>
      <c r="H243" s="2" t="s">
        <v>806</v>
      </c>
      <c r="I243" s="6"/>
      <c r="J243" s="903">
        <v>87112</v>
      </c>
      <c r="K243" s="5">
        <f t="shared" si="3"/>
        <v>9</v>
      </c>
      <c r="L243" s="790">
        <v>1994</v>
      </c>
      <c r="M243" s="1104" t="s">
        <v>2598</v>
      </c>
      <c r="N243" s="1104" t="s">
        <v>719</v>
      </c>
      <c r="O243" s="1227">
        <v>369</v>
      </c>
      <c r="P243" s="154">
        <v>150</v>
      </c>
      <c r="Q243" s="23">
        <v>1.0363564515716808E-2</v>
      </c>
      <c r="R243" s="7">
        <v>4.1500894103187962</v>
      </c>
      <c r="S243" s="7">
        <v>154.1500894103188</v>
      </c>
      <c r="T243" s="7">
        <v>214.8499105896812</v>
      </c>
      <c r="U243" s="44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</row>
    <row r="244" spans="1:37" s="1" customFormat="1">
      <c r="A244" s="2" t="s">
        <v>1667</v>
      </c>
      <c r="B244" s="2" t="s">
        <v>17</v>
      </c>
      <c r="C244" s="344">
        <v>132790</v>
      </c>
      <c r="D244" s="4">
        <v>1954</v>
      </c>
      <c r="E244" s="821">
        <v>38118</v>
      </c>
      <c r="F244" s="796">
        <v>2004</v>
      </c>
      <c r="G244" s="208" t="s">
        <v>818</v>
      </c>
      <c r="H244" s="2" t="s">
        <v>806</v>
      </c>
      <c r="I244" s="6">
        <v>11</v>
      </c>
      <c r="J244" s="904">
        <v>110818</v>
      </c>
      <c r="K244" s="5">
        <f t="shared" si="3"/>
        <v>14</v>
      </c>
      <c r="L244" s="1014">
        <v>1989</v>
      </c>
      <c r="M244" s="1105" t="s">
        <v>2584</v>
      </c>
      <c r="N244" s="1104" t="s">
        <v>713</v>
      </c>
      <c r="O244" s="1227">
        <v>376</v>
      </c>
      <c r="P244" s="154">
        <v>150</v>
      </c>
      <c r="Q244" s="23">
        <v>4.5805004684049022E-2</v>
      </c>
      <c r="R244" s="7">
        <v>6.7928821946444709</v>
      </c>
      <c r="S244" s="7">
        <v>156.79288219464448</v>
      </c>
      <c r="T244" s="7">
        <v>219.20711780535552</v>
      </c>
      <c r="U244" s="44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</row>
    <row r="245" spans="1:37" s="1" customFormat="1">
      <c r="A245" s="2">
        <v>336888</v>
      </c>
      <c r="B245" s="2" t="s">
        <v>17</v>
      </c>
      <c r="C245" s="344">
        <v>10820</v>
      </c>
      <c r="D245" s="4">
        <v>1941</v>
      </c>
      <c r="E245" s="821">
        <v>38062</v>
      </c>
      <c r="F245" s="796">
        <v>2004</v>
      </c>
      <c r="G245" s="208" t="s">
        <v>812</v>
      </c>
      <c r="H245" s="2" t="s">
        <v>2238</v>
      </c>
      <c r="I245" s="2">
        <v>22</v>
      </c>
      <c r="J245" s="903" t="s">
        <v>1622</v>
      </c>
      <c r="K245" s="5">
        <f t="shared" si="3"/>
        <v>19</v>
      </c>
      <c r="L245" s="1014">
        <v>1984</v>
      </c>
      <c r="M245" s="1105" t="s">
        <v>748</v>
      </c>
      <c r="N245" s="1104" t="s">
        <v>1622</v>
      </c>
      <c r="O245" s="1229">
        <v>398</v>
      </c>
      <c r="P245" s="154">
        <v>150</v>
      </c>
      <c r="Q245" s="432">
        <v>6.7357048204291559E-2</v>
      </c>
      <c r="R245" s="29">
        <v>25.171328913943753</v>
      </c>
      <c r="S245" s="1">
        <v>175.17132891394374</v>
      </c>
      <c r="T245" s="7">
        <v>222.82867108605626</v>
      </c>
      <c r="U245" s="44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</row>
    <row r="246" spans="1:37" s="1" customFormat="1">
      <c r="A246" s="2" t="s">
        <v>1267</v>
      </c>
      <c r="B246" s="2" t="s">
        <v>17</v>
      </c>
      <c r="C246" s="344">
        <v>1891</v>
      </c>
      <c r="D246" s="4">
        <v>1856</v>
      </c>
      <c r="E246" s="821">
        <v>37887</v>
      </c>
      <c r="F246" s="796">
        <v>2004</v>
      </c>
      <c r="G246" s="208" t="s">
        <v>815</v>
      </c>
      <c r="H246" s="2" t="s">
        <v>1149</v>
      </c>
      <c r="I246" s="6"/>
      <c r="J246" s="904">
        <v>205212</v>
      </c>
      <c r="K246" s="5">
        <f t="shared" si="3"/>
        <v>7</v>
      </c>
      <c r="L246" s="1014">
        <v>1996</v>
      </c>
      <c r="M246" s="1105" t="s">
        <v>2584</v>
      </c>
      <c r="N246" s="1104" t="s">
        <v>2667</v>
      </c>
      <c r="O246" s="1227">
        <v>400</v>
      </c>
      <c r="P246" s="154">
        <v>150</v>
      </c>
      <c r="Q246" s="23">
        <v>2.2988505747126436E-2</v>
      </c>
      <c r="R246" s="7">
        <v>22.454482758620689</v>
      </c>
      <c r="S246" s="7">
        <v>172.45448275862068</v>
      </c>
      <c r="T246" s="7">
        <v>227.54551724137932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</row>
    <row r="247" spans="1:37" s="1" customFormat="1">
      <c r="A247" s="2" t="s">
        <v>1260</v>
      </c>
      <c r="B247" s="2" t="s">
        <v>17</v>
      </c>
      <c r="C247" s="344">
        <v>17309</v>
      </c>
      <c r="D247" s="4">
        <v>1856</v>
      </c>
      <c r="E247" s="821">
        <v>37887</v>
      </c>
      <c r="F247" s="796">
        <v>2004</v>
      </c>
      <c r="G247" s="208" t="s">
        <v>810</v>
      </c>
      <c r="H247" s="2" t="s">
        <v>1050</v>
      </c>
      <c r="I247" s="6"/>
      <c r="J247" s="903">
        <v>146984</v>
      </c>
      <c r="K247" s="5">
        <f t="shared" si="3"/>
        <v>9</v>
      </c>
      <c r="L247" s="790">
        <v>1994</v>
      </c>
      <c r="M247" s="1104" t="s">
        <v>2598</v>
      </c>
      <c r="N247" s="1104" t="s">
        <v>725</v>
      </c>
      <c r="O247" s="1227">
        <v>400</v>
      </c>
      <c r="P247" s="154">
        <v>150</v>
      </c>
      <c r="Q247" s="23">
        <v>2.2988505747126436E-2</v>
      </c>
      <c r="R247" s="7">
        <v>22.454482758620689</v>
      </c>
      <c r="S247" s="7">
        <v>172.45448275862068</v>
      </c>
      <c r="T247" s="7">
        <v>227.54551724137932</v>
      </c>
      <c r="U247" s="44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</row>
    <row r="248" spans="1:37" s="1" customFormat="1">
      <c r="A248" s="1" t="s">
        <v>1501</v>
      </c>
      <c r="B248" s="2" t="s">
        <v>17</v>
      </c>
      <c r="C248" s="599">
        <v>10103</v>
      </c>
      <c r="D248" s="4">
        <v>1864</v>
      </c>
      <c r="E248" s="821">
        <v>37923</v>
      </c>
      <c r="F248" s="796">
        <v>2004</v>
      </c>
      <c r="G248" s="208" t="s">
        <v>814</v>
      </c>
      <c r="H248" s="2" t="s">
        <v>1865</v>
      </c>
      <c r="I248" s="6"/>
      <c r="J248" s="904">
        <v>129500</v>
      </c>
      <c r="K248" s="5">
        <f t="shared" si="3"/>
        <v>6</v>
      </c>
      <c r="L248" s="1014">
        <v>1997</v>
      </c>
      <c r="M248" s="1105" t="s">
        <v>2584</v>
      </c>
      <c r="N248" s="1104" t="s">
        <v>2667</v>
      </c>
      <c r="O248" s="1227">
        <v>411.11</v>
      </c>
      <c r="P248" s="154">
        <v>150</v>
      </c>
      <c r="Q248" s="23">
        <v>6.4004321860268151E-2</v>
      </c>
      <c r="R248" s="7">
        <v>30.505739885041006</v>
      </c>
      <c r="S248" s="7">
        <v>180.50573988504101</v>
      </c>
      <c r="T248" s="7">
        <v>230.604260114959</v>
      </c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</row>
    <row r="249" spans="1:37" s="1" customFormat="1">
      <c r="A249" s="2" t="s">
        <v>1847</v>
      </c>
      <c r="B249" s="1" t="s">
        <v>17</v>
      </c>
      <c r="C249" s="344">
        <v>160092</v>
      </c>
      <c r="D249" s="4">
        <v>1981</v>
      </c>
      <c r="E249" s="821">
        <v>38149</v>
      </c>
      <c r="F249" s="796">
        <v>2004</v>
      </c>
      <c r="G249" s="8" t="s">
        <v>812</v>
      </c>
      <c r="H249" s="1" t="s">
        <v>861</v>
      </c>
      <c r="I249" s="6">
        <v>26</v>
      </c>
      <c r="J249" s="904">
        <v>3442</v>
      </c>
      <c r="K249" s="5">
        <f t="shared" si="3"/>
        <v>14</v>
      </c>
      <c r="L249" s="1014">
        <v>1989</v>
      </c>
      <c r="M249" s="1105" t="s">
        <v>2584</v>
      </c>
      <c r="N249" s="1105" t="s">
        <v>2602</v>
      </c>
      <c r="O249" s="1227">
        <v>400</v>
      </c>
      <c r="P249" s="154">
        <v>150</v>
      </c>
      <c r="Q249" s="23">
        <v>5.9723777528928705E-3</v>
      </c>
      <c r="R249" s="7">
        <v>16.504188129899216</v>
      </c>
      <c r="S249" s="7">
        <v>166.50418812989921</v>
      </c>
      <c r="T249" s="7">
        <v>233.49581187010079</v>
      </c>
      <c r="U249" s="44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</row>
    <row r="250" spans="1:37" s="1" customFormat="1">
      <c r="A250" s="1" t="s">
        <v>2448</v>
      </c>
      <c r="B250" s="1" t="s">
        <v>17</v>
      </c>
      <c r="C250" s="599">
        <v>132791</v>
      </c>
      <c r="D250" s="3">
        <v>1941</v>
      </c>
      <c r="E250" s="820">
        <v>38062</v>
      </c>
      <c r="F250" s="796">
        <v>2004</v>
      </c>
      <c r="G250" s="8" t="s">
        <v>818</v>
      </c>
      <c r="H250" s="1" t="s">
        <v>806</v>
      </c>
      <c r="I250" s="2">
        <v>29</v>
      </c>
      <c r="J250" s="904">
        <v>118810</v>
      </c>
      <c r="K250" s="5">
        <f t="shared" si="3"/>
        <v>14</v>
      </c>
      <c r="L250" s="1014">
        <v>1989</v>
      </c>
      <c r="M250" s="1105" t="s">
        <v>2584</v>
      </c>
      <c r="N250" s="1105" t="s">
        <v>713</v>
      </c>
      <c r="O250" s="1229">
        <v>410</v>
      </c>
      <c r="P250" s="154">
        <v>150</v>
      </c>
      <c r="Q250" s="432">
        <v>6.9387913979295321E-2</v>
      </c>
      <c r="R250" s="29">
        <v>25.930263454062661</v>
      </c>
      <c r="S250" s="1">
        <v>175.93026345406267</v>
      </c>
      <c r="T250" s="7">
        <v>234.06973654593733</v>
      </c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</row>
    <row r="251" spans="1:37" s="1" customFormat="1">
      <c r="A251" s="2" t="s">
        <v>1952</v>
      </c>
      <c r="B251" s="2" t="s">
        <v>17</v>
      </c>
      <c r="C251" s="344">
        <v>3283</v>
      </c>
      <c r="D251" s="4">
        <v>1999</v>
      </c>
      <c r="E251" s="821">
        <v>38160</v>
      </c>
      <c r="F251" s="796">
        <v>2004</v>
      </c>
      <c r="G251" s="208" t="s">
        <v>815</v>
      </c>
      <c r="H251" s="1" t="s">
        <v>1657</v>
      </c>
      <c r="I251" s="6">
        <v>401</v>
      </c>
      <c r="J251" s="903">
        <v>138126</v>
      </c>
      <c r="K251" s="5">
        <f t="shared" si="3"/>
        <v>10</v>
      </c>
      <c r="L251" s="790">
        <v>1993</v>
      </c>
      <c r="M251" s="1104" t="s">
        <v>2584</v>
      </c>
      <c r="N251" s="1104" t="s">
        <v>2669</v>
      </c>
      <c r="O251" s="1227">
        <v>400</v>
      </c>
      <c r="P251" s="154">
        <v>150</v>
      </c>
      <c r="Q251" s="23">
        <v>5.6120659417748155E-3</v>
      </c>
      <c r="R251" s="7">
        <v>14.915524377411435</v>
      </c>
      <c r="S251" s="7">
        <v>164.91552437741143</v>
      </c>
      <c r="T251" s="7">
        <v>235.08447562258857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</row>
    <row r="252" spans="1:37" s="1" customFormat="1">
      <c r="A252" s="1" t="s">
        <v>1180</v>
      </c>
      <c r="B252" s="1" t="s">
        <v>17</v>
      </c>
      <c r="C252" s="599">
        <v>131331</v>
      </c>
      <c r="D252" s="3">
        <v>1833</v>
      </c>
      <c r="E252" s="820">
        <v>37838</v>
      </c>
      <c r="F252" s="796">
        <v>2004</v>
      </c>
      <c r="G252" s="8" t="s">
        <v>812</v>
      </c>
      <c r="H252" s="2" t="s">
        <v>1079</v>
      </c>
      <c r="I252" s="5"/>
      <c r="J252" s="904">
        <v>140845</v>
      </c>
      <c r="K252" s="5">
        <f t="shared" si="3"/>
        <v>10</v>
      </c>
      <c r="L252" s="1014">
        <v>1993</v>
      </c>
      <c r="M252" s="1105" t="s">
        <v>2584</v>
      </c>
      <c r="N252" s="1105" t="s">
        <v>2669</v>
      </c>
      <c r="O252" s="1227">
        <v>425</v>
      </c>
      <c r="P252" s="154">
        <v>150</v>
      </c>
      <c r="Q252" s="22">
        <v>3.8768529076396809E-3</v>
      </c>
      <c r="R252" s="7">
        <v>17.816503990877994</v>
      </c>
      <c r="S252" s="7">
        <v>167.816503990878</v>
      </c>
      <c r="T252" s="7">
        <v>257.183496009122</v>
      </c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</row>
    <row r="253" spans="1:37" s="1" customFormat="1">
      <c r="A253" s="1" t="s">
        <v>1966</v>
      </c>
      <c r="B253" s="1" t="s">
        <v>17</v>
      </c>
      <c r="C253" s="599" t="s">
        <v>1967</v>
      </c>
      <c r="D253" s="3">
        <v>1999</v>
      </c>
      <c r="E253" s="820">
        <v>38160</v>
      </c>
      <c r="F253" s="796">
        <v>2004</v>
      </c>
      <c r="G253" s="8" t="s">
        <v>814</v>
      </c>
      <c r="H253" s="2" t="s">
        <v>2234</v>
      </c>
      <c r="I253" s="5">
        <v>423</v>
      </c>
      <c r="J253" s="904">
        <v>103331</v>
      </c>
      <c r="K253" s="5">
        <f t="shared" si="3"/>
        <v>13</v>
      </c>
      <c r="L253" s="1014">
        <v>1990</v>
      </c>
      <c r="M253" s="1105" t="s">
        <v>2586</v>
      </c>
      <c r="N253" s="1105" t="s">
        <v>717</v>
      </c>
      <c r="O253" s="1227">
        <v>425</v>
      </c>
      <c r="P253" s="154">
        <v>150</v>
      </c>
      <c r="Q253" s="22">
        <v>5.962820063135742E-3</v>
      </c>
      <c r="R253" s="7">
        <v>15.847744650999651</v>
      </c>
      <c r="S253" s="7">
        <v>165.84774465099966</v>
      </c>
      <c r="T253" s="7">
        <v>259.15225534900037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</row>
    <row r="254" spans="1:37" s="1" customFormat="1">
      <c r="A254" s="2" t="s">
        <v>1961</v>
      </c>
      <c r="B254" s="2" t="s">
        <v>17</v>
      </c>
      <c r="C254" s="344">
        <v>128106</v>
      </c>
      <c r="D254" s="4">
        <v>1999</v>
      </c>
      <c r="E254" s="821">
        <v>38160</v>
      </c>
      <c r="F254" s="796">
        <v>2004</v>
      </c>
      <c r="G254" s="8" t="s">
        <v>812</v>
      </c>
      <c r="H254" s="1" t="s">
        <v>861</v>
      </c>
      <c r="I254" s="6">
        <v>411</v>
      </c>
      <c r="J254" s="903">
        <v>154429</v>
      </c>
      <c r="K254" s="5">
        <f t="shared" si="3"/>
        <v>10</v>
      </c>
      <c r="L254" s="790">
        <v>1993</v>
      </c>
      <c r="M254" s="1104" t="s">
        <v>2598</v>
      </c>
      <c r="N254" s="1104" t="s">
        <v>2671</v>
      </c>
      <c r="O254" s="1227">
        <v>425</v>
      </c>
      <c r="P254" s="154">
        <v>150</v>
      </c>
      <c r="Q254" s="22">
        <v>5.962820063135742E-3</v>
      </c>
      <c r="R254" s="7">
        <v>15.847744650999651</v>
      </c>
      <c r="S254" s="7">
        <v>165.84774465099966</v>
      </c>
      <c r="T254" s="7">
        <v>259.15225534900037</v>
      </c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</row>
    <row r="255" spans="1:37" s="1" customFormat="1">
      <c r="A255" s="2" t="s">
        <v>1956</v>
      </c>
      <c r="B255" s="2" t="s">
        <v>17</v>
      </c>
      <c r="C255" s="344">
        <v>2806</v>
      </c>
      <c r="D255" s="4">
        <v>1999</v>
      </c>
      <c r="E255" s="821">
        <v>38160</v>
      </c>
      <c r="F255" s="796">
        <v>2004</v>
      </c>
      <c r="G255" s="208" t="s">
        <v>815</v>
      </c>
      <c r="H255" s="2" t="s">
        <v>1657</v>
      </c>
      <c r="I255" s="6">
        <v>405</v>
      </c>
      <c r="J255" s="904">
        <v>183319</v>
      </c>
      <c r="K255" s="5">
        <f t="shared" si="3"/>
        <v>8</v>
      </c>
      <c r="L255" s="1014">
        <v>1995</v>
      </c>
      <c r="M255" s="1105" t="s">
        <v>2584</v>
      </c>
      <c r="N255" s="1104" t="s">
        <v>2669</v>
      </c>
      <c r="O255" s="1227">
        <v>425</v>
      </c>
      <c r="P255" s="154">
        <v>150</v>
      </c>
      <c r="Q255" s="23">
        <v>5.962820063135742E-3</v>
      </c>
      <c r="R255" s="7">
        <v>15.847744650999651</v>
      </c>
      <c r="S255" s="7">
        <v>165.84774465099966</v>
      </c>
      <c r="T255" s="7">
        <v>259.15225534900037</v>
      </c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</row>
    <row r="256" spans="1:37" s="1" customFormat="1">
      <c r="A256" s="1" t="s">
        <v>1068</v>
      </c>
      <c r="B256" s="1" t="s">
        <v>17</v>
      </c>
      <c r="C256" s="599">
        <v>11621</v>
      </c>
      <c r="D256" s="3">
        <v>1758</v>
      </c>
      <c r="E256" s="820">
        <v>37824</v>
      </c>
      <c r="F256" s="796">
        <v>2004</v>
      </c>
      <c r="G256" s="8" t="s">
        <v>814</v>
      </c>
      <c r="H256" s="2" t="s">
        <v>3617</v>
      </c>
      <c r="I256" s="5"/>
      <c r="J256" s="904">
        <v>132380</v>
      </c>
      <c r="K256" s="5">
        <f t="shared" si="3"/>
        <v>14</v>
      </c>
      <c r="L256" s="1014">
        <v>1989</v>
      </c>
      <c r="M256" s="1105" t="s">
        <v>2586</v>
      </c>
      <c r="N256" s="1105" t="s">
        <v>724</v>
      </c>
      <c r="O256" s="1227">
        <v>441.25</v>
      </c>
      <c r="P256" s="154">
        <v>150</v>
      </c>
      <c r="Q256" s="23">
        <v>8.5007147343153386E-2</v>
      </c>
      <c r="R256" s="7">
        <v>17.905905516361827</v>
      </c>
      <c r="S256" s="7">
        <v>167.90590551636183</v>
      </c>
      <c r="T256" s="7">
        <v>273.34409448363817</v>
      </c>
      <c r="U256" s="44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</row>
    <row r="257" spans="1:37" s="1" customFormat="1">
      <c r="A257" s="2" t="s">
        <v>1660</v>
      </c>
      <c r="B257" s="2" t="s">
        <v>17</v>
      </c>
      <c r="C257" s="344" t="s">
        <v>1661</v>
      </c>
      <c r="D257" s="4">
        <v>1937</v>
      </c>
      <c r="E257" s="821">
        <v>38055</v>
      </c>
      <c r="F257" s="796">
        <v>2004</v>
      </c>
      <c r="G257" s="208" t="s">
        <v>812</v>
      </c>
      <c r="H257" s="2" t="s">
        <v>2238</v>
      </c>
      <c r="I257" s="6">
        <v>304</v>
      </c>
      <c r="J257" s="903">
        <v>100061</v>
      </c>
      <c r="K257" s="5">
        <f t="shared" si="3"/>
        <v>13</v>
      </c>
      <c r="L257" s="790">
        <v>1990</v>
      </c>
      <c r="M257" s="1104" t="s">
        <v>2598</v>
      </c>
      <c r="N257" s="1104" t="s">
        <v>2617</v>
      </c>
      <c r="O257" s="1227">
        <v>450</v>
      </c>
      <c r="P257" s="154">
        <v>150</v>
      </c>
      <c r="Q257" s="22">
        <v>1.935483870967742E-2</v>
      </c>
      <c r="R257" s="7">
        <v>22.058709677419351</v>
      </c>
      <c r="S257" s="7">
        <v>172.05870967741936</v>
      </c>
      <c r="T257" s="7">
        <v>277.94129032258064</v>
      </c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</row>
    <row r="258" spans="1:37" s="1" customFormat="1">
      <c r="A258" s="2" t="s">
        <v>1659</v>
      </c>
      <c r="B258" s="2" t="s">
        <v>17</v>
      </c>
      <c r="C258" s="344">
        <v>126360</v>
      </c>
      <c r="D258" s="4">
        <v>1937</v>
      </c>
      <c r="E258" s="821">
        <v>38055</v>
      </c>
      <c r="F258" s="795">
        <v>2004</v>
      </c>
      <c r="G258" s="208" t="s">
        <v>812</v>
      </c>
      <c r="H258" s="1" t="s">
        <v>861</v>
      </c>
      <c r="I258" s="6">
        <v>303</v>
      </c>
      <c r="J258" s="903">
        <v>55767</v>
      </c>
      <c r="K258" s="5">
        <f t="shared" ref="K258:K321" si="4">F258-L258-1</f>
        <v>27</v>
      </c>
      <c r="L258" s="790">
        <v>1976</v>
      </c>
      <c r="M258" s="1104" t="s">
        <v>2598</v>
      </c>
      <c r="N258" s="1104" t="s">
        <v>2585</v>
      </c>
      <c r="O258" s="1227">
        <v>450</v>
      </c>
      <c r="P258" s="154">
        <v>150</v>
      </c>
      <c r="Q258" s="23">
        <v>1.935483870967742E-2</v>
      </c>
      <c r="R258" s="7">
        <v>22.058709677419351</v>
      </c>
      <c r="S258" s="7">
        <v>172.05870967741936</v>
      </c>
      <c r="T258" s="7">
        <v>277.94129032258064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</row>
    <row r="259" spans="1:37" s="1" customFormat="1">
      <c r="A259" s="2" t="s">
        <v>1112</v>
      </c>
      <c r="B259" s="1" t="s">
        <v>17</v>
      </c>
      <c r="C259" s="344">
        <v>117547</v>
      </c>
      <c r="D259" s="4">
        <v>1764</v>
      </c>
      <c r="E259" s="820">
        <v>37826</v>
      </c>
      <c r="F259" s="796">
        <v>2004</v>
      </c>
      <c r="G259" s="208" t="s">
        <v>812</v>
      </c>
      <c r="H259" s="1" t="s">
        <v>861</v>
      </c>
      <c r="I259" s="6"/>
      <c r="J259" s="903">
        <v>124161</v>
      </c>
      <c r="K259" s="5">
        <f t="shared" si="4"/>
        <v>24</v>
      </c>
      <c r="L259" s="790">
        <v>1979</v>
      </c>
      <c r="M259" s="1104" t="s">
        <v>2601</v>
      </c>
      <c r="N259" s="1104"/>
      <c r="O259" s="1227">
        <v>434.31</v>
      </c>
      <c r="P259" s="154">
        <v>150</v>
      </c>
      <c r="Q259" s="23">
        <v>1.2197831178376604E-2</v>
      </c>
      <c r="R259" s="7">
        <v>4.8846214953809115</v>
      </c>
      <c r="S259" s="7">
        <v>154.88462149538091</v>
      </c>
      <c r="T259" s="7">
        <v>279.42537850461906</v>
      </c>
      <c r="U259" s="44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</row>
    <row r="260" spans="1:37" s="1" customFormat="1">
      <c r="A260" s="2" t="s">
        <v>1708</v>
      </c>
      <c r="B260" s="2" t="s">
        <v>17</v>
      </c>
      <c r="C260" s="344">
        <v>134049</v>
      </c>
      <c r="D260" s="4">
        <v>1978</v>
      </c>
      <c r="E260" s="821">
        <v>38111</v>
      </c>
      <c r="F260" s="796">
        <v>2004</v>
      </c>
      <c r="G260" s="208" t="s">
        <v>812</v>
      </c>
      <c r="H260" s="1" t="s">
        <v>861</v>
      </c>
      <c r="I260" s="6">
        <v>373</v>
      </c>
      <c r="J260" s="903">
        <v>95054</v>
      </c>
      <c r="K260" s="5">
        <f t="shared" si="4"/>
        <v>18</v>
      </c>
      <c r="L260" s="790">
        <v>1985</v>
      </c>
      <c r="M260" s="1104" t="s">
        <v>2591</v>
      </c>
      <c r="N260" s="1104" t="s">
        <v>1622</v>
      </c>
      <c r="O260" s="1227">
        <v>450</v>
      </c>
      <c r="P260" s="154">
        <v>150</v>
      </c>
      <c r="Q260" s="23">
        <v>1.0550996483001172E-2</v>
      </c>
      <c r="R260" s="7">
        <v>19.614407971864011</v>
      </c>
      <c r="S260" s="7">
        <v>169.61440797186401</v>
      </c>
      <c r="T260" s="7">
        <v>280.38559202813599</v>
      </c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</row>
    <row r="261" spans="1:37" s="1" customFormat="1">
      <c r="A261" s="2" t="s">
        <v>1902</v>
      </c>
      <c r="B261" s="2" t="s">
        <v>17</v>
      </c>
      <c r="C261" s="344">
        <v>16378</v>
      </c>
      <c r="D261" s="4">
        <v>1999</v>
      </c>
      <c r="E261" s="821">
        <v>38160</v>
      </c>
      <c r="F261" s="796">
        <v>2004</v>
      </c>
      <c r="G261" s="208" t="s">
        <v>810</v>
      </c>
      <c r="H261" s="2" t="s">
        <v>1166</v>
      </c>
      <c r="I261" s="6">
        <v>377</v>
      </c>
      <c r="J261" s="903">
        <v>98388</v>
      </c>
      <c r="K261" s="5">
        <f t="shared" si="4"/>
        <v>14</v>
      </c>
      <c r="L261" s="790">
        <v>1989</v>
      </c>
      <c r="M261" s="1104" t="s">
        <v>2586</v>
      </c>
      <c r="N261" s="1104" t="s">
        <v>2620</v>
      </c>
      <c r="O261" s="1227">
        <v>450</v>
      </c>
      <c r="P261" s="154">
        <v>150</v>
      </c>
      <c r="Q261" s="23">
        <v>6.3135741844966677E-3</v>
      </c>
      <c r="R261" s="7">
        <v>16.779964924587865</v>
      </c>
      <c r="S261" s="7">
        <v>166.77996492458786</v>
      </c>
      <c r="T261" s="7">
        <v>283.22003507541217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</row>
    <row r="262" spans="1:37" s="1" customFormat="1">
      <c r="A262" s="2" t="s">
        <v>1974</v>
      </c>
      <c r="B262" s="2" t="s">
        <v>17</v>
      </c>
      <c r="C262" s="344" t="s">
        <v>1975</v>
      </c>
      <c r="D262" s="4">
        <v>1999</v>
      </c>
      <c r="E262" s="821">
        <v>38160</v>
      </c>
      <c r="F262" s="796">
        <v>2004</v>
      </c>
      <c r="G262" s="208" t="s">
        <v>814</v>
      </c>
      <c r="H262" s="2" t="s">
        <v>2234</v>
      </c>
      <c r="I262" s="6">
        <v>429</v>
      </c>
      <c r="J262" s="903">
        <v>181832</v>
      </c>
      <c r="K262" s="5">
        <f t="shared" si="4"/>
        <v>12</v>
      </c>
      <c r="L262" s="1014">
        <v>1991</v>
      </c>
      <c r="M262" s="1105" t="s">
        <v>731</v>
      </c>
      <c r="N262" s="1104" t="s">
        <v>732</v>
      </c>
      <c r="O262" s="1227">
        <v>450</v>
      </c>
      <c r="P262" s="154">
        <v>150</v>
      </c>
      <c r="Q262" s="23">
        <v>6.3135741844966677E-3</v>
      </c>
      <c r="R262" s="7">
        <v>16.779964924587865</v>
      </c>
      <c r="S262" s="7">
        <v>166.77996492458786</v>
      </c>
      <c r="T262" s="7">
        <v>283.22003507541217</v>
      </c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</row>
    <row r="263" spans="1:37" s="1" customFormat="1">
      <c r="A263" s="2" t="s">
        <v>1677</v>
      </c>
      <c r="B263" s="2" t="s">
        <v>17</v>
      </c>
      <c r="C263" s="344" t="s">
        <v>1678</v>
      </c>
      <c r="D263" s="4">
        <v>1954</v>
      </c>
      <c r="E263" s="821">
        <v>38118</v>
      </c>
      <c r="F263" s="796">
        <v>2004</v>
      </c>
      <c r="G263" s="45" t="s">
        <v>812</v>
      </c>
      <c r="H263" s="2" t="s">
        <v>1079</v>
      </c>
      <c r="I263" s="6">
        <v>44</v>
      </c>
      <c r="J263" s="903">
        <v>139875</v>
      </c>
      <c r="K263" s="5">
        <f t="shared" si="4"/>
        <v>8</v>
      </c>
      <c r="L263" s="790">
        <v>1995</v>
      </c>
      <c r="M263" s="1104" t="s">
        <v>2584</v>
      </c>
      <c r="N263" s="1104" t="s">
        <v>2673</v>
      </c>
      <c r="O263" s="1227">
        <v>451.1</v>
      </c>
      <c r="P263" s="154">
        <v>150</v>
      </c>
      <c r="Q263" s="23">
        <v>5.4953823438762005E-2</v>
      </c>
      <c r="R263" s="7">
        <v>8.1496520159684067</v>
      </c>
      <c r="S263" s="7">
        <v>158.1496520159684</v>
      </c>
      <c r="T263" s="7">
        <v>292.95034798403162</v>
      </c>
      <c r="U263" s="44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</row>
    <row r="264" spans="1:37" s="1" customFormat="1">
      <c r="A264" s="2" t="s">
        <v>1113</v>
      </c>
      <c r="B264" s="2" t="s">
        <v>17</v>
      </c>
      <c r="C264" s="344">
        <v>126006</v>
      </c>
      <c r="D264" s="4">
        <v>1764</v>
      </c>
      <c r="E264" s="821">
        <v>37826</v>
      </c>
      <c r="F264" s="796">
        <v>2004</v>
      </c>
      <c r="G264" s="208" t="s">
        <v>812</v>
      </c>
      <c r="H264" s="1" t="s">
        <v>861</v>
      </c>
      <c r="I264" s="6"/>
      <c r="J264" s="903">
        <v>141611</v>
      </c>
      <c r="K264" s="5">
        <f t="shared" si="4"/>
        <v>24</v>
      </c>
      <c r="L264" s="1014">
        <v>1979</v>
      </c>
      <c r="M264" s="1105" t="s">
        <v>2586</v>
      </c>
      <c r="N264" s="1104" t="s">
        <v>2603</v>
      </c>
      <c r="O264" s="1227">
        <v>451</v>
      </c>
      <c r="P264" s="154">
        <v>150</v>
      </c>
      <c r="Q264" s="23">
        <v>1.2666578852542765E-2</v>
      </c>
      <c r="R264" s="7">
        <v>5.0723315015007504</v>
      </c>
      <c r="S264" s="7">
        <v>155.07233150150074</v>
      </c>
      <c r="T264" s="7">
        <v>295.92766849849926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</row>
    <row r="265" spans="1:37" s="1" customFormat="1">
      <c r="A265" s="1" t="s">
        <v>1502</v>
      </c>
      <c r="B265" s="2" t="s">
        <v>17</v>
      </c>
      <c r="C265" s="599">
        <v>2838</v>
      </c>
      <c r="D265" s="3">
        <v>1864</v>
      </c>
      <c r="E265" s="820">
        <v>37923</v>
      </c>
      <c r="F265" s="796">
        <v>2004</v>
      </c>
      <c r="G265" s="208" t="s">
        <v>814</v>
      </c>
      <c r="H265" s="2" t="s">
        <v>75</v>
      </c>
      <c r="I265" s="6"/>
      <c r="J265" s="903">
        <v>63951</v>
      </c>
      <c r="K265" s="5">
        <f t="shared" si="4"/>
        <v>12</v>
      </c>
      <c r="L265" s="790">
        <v>1991</v>
      </c>
      <c r="M265" s="1104" t="s">
        <v>2584</v>
      </c>
      <c r="N265" s="1104" t="s">
        <v>730</v>
      </c>
      <c r="O265" s="1227">
        <v>483</v>
      </c>
      <c r="P265" s="154">
        <v>150</v>
      </c>
      <c r="Q265" s="23">
        <v>7.5196632187272308E-2</v>
      </c>
      <c r="R265" s="7">
        <v>35.84021883309773</v>
      </c>
      <c r="S265" s="7">
        <v>185.84021883309774</v>
      </c>
      <c r="T265" s="7">
        <v>297.15978116690223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</row>
    <row r="266" spans="1:37" s="1" customFormat="1">
      <c r="A266" s="2" t="s">
        <v>1777</v>
      </c>
      <c r="B266" s="2" t="s">
        <v>17</v>
      </c>
      <c r="C266" s="344" t="s">
        <v>1622</v>
      </c>
      <c r="D266" s="245">
        <v>38108</v>
      </c>
      <c r="E266" s="821">
        <v>38108</v>
      </c>
      <c r="F266" s="796">
        <v>2004</v>
      </c>
      <c r="G266" s="208" t="s">
        <v>818</v>
      </c>
      <c r="H266" s="2" t="s">
        <v>3096</v>
      </c>
      <c r="I266" s="2"/>
      <c r="J266" s="903">
        <v>102335</v>
      </c>
      <c r="K266" s="5">
        <f t="shared" si="4"/>
        <v>13</v>
      </c>
      <c r="L266" s="790">
        <v>1990</v>
      </c>
      <c r="M266" s="1104" t="s">
        <v>2586</v>
      </c>
      <c r="N266" s="1104" t="s">
        <v>724</v>
      </c>
      <c r="O266" s="1227">
        <v>450</v>
      </c>
      <c r="P266" s="154">
        <v>150</v>
      </c>
      <c r="Q266" s="427"/>
      <c r="R266" s="7"/>
      <c r="S266" s="1">
        <v>150</v>
      </c>
      <c r="T266" s="12">
        <f>O266-S266</f>
        <v>300</v>
      </c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</row>
    <row r="267" spans="1:37" s="1" customFormat="1">
      <c r="A267" s="1" t="s">
        <v>1076</v>
      </c>
      <c r="B267" s="2" t="s">
        <v>17</v>
      </c>
      <c r="C267" s="599">
        <v>134766</v>
      </c>
      <c r="D267" s="3">
        <v>1762</v>
      </c>
      <c r="E267" s="821">
        <v>37833</v>
      </c>
      <c r="F267" s="796">
        <v>2004</v>
      </c>
      <c r="G267" s="8" t="s">
        <v>812</v>
      </c>
      <c r="H267" s="1" t="s">
        <v>861</v>
      </c>
      <c r="I267" s="6"/>
      <c r="J267" s="903">
        <v>145362</v>
      </c>
      <c r="K267" s="5">
        <f t="shared" si="4"/>
        <v>9</v>
      </c>
      <c r="L267" s="1014">
        <v>1994</v>
      </c>
      <c r="M267" s="1105" t="s">
        <v>2586</v>
      </c>
      <c r="N267" s="1105" t="s">
        <v>2620</v>
      </c>
      <c r="O267" s="1227">
        <v>516.88</v>
      </c>
      <c r="P267" s="154">
        <v>150</v>
      </c>
      <c r="Q267" s="23">
        <v>0.17444599693551763</v>
      </c>
      <c r="R267" s="7">
        <v>52.250065002126235</v>
      </c>
      <c r="S267" s="7">
        <v>202.25006500212623</v>
      </c>
      <c r="T267" s="7">
        <v>314.62993499787376</v>
      </c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</row>
    <row r="268" spans="1:37" s="1" customFormat="1">
      <c r="A268" s="2" t="s">
        <v>1178</v>
      </c>
      <c r="B268" s="2" t="s">
        <v>17</v>
      </c>
      <c r="C268" s="344">
        <v>3771</v>
      </c>
      <c r="D268" s="4">
        <v>1833</v>
      </c>
      <c r="E268" s="821">
        <v>37838</v>
      </c>
      <c r="F268" s="796">
        <v>2004</v>
      </c>
      <c r="G268" s="208" t="s">
        <v>812</v>
      </c>
      <c r="H268" s="1" t="s">
        <v>2238</v>
      </c>
      <c r="I268" s="6"/>
      <c r="J268" s="904">
        <v>86657</v>
      </c>
      <c r="K268" s="5">
        <f t="shared" si="4"/>
        <v>19</v>
      </c>
      <c r="L268" s="1014">
        <v>1984</v>
      </c>
      <c r="M268" s="1105" t="s">
        <v>2584</v>
      </c>
      <c r="N268" s="1105" t="s">
        <v>2617</v>
      </c>
      <c r="O268" s="1227">
        <v>500</v>
      </c>
      <c r="P268" s="154">
        <v>150</v>
      </c>
      <c r="Q268" s="23">
        <v>4.5610034207525657E-3</v>
      </c>
      <c r="R268" s="7">
        <v>20.960592930444697</v>
      </c>
      <c r="S268" s="7">
        <v>170.9605929304447</v>
      </c>
      <c r="T268" s="7">
        <v>329.0394070695553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</row>
    <row r="269" spans="1:37" s="1" customFormat="1">
      <c r="A269" s="2" t="s">
        <v>1114</v>
      </c>
      <c r="B269" s="2" t="s">
        <v>17</v>
      </c>
      <c r="C269" s="599">
        <v>183207</v>
      </c>
      <c r="D269" s="4">
        <v>1764</v>
      </c>
      <c r="E269" s="821">
        <v>37826</v>
      </c>
      <c r="F269" s="796">
        <v>2004</v>
      </c>
      <c r="G269" s="208" t="s">
        <v>812</v>
      </c>
      <c r="H269" s="1" t="s">
        <v>861</v>
      </c>
      <c r="I269" s="6"/>
      <c r="J269" s="904">
        <v>128263</v>
      </c>
      <c r="K269" s="5">
        <f t="shared" si="4"/>
        <v>8</v>
      </c>
      <c r="L269" s="1014">
        <v>1995</v>
      </c>
      <c r="M269" s="1105" t="s">
        <v>2586</v>
      </c>
      <c r="N269" s="1105" t="s">
        <v>2620</v>
      </c>
      <c r="O269" s="1227">
        <v>488.88</v>
      </c>
      <c r="P269" s="154">
        <v>150</v>
      </c>
      <c r="Q269" s="23">
        <v>1.3730459133993586E-2</v>
      </c>
      <c r="R269" s="7">
        <v>5.4983623602077314</v>
      </c>
      <c r="S269" s="7">
        <v>155.49836236020772</v>
      </c>
      <c r="T269" s="7">
        <v>333.3816376397923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</row>
    <row r="270" spans="1:37" s="1" customFormat="1">
      <c r="A270" s="2" t="s">
        <v>1668</v>
      </c>
      <c r="B270" s="2" t="s">
        <v>17</v>
      </c>
      <c r="C270" s="344">
        <v>16154</v>
      </c>
      <c r="D270" s="4">
        <v>1954</v>
      </c>
      <c r="E270" s="821">
        <v>38118</v>
      </c>
      <c r="F270" s="796">
        <v>2004</v>
      </c>
      <c r="G270" s="208" t="s">
        <v>810</v>
      </c>
      <c r="H270" s="1" t="s">
        <v>859</v>
      </c>
      <c r="I270" s="6">
        <v>28</v>
      </c>
      <c r="J270" s="903">
        <v>196250</v>
      </c>
      <c r="K270" s="5">
        <f t="shared" si="4"/>
        <v>10</v>
      </c>
      <c r="L270" s="790">
        <v>1993</v>
      </c>
      <c r="M270" s="1104" t="s">
        <v>2591</v>
      </c>
      <c r="N270" s="1104" t="s">
        <v>2676</v>
      </c>
      <c r="O270" s="1227">
        <v>500</v>
      </c>
      <c r="P270" s="154">
        <v>150</v>
      </c>
      <c r="Q270" s="23">
        <v>6.0910910484107739E-2</v>
      </c>
      <c r="R270" s="7">
        <v>9.0330880247931784</v>
      </c>
      <c r="S270" s="7">
        <v>159.03308802479319</v>
      </c>
      <c r="T270" s="7">
        <v>340.96691197520681</v>
      </c>
      <c r="U270" s="44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</row>
    <row r="271" spans="1:37" s="1" customFormat="1">
      <c r="A271" s="2" t="s">
        <v>1115</v>
      </c>
      <c r="B271" s="2" t="s">
        <v>17</v>
      </c>
      <c r="C271" s="344">
        <v>109564</v>
      </c>
      <c r="D271" s="4">
        <v>1764</v>
      </c>
      <c r="E271" s="821">
        <v>37826</v>
      </c>
      <c r="F271" s="795">
        <v>2004</v>
      </c>
      <c r="G271" s="208" t="s">
        <v>812</v>
      </c>
      <c r="H271" s="1" t="s">
        <v>861</v>
      </c>
      <c r="I271" s="6"/>
      <c r="J271" s="903">
        <v>132580</v>
      </c>
      <c r="K271" s="5">
        <f t="shared" si="4"/>
        <v>27</v>
      </c>
      <c r="L271" s="790">
        <v>1976</v>
      </c>
      <c r="M271" s="1104" t="s">
        <v>2598</v>
      </c>
      <c r="N271" s="1104" t="s">
        <v>2599</v>
      </c>
      <c r="O271" s="1227">
        <v>501</v>
      </c>
      <c r="P271" s="154">
        <v>150</v>
      </c>
      <c r="Q271" s="23">
        <v>1.407085588719274E-2</v>
      </c>
      <c r="R271" s="7">
        <v>5.6346742400263325</v>
      </c>
      <c r="S271" s="7">
        <v>155.63467424002633</v>
      </c>
      <c r="T271" s="7">
        <v>345.36532575997364</v>
      </c>
      <c r="U271" s="44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</row>
    <row r="272" spans="1:37" s="1" customFormat="1">
      <c r="A272" s="2" t="s">
        <v>1734</v>
      </c>
      <c r="B272" s="2" t="s">
        <v>17</v>
      </c>
      <c r="C272" s="344">
        <v>131419</v>
      </c>
      <c r="D272" s="4">
        <v>1764</v>
      </c>
      <c r="E272" s="821">
        <v>37826</v>
      </c>
      <c r="F272" s="796">
        <v>2004</v>
      </c>
      <c r="G272" s="208" t="s">
        <v>812</v>
      </c>
      <c r="H272" s="1" t="s">
        <v>861</v>
      </c>
      <c r="I272" s="6"/>
      <c r="J272" s="904">
        <v>186363</v>
      </c>
      <c r="K272" s="5">
        <f t="shared" si="4"/>
        <v>14</v>
      </c>
      <c r="L272" s="1014">
        <v>1989</v>
      </c>
      <c r="M272" s="1105" t="s">
        <v>2584</v>
      </c>
      <c r="N272" s="1104" t="s">
        <v>2585</v>
      </c>
      <c r="O272" s="1227">
        <v>510</v>
      </c>
      <c r="P272" s="154">
        <v>150</v>
      </c>
      <c r="Q272" s="23">
        <v>1.4323625753429735E-2</v>
      </c>
      <c r="R272" s="7">
        <v>5.7358959329609371</v>
      </c>
      <c r="S272" s="7">
        <v>155.73589593296094</v>
      </c>
      <c r="T272" s="7">
        <v>354.26410406703906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</row>
    <row r="273" spans="1:37" s="1" customFormat="1">
      <c r="A273" s="2" t="s">
        <v>1259</v>
      </c>
      <c r="B273" s="2" t="s">
        <v>17</v>
      </c>
      <c r="C273" s="344">
        <v>15327</v>
      </c>
      <c r="D273" s="4">
        <v>1856</v>
      </c>
      <c r="E273" s="821">
        <v>37887</v>
      </c>
      <c r="F273" s="795">
        <v>2004</v>
      </c>
      <c r="G273" s="208" t="s">
        <v>810</v>
      </c>
      <c r="H273" s="2" t="s">
        <v>1050</v>
      </c>
      <c r="I273" s="6"/>
      <c r="J273" s="903">
        <v>138781</v>
      </c>
      <c r="K273" s="5">
        <f t="shared" si="4"/>
        <v>9</v>
      </c>
      <c r="L273" s="790">
        <v>1994</v>
      </c>
      <c r="M273" s="1104" t="s">
        <v>2586</v>
      </c>
      <c r="N273" s="1104" t="s">
        <v>716</v>
      </c>
      <c r="O273" s="1227">
        <v>550</v>
      </c>
      <c r="P273" s="154">
        <v>150</v>
      </c>
      <c r="Q273" s="23">
        <v>3.1609195402298854E-2</v>
      </c>
      <c r="R273" s="7">
        <v>30.874913793103449</v>
      </c>
      <c r="S273" s="7">
        <v>180.87491379310345</v>
      </c>
      <c r="T273" s="7">
        <v>369.12508620689653</v>
      </c>
      <c r="U273" s="44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</row>
    <row r="274" spans="1:37" s="1" customFormat="1">
      <c r="A274" s="1" t="s">
        <v>1171</v>
      </c>
      <c r="B274" s="2" t="s">
        <v>17</v>
      </c>
      <c r="C274" s="599">
        <v>174700</v>
      </c>
      <c r="D274" s="3">
        <v>1833</v>
      </c>
      <c r="E274" s="820">
        <v>37838</v>
      </c>
      <c r="F274" s="795">
        <v>2004</v>
      </c>
      <c r="G274" s="8" t="s">
        <v>812</v>
      </c>
      <c r="H274" s="1" t="s">
        <v>861</v>
      </c>
      <c r="I274" s="6"/>
      <c r="J274" s="903">
        <v>143565</v>
      </c>
      <c r="K274" s="5">
        <f t="shared" si="4"/>
        <v>12</v>
      </c>
      <c r="L274" s="790">
        <v>1991</v>
      </c>
      <c r="M274" s="1104" t="s">
        <v>2586</v>
      </c>
      <c r="N274" s="1104" t="s">
        <v>716</v>
      </c>
      <c r="O274" s="1227">
        <v>550</v>
      </c>
      <c r="P274" s="154">
        <v>150</v>
      </c>
      <c r="Q274" s="23">
        <v>5.0171037628278219E-3</v>
      </c>
      <c r="R274" s="7">
        <v>23.056652223489166</v>
      </c>
      <c r="S274" s="7">
        <v>173.05665222348915</v>
      </c>
      <c r="T274" s="7">
        <v>376.94334777651085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</row>
    <row r="275" spans="1:37" s="1" customFormat="1">
      <c r="A275" s="2" t="s">
        <v>1852</v>
      </c>
      <c r="B275" s="1" t="s">
        <v>17</v>
      </c>
      <c r="C275" s="344">
        <v>14474</v>
      </c>
      <c r="D275" s="4">
        <v>1981</v>
      </c>
      <c r="E275" s="821">
        <v>38149</v>
      </c>
      <c r="F275" s="795">
        <v>2004</v>
      </c>
      <c r="G275" s="208" t="s">
        <v>810</v>
      </c>
      <c r="H275" s="1" t="s">
        <v>859</v>
      </c>
      <c r="I275" s="6">
        <v>30</v>
      </c>
      <c r="J275" s="903">
        <v>212253</v>
      </c>
      <c r="K275" s="5">
        <f t="shared" si="4"/>
        <v>10</v>
      </c>
      <c r="L275" s="790">
        <v>1993</v>
      </c>
      <c r="M275" s="1104" t="s">
        <v>2584</v>
      </c>
      <c r="N275" s="1104" t="s">
        <v>2669</v>
      </c>
      <c r="O275" s="1227">
        <v>550</v>
      </c>
      <c r="P275" s="154">
        <v>150</v>
      </c>
      <c r="Q275" s="23">
        <v>8.2120194102276965E-3</v>
      </c>
      <c r="R275" s="7">
        <v>22.693258678611421</v>
      </c>
      <c r="S275" s="7">
        <v>172.69325867861141</v>
      </c>
      <c r="T275" s="7">
        <v>377.30674132138859</v>
      </c>
      <c r="U275" s="44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</row>
    <row r="276" spans="1:37" s="1" customFormat="1">
      <c r="A276" s="2" t="s">
        <v>1903</v>
      </c>
      <c r="B276" s="2" t="s">
        <v>17</v>
      </c>
      <c r="C276" s="344">
        <v>19168</v>
      </c>
      <c r="D276" s="4">
        <v>1999</v>
      </c>
      <c r="E276" s="821">
        <v>38160</v>
      </c>
      <c r="F276" s="795">
        <v>2004</v>
      </c>
      <c r="G276" s="208" t="s">
        <v>810</v>
      </c>
      <c r="H276" s="2" t="s">
        <v>1166</v>
      </c>
      <c r="I276" s="6">
        <v>378</v>
      </c>
      <c r="J276" s="903">
        <v>127767</v>
      </c>
      <c r="K276" s="5">
        <f t="shared" si="4"/>
        <v>11</v>
      </c>
      <c r="L276" s="790">
        <v>1992</v>
      </c>
      <c r="M276" s="1104" t="s">
        <v>703</v>
      </c>
      <c r="N276" s="1104" t="s">
        <v>737</v>
      </c>
      <c r="O276" s="1227">
        <v>550</v>
      </c>
      <c r="P276" s="154">
        <v>150</v>
      </c>
      <c r="Q276" s="23">
        <v>7.716590669940372E-3</v>
      </c>
      <c r="R276" s="7">
        <v>20.508846018940726</v>
      </c>
      <c r="S276" s="7">
        <v>170.50884601894072</v>
      </c>
      <c r="T276" s="7">
        <v>379.49115398105926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</row>
    <row r="277" spans="1:37" s="1" customFormat="1">
      <c r="A277" s="2" t="s">
        <v>1117</v>
      </c>
      <c r="B277" s="2" t="s">
        <v>17</v>
      </c>
      <c r="C277" s="344">
        <v>182537</v>
      </c>
      <c r="D277" s="4">
        <v>1764</v>
      </c>
      <c r="E277" s="821">
        <v>37826</v>
      </c>
      <c r="F277" s="795">
        <v>2004</v>
      </c>
      <c r="G277" s="208" t="s">
        <v>812</v>
      </c>
      <c r="H277" s="1" t="s">
        <v>861</v>
      </c>
      <c r="I277" s="6"/>
      <c r="J277" s="904">
        <v>158028</v>
      </c>
      <c r="K277" s="5">
        <f t="shared" si="4"/>
        <v>6</v>
      </c>
      <c r="L277" s="1014">
        <v>1997</v>
      </c>
      <c r="M277" s="1105" t="s">
        <v>2584</v>
      </c>
      <c r="N277" s="1104" t="s">
        <v>2669</v>
      </c>
      <c r="O277" s="1227">
        <v>550</v>
      </c>
      <c r="P277" s="154">
        <v>150</v>
      </c>
      <c r="Q277" s="23">
        <v>1.5447047381149714E-2</v>
      </c>
      <c r="R277" s="7">
        <v>6.1857701237814027</v>
      </c>
      <c r="S277" s="7">
        <v>156.1857701237814</v>
      </c>
      <c r="T277" s="7">
        <v>393.81422987621863</v>
      </c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</row>
    <row r="278" spans="1:37" s="1" customFormat="1">
      <c r="A278" s="2" t="s">
        <v>1116</v>
      </c>
      <c r="B278" s="2" t="s">
        <v>17</v>
      </c>
      <c r="C278" s="344">
        <v>182535</v>
      </c>
      <c r="D278" s="4">
        <v>1764</v>
      </c>
      <c r="E278" s="821">
        <v>37826</v>
      </c>
      <c r="F278" s="796">
        <v>2004</v>
      </c>
      <c r="G278" s="208" t="s">
        <v>812</v>
      </c>
      <c r="H278" s="1" t="s">
        <v>861</v>
      </c>
      <c r="I278" s="6"/>
      <c r="J278" s="903">
        <v>183253</v>
      </c>
      <c r="K278" s="5">
        <f t="shared" si="4"/>
        <v>6</v>
      </c>
      <c r="L278" s="790">
        <v>1997</v>
      </c>
      <c r="M278" s="1104" t="s">
        <v>2584</v>
      </c>
      <c r="N278" s="1104" t="s">
        <v>2669</v>
      </c>
      <c r="O278" s="1227">
        <v>550</v>
      </c>
      <c r="P278" s="154">
        <v>150</v>
      </c>
      <c r="Q278" s="22">
        <v>1.5447047381149714E-2</v>
      </c>
      <c r="R278" s="7">
        <v>6.1857701237814027</v>
      </c>
      <c r="S278" s="7">
        <v>156.1857701237814</v>
      </c>
      <c r="T278" s="7">
        <v>393.81422987621863</v>
      </c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</row>
    <row r="279" spans="1:37" s="1" customFormat="1">
      <c r="A279" s="2" t="s">
        <v>1118</v>
      </c>
      <c r="B279" s="2" t="s">
        <v>17</v>
      </c>
      <c r="C279" s="344">
        <v>11879</v>
      </c>
      <c r="D279" s="4">
        <v>1764</v>
      </c>
      <c r="E279" s="821">
        <v>37826</v>
      </c>
      <c r="F279" s="795">
        <v>2004</v>
      </c>
      <c r="G279" s="208" t="s">
        <v>810</v>
      </c>
      <c r="H279" s="2" t="s">
        <v>4468</v>
      </c>
      <c r="I279" s="6"/>
      <c r="J279" s="904">
        <v>147608</v>
      </c>
      <c r="K279" s="5">
        <f t="shared" si="4"/>
        <v>15</v>
      </c>
      <c r="L279" s="1014">
        <v>1988</v>
      </c>
      <c r="M279" s="1105" t="s">
        <v>2598</v>
      </c>
      <c r="N279" s="1104" t="s">
        <v>2590</v>
      </c>
      <c r="O279" s="1227">
        <v>551.58000000000004</v>
      </c>
      <c r="P279" s="154">
        <v>150</v>
      </c>
      <c r="Q279" s="22">
        <v>1.5491422535444655E-2</v>
      </c>
      <c r="R279" s="7">
        <v>6.2035401543188122</v>
      </c>
      <c r="S279" s="7">
        <v>156.2035401543188</v>
      </c>
      <c r="T279" s="7">
        <v>395.37645984568121</v>
      </c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</row>
    <row r="280" spans="1:37" s="1" customFormat="1">
      <c r="A280" s="2" t="s">
        <v>1958</v>
      </c>
      <c r="B280" s="2" t="s">
        <v>17</v>
      </c>
      <c r="C280" s="344">
        <v>3122</v>
      </c>
      <c r="D280" s="4">
        <v>1999</v>
      </c>
      <c r="E280" s="821">
        <v>38160</v>
      </c>
      <c r="F280" s="795">
        <v>2004</v>
      </c>
      <c r="G280" s="208" t="s">
        <v>815</v>
      </c>
      <c r="H280" s="2" t="s">
        <v>1657</v>
      </c>
      <c r="I280" s="6">
        <v>407</v>
      </c>
      <c r="J280" s="903">
        <v>203774</v>
      </c>
      <c r="K280" s="5">
        <f t="shared" si="4"/>
        <v>10</v>
      </c>
      <c r="L280" s="790">
        <v>1993</v>
      </c>
      <c r="M280" s="1104" t="s">
        <v>2584</v>
      </c>
      <c r="N280" s="1104" t="s">
        <v>2669</v>
      </c>
      <c r="O280" s="1227">
        <v>575</v>
      </c>
      <c r="P280" s="154">
        <v>150</v>
      </c>
      <c r="Q280" s="23">
        <v>8.0673447913012977E-3</v>
      </c>
      <c r="R280" s="7">
        <v>21.441066292528937</v>
      </c>
      <c r="S280" s="7">
        <v>171.44106629252894</v>
      </c>
      <c r="T280" s="7">
        <v>403.55893370747106</v>
      </c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</row>
    <row r="281" spans="1:37" s="1" customFormat="1">
      <c r="A281" s="2" t="s">
        <v>1652</v>
      </c>
      <c r="B281" s="2" t="s">
        <v>17</v>
      </c>
      <c r="C281" s="344">
        <v>18740</v>
      </c>
      <c r="D281" s="4">
        <v>1937</v>
      </c>
      <c r="E281" s="821">
        <v>38055</v>
      </c>
      <c r="F281" s="795">
        <v>2004</v>
      </c>
      <c r="G281" s="208" t="s">
        <v>815</v>
      </c>
      <c r="H281" s="2" t="s">
        <v>1788</v>
      </c>
      <c r="I281" s="6">
        <v>295</v>
      </c>
      <c r="J281" s="903">
        <v>160512</v>
      </c>
      <c r="K281" s="5">
        <f t="shared" si="4"/>
        <v>11</v>
      </c>
      <c r="L281" s="790">
        <v>1992</v>
      </c>
      <c r="M281" s="1104" t="s">
        <v>2584</v>
      </c>
      <c r="N281" s="1104" t="s">
        <v>2669</v>
      </c>
      <c r="O281" s="1227">
        <v>600</v>
      </c>
      <c r="P281" s="154">
        <v>150</v>
      </c>
      <c r="Q281" s="23">
        <v>2.5806451612903226E-2</v>
      </c>
      <c r="R281" s="7">
        <v>29.411612903225802</v>
      </c>
      <c r="S281" s="7">
        <v>179.4116129032258</v>
      </c>
      <c r="T281" s="7">
        <v>420.58838709677423</v>
      </c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</row>
    <row r="282" spans="1:37" s="1" customFormat="1">
      <c r="A282" s="2" t="s">
        <v>1119</v>
      </c>
      <c r="B282" s="2" t="s">
        <v>17</v>
      </c>
      <c r="C282" s="599">
        <v>191858</v>
      </c>
      <c r="D282" s="4">
        <v>1764</v>
      </c>
      <c r="E282" s="821">
        <v>37826</v>
      </c>
      <c r="F282" s="796">
        <v>2004</v>
      </c>
      <c r="G282" s="208" t="s">
        <v>812</v>
      </c>
      <c r="H282" s="2" t="s">
        <v>1006</v>
      </c>
      <c r="I282" s="6"/>
      <c r="J282" s="904">
        <v>130022</v>
      </c>
      <c r="K282" s="5">
        <f t="shared" si="4"/>
        <v>9</v>
      </c>
      <c r="L282" s="1014">
        <v>1994</v>
      </c>
      <c r="M282" s="1105" t="s">
        <v>2586</v>
      </c>
      <c r="N282" s="1105" t="s">
        <v>2620</v>
      </c>
      <c r="O282" s="1227">
        <v>577.77</v>
      </c>
      <c r="P282" s="154">
        <v>150</v>
      </c>
      <c r="Q282" s="23">
        <v>1.622698284619431E-2</v>
      </c>
      <c r="R282" s="7">
        <v>6.4980952807585108</v>
      </c>
      <c r="S282" s="7">
        <v>156.49809528075852</v>
      </c>
      <c r="T282" s="7">
        <v>421.27190471924143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</row>
    <row r="283" spans="1:37" s="1" customFormat="1">
      <c r="A283" s="2" t="s">
        <v>1243</v>
      </c>
      <c r="B283" s="2" t="s">
        <v>17</v>
      </c>
      <c r="C283" s="344">
        <v>3124</v>
      </c>
      <c r="D283" s="4">
        <v>1833</v>
      </c>
      <c r="E283" s="821">
        <v>37838</v>
      </c>
      <c r="F283" s="795">
        <v>2004</v>
      </c>
      <c r="G283" s="45" t="s">
        <v>815</v>
      </c>
      <c r="H283" s="2" t="s">
        <v>1657</v>
      </c>
      <c r="I283" s="6"/>
      <c r="J283" s="903">
        <v>140000</v>
      </c>
      <c r="K283" s="5">
        <f t="shared" si="4"/>
        <v>14</v>
      </c>
      <c r="L283" s="790">
        <v>1989</v>
      </c>
      <c r="M283" s="1104" t="s">
        <v>2598</v>
      </c>
      <c r="N283" s="1104" t="s">
        <v>764</v>
      </c>
      <c r="O283" s="1227">
        <v>600</v>
      </c>
      <c r="P283" s="154">
        <v>150</v>
      </c>
      <c r="Q283" s="23">
        <v>5.473204104903079E-3</v>
      </c>
      <c r="R283" s="7">
        <v>25.152711516533635</v>
      </c>
      <c r="S283" s="7">
        <v>175.15271151653363</v>
      </c>
      <c r="T283" s="7">
        <v>424.8472884834664</v>
      </c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</row>
    <row r="284" spans="1:37" s="1" customFormat="1">
      <c r="A284" s="2" t="s">
        <v>1882</v>
      </c>
      <c r="B284" s="2" t="s">
        <v>17</v>
      </c>
      <c r="C284" s="344">
        <v>15529</v>
      </c>
      <c r="D284" s="4">
        <v>1981</v>
      </c>
      <c r="E284" s="821">
        <v>38149</v>
      </c>
      <c r="F284" s="795">
        <v>2004</v>
      </c>
      <c r="G284" s="208" t="s">
        <v>810</v>
      </c>
      <c r="H284" s="2" t="s">
        <v>859</v>
      </c>
      <c r="I284" s="6">
        <v>62</v>
      </c>
      <c r="J284" s="903">
        <v>205989</v>
      </c>
      <c r="K284" s="5">
        <f t="shared" si="4"/>
        <v>11</v>
      </c>
      <c r="L284" s="790">
        <v>1992</v>
      </c>
      <c r="M284" s="1104" t="s">
        <v>2584</v>
      </c>
      <c r="N284" s="1104" t="s">
        <v>2669</v>
      </c>
      <c r="O284" s="1227">
        <v>600</v>
      </c>
      <c r="P284" s="154">
        <v>150</v>
      </c>
      <c r="Q284" s="23">
        <v>8.9585666293393058E-3</v>
      </c>
      <c r="R284" s="7">
        <v>24.756282194848826</v>
      </c>
      <c r="S284" s="7">
        <v>174.75628219484884</v>
      </c>
      <c r="T284" s="7">
        <v>425.24371780515116</v>
      </c>
      <c r="U284" s="44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</row>
    <row r="285" spans="1:37" s="1" customFormat="1">
      <c r="A285" s="2" t="s">
        <v>1619</v>
      </c>
      <c r="B285" s="2" t="s">
        <v>17</v>
      </c>
      <c r="C285" s="344">
        <v>111661</v>
      </c>
      <c r="D285" s="4">
        <v>1915</v>
      </c>
      <c r="E285" s="821">
        <v>37999</v>
      </c>
      <c r="F285" s="795">
        <v>2004</v>
      </c>
      <c r="G285" s="208" t="s">
        <v>1774</v>
      </c>
      <c r="H285" s="2" t="s">
        <v>2581</v>
      </c>
      <c r="I285" s="6">
        <v>297</v>
      </c>
      <c r="J285" s="904">
        <v>30981</v>
      </c>
      <c r="K285" s="5">
        <f t="shared" si="4"/>
        <v>17</v>
      </c>
      <c r="L285" s="1014">
        <v>1986</v>
      </c>
      <c r="M285" s="1105" t="s">
        <v>2586</v>
      </c>
      <c r="N285" s="1104" t="s">
        <v>2585</v>
      </c>
      <c r="O285" s="1227">
        <v>600</v>
      </c>
      <c r="P285" s="154">
        <v>150</v>
      </c>
      <c r="Q285" s="23">
        <v>1.7964071856287425E-2</v>
      </c>
      <c r="R285" s="7">
        <v>18.822215568862273</v>
      </c>
      <c r="S285" s="7">
        <v>168.82221556886228</v>
      </c>
      <c r="T285" s="7">
        <v>431.17778443113775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</row>
    <row r="286" spans="1:37" s="1" customFormat="1">
      <c r="A286" s="2" t="s">
        <v>1959</v>
      </c>
      <c r="B286" s="2" t="s">
        <v>17</v>
      </c>
      <c r="C286" s="344">
        <v>3121</v>
      </c>
      <c r="D286" s="4">
        <v>1999</v>
      </c>
      <c r="E286" s="821">
        <v>38160</v>
      </c>
      <c r="F286" s="796">
        <v>2004</v>
      </c>
      <c r="G286" s="208" t="s">
        <v>815</v>
      </c>
      <c r="H286" s="2" t="s">
        <v>1657</v>
      </c>
      <c r="I286" s="6">
        <v>408</v>
      </c>
      <c r="J286" s="903">
        <v>191488</v>
      </c>
      <c r="K286" s="5">
        <f t="shared" si="4"/>
        <v>10</v>
      </c>
      <c r="L286" s="790">
        <v>1993</v>
      </c>
      <c r="M286" s="1104" t="s">
        <v>2584</v>
      </c>
      <c r="N286" s="1104" t="s">
        <v>2669</v>
      </c>
      <c r="O286" s="1227">
        <v>625</v>
      </c>
      <c r="P286" s="154">
        <v>150</v>
      </c>
      <c r="Q286" s="23">
        <v>8.7688530340231489E-3</v>
      </c>
      <c r="R286" s="7">
        <v>23.305506839705366</v>
      </c>
      <c r="S286" s="7">
        <v>173.30550683970537</v>
      </c>
      <c r="T286" s="7">
        <v>451.69449316029466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</row>
    <row r="287" spans="1:37" s="1" customFormat="1">
      <c r="A287" s="2" t="s">
        <v>1692</v>
      </c>
      <c r="B287" s="2" t="s">
        <v>17</v>
      </c>
      <c r="C287" s="344" t="s">
        <v>1693</v>
      </c>
      <c r="D287" s="4">
        <v>1978</v>
      </c>
      <c r="E287" s="821">
        <v>38111</v>
      </c>
      <c r="F287" s="796">
        <v>2004</v>
      </c>
      <c r="G287" s="208" t="s">
        <v>818</v>
      </c>
      <c r="H287" s="2" t="s">
        <v>1694</v>
      </c>
      <c r="I287" s="6">
        <v>396</v>
      </c>
      <c r="J287" s="904">
        <v>161337</v>
      </c>
      <c r="K287" s="5">
        <f t="shared" si="4"/>
        <v>9</v>
      </c>
      <c r="L287" s="1014">
        <v>1994</v>
      </c>
      <c r="M287" s="1105" t="s">
        <v>2677</v>
      </c>
      <c r="N287" s="1104" t="s">
        <v>726</v>
      </c>
      <c r="O287" s="1227">
        <v>650</v>
      </c>
      <c r="P287" s="154">
        <v>150</v>
      </c>
      <c r="Q287" s="23">
        <v>1.5240328253223915E-2</v>
      </c>
      <c r="R287" s="7">
        <v>28.331922626025793</v>
      </c>
      <c r="S287" s="7">
        <v>178.3319226260258</v>
      </c>
      <c r="T287" s="7">
        <v>471.6680773739742</v>
      </c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</row>
    <row r="288" spans="1:37" s="1" customFormat="1">
      <c r="A288" s="2" t="s">
        <v>1686</v>
      </c>
      <c r="B288" s="2" t="s">
        <v>17</v>
      </c>
      <c r="C288" s="344" t="s">
        <v>1687</v>
      </c>
      <c r="D288" s="4">
        <v>1978</v>
      </c>
      <c r="E288" s="821">
        <v>38111</v>
      </c>
      <c r="F288" s="796">
        <v>2004</v>
      </c>
      <c r="G288" s="208" t="s">
        <v>815</v>
      </c>
      <c r="H288" s="2" t="s">
        <v>808</v>
      </c>
      <c r="I288" s="6">
        <v>400</v>
      </c>
      <c r="J288" s="903">
        <v>212401</v>
      </c>
      <c r="K288" s="5">
        <f t="shared" si="4"/>
        <v>8</v>
      </c>
      <c r="L288" s="790">
        <v>1995</v>
      </c>
      <c r="M288" s="1104" t="s">
        <v>2584</v>
      </c>
      <c r="N288" s="1104" t="s">
        <v>2669</v>
      </c>
      <c r="O288" s="1227">
        <v>650</v>
      </c>
      <c r="P288" s="154">
        <v>150</v>
      </c>
      <c r="Q288" s="23">
        <v>1.5240328253223915E-2</v>
      </c>
      <c r="R288" s="7">
        <v>28.331922626025793</v>
      </c>
      <c r="S288" s="7">
        <v>178.3319226260258</v>
      </c>
      <c r="T288" s="7">
        <v>471.6680773739742</v>
      </c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</row>
    <row r="289" spans="1:37" s="1" customFormat="1">
      <c r="A289" s="2" t="s">
        <v>1177</v>
      </c>
      <c r="B289" s="2" t="s">
        <v>17</v>
      </c>
      <c r="C289" s="344">
        <v>7839</v>
      </c>
      <c r="D289" s="4">
        <v>1833</v>
      </c>
      <c r="E289" s="821">
        <v>37838</v>
      </c>
      <c r="F289" s="796">
        <v>2004</v>
      </c>
      <c r="G289" s="208" t="s">
        <v>812</v>
      </c>
      <c r="H289" s="9" t="s">
        <v>2238</v>
      </c>
      <c r="I289" s="6"/>
      <c r="J289" s="904">
        <v>79844</v>
      </c>
      <c r="K289" s="5">
        <f t="shared" si="4"/>
        <v>14</v>
      </c>
      <c r="L289" s="1014">
        <v>1989</v>
      </c>
      <c r="M289" s="1105" t="s">
        <v>2586</v>
      </c>
      <c r="N289" s="1104" t="s">
        <v>724</v>
      </c>
      <c r="O289" s="1227">
        <v>650</v>
      </c>
      <c r="P289" s="154">
        <v>150</v>
      </c>
      <c r="Q289" s="22">
        <v>5.9293044469783352E-3</v>
      </c>
      <c r="R289" s="7">
        <v>27.248770809578104</v>
      </c>
      <c r="S289" s="7">
        <v>177.2487708095781</v>
      </c>
      <c r="T289" s="7">
        <v>472.7512291904219</v>
      </c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</row>
    <row r="290" spans="1:37" s="1" customFormat="1">
      <c r="A290" s="2" t="s">
        <v>1873</v>
      </c>
      <c r="B290" s="2" t="s">
        <v>17</v>
      </c>
      <c r="C290" s="344">
        <v>97360</v>
      </c>
      <c r="D290" s="4">
        <v>1981</v>
      </c>
      <c r="E290" s="821">
        <v>38149</v>
      </c>
      <c r="F290" s="795">
        <v>2004</v>
      </c>
      <c r="G290" s="208" t="s">
        <v>821</v>
      </c>
      <c r="H290" s="9" t="s">
        <v>4812</v>
      </c>
      <c r="I290" s="6">
        <v>50</v>
      </c>
      <c r="J290" s="903">
        <v>123937</v>
      </c>
      <c r="K290" s="5">
        <f t="shared" si="4"/>
        <v>10</v>
      </c>
      <c r="L290" s="790">
        <v>1993</v>
      </c>
      <c r="M290" s="1104" t="s">
        <v>2586</v>
      </c>
      <c r="N290" s="1104" t="s">
        <v>738</v>
      </c>
      <c r="O290" s="1227">
        <v>650</v>
      </c>
      <c r="P290" s="154">
        <v>150</v>
      </c>
      <c r="Q290" s="23">
        <v>9.705113848450915E-3</v>
      </c>
      <c r="R290" s="7">
        <v>26.81930571108623</v>
      </c>
      <c r="S290" s="7">
        <v>176.81930571108623</v>
      </c>
      <c r="T290" s="7">
        <v>473.18069428891374</v>
      </c>
      <c r="U290" s="44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</row>
    <row r="291" spans="1:37" s="1" customFormat="1">
      <c r="A291" s="2" t="s">
        <v>1859</v>
      </c>
      <c r="B291" s="2" t="s">
        <v>17</v>
      </c>
      <c r="C291" s="344">
        <v>16313</v>
      </c>
      <c r="D291" s="4">
        <v>1981</v>
      </c>
      <c r="E291" s="821">
        <v>38149</v>
      </c>
      <c r="F291" s="796">
        <v>2004</v>
      </c>
      <c r="G291" s="208" t="s">
        <v>810</v>
      </c>
      <c r="H291" s="9" t="s">
        <v>859</v>
      </c>
      <c r="I291" s="6">
        <v>39</v>
      </c>
      <c r="J291" s="904">
        <v>235297</v>
      </c>
      <c r="K291" s="5">
        <f t="shared" si="4"/>
        <v>7</v>
      </c>
      <c r="L291" s="1014">
        <v>1996</v>
      </c>
      <c r="M291" s="1105" t="s">
        <v>2584</v>
      </c>
      <c r="N291" s="1104" t="s">
        <v>2669</v>
      </c>
      <c r="O291" s="1227">
        <v>650</v>
      </c>
      <c r="P291" s="154">
        <v>150</v>
      </c>
      <c r="Q291" s="23">
        <v>9.705113848450915E-3</v>
      </c>
      <c r="R291" s="7">
        <v>26.81930571108623</v>
      </c>
      <c r="S291" s="7">
        <v>176.81930571108623</v>
      </c>
      <c r="T291" s="7">
        <v>473.18069428891374</v>
      </c>
      <c r="U291" s="44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</row>
    <row r="292" spans="1:37" s="1" customFormat="1">
      <c r="A292" s="2" t="s">
        <v>802</v>
      </c>
      <c r="B292" s="2" t="s">
        <v>17</v>
      </c>
      <c r="C292" s="344">
        <v>9681</v>
      </c>
      <c r="D292" s="4">
        <v>1863</v>
      </c>
      <c r="E292" s="821">
        <v>37951</v>
      </c>
      <c r="F292" s="796">
        <v>2004</v>
      </c>
      <c r="G292" s="208" t="s">
        <v>814</v>
      </c>
      <c r="H292" s="9" t="s">
        <v>1060</v>
      </c>
      <c r="I292" s="6"/>
      <c r="J292" s="904">
        <v>107833</v>
      </c>
      <c r="K292" s="5">
        <f t="shared" si="4"/>
        <v>6</v>
      </c>
      <c r="L292" s="1014">
        <v>1997</v>
      </c>
      <c r="M292" s="1105" t="s">
        <v>2584</v>
      </c>
      <c r="N292" s="1104" t="s">
        <v>2667</v>
      </c>
      <c r="O292" s="1227">
        <v>625</v>
      </c>
      <c r="P292" s="154">
        <v>150</v>
      </c>
      <c r="Q292" s="23"/>
      <c r="R292" s="7">
        <v>0</v>
      </c>
      <c r="S292" s="7"/>
      <c r="T292" s="7">
        <v>475</v>
      </c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</row>
    <row r="293" spans="1:37" s="1" customFormat="1">
      <c r="A293" s="2" t="s">
        <v>1120</v>
      </c>
      <c r="B293" s="2" t="s">
        <v>17</v>
      </c>
      <c r="C293" s="344">
        <v>89492</v>
      </c>
      <c r="D293" s="4">
        <v>1764</v>
      </c>
      <c r="E293" s="821">
        <v>37826</v>
      </c>
      <c r="F293" s="796">
        <v>2004</v>
      </c>
      <c r="G293" s="208" t="s">
        <v>818</v>
      </c>
      <c r="H293" s="9" t="s">
        <v>806</v>
      </c>
      <c r="I293" s="6"/>
      <c r="J293" s="904">
        <v>54784</v>
      </c>
      <c r="K293" s="5">
        <f t="shared" si="4"/>
        <v>9</v>
      </c>
      <c r="L293" s="1014">
        <v>1994</v>
      </c>
      <c r="M293" s="1105" t="s">
        <v>2598</v>
      </c>
      <c r="N293" s="1104" t="s">
        <v>2617</v>
      </c>
      <c r="O293" s="1227">
        <v>638</v>
      </c>
      <c r="P293" s="154">
        <v>150</v>
      </c>
      <c r="Q293" s="23">
        <v>1.7918574962133667E-2</v>
      </c>
      <c r="R293" s="7">
        <v>7.1754933435864272</v>
      </c>
      <c r="S293" s="7">
        <v>157.17549334358642</v>
      </c>
      <c r="T293" s="7">
        <v>480.82450665641358</v>
      </c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</row>
    <row r="294" spans="1:37" s="1" customFormat="1">
      <c r="A294" s="2" t="s">
        <v>1121</v>
      </c>
      <c r="B294" s="2" t="s">
        <v>17</v>
      </c>
      <c r="C294" s="344">
        <v>98807</v>
      </c>
      <c r="D294" s="4">
        <v>1764</v>
      </c>
      <c r="E294" s="821">
        <v>37826</v>
      </c>
      <c r="F294" s="796">
        <v>2004</v>
      </c>
      <c r="G294" s="208" t="s">
        <v>818</v>
      </c>
      <c r="H294" s="9" t="s">
        <v>806</v>
      </c>
      <c r="I294" s="6"/>
      <c r="J294" s="903">
        <v>55541</v>
      </c>
      <c r="K294" s="5">
        <f t="shared" si="4"/>
        <v>8</v>
      </c>
      <c r="L294" s="790">
        <v>1995</v>
      </c>
      <c r="M294" s="1104" t="s">
        <v>2598</v>
      </c>
      <c r="N294" s="1104" t="s">
        <v>2617</v>
      </c>
      <c r="O294" s="1227">
        <v>638</v>
      </c>
      <c r="P294" s="154">
        <v>150</v>
      </c>
      <c r="Q294" s="23">
        <v>1.7918574962133667E-2</v>
      </c>
      <c r="R294" s="7">
        <v>7.1754933435864272</v>
      </c>
      <c r="S294" s="7">
        <v>157.17549334358642</v>
      </c>
      <c r="T294" s="7">
        <v>480.82450665641358</v>
      </c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</row>
    <row r="295" spans="1:37" s="1" customFormat="1">
      <c r="A295" s="2" t="s">
        <v>1679</v>
      </c>
      <c r="B295" s="2" t="s">
        <v>17</v>
      </c>
      <c r="C295" s="344">
        <v>22825</v>
      </c>
      <c r="D295" s="4">
        <v>1969</v>
      </c>
      <c r="E295" s="821">
        <v>38058</v>
      </c>
      <c r="F295" s="796">
        <v>2004</v>
      </c>
      <c r="G295" s="208" t="s">
        <v>815</v>
      </c>
      <c r="H295" s="9" t="s">
        <v>1788</v>
      </c>
      <c r="I295" s="6">
        <v>501</v>
      </c>
      <c r="J295" s="903" t="s">
        <v>1622</v>
      </c>
      <c r="K295" s="5">
        <f t="shared" si="4"/>
        <v>5</v>
      </c>
      <c r="L295" s="790">
        <v>1998</v>
      </c>
      <c r="M295" s="1104" t="s">
        <v>2586</v>
      </c>
      <c r="N295" s="1104" t="s">
        <v>2602</v>
      </c>
      <c r="O295" s="1227">
        <v>675</v>
      </c>
      <c r="P295" s="154">
        <v>150</v>
      </c>
      <c r="Q295" s="23">
        <v>1</v>
      </c>
      <c r="R295" s="7">
        <v>40.35</v>
      </c>
      <c r="S295" s="7">
        <v>190.35</v>
      </c>
      <c r="T295" s="7">
        <v>484.65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</row>
    <row r="296" spans="1:37" s="1" customFormat="1">
      <c r="A296" s="2" t="s">
        <v>1122</v>
      </c>
      <c r="B296" s="2" t="s">
        <v>17</v>
      </c>
      <c r="C296" s="344">
        <v>112796</v>
      </c>
      <c r="D296" s="4">
        <v>1764</v>
      </c>
      <c r="E296" s="821">
        <v>37826</v>
      </c>
      <c r="F296" s="796">
        <v>2004</v>
      </c>
      <c r="G296" s="208" t="s">
        <v>812</v>
      </c>
      <c r="H296" s="1" t="s">
        <v>861</v>
      </c>
      <c r="I296" s="6"/>
      <c r="J296" s="903">
        <v>28578</v>
      </c>
      <c r="K296" s="5">
        <f t="shared" si="4"/>
        <v>16</v>
      </c>
      <c r="L296" s="790">
        <v>1987</v>
      </c>
      <c r="M296" s="1104" t="s">
        <v>2591</v>
      </c>
      <c r="N296" s="1104" t="s">
        <v>2590</v>
      </c>
      <c r="O296" s="1227">
        <v>650</v>
      </c>
      <c r="P296" s="154">
        <v>150</v>
      </c>
      <c r="Q296" s="23">
        <v>1.8255601450449663E-2</v>
      </c>
      <c r="R296" s="7">
        <v>7.3104556008325678</v>
      </c>
      <c r="S296" s="7">
        <v>157.31045560083257</v>
      </c>
      <c r="T296" s="7">
        <v>492.6895443991674</v>
      </c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</row>
    <row r="297" spans="1:37" s="1" customFormat="1">
      <c r="A297" s="2" t="s">
        <v>1123</v>
      </c>
      <c r="B297" s="2" t="s">
        <v>17</v>
      </c>
      <c r="C297" s="344">
        <v>13007</v>
      </c>
      <c r="D297" s="4">
        <v>1764</v>
      </c>
      <c r="E297" s="821">
        <v>37826</v>
      </c>
      <c r="F297" s="796">
        <v>2004</v>
      </c>
      <c r="G297" s="208" t="s">
        <v>810</v>
      </c>
      <c r="H297" s="2" t="s">
        <v>4468</v>
      </c>
      <c r="I297" s="6"/>
      <c r="J297" s="903">
        <v>44257</v>
      </c>
      <c r="K297" s="5">
        <f t="shared" si="4"/>
        <v>14</v>
      </c>
      <c r="L297" s="790">
        <v>1989</v>
      </c>
      <c r="M297" s="1104" t="s">
        <v>2595</v>
      </c>
      <c r="N297" s="1104" t="s">
        <v>766</v>
      </c>
      <c r="O297" s="1227">
        <v>652.58000000000004</v>
      </c>
      <c r="P297" s="154">
        <v>150</v>
      </c>
      <c r="Q297" s="23">
        <v>1.8328062145437602E-2</v>
      </c>
      <c r="R297" s="7">
        <v>7.3394724861404876</v>
      </c>
      <c r="S297" s="7">
        <v>157.33947248614049</v>
      </c>
      <c r="T297" s="7">
        <v>495.24052751385955</v>
      </c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</row>
    <row r="298" spans="1:37" s="1" customFormat="1">
      <c r="A298" s="2" t="s">
        <v>1124</v>
      </c>
      <c r="B298" s="2" t="s">
        <v>17</v>
      </c>
      <c r="C298" s="344">
        <v>239680</v>
      </c>
      <c r="D298" s="4">
        <v>1764</v>
      </c>
      <c r="E298" s="821">
        <v>37826</v>
      </c>
      <c r="F298" s="796">
        <v>2004</v>
      </c>
      <c r="G298" s="208" t="s">
        <v>812</v>
      </c>
      <c r="H298" s="1" t="s">
        <v>861</v>
      </c>
      <c r="I298" s="6"/>
      <c r="J298" s="903">
        <v>143702</v>
      </c>
      <c r="K298" s="5">
        <f t="shared" si="4"/>
        <v>7</v>
      </c>
      <c r="L298" s="790">
        <v>1996</v>
      </c>
      <c r="M298" s="1104" t="s">
        <v>2584</v>
      </c>
      <c r="N298" s="1104" t="s">
        <v>2669</v>
      </c>
      <c r="O298" s="1227">
        <v>656</v>
      </c>
      <c r="P298" s="154">
        <v>150</v>
      </c>
      <c r="Q298" s="23">
        <v>1.8424114694607658E-2</v>
      </c>
      <c r="R298" s="7">
        <v>7.3779367294556364</v>
      </c>
      <c r="S298" s="7">
        <v>157.37793672945563</v>
      </c>
      <c r="T298" s="7">
        <v>498.62206327054434</v>
      </c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</row>
    <row r="299" spans="1:37" s="1" customFormat="1">
      <c r="A299" s="2" t="s">
        <v>1680</v>
      </c>
      <c r="B299" s="2" t="s">
        <v>17</v>
      </c>
      <c r="C299" s="344">
        <v>171884</v>
      </c>
      <c r="D299" s="4">
        <v>1978</v>
      </c>
      <c r="E299" s="821">
        <v>38111</v>
      </c>
      <c r="F299" s="795">
        <v>2004</v>
      </c>
      <c r="G299" s="208" t="s">
        <v>812</v>
      </c>
      <c r="H299" s="1" t="s">
        <v>861</v>
      </c>
      <c r="I299" s="6">
        <v>350</v>
      </c>
      <c r="J299" s="903">
        <v>5629</v>
      </c>
      <c r="K299" s="5">
        <f t="shared" si="4"/>
        <v>24</v>
      </c>
      <c r="L299" s="790">
        <v>1979</v>
      </c>
      <c r="M299" s="1104" t="s">
        <v>2584</v>
      </c>
      <c r="N299" s="1104" t="s">
        <v>2605</v>
      </c>
      <c r="O299" s="1227">
        <v>700</v>
      </c>
      <c r="P299" s="154">
        <v>150</v>
      </c>
      <c r="Q299" s="23">
        <v>1.6412661195779603E-2</v>
      </c>
      <c r="R299" s="7">
        <v>30.511301289566244</v>
      </c>
      <c r="S299" s="7">
        <v>180.51130128956623</v>
      </c>
      <c r="T299" s="7">
        <v>519.48869871043371</v>
      </c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</row>
    <row r="300" spans="1:37" s="1" customFormat="1">
      <c r="A300" s="2" t="s">
        <v>1187</v>
      </c>
      <c r="B300" s="2" t="s">
        <v>17</v>
      </c>
      <c r="C300" s="344">
        <v>182195</v>
      </c>
      <c r="D300" s="4">
        <v>1833</v>
      </c>
      <c r="E300" s="821">
        <v>37838</v>
      </c>
      <c r="F300" s="796">
        <v>2004</v>
      </c>
      <c r="G300" s="208" t="s">
        <v>812</v>
      </c>
      <c r="H300" s="1" t="s">
        <v>861</v>
      </c>
      <c r="I300" s="6"/>
      <c r="J300" s="903">
        <v>153309</v>
      </c>
      <c r="K300" s="5">
        <f t="shared" si="4"/>
        <v>18</v>
      </c>
      <c r="L300" s="790">
        <v>1985</v>
      </c>
      <c r="M300" s="1104" t="s">
        <v>2598</v>
      </c>
      <c r="N300" s="1104" t="s">
        <v>2590</v>
      </c>
      <c r="O300" s="1227">
        <v>700</v>
      </c>
      <c r="P300" s="154">
        <v>150</v>
      </c>
      <c r="Q300" s="23">
        <v>6.3854047890535915E-3</v>
      </c>
      <c r="R300" s="7">
        <v>29.344830102622574</v>
      </c>
      <c r="S300" s="7">
        <v>179.34483010262258</v>
      </c>
      <c r="T300" s="7">
        <v>520.65516989737739</v>
      </c>
      <c r="U300" s="44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</row>
    <row r="301" spans="1:37" s="1" customFormat="1">
      <c r="A301" s="2" t="s">
        <v>1174</v>
      </c>
      <c r="B301" s="2" t="s">
        <v>17</v>
      </c>
      <c r="C301" s="344">
        <v>128829</v>
      </c>
      <c r="D301" s="4">
        <v>1833</v>
      </c>
      <c r="E301" s="821">
        <v>37838</v>
      </c>
      <c r="F301" s="795">
        <v>2004</v>
      </c>
      <c r="G301" s="208" t="s">
        <v>812</v>
      </c>
      <c r="H301" s="1" t="s">
        <v>861</v>
      </c>
      <c r="I301" s="6"/>
      <c r="J301" s="903">
        <v>142737</v>
      </c>
      <c r="K301" s="5">
        <f t="shared" si="4"/>
        <v>11</v>
      </c>
      <c r="L301" s="790">
        <v>1992</v>
      </c>
      <c r="M301" s="1104" t="s">
        <v>2584</v>
      </c>
      <c r="N301" s="1104" t="s">
        <v>710</v>
      </c>
      <c r="O301" s="1227">
        <v>700</v>
      </c>
      <c r="P301" s="154">
        <v>150</v>
      </c>
      <c r="Q301" s="23">
        <v>6.3854047890535915E-3</v>
      </c>
      <c r="R301" s="7">
        <v>29.344830102622574</v>
      </c>
      <c r="S301" s="7">
        <v>179.34483010262258</v>
      </c>
      <c r="T301" s="7">
        <v>520.65516989737739</v>
      </c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</row>
    <row r="302" spans="1:37" s="1" customFormat="1">
      <c r="A302" s="2" t="s">
        <v>1892</v>
      </c>
      <c r="B302" s="2" t="s">
        <v>17</v>
      </c>
      <c r="C302" s="344">
        <v>6227</v>
      </c>
      <c r="D302" s="4">
        <v>1981</v>
      </c>
      <c r="E302" s="821">
        <v>38149</v>
      </c>
      <c r="F302" s="796">
        <v>2004</v>
      </c>
      <c r="G302" s="178" t="s">
        <v>2507</v>
      </c>
      <c r="H302" s="2" t="s">
        <v>800</v>
      </c>
      <c r="I302" s="6">
        <v>73</v>
      </c>
      <c r="J302" s="903">
        <v>148443</v>
      </c>
      <c r="K302" s="5">
        <f t="shared" si="4"/>
        <v>11</v>
      </c>
      <c r="L302" s="790">
        <v>1992</v>
      </c>
      <c r="M302" s="1104" t="s">
        <v>2586</v>
      </c>
      <c r="N302" s="1104" t="s">
        <v>718</v>
      </c>
      <c r="O302" s="1227">
        <v>700</v>
      </c>
      <c r="P302" s="154">
        <v>150</v>
      </c>
      <c r="Q302" s="23">
        <v>1.0451661067562523E-2</v>
      </c>
      <c r="R302" s="7">
        <v>28.882329227323627</v>
      </c>
      <c r="S302" s="7">
        <v>178.88232922732362</v>
      </c>
      <c r="T302" s="7">
        <v>521.11767077267632</v>
      </c>
      <c r="U302" s="44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</row>
    <row r="303" spans="1:37" s="1" customFormat="1">
      <c r="A303" s="2" t="s">
        <v>1840</v>
      </c>
      <c r="B303" s="2" t="s">
        <v>17</v>
      </c>
      <c r="C303" s="344">
        <v>19482</v>
      </c>
      <c r="D303" s="4">
        <v>1981</v>
      </c>
      <c r="E303" s="821">
        <v>38149</v>
      </c>
      <c r="F303" s="796">
        <v>2004</v>
      </c>
      <c r="G303" s="208" t="s">
        <v>815</v>
      </c>
      <c r="H303" s="2" t="s">
        <v>1788</v>
      </c>
      <c r="I303" s="6">
        <v>4</v>
      </c>
      <c r="J303" s="903">
        <v>159580</v>
      </c>
      <c r="K303" s="5">
        <f t="shared" si="4"/>
        <v>11</v>
      </c>
      <c r="L303" s="790">
        <v>1992</v>
      </c>
      <c r="M303" s="1104" t="s">
        <v>2584</v>
      </c>
      <c r="N303" s="1104" t="s">
        <v>2669</v>
      </c>
      <c r="O303" s="1227">
        <v>700</v>
      </c>
      <c r="P303" s="154">
        <v>150</v>
      </c>
      <c r="Q303" s="23">
        <v>1.0451661067562523E-2</v>
      </c>
      <c r="R303" s="7">
        <v>28.882329227323627</v>
      </c>
      <c r="S303" s="7">
        <v>178.88232922732362</v>
      </c>
      <c r="T303" s="7">
        <v>521.11767077267632</v>
      </c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</row>
    <row r="304" spans="1:37" s="1" customFormat="1">
      <c r="A304" s="2" t="s">
        <v>1929</v>
      </c>
      <c r="B304" s="2" t="s">
        <v>17</v>
      </c>
      <c r="C304" s="344">
        <v>861393</v>
      </c>
      <c r="D304" s="4">
        <v>1999</v>
      </c>
      <c r="E304" s="821">
        <v>38160</v>
      </c>
      <c r="F304" s="796">
        <v>2004</v>
      </c>
      <c r="G304" s="208" t="s">
        <v>816</v>
      </c>
      <c r="H304" s="2" t="s">
        <v>800</v>
      </c>
      <c r="I304" s="6">
        <v>382</v>
      </c>
      <c r="J304" s="903">
        <v>100662</v>
      </c>
      <c r="K304" s="5">
        <f t="shared" si="4"/>
        <v>9</v>
      </c>
      <c r="L304" s="790">
        <v>1994</v>
      </c>
      <c r="M304" s="1104" t="s">
        <v>2584</v>
      </c>
      <c r="N304" s="1104" t="s">
        <v>2673</v>
      </c>
      <c r="O304" s="1227">
        <v>700</v>
      </c>
      <c r="P304" s="154">
        <v>150</v>
      </c>
      <c r="Q304" s="23">
        <v>9.8211153981059285E-3</v>
      </c>
      <c r="R304" s="7">
        <v>26.102167660470016</v>
      </c>
      <c r="S304" s="7">
        <v>176.10216766047</v>
      </c>
      <c r="T304" s="7">
        <v>523.89783233952994</v>
      </c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</row>
    <row r="305" spans="1:37" s="1" customFormat="1">
      <c r="A305" s="2" t="s">
        <v>1970</v>
      </c>
      <c r="B305" s="2" t="s">
        <v>17</v>
      </c>
      <c r="C305" s="344">
        <v>170426</v>
      </c>
      <c r="D305" s="4">
        <v>1999</v>
      </c>
      <c r="E305" s="821">
        <v>38160</v>
      </c>
      <c r="F305" s="796">
        <v>2004</v>
      </c>
      <c r="G305" s="208" t="s">
        <v>812</v>
      </c>
      <c r="H305" s="1" t="s">
        <v>861</v>
      </c>
      <c r="I305" s="6">
        <v>426</v>
      </c>
      <c r="J305" s="903">
        <v>141527</v>
      </c>
      <c r="K305" s="5">
        <f t="shared" si="4"/>
        <v>7</v>
      </c>
      <c r="L305" s="790">
        <v>1996</v>
      </c>
      <c r="M305" s="1104" t="s">
        <v>2584</v>
      </c>
      <c r="N305" s="1104" t="s">
        <v>2669</v>
      </c>
      <c r="O305" s="1227">
        <v>700</v>
      </c>
      <c r="P305" s="154">
        <v>150</v>
      </c>
      <c r="Q305" s="23">
        <v>9.8211153981059285E-3</v>
      </c>
      <c r="R305" s="7">
        <v>26.102167660470016</v>
      </c>
      <c r="S305" s="7">
        <v>176.10216766047</v>
      </c>
      <c r="T305" s="7">
        <v>523.89783233952994</v>
      </c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</row>
    <row r="306" spans="1:37" s="1" customFormat="1">
      <c r="A306" s="2" t="s">
        <v>1731</v>
      </c>
      <c r="B306" s="2" t="s">
        <v>17</v>
      </c>
      <c r="C306" s="344">
        <v>17629</v>
      </c>
      <c r="D306" s="4">
        <v>1764</v>
      </c>
      <c r="E306" s="821">
        <v>37826</v>
      </c>
      <c r="F306" s="796">
        <v>2004</v>
      </c>
      <c r="G306" s="208" t="s">
        <v>812</v>
      </c>
      <c r="H306" s="1" t="s">
        <v>861</v>
      </c>
      <c r="I306" s="6"/>
      <c r="J306" s="903">
        <v>23279</v>
      </c>
      <c r="K306" s="5">
        <f t="shared" si="4"/>
        <v>34</v>
      </c>
      <c r="L306" s="1014">
        <v>1969</v>
      </c>
      <c r="M306" s="1105" t="s">
        <v>2584</v>
      </c>
      <c r="N306" s="1104" t="s">
        <v>2594</v>
      </c>
      <c r="O306" s="1227">
        <v>690.19</v>
      </c>
      <c r="P306" s="154">
        <v>150</v>
      </c>
      <c r="Q306" s="23">
        <v>1.9384359330901314E-2</v>
      </c>
      <c r="R306" s="7">
        <v>7.7624666940594311</v>
      </c>
      <c r="S306" s="7">
        <v>157.76246669405944</v>
      </c>
      <c r="T306" s="7">
        <v>532.42753330594064</v>
      </c>
      <c r="U306" s="44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</row>
    <row r="307" spans="1:37" s="1" customFormat="1">
      <c r="A307" s="2" t="s">
        <v>1125</v>
      </c>
      <c r="B307" s="2" t="s">
        <v>17</v>
      </c>
      <c r="C307" s="344">
        <v>89488</v>
      </c>
      <c r="D307" s="4">
        <v>1764</v>
      </c>
      <c r="E307" s="821">
        <v>37826</v>
      </c>
      <c r="F307" s="796">
        <v>2004</v>
      </c>
      <c r="G307" s="208" t="s">
        <v>818</v>
      </c>
      <c r="H307" s="2" t="s">
        <v>806</v>
      </c>
      <c r="I307" s="6"/>
      <c r="J307" s="903">
        <v>112905</v>
      </c>
      <c r="K307" s="5">
        <f t="shared" si="4"/>
        <v>9</v>
      </c>
      <c r="L307" s="790">
        <v>1994</v>
      </c>
      <c r="M307" s="1104" t="s">
        <v>2598</v>
      </c>
      <c r="N307" s="1104" t="s">
        <v>2617</v>
      </c>
      <c r="O307" s="1227">
        <v>708</v>
      </c>
      <c r="P307" s="154">
        <v>150</v>
      </c>
      <c r="Q307" s="23">
        <v>1.9884562810643634E-2</v>
      </c>
      <c r="R307" s="7">
        <v>7.9627731775222426</v>
      </c>
      <c r="S307" s="7">
        <v>157.96277317752225</v>
      </c>
      <c r="T307" s="7">
        <v>550.03722682247781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</row>
    <row r="308" spans="1:37" s="1" customFormat="1">
      <c r="A308" s="1">
        <v>186061</v>
      </c>
      <c r="B308" s="2" t="s">
        <v>17</v>
      </c>
      <c r="C308" s="344">
        <v>8916</v>
      </c>
      <c r="D308" s="4">
        <v>1941</v>
      </c>
      <c r="E308" s="821">
        <v>38062</v>
      </c>
      <c r="F308" s="796">
        <v>2004</v>
      </c>
      <c r="G308" s="208" t="s">
        <v>812</v>
      </c>
      <c r="H308" s="2" t="s">
        <v>2238</v>
      </c>
      <c r="I308" s="2">
        <v>23</v>
      </c>
      <c r="J308" s="904" t="s">
        <v>1622</v>
      </c>
      <c r="K308" s="5" t="e">
        <f t="shared" si="4"/>
        <v>#VALUE!</v>
      </c>
      <c r="L308" s="1014" t="s">
        <v>2616</v>
      </c>
      <c r="M308" s="1105" t="s">
        <v>1622</v>
      </c>
      <c r="N308" s="1105" t="s">
        <v>2665</v>
      </c>
      <c r="O308" s="1229">
        <v>753.6</v>
      </c>
      <c r="P308" s="154">
        <v>150</v>
      </c>
      <c r="Q308" s="432">
        <v>0.12753837067023646</v>
      </c>
      <c r="R308" s="29">
        <v>47.661089119467363</v>
      </c>
      <c r="S308" s="1">
        <v>197.66108911946736</v>
      </c>
      <c r="T308" s="7">
        <v>555.9389108805326</v>
      </c>
      <c r="U308" s="44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</row>
    <row r="309" spans="1:37" s="1" customFormat="1">
      <c r="A309" s="2" t="s">
        <v>1126</v>
      </c>
      <c r="B309" s="2" t="s">
        <v>17</v>
      </c>
      <c r="C309" s="344">
        <v>204381</v>
      </c>
      <c r="D309" s="4">
        <v>1764</v>
      </c>
      <c r="E309" s="821">
        <v>37826</v>
      </c>
      <c r="F309" s="796">
        <v>2004</v>
      </c>
      <c r="G309" s="208" t="s">
        <v>812</v>
      </c>
      <c r="H309" s="1" t="s">
        <v>861</v>
      </c>
      <c r="I309" s="6"/>
      <c r="J309" s="903">
        <v>136469</v>
      </c>
      <c r="K309" s="5">
        <f t="shared" si="4"/>
        <v>7</v>
      </c>
      <c r="L309" s="790">
        <v>1996</v>
      </c>
      <c r="M309" s="1104" t="s">
        <v>2584</v>
      </c>
      <c r="N309" s="1104" t="s">
        <v>2669</v>
      </c>
      <c r="O309" s="1227">
        <v>714</v>
      </c>
      <c r="P309" s="154">
        <v>150</v>
      </c>
      <c r="Q309" s="23">
        <v>2.0053076054801628E-2</v>
      </c>
      <c r="R309" s="7">
        <v>8.0302543061453111</v>
      </c>
      <c r="S309" s="7">
        <v>158.03025430614531</v>
      </c>
      <c r="T309" s="7">
        <v>555.96974569385475</v>
      </c>
      <c r="U309" s="44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</row>
    <row r="310" spans="1:37" s="1" customFormat="1">
      <c r="A310" s="2" t="s">
        <v>1700</v>
      </c>
      <c r="B310" s="2" t="s">
        <v>17</v>
      </c>
      <c r="C310" s="344">
        <v>196332</v>
      </c>
      <c r="D310" s="4">
        <v>1978</v>
      </c>
      <c r="E310" s="821">
        <v>38111</v>
      </c>
      <c r="F310" s="796">
        <v>2004</v>
      </c>
      <c r="G310" s="208" t="s">
        <v>812</v>
      </c>
      <c r="H310" s="1" t="s">
        <v>861</v>
      </c>
      <c r="I310" s="6">
        <v>387</v>
      </c>
      <c r="J310" s="903">
        <v>128628</v>
      </c>
      <c r="K310" s="5">
        <f t="shared" si="4"/>
        <v>16</v>
      </c>
      <c r="L310" s="790">
        <v>1987</v>
      </c>
      <c r="M310" s="1104" t="s">
        <v>2586</v>
      </c>
      <c r="N310" s="1104" t="s">
        <v>718</v>
      </c>
      <c r="O310" s="1227">
        <v>750</v>
      </c>
      <c r="P310" s="154">
        <v>150</v>
      </c>
      <c r="Q310" s="23">
        <v>1.7584994138335287E-2</v>
      </c>
      <c r="R310" s="7">
        <v>32.690679953106688</v>
      </c>
      <c r="S310" s="7">
        <v>182.6906799531067</v>
      </c>
      <c r="T310" s="7">
        <v>567.30932004689328</v>
      </c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</row>
    <row r="311" spans="1:37" s="1" customFormat="1">
      <c r="A311" s="2" t="s">
        <v>1622</v>
      </c>
      <c r="B311" s="2" t="s">
        <v>17</v>
      </c>
      <c r="C311" s="344">
        <v>169</v>
      </c>
      <c r="D311" s="4">
        <v>1978</v>
      </c>
      <c r="E311" s="821">
        <v>38111</v>
      </c>
      <c r="F311" s="795">
        <v>2004</v>
      </c>
      <c r="G311" s="208" t="s">
        <v>810</v>
      </c>
      <c r="H311" s="2" t="s">
        <v>1654</v>
      </c>
      <c r="I311" s="6">
        <v>348</v>
      </c>
      <c r="J311" s="903">
        <v>149759</v>
      </c>
      <c r="K311" s="5">
        <f t="shared" si="4"/>
        <v>7</v>
      </c>
      <c r="L311" s="790">
        <v>1996</v>
      </c>
      <c r="M311" s="1104" t="s">
        <v>2591</v>
      </c>
      <c r="N311" s="1104"/>
      <c r="O311" s="1227">
        <v>750</v>
      </c>
      <c r="P311" s="154">
        <v>150</v>
      </c>
      <c r="Q311" s="23">
        <v>1.7584994138335287E-2</v>
      </c>
      <c r="R311" s="7">
        <v>32.690679953106688</v>
      </c>
      <c r="S311" s="7">
        <v>182.6906799531067</v>
      </c>
      <c r="T311" s="7">
        <v>567.30932004689328</v>
      </c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</row>
    <row r="312" spans="1:37" s="1" customFormat="1">
      <c r="A312" s="2" t="s">
        <v>1127</v>
      </c>
      <c r="B312" s="2" t="s">
        <v>17</v>
      </c>
      <c r="C312" s="344">
        <v>186514</v>
      </c>
      <c r="D312" s="4">
        <v>1764</v>
      </c>
      <c r="E312" s="821">
        <v>37826</v>
      </c>
      <c r="F312" s="796">
        <v>2004</v>
      </c>
      <c r="G312" s="208" t="s">
        <v>812</v>
      </c>
      <c r="H312" s="1" t="s">
        <v>861</v>
      </c>
      <c r="I312" s="6"/>
      <c r="J312" s="903">
        <v>224059</v>
      </c>
      <c r="K312" s="5">
        <f t="shared" si="4"/>
        <v>6</v>
      </c>
      <c r="L312" s="790">
        <v>1997</v>
      </c>
      <c r="M312" s="1104" t="s">
        <v>2598</v>
      </c>
      <c r="N312" s="1104" t="s">
        <v>2617</v>
      </c>
      <c r="O312" s="1227">
        <v>738</v>
      </c>
      <c r="P312" s="154">
        <v>150</v>
      </c>
      <c r="Q312" s="23">
        <v>2.0727129031433617E-2</v>
      </c>
      <c r="R312" s="7">
        <v>8.3001788206375924</v>
      </c>
      <c r="S312" s="7">
        <v>158.3001788206376</v>
      </c>
      <c r="T312" s="7">
        <v>579.6998211793624</v>
      </c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</row>
    <row r="313" spans="1:37" s="1" customFormat="1">
      <c r="A313" s="2" t="s">
        <v>1265</v>
      </c>
      <c r="B313" s="2" t="s">
        <v>17</v>
      </c>
      <c r="C313" s="344" t="s">
        <v>802</v>
      </c>
      <c r="D313" s="4">
        <v>1856</v>
      </c>
      <c r="E313" s="821">
        <v>37887</v>
      </c>
      <c r="F313" s="1255">
        <v>2004</v>
      </c>
      <c r="G313" s="208" t="s">
        <v>821</v>
      </c>
      <c r="H313" s="9" t="s">
        <v>1264</v>
      </c>
      <c r="I313" s="6"/>
      <c r="J313" s="903">
        <v>127150</v>
      </c>
      <c r="K313" s="5">
        <f t="shared" si="4"/>
        <v>9</v>
      </c>
      <c r="L313" s="790">
        <v>1994</v>
      </c>
      <c r="M313" s="1104" t="s">
        <v>2598</v>
      </c>
      <c r="N313" s="1104" t="s">
        <v>725</v>
      </c>
      <c r="O313" s="1227">
        <v>800</v>
      </c>
      <c r="P313" s="154">
        <v>150</v>
      </c>
      <c r="Q313" s="23">
        <v>4.5977011494252873E-2</v>
      </c>
      <c r="R313" s="7">
        <v>44.908965517241377</v>
      </c>
      <c r="S313" s="7">
        <v>194.90896551724137</v>
      </c>
      <c r="T313" s="7">
        <v>605.09103448275869</v>
      </c>
      <c r="U313" s="44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</row>
    <row r="314" spans="1:37" s="1" customFormat="1">
      <c r="A314" s="2" t="s">
        <v>1651</v>
      </c>
      <c r="B314" s="2" t="s">
        <v>17</v>
      </c>
      <c r="C314" s="344">
        <v>240640</v>
      </c>
      <c r="D314" s="4">
        <v>1937</v>
      </c>
      <c r="E314" s="821">
        <v>38055</v>
      </c>
      <c r="F314" s="796">
        <v>2004</v>
      </c>
      <c r="G314" s="208" t="s">
        <v>812</v>
      </c>
      <c r="H314" s="2" t="s">
        <v>2465</v>
      </c>
      <c r="I314" s="6">
        <v>293</v>
      </c>
      <c r="J314" s="903">
        <v>77523</v>
      </c>
      <c r="K314" s="5">
        <f t="shared" si="4"/>
        <v>3</v>
      </c>
      <c r="L314" s="790">
        <v>2000</v>
      </c>
      <c r="M314" s="1104" t="s">
        <v>2584</v>
      </c>
      <c r="N314" s="1104" t="s">
        <v>2669</v>
      </c>
      <c r="O314" s="1227">
        <v>800</v>
      </c>
      <c r="P314" s="154">
        <v>150</v>
      </c>
      <c r="Q314" s="23">
        <v>3.4408602150537634E-2</v>
      </c>
      <c r="R314" s="7">
        <v>39.215483870967738</v>
      </c>
      <c r="S314" s="7">
        <v>189.21548387096774</v>
      </c>
      <c r="T314" s="7">
        <v>610.78451612903223</v>
      </c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</row>
    <row r="315" spans="1:37" s="1" customFormat="1">
      <c r="A315" s="2" t="s">
        <v>1707</v>
      </c>
      <c r="B315" s="2" t="s">
        <v>17</v>
      </c>
      <c r="C315" s="344">
        <v>41</v>
      </c>
      <c r="D315" s="4">
        <v>1978</v>
      </c>
      <c r="E315" s="821">
        <v>38111</v>
      </c>
      <c r="F315" s="796">
        <v>2004</v>
      </c>
      <c r="G315" s="208" t="s">
        <v>811</v>
      </c>
      <c r="H315" s="2" t="s">
        <v>800</v>
      </c>
      <c r="I315" s="6">
        <v>375</v>
      </c>
      <c r="J315" s="903">
        <v>59608</v>
      </c>
      <c r="K315" s="5">
        <f t="shared" si="4"/>
        <v>13</v>
      </c>
      <c r="L315" s="790">
        <v>1990</v>
      </c>
      <c r="M315" s="1104" t="s">
        <v>2677</v>
      </c>
      <c r="N315" s="1104" t="s">
        <v>726</v>
      </c>
      <c r="O315" s="1227">
        <v>800</v>
      </c>
      <c r="P315" s="154">
        <v>150</v>
      </c>
      <c r="Q315" s="23">
        <v>1.8757327080890972E-2</v>
      </c>
      <c r="R315" s="7">
        <v>34.870058616647128</v>
      </c>
      <c r="S315" s="7">
        <v>184.87005861664713</v>
      </c>
      <c r="T315" s="7">
        <v>615.12994138335284</v>
      </c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</row>
    <row r="316" spans="1:37" s="1" customFormat="1">
      <c r="A316" s="2" t="s">
        <v>1695</v>
      </c>
      <c r="B316" s="2" t="s">
        <v>17</v>
      </c>
      <c r="C316" s="344">
        <v>155854</v>
      </c>
      <c r="D316" s="4">
        <v>1978</v>
      </c>
      <c r="E316" s="821">
        <v>38111</v>
      </c>
      <c r="F316" s="796">
        <v>2004</v>
      </c>
      <c r="G316" s="208" t="s">
        <v>818</v>
      </c>
      <c r="H316" s="9" t="s">
        <v>806</v>
      </c>
      <c r="I316" s="6">
        <v>395</v>
      </c>
      <c r="J316" s="904">
        <v>155190</v>
      </c>
      <c r="K316" s="5">
        <f t="shared" si="4"/>
        <v>14</v>
      </c>
      <c r="L316" s="1014">
        <v>1989</v>
      </c>
      <c r="M316" s="1105" t="s">
        <v>2598</v>
      </c>
      <c r="N316" s="1105" t="s">
        <v>2617</v>
      </c>
      <c r="O316" s="1227">
        <v>800</v>
      </c>
      <c r="P316" s="154">
        <v>150</v>
      </c>
      <c r="Q316" s="23">
        <v>1.8757327080890972E-2</v>
      </c>
      <c r="R316" s="7">
        <v>34.870058616647128</v>
      </c>
      <c r="S316" s="7">
        <v>184.87005861664713</v>
      </c>
      <c r="T316" s="7">
        <v>615.12994138335284</v>
      </c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</row>
    <row r="317" spans="1:37" s="1" customFormat="1">
      <c r="A317" s="2" t="s">
        <v>1681</v>
      </c>
      <c r="B317" s="2" t="s">
        <v>17</v>
      </c>
      <c r="C317" s="344">
        <v>98477</v>
      </c>
      <c r="D317" s="4">
        <v>1978</v>
      </c>
      <c r="E317" s="821">
        <v>38111</v>
      </c>
      <c r="F317" s="796">
        <v>2004</v>
      </c>
      <c r="G317" s="8" t="s">
        <v>821</v>
      </c>
      <c r="H317" s="9" t="s">
        <v>800</v>
      </c>
      <c r="I317" s="6">
        <v>344</v>
      </c>
      <c r="J317" s="904">
        <v>93179</v>
      </c>
      <c r="K317" s="5">
        <f t="shared" si="4"/>
        <v>9</v>
      </c>
      <c r="L317" s="1014">
        <v>1994</v>
      </c>
      <c r="M317" s="1105" t="s">
        <v>2598</v>
      </c>
      <c r="N317" s="1104" t="s">
        <v>725</v>
      </c>
      <c r="O317" s="1227">
        <v>800</v>
      </c>
      <c r="P317" s="154">
        <v>150</v>
      </c>
      <c r="Q317" s="23">
        <v>1.8757327080890972E-2</v>
      </c>
      <c r="R317" s="7">
        <v>34.870058616647128</v>
      </c>
      <c r="S317" s="7">
        <v>184.87005861664713</v>
      </c>
      <c r="T317" s="7">
        <v>615.12994138335284</v>
      </c>
      <c r="U317" s="44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</row>
    <row r="318" spans="1:37" s="1" customFormat="1">
      <c r="A318" s="2" t="s">
        <v>1247</v>
      </c>
      <c r="B318" s="2" t="s">
        <v>17</v>
      </c>
      <c r="C318" s="344">
        <v>90061</v>
      </c>
      <c r="D318" s="4">
        <v>1833</v>
      </c>
      <c r="E318" s="821">
        <v>37838</v>
      </c>
      <c r="F318" s="795">
        <v>2004</v>
      </c>
      <c r="G318" s="208" t="s">
        <v>818</v>
      </c>
      <c r="H318" s="9" t="s">
        <v>3096</v>
      </c>
      <c r="I318" s="6"/>
      <c r="J318" s="903" t="s">
        <v>840</v>
      </c>
      <c r="K318" s="5">
        <f t="shared" si="4"/>
        <v>9</v>
      </c>
      <c r="L318" s="790">
        <v>1994</v>
      </c>
      <c r="M318" s="1104" t="s">
        <v>2586</v>
      </c>
      <c r="N318" s="1104" t="s">
        <v>2617</v>
      </c>
      <c r="O318" s="1227">
        <v>800</v>
      </c>
      <c r="P318" s="154">
        <v>150</v>
      </c>
      <c r="Q318" s="23">
        <v>7.2976054732041048E-3</v>
      </c>
      <c r="R318" s="7">
        <v>33.536948688711512</v>
      </c>
      <c r="S318" s="7">
        <v>183.5369486887115</v>
      </c>
      <c r="T318" s="7">
        <v>616.4630513112885</v>
      </c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</row>
    <row r="319" spans="1:37" s="1" customFormat="1">
      <c r="A319" s="2" t="s">
        <v>1843</v>
      </c>
      <c r="B319" s="2" t="s">
        <v>17</v>
      </c>
      <c r="C319" s="344">
        <v>144115</v>
      </c>
      <c r="D319" s="4">
        <v>1981</v>
      </c>
      <c r="E319" s="821">
        <v>38149</v>
      </c>
      <c r="F319" s="796">
        <v>2004</v>
      </c>
      <c r="G319" s="208" t="s">
        <v>818</v>
      </c>
      <c r="H319" s="2" t="s">
        <v>806</v>
      </c>
      <c r="I319" s="6">
        <v>20</v>
      </c>
      <c r="J319" s="903">
        <v>179349</v>
      </c>
      <c r="K319" s="5">
        <f t="shared" si="4"/>
        <v>8</v>
      </c>
      <c r="L319" s="790">
        <v>1995</v>
      </c>
      <c r="M319" s="1104" t="s">
        <v>2584</v>
      </c>
      <c r="N319" s="1104" t="s">
        <v>2669</v>
      </c>
      <c r="O319" s="1227">
        <v>800</v>
      </c>
      <c r="P319" s="154">
        <v>150</v>
      </c>
      <c r="Q319" s="23">
        <v>1.1944755505785741E-2</v>
      </c>
      <c r="R319" s="7">
        <v>33.008376259798432</v>
      </c>
      <c r="S319" s="7">
        <v>183.00837625979844</v>
      </c>
      <c r="T319" s="7">
        <v>616.99162374020159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</row>
    <row r="320" spans="1:37" s="1" customFormat="1">
      <c r="A320" s="2" t="s">
        <v>2459</v>
      </c>
      <c r="B320" s="2" t="s">
        <v>17</v>
      </c>
      <c r="C320" s="344">
        <v>13460</v>
      </c>
      <c r="D320" s="4">
        <v>1941</v>
      </c>
      <c r="E320" s="821">
        <v>38062</v>
      </c>
      <c r="F320" s="796">
        <v>2004</v>
      </c>
      <c r="G320" s="208" t="s">
        <v>810</v>
      </c>
      <c r="H320" s="2" t="s">
        <v>1050</v>
      </c>
      <c r="I320" s="2">
        <v>20</v>
      </c>
      <c r="J320" s="903">
        <v>96239</v>
      </c>
      <c r="K320" s="5">
        <f t="shared" si="4"/>
        <v>13</v>
      </c>
      <c r="L320" s="790">
        <v>1990</v>
      </c>
      <c r="M320" s="1104" t="s">
        <v>2584</v>
      </c>
      <c r="N320" s="1104" t="s">
        <v>2590</v>
      </c>
      <c r="O320" s="1229">
        <v>827</v>
      </c>
      <c r="P320" s="154">
        <v>150</v>
      </c>
      <c r="Q320" s="432">
        <v>0.13996049966067617</v>
      </c>
      <c r="R320" s="29">
        <v>52.303238723194681</v>
      </c>
      <c r="S320" s="1">
        <v>202.30323872319468</v>
      </c>
      <c r="T320" s="7">
        <v>624.69676127680532</v>
      </c>
      <c r="U320" s="44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</row>
    <row r="321" spans="1:37" s="1" customFormat="1">
      <c r="A321" s="2" t="s">
        <v>1074</v>
      </c>
      <c r="B321" s="2" t="s">
        <v>17</v>
      </c>
      <c r="C321" s="344">
        <v>135520</v>
      </c>
      <c r="D321" s="4">
        <v>1762</v>
      </c>
      <c r="E321" s="821">
        <v>37833</v>
      </c>
      <c r="F321" s="796">
        <v>2004</v>
      </c>
      <c r="G321" s="208" t="s">
        <v>812</v>
      </c>
      <c r="H321" s="1" t="s">
        <v>861</v>
      </c>
      <c r="I321" s="6"/>
      <c r="J321" s="903">
        <v>119577</v>
      </c>
      <c r="K321" s="5">
        <f t="shared" si="4"/>
        <v>9</v>
      </c>
      <c r="L321" s="790">
        <v>1994</v>
      </c>
      <c r="M321" s="1104" t="s">
        <v>2586</v>
      </c>
      <c r="N321" s="1104" t="s">
        <v>2620</v>
      </c>
      <c r="O321" s="1227">
        <v>877</v>
      </c>
      <c r="P321" s="154">
        <v>150</v>
      </c>
      <c r="Q321" s="22">
        <v>0.29598579808166103</v>
      </c>
      <c r="R321" s="7">
        <v>88.653666241419103</v>
      </c>
      <c r="S321" s="7">
        <v>238.6536662414191</v>
      </c>
      <c r="T321" s="7">
        <v>638.34633375858084</v>
      </c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</row>
    <row r="322" spans="1:37" s="1" customFormat="1">
      <c r="A322" s="1" t="s">
        <v>1128</v>
      </c>
      <c r="B322" s="2" t="s">
        <v>17</v>
      </c>
      <c r="C322" s="599">
        <v>12305</v>
      </c>
      <c r="D322" s="3">
        <v>1764</v>
      </c>
      <c r="E322" s="820">
        <v>37826</v>
      </c>
      <c r="F322" s="795">
        <v>2004</v>
      </c>
      <c r="G322" s="208" t="s">
        <v>810</v>
      </c>
      <c r="H322" s="2" t="s">
        <v>4468</v>
      </c>
      <c r="I322" s="6"/>
      <c r="J322" s="904">
        <v>71045</v>
      </c>
      <c r="K322" s="5">
        <f t="shared" ref="K322:K385" si="5">F322-L322-1</f>
        <v>35</v>
      </c>
      <c r="L322" s="790">
        <v>1968</v>
      </c>
      <c r="M322" s="1104" t="s">
        <v>2584</v>
      </c>
      <c r="N322" s="1104" t="s">
        <v>2585</v>
      </c>
      <c r="O322" s="1227">
        <v>801</v>
      </c>
      <c r="P322" s="154">
        <v>150</v>
      </c>
      <c r="Q322" s="23">
        <v>2.2496518095092583E-2</v>
      </c>
      <c r="R322" s="7">
        <v>9.0087306711798245</v>
      </c>
      <c r="S322" s="7">
        <v>159.00873067117982</v>
      </c>
      <c r="T322" s="7">
        <v>641.99126932882018</v>
      </c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</row>
    <row r="323" spans="1:37" s="1" customFormat="1">
      <c r="A323" s="1" t="s">
        <v>1503</v>
      </c>
      <c r="B323" s="2" t="s">
        <v>17</v>
      </c>
      <c r="C323" s="599">
        <v>142248</v>
      </c>
      <c r="D323" s="4">
        <v>1864</v>
      </c>
      <c r="E323" s="821">
        <v>37923</v>
      </c>
      <c r="F323" s="796">
        <v>2004</v>
      </c>
      <c r="G323" s="208" t="s">
        <v>812</v>
      </c>
      <c r="H323" s="1" t="s">
        <v>861</v>
      </c>
      <c r="I323" s="6"/>
      <c r="J323" s="904">
        <v>126609</v>
      </c>
      <c r="K323" s="5">
        <f t="shared" si="5"/>
        <v>8</v>
      </c>
      <c r="L323" s="1014">
        <v>1995</v>
      </c>
      <c r="M323" s="1105" t="s">
        <v>2584</v>
      </c>
      <c r="N323" s="1104" t="s">
        <v>2669</v>
      </c>
      <c r="O323" s="1227">
        <v>875</v>
      </c>
      <c r="P323" s="154">
        <v>150</v>
      </c>
      <c r="Q323" s="23">
        <v>0.13622578294795709</v>
      </c>
      <c r="R323" s="7">
        <v>64.927932668655316</v>
      </c>
      <c r="S323" s="7">
        <v>214.92793266865533</v>
      </c>
      <c r="T323" s="7">
        <v>660.07206733134467</v>
      </c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</row>
    <row r="324" spans="1:37" s="1" customFormat="1">
      <c r="A324" s="2" t="s">
        <v>1504</v>
      </c>
      <c r="B324" s="2" t="s">
        <v>17</v>
      </c>
      <c r="C324" s="344">
        <v>170435</v>
      </c>
      <c r="D324" s="4">
        <v>1864</v>
      </c>
      <c r="E324" s="821">
        <v>37923</v>
      </c>
      <c r="F324" s="796">
        <v>2004</v>
      </c>
      <c r="G324" s="208" t="s">
        <v>812</v>
      </c>
      <c r="H324" s="1" t="s">
        <v>861</v>
      </c>
      <c r="I324" s="6"/>
      <c r="J324" s="903">
        <v>143560</v>
      </c>
      <c r="K324" s="5">
        <f t="shared" si="5"/>
        <v>7</v>
      </c>
      <c r="L324" s="790">
        <v>1996</v>
      </c>
      <c r="M324" s="1104" t="s">
        <v>2584</v>
      </c>
      <c r="N324" s="1104" t="s">
        <v>2669</v>
      </c>
      <c r="O324" s="1227">
        <v>877</v>
      </c>
      <c r="P324" s="154">
        <v>150</v>
      </c>
      <c r="Q324" s="23">
        <v>0.13653715616612383</v>
      </c>
      <c r="R324" s="7">
        <v>65.076339371897944</v>
      </c>
      <c r="S324" s="7">
        <v>215.07633937189794</v>
      </c>
      <c r="T324" s="7">
        <v>661.92366062810208</v>
      </c>
      <c r="U324" s="44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</row>
    <row r="325" spans="1:37" s="1" customFormat="1">
      <c r="A325" s="2" t="s">
        <v>1172</v>
      </c>
      <c r="B325" s="2" t="s">
        <v>17</v>
      </c>
      <c r="C325" s="344">
        <v>186728</v>
      </c>
      <c r="D325" s="4">
        <v>1833</v>
      </c>
      <c r="E325" s="821">
        <v>37838</v>
      </c>
      <c r="F325" s="795">
        <v>2004</v>
      </c>
      <c r="G325" s="208" t="s">
        <v>812</v>
      </c>
      <c r="H325" s="1" t="s">
        <v>861</v>
      </c>
      <c r="I325" s="6"/>
      <c r="J325" s="903">
        <v>79760</v>
      </c>
      <c r="K325" s="5">
        <f t="shared" si="5"/>
        <v>20</v>
      </c>
      <c r="L325" s="790">
        <v>1983</v>
      </c>
      <c r="M325" s="1104" t="s">
        <v>2595</v>
      </c>
      <c r="N325" s="1104" t="s">
        <v>2585</v>
      </c>
      <c r="O325" s="1227">
        <v>850</v>
      </c>
      <c r="P325" s="154">
        <v>150</v>
      </c>
      <c r="Q325" s="23">
        <v>7.7537058152793619E-3</v>
      </c>
      <c r="R325" s="7">
        <v>35.633007981755988</v>
      </c>
      <c r="S325" s="7">
        <v>185.63300798175598</v>
      </c>
      <c r="T325" s="7">
        <v>664.36699201824399</v>
      </c>
      <c r="U325" s="44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</row>
    <row r="326" spans="1:37" s="1" customFormat="1">
      <c r="A326" s="1" t="s">
        <v>1254</v>
      </c>
      <c r="B326" s="2" t="s">
        <v>17</v>
      </c>
      <c r="C326" s="599">
        <v>54498</v>
      </c>
      <c r="D326" s="4">
        <v>1833</v>
      </c>
      <c r="E326" s="821">
        <v>37838</v>
      </c>
      <c r="F326" s="796">
        <v>2004</v>
      </c>
      <c r="G326" s="208" t="s">
        <v>818</v>
      </c>
      <c r="H326" s="2" t="s">
        <v>806</v>
      </c>
      <c r="I326" s="6"/>
      <c r="J326" s="903">
        <v>152406</v>
      </c>
      <c r="K326" s="5">
        <f t="shared" si="5"/>
        <v>17</v>
      </c>
      <c r="L326" s="790">
        <v>1986</v>
      </c>
      <c r="M326" s="1104" t="s">
        <v>2598</v>
      </c>
      <c r="N326" s="1104" t="s">
        <v>754</v>
      </c>
      <c r="O326" s="1227">
        <v>850</v>
      </c>
      <c r="P326" s="154">
        <v>150</v>
      </c>
      <c r="Q326" s="23">
        <v>7.7537058152793619E-3</v>
      </c>
      <c r="R326" s="7">
        <v>35.633007981755988</v>
      </c>
      <c r="S326" s="7">
        <v>185.63300798175598</v>
      </c>
      <c r="T326" s="7">
        <v>664.36699201824399</v>
      </c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</row>
    <row r="327" spans="1:37" s="1" customFormat="1">
      <c r="A327" s="2" t="s">
        <v>1771</v>
      </c>
      <c r="B327" s="2" t="s">
        <v>17</v>
      </c>
      <c r="C327" s="344">
        <v>142568</v>
      </c>
      <c r="D327" s="4">
        <v>1833</v>
      </c>
      <c r="E327" s="821">
        <v>37838</v>
      </c>
      <c r="F327" s="796">
        <v>2004</v>
      </c>
      <c r="G327" s="208" t="s">
        <v>812</v>
      </c>
      <c r="H327" s="1" t="s">
        <v>861</v>
      </c>
      <c r="I327" s="6"/>
      <c r="J327" s="903">
        <v>67041</v>
      </c>
      <c r="K327" s="5">
        <f t="shared" si="5"/>
        <v>13</v>
      </c>
      <c r="L327" s="790">
        <v>1990</v>
      </c>
      <c r="M327" s="1104" t="s">
        <v>2598</v>
      </c>
      <c r="N327" s="1104" t="s">
        <v>2617</v>
      </c>
      <c r="O327" s="1227">
        <v>850</v>
      </c>
      <c r="P327" s="154">
        <v>150</v>
      </c>
      <c r="Q327" s="23">
        <v>7.7537058152793619E-3</v>
      </c>
      <c r="R327" s="7">
        <v>35.633007981755988</v>
      </c>
      <c r="S327" s="7">
        <v>185.63300798175598</v>
      </c>
      <c r="T327" s="7">
        <v>664.36699201824399</v>
      </c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</row>
    <row r="328" spans="1:37" s="1" customFormat="1">
      <c r="A328" s="2" t="s">
        <v>802</v>
      </c>
      <c r="B328" s="2" t="s">
        <v>17</v>
      </c>
      <c r="C328" s="344">
        <v>112236</v>
      </c>
      <c r="D328" s="4">
        <v>1833</v>
      </c>
      <c r="E328" s="821">
        <v>37838</v>
      </c>
      <c r="F328" s="796">
        <v>2004</v>
      </c>
      <c r="G328" s="208" t="s">
        <v>1774</v>
      </c>
      <c r="H328" s="9" t="s">
        <v>2581</v>
      </c>
      <c r="I328" s="6"/>
      <c r="J328" s="903">
        <v>130013</v>
      </c>
      <c r="K328" s="5">
        <f t="shared" si="5"/>
        <v>8</v>
      </c>
      <c r="L328" s="790">
        <v>1995</v>
      </c>
      <c r="M328" s="1104" t="s">
        <v>2586</v>
      </c>
      <c r="N328" s="1104" t="s">
        <v>717</v>
      </c>
      <c r="O328" s="1227">
        <v>850</v>
      </c>
      <c r="P328" s="154">
        <v>150</v>
      </c>
      <c r="Q328" s="23">
        <v>7.7537058152793619E-3</v>
      </c>
      <c r="R328" s="7">
        <v>35.633007981755988</v>
      </c>
      <c r="S328" s="7">
        <v>185.63300798175598</v>
      </c>
      <c r="T328" s="7">
        <v>664.36699201824399</v>
      </c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</row>
    <row r="329" spans="1:37" s="1" customFormat="1">
      <c r="A329" s="1" t="s">
        <v>1670</v>
      </c>
      <c r="B329" s="2" t="s">
        <v>17</v>
      </c>
      <c r="C329" s="599" t="s">
        <v>1671</v>
      </c>
      <c r="D329" s="4">
        <v>1954</v>
      </c>
      <c r="E329" s="821">
        <v>38118</v>
      </c>
      <c r="F329" s="796">
        <v>2004</v>
      </c>
      <c r="G329" s="208" t="s">
        <v>818</v>
      </c>
      <c r="H329" s="9" t="s">
        <v>852</v>
      </c>
      <c r="I329" s="6">
        <v>32</v>
      </c>
      <c r="J329" s="904">
        <v>99338</v>
      </c>
      <c r="K329" s="5">
        <f t="shared" si="5"/>
        <v>10</v>
      </c>
      <c r="L329" s="1014">
        <v>1993</v>
      </c>
      <c r="M329" s="1105" t="s">
        <v>2586</v>
      </c>
      <c r="N329" s="1105" t="s">
        <v>717</v>
      </c>
      <c r="O329" s="1227">
        <v>850</v>
      </c>
      <c r="P329" s="154">
        <v>150</v>
      </c>
      <c r="Q329" s="23">
        <v>0.10354854782298316</v>
      </c>
      <c r="R329" s="7">
        <v>15.356249642148404</v>
      </c>
      <c r="S329" s="7">
        <v>165.35624964214841</v>
      </c>
      <c r="T329" s="7">
        <v>684.64375035785156</v>
      </c>
      <c r="U329" s="44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</row>
    <row r="330" spans="1:37" s="1" customFormat="1">
      <c r="A330" s="2" t="s">
        <v>1972</v>
      </c>
      <c r="B330" s="2" t="s">
        <v>17</v>
      </c>
      <c r="C330" s="344" t="s">
        <v>1973</v>
      </c>
      <c r="D330" s="4">
        <v>1999</v>
      </c>
      <c r="E330" s="821">
        <v>38160</v>
      </c>
      <c r="F330" s="796">
        <v>2004</v>
      </c>
      <c r="G330" s="208" t="s">
        <v>814</v>
      </c>
      <c r="H330" s="2" t="s">
        <v>2234</v>
      </c>
      <c r="I330" s="6">
        <v>428</v>
      </c>
      <c r="J330" s="903">
        <v>136102</v>
      </c>
      <c r="K330" s="5">
        <f t="shared" si="5"/>
        <v>8</v>
      </c>
      <c r="L330" s="790">
        <v>1995</v>
      </c>
      <c r="M330" s="1104" t="s">
        <v>2584</v>
      </c>
      <c r="N330" s="1104" t="s">
        <v>2667</v>
      </c>
      <c r="O330" s="1227">
        <v>875</v>
      </c>
      <c r="P330" s="154">
        <v>150</v>
      </c>
      <c r="Q330" s="23">
        <v>1.2276394247632409E-2</v>
      </c>
      <c r="R330" s="7">
        <v>32.627709575587517</v>
      </c>
      <c r="S330" s="7">
        <v>182.62770957558752</v>
      </c>
      <c r="T330" s="7">
        <v>692.37229042441254</v>
      </c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</row>
    <row r="331" spans="1:37" s="1" customFormat="1">
      <c r="A331" s="2" t="s">
        <v>1266</v>
      </c>
      <c r="B331" s="2" t="s">
        <v>17</v>
      </c>
      <c r="C331" s="344">
        <v>15924</v>
      </c>
      <c r="D331" s="4">
        <v>1856</v>
      </c>
      <c r="E331" s="821">
        <v>37887</v>
      </c>
      <c r="F331" s="796">
        <v>2004</v>
      </c>
      <c r="G331" s="208" t="s">
        <v>815</v>
      </c>
      <c r="H331" s="2" t="s">
        <v>1788</v>
      </c>
      <c r="I331" s="6"/>
      <c r="J331" s="903">
        <v>112432</v>
      </c>
      <c r="K331" s="5">
        <f t="shared" si="5"/>
        <v>8</v>
      </c>
      <c r="L331" s="790">
        <v>1995</v>
      </c>
      <c r="M331" s="1104" t="s">
        <v>2591</v>
      </c>
      <c r="N331" s="1104" t="s">
        <v>2676</v>
      </c>
      <c r="O331" s="1227">
        <v>900</v>
      </c>
      <c r="P331" s="154">
        <v>150</v>
      </c>
      <c r="Q331" s="23">
        <v>5.1724137931034482E-2</v>
      </c>
      <c r="R331" s="7">
        <v>50.522586206896548</v>
      </c>
      <c r="S331" s="7">
        <v>200.52258620689656</v>
      </c>
      <c r="T331" s="7">
        <v>699.47741379310344</v>
      </c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</row>
    <row r="332" spans="1:37" s="1" customFormat="1">
      <c r="A332" s="2" t="s">
        <v>1129</v>
      </c>
      <c r="B332" s="2" t="s">
        <v>17</v>
      </c>
      <c r="C332" s="344">
        <v>113118</v>
      </c>
      <c r="D332" s="4">
        <v>1764</v>
      </c>
      <c r="E332" s="821">
        <v>37826</v>
      </c>
      <c r="F332" s="796">
        <v>2004</v>
      </c>
      <c r="G332" s="208" t="s">
        <v>812</v>
      </c>
      <c r="H332" s="1" t="s">
        <v>861</v>
      </c>
      <c r="I332" s="6"/>
      <c r="J332" s="904">
        <v>5794</v>
      </c>
      <c r="K332" s="5">
        <f t="shared" si="5"/>
        <v>34</v>
      </c>
      <c r="L332" s="1014">
        <v>1969</v>
      </c>
      <c r="M332" s="1105" t="s">
        <v>2584</v>
      </c>
      <c r="N332" s="1104" t="s">
        <v>2594</v>
      </c>
      <c r="O332" s="1227">
        <v>865</v>
      </c>
      <c r="P332" s="154">
        <v>150</v>
      </c>
      <c r="Q332" s="23">
        <v>2.4293992699444551E-2</v>
      </c>
      <c r="R332" s="7">
        <v>9.7285293764925704</v>
      </c>
      <c r="S332" s="7">
        <v>159.72852937649256</v>
      </c>
      <c r="T332" s="7">
        <v>705.27147062350741</v>
      </c>
      <c r="U332" s="44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</row>
    <row r="333" spans="1:37" s="1" customFormat="1">
      <c r="A333" s="1" t="s">
        <v>1664</v>
      </c>
      <c r="B333" s="1" t="s">
        <v>17</v>
      </c>
      <c r="C333" s="599">
        <v>984</v>
      </c>
      <c r="D333" s="3">
        <v>1937</v>
      </c>
      <c r="E333" s="820">
        <v>38055</v>
      </c>
      <c r="F333" s="796">
        <v>2004</v>
      </c>
      <c r="G333" s="208" t="s">
        <v>814</v>
      </c>
      <c r="H333" s="2" t="s">
        <v>3617</v>
      </c>
      <c r="I333" s="5">
        <v>307</v>
      </c>
      <c r="J333" s="904">
        <v>95739</v>
      </c>
      <c r="K333" s="5">
        <f t="shared" si="5"/>
        <v>8</v>
      </c>
      <c r="L333" s="1014">
        <v>1995</v>
      </c>
      <c r="M333" s="1105" t="s">
        <v>2586</v>
      </c>
      <c r="N333" s="1105" t="s">
        <v>717</v>
      </c>
      <c r="O333" s="1227">
        <v>900</v>
      </c>
      <c r="P333" s="154">
        <v>150</v>
      </c>
      <c r="Q333" s="22">
        <v>3.870967741935484E-2</v>
      </c>
      <c r="R333" s="7">
        <v>44.117419354838702</v>
      </c>
      <c r="S333" s="7">
        <v>194.11741935483872</v>
      </c>
      <c r="T333" s="7">
        <v>705.88258064516128</v>
      </c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</row>
    <row r="334" spans="1:37" s="1" customFormat="1">
      <c r="A334" s="1" t="s">
        <v>1682</v>
      </c>
      <c r="B334" s="1" t="s">
        <v>17</v>
      </c>
      <c r="C334" s="599">
        <v>98476</v>
      </c>
      <c r="D334" s="3">
        <v>1978</v>
      </c>
      <c r="E334" s="820">
        <v>38111</v>
      </c>
      <c r="F334" s="796">
        <v>2004</v>
      </c>
      <c r="G334" s="208" t="s">
        <v>821</v>
      </c>
      <c r="H334" s="1" t="s">
        <v>800</v>
      </c>
      <c r="I334" s="6">
        <v>343</v>
      </c>
      <c r="J334" s="903">
        <v>86483</v>
      </c>
      <c r="K334" s="5">
        <f t="shared" si="5"/>
        <v>9</v>
      </c>
      <c r="L334" s="790">
        <v>1994</v>
      </c>
      <c r="M334" s="1104" t="s">
        <v>2598</v>
      </c>
      <c r="N334" s="1104" t="s">
        <v>725</v>
      </c>
      <c r="O334" s="1227">
        <v>900</v>
      </c>
      <c r="P334" s="154">
        <v>150</v>
      </c>
      <c r="Q334" s="23">
        <v>2.1101992966002344E-2</v>
      </c>
      <c r="R334" s="7">
        <v>39.228815943728023</v>
      </c>
      <c r="S334" s="7">
        <v>189.22881594372802</v>
      </c>
      <c r="T334" s="7">
        <v>710.77118405627198</v>
      </c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</row>
    <row r="335" spans="1:37" s="1" customFormat="1">
      <c r="A335" s="2" t="s">
        <v>1690</v>
      </c>
      <c r="B335" s="1" t="s">
        <v>17</v>
      </c>
      <c r="C335" s="344" t="s">
        <v>1691</v>
      </c>
      <c r="D335" s="4">
        <v>1978</v>
      </c>
      <c r="E335" s="821">
        <v>38111</v>
      </c>
      <c r="F335" s="796">
        <v>2004</v>
      </c>
      <c r="G335" s="208" t="s">
        <v>812</v>
      </c>
      <c r="H335" s="2" t="s">
        <v>2238</v>
      </c>
      <c r="I335" s="6">
        <v>398</v>
      </c>
      <c r="J335" s="903">
        <v>121970</v>
      </c>
      <c r="K335" s="5">
        <f t="shared" si="5"/>
        <v>9</v>
      </c>
      <c r="L335" s="790">
        <v>1994</v>
      </c>
      <c r="M335" s="1104" t="s">
        <v>2677</v>
      </c>
      <c r="N335" s="1104" t="s">
        <v>726</v>
      </c>
      <c r="O335" s="1227">
        <v>900</v>
      </c>
      <c r="P335" s="154">
        <v>150</v>
      </c>
      <c r="Q335" s="23">
        <v>2.1101992966002344E-2</v>
      </c>
      <c r="R335" s="7">
        <v>39.228815943728023</v>
      </c>
      <c r="S335" s="7">
        <v>189.22881594372802</v>
      </c>
      <c r="T335" s="7">
        <v>710.77118405627198</v>
      </c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</row>
    <row r="336" spans="1:37" s="1" customFormat="1">
      <c r="A336" s="2" t="s">
        <v>1170</v>
      </c>
      <c r="B336" s="2" t="s">
        <v>17</v>
      </c>
      <c r="C336" s="344">
        <v>123977</v>
      </c>
      <c r="D336" s="4">
        <v>1833</v>
      </c>
      <c r="E336" s="821">
        <v>37838</v>
      </c>
      <c r="F336" s="796">
        <v>2004</v>
      </c>
      <c r="G336" s="208" t="s">
        <v>812</v>
      </c>
      <c r="H336" s="1" t="s">
        <v>861</v>
      </c>
      <c r="I336" s="6"/>
      <c r="J336" s="903">
        <v>111322</v>
      </c>
      <c r="K336" s="5">
        <f t="shared" si="5"/>
        <v>13</v>
      </c>
      <c r="L336" s="790">
        <v>1990</v>
      </c>
      <c r="M336" s="1104" t="s">
        <v>2586</v>
      </c>
      <c r="N336" s="1104" t="s">
        <v>2620</v>
      </c>
      <c r="O336" s="1227">
        <v>900</v>
      </c>
      <c r="P336" s="154">
        <v>150</v>
      </c>
      <c r="Q336" s="23">
        <v>8.2098061573546172E-3</v>
      </c>
      <c r="R336" s="7">
        <v>37.72906727480045</v>
      </c>
      <c r="S336" s="7">
        <v>187.72906727480046</v>
      </c>
      <c r="T336" s="7">
        <v>712.2709327251996</v>
      </c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</row>
    <row r="337" spans="1:37" s="1" customFormat="1">
      <c r="A337" s="2" t="s">
        <v>1839</v>
      </c>
      <c r="B337" s="2" t="s">
        <v>17</v>
      </c>
      <c r="C337" s="344">
        <v>16005</v>
      </c>
      <c r="D337" s="4">
        <v>1981</v>
      </c>
      <c r="E337" s="821">
        <v>38149</v>
      </c>
      <c r="F337" s="796">
        <v>2004</v>
      </c>
      <c r="G337" s="208" t="s">
        <v>815</v>
      </c>
      <c r="H337" s="2" t="s">
        <v>1788</v>
      </c>
      <c r="I337" s="6">
        <v>3</v>
      </c>
      <c r="J337" s="903">
        <v>163536</v>
      </c>
      <c r="K337" s="5">
        <f t="shared" si="5"/>
        <v>8</v>
      </c>
      <c r="L337" s="790">
        <v>1995</v>
      </c>
      <c r="M337" s="1104" t="s">
        <v>2584</v>
      </c>
      <c r="N337" s="1104" t="s">
        <v>2669</v>
      </c>
      <c r="O337" s="1227">
        <v>900</v>
      </c>
      <c r="P337" s="154">
        <v>150</v>
      </c>
      <c r="Q337" s="23">
        <v>1.3437849944008958E-2</v>
      </c>
      <c r="R337" s="7">
        <v>37.134423292273233</v>
      </c>
      <c r="S337" s="7">
        <v>187.13442329227323</v>
      </c>
      <c r="T337" s="7">
        <v>712.86557670772675</v>
      </c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</row>
    <row r="338" spans="1:37" s="1" customFormat="1">
      <c r="A338" s="2" t="s">
        <v>1937</v>
      </c>
      <c r="B338" s="2" t="s">
        <v>17</v>
      </c>
      <c r="C338" s="344" t="s">
        <v>1938</v>
      </c>
      <c r="D338" s="4">
        <v>1999</v>
      </c>
      <c r="E338" s="821">
        <v>38160</v>
      </c>
      <c r="F338" s="796">
        <v>2004</v>
      </c>
      <c r="G338" s="208" t="s">
        <v>814</v>
      </c>
      <c r="H338" s="2" t="s">
        <v>2234</v>
      </c>
      <c r="I338" s="6">
        <v>391</v>
      </c>
      <c r="J338" s="903">
        <v>146332</v>
      </c>
      <c r="K338" s="5">
        <f t="shared" si="5"/>
        <v>9</v>
      </c>
      <c r="L338" s="790">
        <v>1994</v>
      </c>
      <c r="M338" s="1104" t="s">
        <v>2598</v>
      </c>
      <c r="N338" s="1104" t="s">
        <v>725</v>
      </c>
      <c r="O338" s="1227">
        <v>900</v>
      </c>
      <c r="P338" s="154">
        <v>150</v>
      </c>
      <c r="Q338" s="23">
        <v>1.2627148368993335E-2</v>
      </c>
      <c r="R338" s="7">
        <v>33.559929849175731</v>
      </c>
      <c r="S338" s="7">
        <v>183.55992984917572</v>
      </c>
      <c r="T338" s="7">
        <v>716.44007015082434</v>
      </c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</row>
    <row r="339" spans="1:37" s="1" customFormat="1">
      <c r="A339" s="2" t="s">
        <v>1673</v>
      </c>
      <c r="B339" s="2" t="s">
        <v>17</v>
      </c>
      <c r="C339" s="344">
        <v>113784</v>
      </c>
      <c r="D339" s="4">
        <v>1954</v>
      </c>
      <c r="E339" s="821">
        <v>38118</v>
      </c>
      <c r="F339" s="796">
        <v>2004</v>
      </c>
      <c r="G339" s="208" t="s">
        <v>818</v>
      </c>
      <c r="H339" s="2" t="s">
        <v>806</v>
      </c>
      <c r="I339" s="6">
        <v>34</v>
      </c>
      <c r="J339" s="904">
        <v>68340</v>
      </c>
      <c r="K339" s="5">
        <f t="shared" si="5"/>
        <v>7</v>
      </c>
      <c r="L339" s="1014">
        <v>1996</v>
      </c>
      <c r="M339" s="1105" t="s">
        <v>2598</v>
      </c>
      <c r="N339" s="1104" t="s">
        <v>720</v>
      </c>
      <c r="O339" s="1227">
        <v>918</v>
      </c>
      <c r="P339" s="154">
        <v>150</v>
      </c>
      <c r="Q339" s="23">
        <v>0.11183243164882181</v>
      </c>
      <c r="R339" s="7">
        <v>16.584749613520277</v>
      </c>
      <c r="S339" s="7">
        <v>166.58474961352027</v>
      </c>
      <c r="T339" s="7">
        <v>751.41525038647978</v>
      </c>
      <c r="U339" s="44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</row>
    <row r="340" spans="1:37" s="1" customFormat="1">
      <c r="A340" s="2" t="s">
        <v>1698</v>
      </c>
      <c r="B340" s="2" t="s">
        <v>17</v>
      </c>
      <c r="C340" s="344">
        <v>54497</v>
      </c>
      <c r="D340" s="4">
        <v>1978</v>
      </c>
      <c r="E340" s="821">
        <v>38111</v>
      </c>
      <c r="F340" s="796">
        <v>2004</v>
      </c>
      <c r="G340" s="208" t="s">
        <v>818</v>
      </c>
      <c r="H340" s="2" t="s">
        <v>806</v>
      </c>
      <c r="I340" s="6">
        <v>391</v>
      </c>
      <c r="J340" s="903">
        <v>113394</v>
      </c>
      <c r="K340" s="5">
        <f t="shared" si="5"/>
        <v>17</v>
      </c>
      <c r="L340" s="790">
        <v>1986</v>
      </c>
      <c r="M340" s="1104" t="s">
        <v>2598</v>
      </c>
      <c r="N340" s="1104" t="s">
        <v>2617</v>
      </c>
      <c r="O340" s="1227">
        <v>950</v>
      </c>
      <c r="P340" s="154">
        <v>150</v>
      </c>
      <c r="Q340" s="23">
        <v>2.2274325908558032E-2</v>
      </c>
      <c r="R340" s="7">
        <v>41.40819460726847</v>
      </c>
      <c r="S340" s="7">
        <v>191.40819460726846</v>
      </c>
      <c r="T340" s="7">
        <v>758.59180539273154</v>
      </c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</row>
    <row r="341" spans="1:37" s="1" customFormat="1">
      <c r="A341" s="2" t="s">
        <v>1684</v>
      </c>
      <c r="B341" s="2" t="s">
        <v>17</v>
      </c>
      <c r="C341" s="344" t="s">
        <v>1685</v>
      </c>
      <c r="D341" s="4">
        <v>1978</v>
      </c>
      <c r="E341" s="821">
        <v>38111</v>
      </c>
      <c r="F341" s="796">
        <v>2004</v>
      </c>
      <c r="G341" s="208" t="s">
        <v>815</v>
      </c>
      <c r="H341" s="2" t="s">
        <v>808</v>
      </c>
      <c r="I341" s="6">
        <v>374</v>
      </c>
      <c r="J341" s="903">
        <v>140592</v>
      </c>
      <c r="K341" s="5">
        <f t="shared" si="5"/>
        <v>10</v>
      </c>
      <c r="L341" s="1014">
        <v>1993</v>
      </c>
      <c r="M341" s="1105" t="s">
        <v>2584</v>
      </c>
      <c r="N341" s="1104" t="s">
        <v>2669</v>
      </c>
      <c r="O341" s="1227">
        <v>950</v>
      </c>
      <c r="P341" s="154">
        <v>150</v>
      </c>
      <c r="Q341" s="22">
        <v>2.2274325908558032E-2</v>
      </c>
      <c r="R341" s="7">
        <v>41.40819460726847</v>
      </c>
      <c r="S341" s="7">
        <v>191.40819460726846</v>
      </c>
      <c r="T341" s="7">
        <v>758.59180539273154</v>
      </c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</row>
    <row r="342" spans="1:37" s="1" customFormat="1">
      <c r="A342" s="2" t="s">
        <v>1250</v>
      </c>
      <c r="B342" s="2" t="s">
        <v>17</v>
      </c>
      <c r="C342" s="344">
        <v>132050</v>
      </c>
      <c r="D342" s="4">
        <v>1833</v>
      </c>
      <c r="E342" s="821">
        <v>37838</v>
      </c>
      <c r="F342" s="796">
        <v>2004</v>
      </c>
      <c r="G342" s="208" t="s">
        <v>818</v>
      </c>
      <c r="H342" s="2" t="s">
        <v>852</v>
      </c>
      <c r="I342" s="6"/>
      <c r="J342" s="903">
        <v>114518</v>
      </c>
      <c r="K342" s="5">
        <f t="shared" si="5"/>
        <v>9</v>
      </c>
      <c r="L342" s="790">
        <v>1994</v>
      </c>
      <c r="M342" s="1104" t="s">
        <v>703</v>
      </c>
      <c r="N342" s="1104" t="s">
        <v>737</v>
      </c>
      <c r="O342" s="1227">
        <v>950</v>
      </c>
      <c r="P342" s="154">
        <v>150</v>
      </c>
      <c r="Q342" s="23">
        <v>8.6659064994298752E-3</v>
      </c>
      <c r="R342" s="7">
        <v>39.825126567844926</v>
      </c>
      <c r="S342" s="7">
        <v>189.82512656784493</v>
      </c>
      <c r="T342" s="7">
        <v>760.1748734321551</v>
      </c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</row>
    <row r="343" spans="1:37" s="1" customFormat="1">
      <c r="A343" s="1" t="s">
        <v>1850</v>
      </c>
      <c r="B343" s="2" t="s">
        <v>17</v>
      </c>
      <c r="C343" s="344" t="s">
        <v>1851</v>
      </c>
      <c r="D343" s="4">
        <v>1981</v>
      </c>
      <c r="E343" s="821">
        <v>38149</v>
      </c>
      <c r="F343" s="796">
        <v>2004</v>
      </c>
      <c r="G343" s="208" t="s">
        <v>814</v>
      </c>
      <c r="H343" s="1" t="s">
        <v>800</v>
      </c>
      <c r="I343" s="6">
        <v>29</v>
      </c>
      <c r="J343" s="903">
        <v>156797</v>
      </c>
      <c r="K343" s="5">
        <f t="shared" si="5"/>
        <v>8</v>
      </c>
      <c r="L343" s="1014">
        <v>1995</v>
      </c>
      <c r="M343" s="1105" t="s">
        <v>2584</v>
      </c>
      <c r="N343" s="1105" t="s">
        <v>2667</v>
      </c>
      <c r="O343" s="1227">
        <v>950</v>
      </c>
      <c r="P343" s="154">
        <v>150</v>
      </c>
      <c r="Q343" s="23">
        <v>1.4184397163120567E-2</v>
      </c>
      <c r="R343" s="7">
        <v>39.197446808510641</v>
      </c>
      <c r="S343" s="7">
        <v>189.19744680851065</v>
      </c>
      <c r="T343" s="7">
        <v>760.80255319148932</v>
      </c>
      <c r="U343" s="44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</row>
    <row r="344" spans="1:37" s="1" customFormat="1">
      <c r="A344" s="2" t="s">
        <v>1845</v>
      </c>
      <c r="B344" s="2" t="s">
        <v>17</v>
      </c>
      <c r="C344" s="344">
        <v>13159</v>
      </c>
      <c r="D344" s="4">
        <v>1981</v>
      </c>
      <c r="E344" s="821">
        <v>38149</v>
      </c>
      <c r="F344" s="796">
        <v>2004</v>
      </c>
      <c r="G344" s="45" t="s">
        <v>815</v>
      </c>
      <c r="H344" s="2" t="s">
        <v>1788</v>
      </c>
      <c r="I344" s="6">
        <v>22</v>
      </c>
      <c r="J344" s="903">
        <v>101934</v>
      </c>
      <c r="K344" s="5">
        <f t="shared" si="5"/>
        <v>17</v>
      </c>
      <c r="L344" s="790">
        <v>1986</v>
      </c>
      <c r="M344" s="1104" t="s">
        <v>2595</v>
      </c>
      <c r="N344" s="1104" t="s">
        <v>2590</v>
      </c>
      <c r="O344" s="1227">
        <v>950</v>
      </c>
      <c r="P344" s="154">
        <v>150</v>
      </c>
      <c r="Q344" s="23">
        <v>1.4184397163120567E-2</v>
      </c>
      <c r="R344" s="7">
        <v>39.197446808510641</v>
      </c>
      <c r="S344" s="7">
        <v>189.19744680851065</v>
      </c>
      <c r="T344" s="7">
        <v>760.80255319148932</v>
      </c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</row>
    <row r="345" spans="1:37" s="1" customFormat="1">
      <c r="A345" s="2" t="s">
        <v>1866</v>
      </c>
      <c r="B345" s="2" t="s">
        <v>17</v>
      </c>
      <c r="C345" s="344">
        <v>141481</v>
      </c>
      <c r="D345" s="4">
        <v>1981</v>
      </c>
      <c r="E345" s="821">
        <v>38149</v>
      </c>
      <c r="F345" s="796">
        <v>2004</v>
      </c>
      <c r="G345" s="208" t="s">
        <v>818</v>
      </c>
      <c r="H345" s="2" t="s">
        <v>806</v>
      </c>
      <c r="I345" s="6">
        <v>43</v>
      </c>
      <c r="J345" s="903">
        <v>174594</v>
      </c>
      <c r="K345" s="5">
        <f t="shared" si="5"/>
        <v>7</v>
      </c>
      <c r="L345" s="790">
        <v>1996</v>
      </c>
      <c r="M345" s="1104" t="s">
        <v>2584</v>
      </c>
      <c r="N345" s="1104" t="s">
        <v>2669</v>
      </c>
      <c r="O345" s="1227">
        <v>950</v>
      </c>
      <c r="P345" s="154">
        <v>150</v>
      </c>
      <c r="Q345" s="23">
        <v>1.4184397163120567E-2</v>
      </c>
      <c r="R345" s="7">
        <v>39.197446808510641</v>
      </c>
      <c r="S345" s="7">
        <v>189.19744680851065</v>
      </c>
      <c r="T345" s="7">
        <v>760.80255319148932</v>
      </c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</row>
    <row r="346" spans="1:37" s="1" customFormat="1">
      <c r="A346" s="2" t="s">
        <v>1900</v>
      </c>
      <c r="B346" s="2" t="s">
        <v>17</v>
      </c>
      <c r="C346" s="344">
        <v>142297</v>
      </c>
      <c r="D346" s="4">
        <v>1999</v>
      </c>
      <c r="E346" s="821">
        <v>38160</v>
      </c>
      <c r="F346" s="796">
        <v>2004</v>
      </c>
      <c r="G346" s="208" t="s">
        <v>812</v>
      </c>
      <c r="H346" s="1" t="s">
        <v>861</v>
      </c>
      <c r="I346" s="6">
        <v>376</v>
      </c>
      <c r="J346" s="903">
        <v>73001</v>
      </c>
      <c r="K346" s="5">
        <f t="shared" si="5"/>
        <v>20</v>
      </c>
      <c r="L346" s="790">
        <v>1983</v>
      </c>
      <c r="M346" s="1104" t="s">
        <v>2598</v>
      </c>
      <c r="N346" s="1104" t="s">
        <v>2611</v>
      </c>
      <c r="O346" s="1227">
        <v>950</v>
      </c>
      <c r="P346" s="154">
        <v>150</v>
      </c>
      <c r="Q346" s="23">
        <v>1.3328656611715188E-2</v>
      </c>
      <c r="R346" s="7">
        <v>35.42437039635216</v>
      </c>
      <c r="S346" s="7">
        <v>185.42437039635217</v>
      </c>
      <c r="T346" s="7">
        <v>764.57562960364783</v>
      </c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</row>
    <row r="347" spans="1:37" s="1" customFormat="1">
      <c r="A347" s="2" t="s">
        <v>1532</v>
      </c>
      <c r="B347" s="2" t="s">
        <v>17</v>
      </c>
      <c r="C347" s="344">
        <v>561238</v>
      </c>
      <c r="D347" s="4">
        <v>1890</v>
      </c>
      <c r="E347" s="821">
        <v>37994</v>
      </c>
      <c r="F347" s="796">
        <v>2004</v>
      </c>
      <c r="G347" s="208" t="s">
        <v>818</v>
      </c>
      <c r="H347" s="9" t="s">
        <v>3459</v>
      </c>
      <c r="I347" s="6"/>
      <c r="J347" s="903">
        <v>208276</v>
      </c>
      <c r="K347" s="5">
        <f t="shared" si="5"/>
        <v>17</v>
      </c>
      <c r="L347" s="790">
        <v>1986</v>
      </c>
      <c r="M347" s="1104" t="s">
        <v>2584</v>
      </c>
      <c r="N347" s="1104" t="s">
        <v>755</v>
      </c>
      <c r="O347" s="1227">
        <v>1010</v>
      </c>
      <c r="P347" s="154">
        <v>150</v>
      </c>
      <c r="Q347" s="22">
        <v>0.19444765315159215</v>
      </c>
      <c r="R347" s="7">
        <v>72.178968849871012</v>
      </c>
      <c r="S347" s="7">
        <v>222.17896884987101</v>
      </c>
      <c r="T347" s="7">
        <v>787.82103115012899</v>
      </c>
      <c r="U347" s="44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</row>
    <row r="348" spans="1:37" s="1" customFormat="1">
      <c r="A348" s="1" t="s">
        <v>1257</v>
      </c>
      <c r="B348" s="1" t="s">
        <v>17</v>
      </c>
      <c r="C348" s="599">
        <v>17309</v>
      </c>
      <c r="D348" s="3">
        <v>1856</v>
      </c>
      <c r="E348" s="820">
        <v>37887</v>
      </c>
      <c r="F348" s="796">
        <v>2004</v>
      </c>
      <c r="G348" s="8" t="s">
        <v>810</v>
      </c>
      <c r="H348" s="2" t="s">
        <v>1050</v>
      </c>
      <c r="I348" s="5"/>
      <c r="J348" s="904">
        <v>103126</v>
      </c>
      <c r="K348" s="5">
        <f t="shared" si="5"/>
        <v>8</v>
      </c>
      <c r="L348" s="1014">
        <v>1995</v>
      </c>
      <c r="M348" s="1105" t="s">
        <v>2586</v>
      </c>
      <c r="N348" s="1105" t="s">
        <v>717</v>
      </c>
      <c r="O348" s="1227">
        <v>1000</v>
      </c>
      <c r="P348" s="154">
        <v>150</v>
      </c>
      <c r="Q348" s="22">
        <v>5.7471264367816091E-2</v>
      </c>
      <c r="R348" s="7">
        <v>56.13620689655172</v>
      </c>
      <c r="S348" s="7">
        <v>206.13620689655173</v>
      </c>
      <c r="T348" s="7">
        <v>793.8637931034483</v>
      </c>
      <c r="U348" s="44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</row>
    <row r="349" spans="1:37" s="1" customFormat="1">
      <c r="A349" s="2" t="s">
        <v>1688</v>
      </c>
      <c r="B349" s="2" t="s">
        <v>17</v>
      </c>
      <c r="C349" s="344" t="s">
        <v>1689</v>
      </c>
      <c r="D349" s="4">
        <v>1978</v>
      </c>
      <c r="E349" s="821">
        <v>38111</v>
      </c>
      <c r="F349" s="796">
        <v>2004</v>
      </c>
      <c r="G349" s="8" t="s">
        <v>812</v>
      </c>
      <c r="H349" s="1" t="s">
        <v>2238</v>
      </c>
      <c r="I349" s="6">
        <v>399</v>
      </c>
      <c r="J349" s="903">
        <v>164420</v>
      </c>
      <c r="K349" s="5">
        <f t="shared" si="5"/>
        <v>13</v>
      </c>
      <c r="L349" s="790">
        <v>1990</v>
      </c>
      <c r="M349" s="1104" t="s">
        <v>2598</v>
      </c>
      <c r="N349" s="1104" t="s">
        <v>2671</v>
      </c>
      <c r="O349" s="1227">
        <v>1000</v>
      </c>
      <c r="P349" s="154">
        <v>150</v>
      </c>
      <c r="Q349" s="23">
        <v>2.3446658851113716E-2</v>
      </c>
      <c r="R349" s="7">
        <v>43.587573270808917</v>
      </c>
      <c r="S349" s="7">
        <v>193.58757327080892</v>
      </c>
      <c r="T349" s="7">
        <v>806.41242672919111</v>
      </c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</row>
    <row r="350" spans="1:37" s="1" customFormat="1">
      <c r="A350" s="2" t="s">
        <v>1622</v>
      </c>
      <c r="B350" s="2" t="s">
        <v>17</v>
      </c>
      <c r="C350" s="344">
        <v>120309</v>
      </c>
      <c r="D350" s="4">
        <v>1978</v>
      </c>
      <c r="E350" s="821">
        <v>38111</v>
      </c>
      <c r="F350" s="796">
        <v>2004</v>
      </c>
      <c r="G350" s="208" t="s">
        <v>1774</v>
      </c>
      <c r="H350" s="2" t="s">
        <v>2581</v>
      </c>
      <c r="I350" s="6">
        <v>401</v>
      </c>
      <c r="J350" s="903">
        <v>93154</v>
      </c>
      <c r="K350" s="5">
        <f t="shared" si="5"/>
        <v>5</v>
      </c>
      <c r="L350" s="1014">
        <v>1998</v>
      </c>
      <c r="M350" s="1105" t="s">
        <v>2584</v>
      </c>
      <c r="N350" s="1104" t="s">
        <v>2667</v>
      </c>
      <c r="O350" s="1227">
        <v>1000</v>
      </c>
      <c r="P350" s="154">
        <v>150</v>
      </c>
      <c r="Q350" s="22">
        <v>2.3446658851113716E-2</v>
      </c>
      <c r="R350" s="7">
        <v>43.587573270808917</v>
      </c>
      <c r="S350" s="7">
        <v>193.58757327080892</v>
      </c>
      <c r="T350" s="7">
        <v>806.41242672919111</v>
      </c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</row>
    <row r="351" spans="1:37" s="1" customFormat="1">
      <c r="A351" s="2" t="s">
        <v>802</v>
      </c>
      <c r="B351" s="2" t="s">
        <v>17</v>
      </c>
      <c r="C351" s="344">
        <v>116569</v>
      </c>
      <c r="D351" s="4">
        <v>1833</v>
      </c>
      <c r="E351" s="821">
        <v>37838</v>
      </c>
      <c r="F351" s="796">
        <v>2004</v>
      </c>
      <c r="G351" s="208" t="s">
        <v>1774</v>
      </c>
      <c r="H351" s="2" t="s">
        <v>2581</v>
      </c>
      <c r="I351" s="6"/>
      <c r="J351" s="904">
        <v>126811</v>
      </c>
      <c r="K351" s="5">
        <f t="shared" si="5"/>
        <v>6</v>
      </c>
      <c r="L351" s="1014">
        <v>1997</v>
      </c>
      <c r="M351" s="1105" t="s">
        <v>2584</v>
      </c>
      <c r="N351" s="1104" t="s">
        <v>2667</v>
      </c>
      <c r="O351" s="1227">
        <v>1000</v>
      </c>
      <c r="P351" s="154">
        <v>150</v>
      </c>
      <c r="Q351" s="23">
        <v>9.1220068415051314E-3</v>
      </c>
      <c r="R351" s="7">
        <v>41.921185860889395</v>
      </c>
      <c r="S351" s="7">
        <v>191.92118586088941</v>
      </c>
      <c r="T351" s="7">
        <v>808.07881413911059</v>
      </c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</row>
    <row r="352" spans="1:37" s="1" customFormat="1">
      <c r="A352" s="2" t="s">
        <v>1854</v>
      </c>
      <c r="B352" s="2" t="s">
        <v>17</v>
      </c>
      <c r="C352" s="344">
        <v>13581</v>
      </c>
      <c r="D352" s="4">
        <v>1981</v>
      </c>
      <c r="E352" s="821">
        <v>38149</v>
      </c>
      <c r="F352" s="796">
        <v>2004</v>
      </c>
      <c r="G352" s="208" t="s">
        <v>813</v>
      </c>
      <c r="H352" s="2" t="s">
        <v>2578</v>
      </c>
      <c r="I352" s="6">
        <v>32</v>
      </c>
      <c r="J352" s="903">
        <v>137661</v>
      </c>
      <c r="K352" s="5">
        <f t="shared" si="5"/>
        <v>8</v>
      </c>
      <c r="L352" s="790">
        <v>1995</v>
      </c>
      <c r="M352" s="1104" t="s">
        <v>2584</v>
      </c>
      <c r="N352" s="1104" t="s">
        <v>2667</v>
      </c>
      <c r="O352" s="1227">
        <v>1000</v>
      </c>
      <c r="P352" s="154">
        <v>150</v>
      </c>
      <c r="Q352" s="23">
        <v>1.4930944382232176E-2</v>
      </c>
      <c r="R352" s="7">
        <v>41.260470324748042</v>
      </c>
      <c r="S352" s="7">
        <v>191.26047032474804</v>
      </c>
      <c r="T352" s="7">
        <v>808.73952967525202</v>
      </c>
      <c r="U352" s="44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</row>
    <row r="353" spans="1:37" s="1" customFormat="1">
      <c r="A353" s="2" t="s">
        <v>1891</v>
      </c>
      <c r="B353" s="2" t="s">
        <v>17</v>
      </c>
      <c r="C353" s="344">
        <v>8258</v>
      </c>
      <c r="D353" s="4">
        <v>1981</v>
      </c>
      <c r="E353" s="821">
        <v>38149</v>
      </c>
      <c r="F353" s="795">
        <v>2004</v>
      </c>
      <c r="G353" s="208" t="s">
        <v>813</v>
      </c>
      <c r="H353" s="2" t="s">
        <v>800</v>
      </c>
      <c r="I353" s="6">
        <v>72</v>
      </c>
      <c r="J353" s="904">
        <v>80438</v>
      </c>
      <c r="K353" s="5">
        <f t="shared" si="5"/>
        <v>15</v>
      </c>
      <c r="L353" s="1014">
        <v>1988</v>
      </c>
      <c r="M353" s="1105" t="s">
        <v>2586</v>
      </c>
      <c r="N353" s="1104" t="s">
        <v>738</v>
      </c>
      <c r="O353" s="1227">
        <v>1000</v>
      </c>
      <c r="P353" s="154">
        <v>150</v>
      </c>
      <c r="Q353" s="23">
        <v>1.4930944382232176E-2</v>
      </c>
      <c r="R353" s="7">
        <v>41.260470324748042</v>
      </c>
      <c r="S353" s="7">
        <v>191.26047032474804</v>
      </c>
      <c r="T353" s="7">
        <v>808.73952967525202</v>
      </c>
      <c r="U353" s="44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</row>
    <row r="354" spans="1:37" s="1" customFormat="1">
      <c r="A354" s="2" t="s">
        <v>1889</v>
      </c>
      <c r="B354" s="2" t="s">
        <v>17</v>
      </c>
      <c r="C354" s="344">
        <v>5700</v>
      </c>
      <c r="D354" s="4">
        <v>1981</v>
      </c>
      <c r="E354" s="821">
        <v>38149</v>
      </c>
      <c r="F354" s="796">
        <v>2004</v>
      </c>
      <c r="G354" s="208" t="s">
        <v>813</v>
      </c>
      <c r="H354" s="2" t="s">
        <v>2579</v>
      </c>
      <c r="I354" s="6">
        <v>70</v>
      </c>
      <c r="J354" s="903">
        <v>133924</v>
      </c>
      <c r="K354" s="5">
        <f t="shared" si="5"/>
        <v>16</v>
      </c>
      <c r="L354" s="790">
        <v>1987</v>
      </c>
      <c r="M354" s="1104" t="s">
        <v>2591</v>
      </c>
      <c r="N354" s="1104" t="s">
        <v>2676</v>
      </c>
      <c r="O354" s="1227">
        <v>1000</v>
      </c>
      <c r="P354" s="154">
        <v>150</v>
      </c>
      <c r="Q354" s="23">
        <v>1.4930944382232176E-2</v>
      </c>
      <c r="R354" s="7">
        <v>41.260470324748042</v>
      </c>
      <c r="S354" s="7">
        <v>191.26047032474804</v>
      </c>
      <c r="T354" s="7">
        <v>808.73952967525202</v>
      </c>
      <c r="U354" s="44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</row>
    <row r="355" spans="1:37" s="1" customFormat="1">
      <c r="A355" s="2" t="s">
        <v>1878</v>
      </c>
      <c r="B355" s="2" t="s">
        <v>17</v>
      </c>
      <c r="C355" s="344">
        <v>239639</v>
      </c>
      <c r="D355" s="4">
        <v>1981</v>
      </c>
      <c r="E355" s="821">
        <v>38149</v>
      </c>
      <c r="F355" s="796">
        <v>2004</v>
      </c>
      <c r="G355" s="8" t="s">
        <v>812</v>
      </c>
      <c r="H355" s="1" t="s">
        <v>861</v>
      </c>
      <c r="I355" s="6">
        <v>57</v>
      </c>
      <c r="J355" s="903">
        <v>97020</v>
      </c>
      <c r="K355" s="5">
        <f t="shared" si="5"/>
        <v>9</v>
      </c>
      <c r="L355" s="790">
        <v>1994</v>
      </c>
      <c r="M355" s="1104" t="s">
        <v>703</v>
      </c>
      <c r="N355" s="1104" t="s">
        <v>737</v>
      </c>
      <c r="O355" s="1227">
        <v>1000</v>
      </c>
      <c r="P355" s="154">
        <v>150</v>
      </c>
      <c r="Q355" s="23">
        <v>1.4930944382232176E-2</v>
      </c>
      <c r="R355" s="7">
        <v>41.260470324748042</v>
      </c>
      <c r="S355" s="7">
        <v>191.26047032474804</v>
      </c>
      <c r="T355" s="7">
        <v>808.73952967525202</v>
      </c>
      <c r="U355" s="44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</row>
    <row r="356" spans="1:37" s="1" customFormat="1">
      <c r="A356" s="2" t="s">
        <v>1078</v>
      </c>
      <c r="B356" s="2" t="s">
        <v>17</v>
      </c>
      <c r="C356" s="344">
        <v>135521</v>
      </c>
      <c r="D356" s="4">
        <v>1762</v>
      </c>
      <c r="E356" s="821">
        <v>37833</v>
      </c>
      <c r="F356" s="796">
        <v>2004</v>
      </c>
      <c r="G356" s="8" t="s">
        <v>812</v>
      </c>
      <c r="H356" s="2" t="s">
        <v>1079</v>
      </c>
      <c r="I356" s="6"/>
      <c r="J356" s="903">
        <v>132880</v>
      </c>
      <c r="K356" s="5">
        <f t="shared" si="5"/>
        <v>9</v>
      </c>
      <c r="L356" s="790">
        <v>1994</v>
      </c>
      <c r="M356" s="1104" t="s">
        <v>2586</v>
      </c>
      <c r="N356" s="1104" t="s">
        <v>2620</v>
      </c>
      <c r="O356" s="1227">
        <v>1075</v>
      </c>
      <c r="P356" s="154">
        <v>150</v>
      </c>
      <c r="Q356" s="22">
        <v>0.36281041384012042</v>
      </c>
      <c r="R356" s="7">
        <v>108.66897515339286</v>
      </c>
      <c r="S356" s="7">
        <v>258.66897515339286</v>
      </c>
      <c r="T356" s="7">
        <v>816.33102484660708</v>
      </c>
      <c r="U356" s="44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</row>
    <row r="357" spans="1:37" s="1" customFormat="1">
      <c r="A357" s="2" t="s">
        <v>1616</v>
      </c>
      <c r="B357" s="2" t="s">
        <v>17</v>
      </c>
      <c r="C357" s="344">
        <v>27155</v>
      </c>
      <c r="D357" s="4">
        <v>1915</v>
      </c>
      <c r="E357" s="821">
        <v>37999</v>
      </c>
      <c r="F357" s="796">
        <v>2004</v>
      </c>
      <c r="G357" s="8" t="s">
        <v>1774</v>
      </c>
      <c r="H357" s="2" t="s">
        <v>2581</v>
      </c>
      <c r="I357" s="6">
        <v>304</v>
      </c>
      <c r="J357" s="903">
        <v>64658</v>
      </c>
      <c r="K357" s="5">
        <f t="shared" si="5"/>
        <v>19</v>
      </c>
      <c r="L357" s="790">
        <v>1984</v>
      </c>
      <c r="M357" s="1104" t="s">
        <v>2598</v>
      </c>
      <c r="N357" s="1104" t="s">
        <v>2585</v>
      </c>
      <c r="O357" s="1227">
        <v>1000</v>
      </c>
      <c r="P357" s="154">
        <v>150</v>
      </c>
      <c r="Q357" s="23">
        <v>2.9940119760479042E-2</v>
      </c>
      <c r="R357" s="7">
        <v>31.370359281437125</v>
      </c>
      <c r="S357" s="7">
        <v>181.37035928143712</v>
      </c>
      <c r="T357" s="7">
        <v>818.62964071856288</v>
      </c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</row>
    <row r="358" spans="1:37" s="1" customFormat="1">
      <c r="A358" s="2" t="s">
        <v>1622</v>
      </c>
      <c r="B358" s="2" t="s">
        <v>17</v>
      </c>
      <c r="C358" s="344">
        <v>109682</v>
      </c>
      <c r="D358" s="4">
        <v>1915</v>
      </c>
      <c r="E358" s="821">
        <v>37999</v>
      </c>
      <c r="F358" s="795">
        <v>2004</v>
      </c>
      <c r="G358" s="208" t="s">
        <v>1774</v>
      </c>
      <c r="H358" s="2" t="s">
        <v>905</v>
      </c>
      <c r="I358" s="6">
        <v>307</v>
      </c>
      <c r="J358" s="903">
        <v>134312</v>
      </c>
      <c r="K358" s="5">
        <f t="shared" si="5"/>
        <v>10</v>
      </c>
      <c r="L358" s="790">
        <v>1993</v>
      </c>
      <c r="M358" s="1104" t="s">
        <v>2598</v>
      </c>
      <c r="N358" s="1104" t="s">
        <v>2671</v>
      </c>
      <c r="O358" s="1227">
        <v>1000</v>
      </c>
      <c r="P358" s="154">
        <v>150</v>
      </c>
      <c r="Q358" s="23">
        <v>2.9940119760479042E-2</v>
      </c>
      <c r="R358" s="7">
        <v>31.370359281437125</v>
      </c>
      <c r="S358" s="7">
        <v>181.37035928143712</v>
      </c>
      <c r="T358" s="7">
        <v>818.62964071856288</v>
      </c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</row>
    <row r="359" spans="1:37" s="1" customFormat="1">
      <c r="A359" s="2" t="s">
        <v>1622</v>
      </c>
      <c r="B359" s="2" t="s">
        <v>17</v>
      </c>
      <c r="C359" s="344" t="s">
        <v>2441</v>
      </c>
      <c r="D359" s="4">
        <v>1941</v>
      </c>
      <c r="E359" s="821">
        <v>38062</v>
      </c>
      <c r="F359" s="795">
        <v>2004</v>
      </c>
      <c r="G359" s="8" t="s">
        <v>814</v>
      </c>
      <c r="H359" s="2" t="s">
        <v>1060</v>
      </c>
      <c r="I359" s="2">
        <v>10</v>
      </c>
      <c r="J359" s="903">
        <v>105067</v>
      </c>
      <c r="K359" s="5">
        <f t="shared" si="5"/>
        <v>9</v>
      </c>
      <c r="L359" s="790">
        <v>1994</v>
      </c>
      <c r="M359" s="1104" t="s">
        <v>2677</v>
      </c>
      <c r="N359" s="1104" t="s">
        <v>726</v>
      </c>
      <c r="O359" s="1229">
        <v>1055</v>
      </c>
      <c r="P359" s="154">
        <v>150</v>
      </c>
      <c r="Q359" s="432">
        <v>0.17854694938574772</v>
      </c>
      <c r="R359" s="29">
        <v>66.722994985453923</v>
      </c>
      <c r="S359" s="1">
        <v>216.72299498545391</v>
      </c>
      <c r="T359" s="7">
        <v>838.27700501454615</v>
      </c>
      <c r="U359" s="44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</row>
    <row r="360" spans="1:37" s="1" customFormat="1">
      <c r="A360" s="2" t="s">
        <v>1733</v>
      </c>
      <c r="B360" s="2" t="s">
        <v>17</v>
      </c>
      <c r="C360" s="344">
        <v>123056</v>
      </c>
      <c r="D360" s="4">
        <v>1764</v>
      </c>
      <c r="E360" s="821">
        <v>37826</v>
      </c>
      <c r="F360" s="796">
        <v>2004</v>
      </c>
      <c r="G360" s="208" t="s">
        <v>812</v>
      </c>
      <c r="H360" s="1" t="s">
        <v>861</v>
      </c>
      <c r="I360" s="6"/>
      <c r="J360" s="903">
        <v>123771</v>
      </c>
      <c r="K360" s="5">
        <f t="shared" si="5"/>
        <v>21</v>
      </c>
      <c r="L360" s="790">
        <v>1982</v>
      </c>
      <c r="M360" s="1104" t="s">
        <v>2586</v>
      </c>
      <c r="N360" s="1104" t="s">
        <v>2609</v>
      </c>
      <c r="O360" s="1227">
        <v>1010</v>
      </c>
      <c r="P360" s="154">
        <v>150</v>
      </c>
      <c r="Q360" s="23">
        <v>2.8366396099929476E-2</v>
      </c>
      <c r="R360" s="7">
        <v>11.359323318216758</v>
      </c>
      <c r="S360" s="7">
        <v>161.35932331821675</v>
      </c>
      <c r="T360" s="7">
        <v>848.64067668178325</v>
      </c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</row>
    <row r="361" spans="1:37" s="1" customFormat="1">
      <c r="A361" s="2" t="s">
        <v>1780</v>
      </c>
      <c r="B361" s="2" t="s">
        <v>17</v>
      </c>
      <c r="C361" s="344">
        <v>1082</v>
      </c>
      <c r="D361" s="245">
        <v>38108</v>
      </c>
      <c r="E361" s="821">
        <v>38108</v>
      </c>
      <c r="F361" s="796">
        <v>2004</v>
      </c>
      <c r="G361" s="8" t="s">
        <v>817</v>
      </c>
      <c r="H361" s="2"/>
      <c r="I361" s="2"/>
      <c r="J361" s="903">
        <v>122565</v>
      </c>
      <c r="K361" s="5">
        <f t="shared" si="5"/>
        <v>8</v>
      </c>
      <c r="L361" s="790">
        <v>1995</v>
      </c>
      <c r="M361" s="1104" t="s">
        <v>2584</v>
      </c>
      <c r="N361" s="1104" t="s">
        <v>2673</v>
      </c>
      <c r="O361" s="1227">
        <v>1000</v>
      </c>
      <c r="P361" s="154">
        <v>150</v>
      </c>
      <c r="Q361" s="427"/>
      <c r="R361" s="7"/>
      <c r="S361" s="1">
        <v>150</v>
      </c>
      <c r="T361" s="12">
        <f>O361-S361</f>
        <v>850</v>
      </c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</row>
    <row r="362" spans="1:37" s="1" customFormat="1">
      <c r="A362" s="2" t="s">
        <v>1696</v>
      </c>
      <c r="B362" s="2" t="s">
        <v>17</v>
      </c>
      <c r="C362" s="344">
        <v>89466</v>
      </c>
      <c r="D362" s="4">
        <v>1978</v>
      </c>
      <c r="E362" s="821">
        <v>38111</v>
      </c>
      <c r="F362" s="795">
        <v>2004</v>
      </c>
      <c r="G362" s="208" t="s">
        <v>818</v>
      </c>
      <c r="H362" s="2" t="s">
        <v>3096</v>
      </c>
      <c r="I362" s="6">
        <v>394</v>
      </c>
      <c r="J362" s="903">
        <v>112149</v>
      </c>
      <c r="K362" s="5">
        <f t="shared" si="5"/>
        <v>10</v>
      </c>
      <c r="L362" s="1014">
        <v>1993</v>
      </c>
      <c r="M362" s="1105" t="s">
        <v>2586</v>
      </c>
      <c r="N362" s="1104" t="s">
        <v>2617</v>
      </c>
      <c r="O362" s="1227">
        <v>1050</v>
      </c>
      <c r="P362" s="154">
        <v>150</v>
      </c>
      <c r="Q362" s="23">
        <v>2.4618991793669401E-2</v>
      </c>
      <c r="R362" s="7">
        <v>45.766951934349358</v>
      </c>
      <c r="S362" s="7">
        <v>195.76695193434935</v>
      </c>
      <c r="T362" s="7">
        <v>854.23304806565068</v>
      </c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</row>
    <row r="363" spans="1:37" s="1" customFormat="1">
      <c r="A363" s="2" t="s">
        <v>1697</v>
      </c>
      <c r="B363" s="2" t="s">
        <v>17</v>
      </c>
      <c r="C363" s="344">
        <v>78835</v>
      </c>
      <c r="D363" s="4">
        <v>1978</v>
      </c>
      <c r="E363" s="821">
        <v>38111</v>
      </c>
      <c r="F363" s="796">
        <v>2004</v>
      </c>
      <c r="G363" s="208" t="s">
        <v>818</v>
      </c>
      <c r="H363" s="2" t="s">
        <v>806</v>
      </c>
      <c r="I363" s="6">
        <v>392</v>
      </c>
      <c r="J363" s="903">
        <v>83698</v>
      </c>
      <c r="K363" s="5">
        <f t="shared" si="5"/>
        <v>13</v>
      </c>
      <c r="L363" s="790">
        <v>1990</v>
      </c>
      <c r="M363" s="1104" t="s">
        <v>2598</v>
      </c>
      <c r="N363" s="1104" t="s">
        <v>2617</v>
      </c>
      <c r="O363" s="1227">
        <v>1050</v>
      </c>
      <c r="P363" s="154">
        <v>150</v>
      </c>
      <c r="Q363" s="23">
        <v>2.4618991793669401E-2</v>
      </c>
      <c r="R363" s="7">
        <v>45.766951934349358</v>
      </c>
      <c r="S363" s="7">
        <v>195.76695193434935</v>
      </c>
      <c r="T363" s="7">
        <v>854.23304806565068</v>
      </c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</row>
    <row r="364" spans="1:37" s="1" customFormat="1">
      <c r="A364" s="2" t="s">
        <v>1163</v>
      </c>
      <c r="B364" s="2" t="s">
        <v>17</v>
      </c>
      <c r="C364" s="344">
        <v>15606</v>
      </c>
      <c r="D364" s="4">
        <v>1833</v>
      </c>
      <c r="E364" s="821">
        <v>37838</v>
      </c>
      <c r="F364" s="796">
        <v>2004</v>
      </c>
      <c r="G364" s="208" t="s">
        <v>810</v>
      </c>
      <c r="H364" s="2" t="s">
        <v>837</v>
      </c>
      <c r="I364" s="6"/>
      <c r="J364" s="904">
        <v>92998</v>
      </c>
      <c r="K364" s="5">
        <f t="shared" si="5"/>
        <v>8</v>
      </c>
      <c r="L364" s="1014">
        <v>1995</v>
      </c>
      <c r="M364" s="1105" t="s">
        <v>2584</v>
      </c>
      <c r="N364" s="1104" t="s">
        <v>2667</v>
      </c>
      <c r="O364" s="1227">
        <v>1050</v>
      </c>
      <c r="P364" s="154">
        <v>150</v>
      </c>
      <c r="Q364" s="23">
        <v>9.5781071835803876E-3</v>
      </c>
      <c r="R364" s="7">
        <v>44.017245153933864</v>
      </c>
      <c r="S364" s="7">
        <v>194.01724515393386</v>
      </c>
      <c r="T364" s="7">
        <v>855.9827548460662</v>
      </c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</row>
    <row r="365" spans="1:37" s="1" customFormat="1">
      <c r="A365" s="2" t="s">
        <v>1186</v>
      </c>
      <c r="B365" s="2" t="s">
        <v>17</v>
      </c>
      <c r="C365" s="344">
        <v>170455</v>
      </c>
      <c r="D365" s="4">
        <v>1833</v>
      </c>
      <c r="E365" s="821">
        <v>37838</v>
      </c>
      <c r="F365" s="796">
        <v>2004</v>
      </c>
      <c r="G365" s="208" t="s">
        <v>812</v>
      </c>
      <c r="H365" s="1" t="s">
        <v>861</v>
      </c>
      <c r="I365" s="6"/>
      <c r="J365" s="903">
        <v>172629</v>
      </c>
      <c r="K365" s="5">
        <f t="shared" si="5"/>
        <v>7</v>
      </c>
      <c r="L365" s="790">
        <v>1996</v>
      </c>
      <c r="M365" s="1104" t="s">
        <v>2584</v>
      </c>
      <c r="N365" s="1104" t="s">
        <v>2669</v>
      </c>
      <c r="O365" s="1227">
        <v>1050</v>
      </c>
      <c r="P365" s="154">
        <v>150</v>
      </c>
      <c r="Q365" s="23">
        <v>9.5781071835803876E-3</v>
      </c>
      <c r="R365" s="7">
        <v>44.017245153933864</v>
      </c>
      <c r="S365" s="7">
        <v>194.01724515393386</v>
      </c>
      <c r="T365" s="7">
        <v>855.9827548460662</v>
      </c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</row>
    <row r="366" spans="1:37" s="1" customFormat="1">
      <c r="A366" s="1" t="s">
        <v>1860</v>
      </c>
      <c r="B366" s="2" t="s">
        <v>17</v>
      </c>
      <c r="C366" s="344" t="s">
        <v>1861</v>
      </c>
      <c r="D366" s="4">
        <v>1981</v>
      </c>
      <c r="E366" s="821">
        <v>38149</v>
      </c>
      <c r="F366" s="796">
        <v>2004</v>
      </c>
      <c r="G366" s="8" t="s">
        <v>814</v>
      </c>
      <c r="H366" s="2" t="s">
        <v>800</v>
      </c>
      <c r="I366" s="6">
        <v>40</v>
      </c>
      <c r="J366" s="904">
        <v>163438</v>
      </c>
      <c r="K366" s="5">
        <f t="shared" si="5"/>
        <v>8</v>
      </c>
      <c r="L366" s="1014">
        <v>1995</v>
      </c>
      <c r="M366" s="1105" t="s">
        <v>2584</v>
      </c>
      <c r="N366" s="1105" t="s">
        <v>2667</v>
      </c>
      <c r="O366" s="1227">
        <v>1050</v>
      </c>
      <c r="P366" s="154">
        <v>150</v>
      </c>
      <c r="Q366" s="23">
        <v>1.5677491601343786E-2</v>
      </c>
      <c r="R366" s="7">
        <v>43.323493840985442</v>
      </c>
      <c r="S366" s="7">
        <v>193.32349384098544</v>
      </c>
      <c r="T366" s="7">
        <v>856.67650615901459</v>
      </c>
      <c r="U366" s="44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</row>
    <row r="367" spans="1:37" s="1" customFormat="1">
      <c r="A367" s="2" t="s">
        <v>1699</v>
      </c>
      <c r="B367" s="2" t="s">
        <v>17</v>
      </c>
      <c r="C367" s="344">
        <v>102317</v>
      </c>
      <c r="D367" s="4">
        <v>1978</v>
      </c>
      <c r="E367" s="821">
        <v>38111</v>
      </c>
      <c r="F367" s="796">
        <v>2004</v>
      </c>
      <c r="G367" s="8" t="s">
        <v>1774</v>
      </c>
      <c r="H367" s="2" t="s">
        <v>1071</v>
      </c>
      <c r="I367" s="6">
        <v>390</v>
      </c>
      <c r="J367" s="904">
        <v>78989</v>
      </c>
      <c r="K367" s="5">
        <f t="shared" si="5"/>
        <v>11</v>
      </c>
      <c r="L367" s="1014">
        <v>1992</v>
      </c>
      <c r="M367" s="1105" t="s">
        <v>2586</v>
      </c>
      <c r="N367" s="1104" t="s">
        <v>718</v>
      </c>
      <c r="O367" s="1227">
        <v>1100</v>
      </c>
      <c r="P367" s="154">
        <v>150</v>
      </c>
      <c r="Q367" s="23">
        <v>2.5791324736225089E-2</v>
      </c>
      <c r="R367" s="7">
        <v>47.946330597889805</v>
      </c>
      <c r="S367" s="7">
        <v>197.94633059788981</v>
      </c>
      <c r="T367" s="7">
        <v>902.05366940211024</v>
      </c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</row>
    <row r="368" spans="1:37" s="1" customFormat="1">
      <c r="A368" s="2" t="s">
        <v>1185</v>
      </c>
      <c r="B368" s="2" t="s">
        <v>17</v>
      </c>
      <c r="C368" s="344">
        <v>137492</v>
      </c>
      <c r="D368" s="4">
        <v>1833</v>
      </c>
      <c r="E368" s="821">
        <v>37838</v>
      </c>
      <c r="F368" s="796">
        <v>2004</v>
      </c>
      <c r="G368" s="208" t="s">
        <v>812</v>
      </c>
      <c r="H368" s="2" t="s">
        <v>1079</v>
      </c>
      <c r="I368" s="6"/>
      <c r="J368" s="903">
        <v>129825</v>
      </c>
      <c r="K368" s="5">
        <f t="shared" si="5"/>
        <v>8</v>
      </c>
      <c r="L368" s="790">
        <v>1995</v>
      </c>
      <c r="M368" s="1104" t="s">
        <v>2584</v>
      </c>
      <c r="N368" s="1104" t="s">
        <v>2667</v>
      </c>
      <c r="O368" s="1227">
        <v>1100</v>
      </c>
      <c r="P368" s="154">
        <v>150</v>
      </c>
      <c r="Q368" s="23">
        <v>1.0034207525655644E-2</v>
      </c>
      <c r="R368" s="7">
        <v>46.113304446978333</v>
      </c>
      <c r="S368" s="7">
        <v>196.11330444697833</v>
      </c>
      <c r="T368" s="7">
        <v>903.8866955530217</v>
      </c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</row>
    <row r="369" spans="1:37" s="1" customFormat="1">
      <c r="A369" s="2" t="s">
        <v>1877</v>
      </c>
      <c r="B369" s="2" t="s">
        <v>17</v>
      </c>
      <c r="C369" s="344">
        <v>17636</v>
      </c>
      <c r="D369" s="4">
        <v>1981</v>
      </c>
      <c r="E369" s="821">
        <v>38149</v>
      </c>
      <c r="F369" s="796">
        <v>2004</v>
      </c>
      <c r="G369" s="208" t="s">
        <v>810</v>
      </c>
      <c r="H369" s="2" t="s">
        <v>837</v>
      </c>
      <c r="I369" s="6">
        <v>56</v>
      </c>
      <c r="J369" s="903">
        <v>158125</v>
      </c>
      <c r="K369" s="5">
        <f t="shared" si="5"/>
        <v>8</v>
      </c>
      <c r="L369" s="790">
        <v>1995</v>
      </c>
      <c r="M369" s="1104" t="s">
        <v>2584</v>
      </c>
      <c r="N369" s="1104" t="s">
        <v>2667</v>
      </c>
      <c r="O369" s="1227">
        <v>1100</v>
      </c>
      <c r="P369" s="154">
        <v>150</v>
      </c>
      <c r="Q369" s="23">
        <v>1.6424038820455393E-2</v>
      </c>
      <c r="R369" s="7">
        <v>45.386517357222843</v>
      </c>
      <c r="S369" s="7">
        <v>195.38651735722283</v>
      </c>
      <c r="T369" s="7">
        <v>904.61348264277717</v>
      </c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</row>
    <row r="370" spans="1:37">
      <c r="A370" s="482" t="s">
        <v>1968</v>
      </c>
      <c r="B370" s="482" t="s">
        <v>17</v>
      </c>
      <c r="C370" s="570">
        <v>10755</v>
      </c>
      <c r="D370" s="483">
        <v>1999</v>
      </c>
      <c r="E370" s="825">
        <v>38160</v>
      </c>
      <c r="F370" s="484">
        <v>2004</v>
      </c>
      <c r="G370" s="704" t="s">
        <v>608</v>
      </c>
      <c r="H370" s="482" t="s">
        <v>796</v>
      </c>
      <c r="I370" s="569">
        <v>424</v>
      </c>
      <c r="J370" s="569">
        <v>99358</v>
      </c>
      <c r="K370" s="5">
        <f t="shared" si="5"/>
        <v>8</v>
      </c>
      <c r="L370" s="1018">
        <v>1995</v>
      </c>
      <c r="M370" s="1109" t="s">
        <v>2584</v>
      </c>
      <c r="N370" s="1109" t="s">
        <v>2667</v>
      </c>
      <c r="O370" s="1227">
        <v>1100</v>
      </c>
      <c r="P370" s="486">
        <v>150</v>
      </c>
      <c r="Q370" s="487">
        <v>1.5433181339880744E-2</v>
      </c>
      <c r="R370" s="488">
        <v>41.017692037881453</v>
      </c>
      <c r="S370" s="488">
        <v>191.01769203788146</v>
      </c>
      <c r="T370" s="488">
        <v>908.98230796211851</v>
      </c>
    </row>
    <row r="371" spans="1:37" s="1" customFormat="1">
      <c r="A371" s="2" t="s">
        <v>1617</v>
      </c>
      <c r="B371" s="2" t="s">
        <v>17</v>
      </c>
      <c r="C371" s="344">
        <v>109091</v>
      </c>
      <c r="D371" s="4">
        <v>1915</v>
      </c>
      <c r="E371" s="821">
        <v>37999</v>
      </c>
      <c r="F371" s="795">
        <v>2004</v>
      </c>
      <c r="G371" s="8" t="s">
        <v>1774</v>
      </c>
      <c r="H371" s="2" t="s">
        <v>2581</v>
      </c>
      <c r="I371" s="6">
        <v>298</v>
      </c>
      <c r="J371" s="903">
        <v>86490</v>
      </c>
      <c r="K371" s="5">
        <f t="shared" si="5"/>
        <v>18</v>
      </c>
      <c r="L371" s="790">
        <v>1985</v>
      </c>
      <c r="M371" s="1104" t="s">
        <v>2586</v>
      </c>
      <c r="N371" s="1104" t="s">
        <v>2585</v>
      </c>
      <c r="O371" s="1227">
        <v>1100</v>
      </c>
      <c r="P371" s="154">
        <v>150</v>
      </c>
      <c r="Q371" s="23">
        <v>3.2934131736526949E-2</v>
      </c>
      <c r="R371" s="7">
        <v>34.507395209580842</v>
      </c>
      <c r="S371" s="7">
        <v>184.50739520958084</v>
      </c>
      <c r="T371" s="7">
        <v>915.49260479041914</v>
      </c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</row>
    <row r="372" spans="1:37" s="1" customFormat="1">
      <c r="A372" s="2">
        <v>311303</v>
      </c>
      <c r="B372" s="2" t="s">
        <v>17</v>
      </c>
      <c r="C372" s="344">
        <v>25511</v>
      </c>
      <c r="D372" s="4">
        <v>1954</v>
      </c>
      <c r="E372" s="821">
        <v>38118</v>
      </c>
      <c r="F372" s="796">
        <v>2004</v>
      </c>
      <c r="G372" s="208" t="s">
        <v>812</v>
      </c>
      <c r="H372" s="1" t="s">
        <v>861</v>
      </c>
      <c r="I372" s="6">
        <v>31</v>
      </c>
      <c r="J372" s="903">
        <v>14088</v>
      </c>
      <c r="K372" s="5">
        <f t="shared" si="5"/>
        <v>41</v>
      </c>
      <c r="L372" s="790">
        <v>1962</v>
      </c>
      <c r="M372" s="1104" t="s">
        <v>2584</v>
      </c>
      <c r="N372" s="1104" t="s">
        <v>2585</v>
      </c>
      <c r="O372" s="1227">
        <v>1111.1099999999999</v>
      </c>
      <c r="P372" s="154">
        <v>150</v>
      </c>
      <c r="Q372" s="23">
        <v>0.13535744349599388</v>
      </c>
      <c r="R372" s="7">
        <v>20.073508870455893</v>
      </c>
      <c r="S372" s="7">
        <v>170.0735088704559</v>
      </c>
      <c r="T372" s="7">
        <v>941.03649112954395</v>
      </c>
      <c r="U372" s="44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</row>
    <row r="373" spans="1:37" s="1" customFormat="1">
      <c r="A373" s="2" t="s">
        <v>1648</v>
      </c>
      <c r="B373" s="2" t="s">
        <v>17</v>
      </c>
      <c r="C373" s="344">
        <v>6417</v>
      </c>
      <c r="D373" s="4">
        <v>1937</v>
      </c>
      <c r="E373" s="821">
        <v>38055</v>
      </c>
      <c r="F373" s="796">
        <v>2004</v>
      </c>
      <c r="G373" s="208" t="s">
        <v>812</v>
      </c>
      <c r="H373" s="9" t="s">
        <v>2238</v>
      </c>
      <c r="I373" s="6">
        <v>290</v>
      </c>
      <c r="J373" s="903">
        <v>130567</v>
      </c>
      <c r="K373" s="5">
        <f t="shared" si="5"/>
        <v>15</v>
      </c>
      <c r="L373" s="790">
        <v>1988</v>
      </c>
      <c r="M373" s="1104" t="s">
        <v>2586</v>
      </c>
      <c r="N373" s="1104" t="s">
        <v>1622</v>
      </c>
      <c r="O373" s="1227">
        <v>1150</v>
      </c>
      <c r="P373" s="154">
        <v>150</v>
      </c>
      <c r="Q373" s="23">
        <v>4.9462365591397849E-2</v>
      </c>
      <c r="R373" s="7">
        <v>56.372258064516117</v>
      </c>
      <c r="S373" s="7">
        <v>206.37225806451613</v>
      </c>
      <c r="T373" s="7">
        <v>943.62774193548387</v>
      </c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</row>
    <row r="374" spans="1:37" s="1" customFormat="1">
      <c r="A374" s="2" t="s">
        <v>1787</v>
      </c>
      <c r="B374" s="2" t="s">
        <v>17</v>
      </c>
      <c r="C374" s="344">
        <v>18930</v>
      </c>
      <c r="D374" s="245">
        <v>38139</v>
      </c>
      <c r="E374" s="821">
        <v>38139</v>
      </c>
      <c r="F374" s="796">
        <v>2004</v>
      </c>
      <c r="G374" s="208" t="s">
        <v>815</v>
      </c>
      <c r="H374" s="2" t="s">
        <v>1788</v>
      </c>
      <c r="I374" s="2"/>
      <c r="J374" s="903">
        <v>108311</v>
      </c>
      <c r="K374" s="5">
        <f t="shared" si="5"/>
        <v>6</v>
      </c>
      <c r="L374" s="790">
        <v>1997</v>
      </c>
      <c r="M374" s="1104" t="s">
        <v>2598</v>
      </c>
      <c r="N374" s="1104" t="s">
        <v>2671</v>
      </c>
      <c r="O374" s="1227">
        <v>1100</v>
      </c>
      <c r="P374" s="154">
        <v>150</v>
      </c>
      <c r="Q374" s="427"/>
      <c r="R374" s="7"/>
      <c r="S374" s="1">
        <v>150</v>
      </c>
      <c r="T374" s="12">
        <f>O374-S374</f>
        <v>950</v>
      </c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</row>
    <row r="375" spans="1:37" s="1" customFormat="1">
      <c r="A375" s="2" t="s">
        <v>1890</v>
      </c>
      <c r="B375" s="2" t="s">
        <v>17</v>
      </c>
      <c r="C375" s="344">
        <v>17507</v>
      </c>
      <c r="D375" s="4">
        <v>1981</v>
      </c>
      <c r="E375" s="821">
        <v>38149</v>
      </c>
      <c r="F375" s="796">
        <v>2004</v>
      </c>
      <c r="G375" s="8" t="s">
        <v>813</v>
      </c>
      <c r="H375" s="2" t="s">
        <v>2578</v>
      </c>
      <c r="I375" s="6">
        <v>71</v>
      </c>
      <c r="J375" s="904">
        <v>89486</v>
      </c>
      <c r="K375" s="5">
        <f t="shared" si="5"/>
        <v>10</v>
      </c>
      <c r="L375" s="1014">
        <v>1993</v>
      </c>
      <c r="M375" s="1105" t="s">
        <v>703</v>
      </c>
      <c r="N375" s="1104" t="s">
        <v>737</v>
      </c>
      <c r="O375" s="1227">
        <v>1150</v>
      </c>
      <c r="P375" s="154">
        <v>150</v>
      </c>
      <c r="Q375" s="23">
        <v>1.7170586039567004E-2</v>
      </c>
      <c r="R375" s="7">
        <v>47.449540873460251</v>
      </c>
      <c r="S375" s="7">
        <v>197.44954087346025</v>
      </c>
      <c r="T375" s="7">
        <v>952.55045912653975</v>
      </c>
      <c r="U375" s="44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</row>
    <row r="376" spans="1:37" s="1" customFormat="1">
      <c r="A376" s="2" t="s">
        <v>1613</v>
      </c>
      <c r="B376" s="2" t="s">
        <v>17</v>
      </c>
      <c r="C376" s="344">
        <v>15004</v>
      </c>
      <c r="D376" s="4">
        <v>1915</v>
      </c>
      <c r="E376" s="821">
        <v>37999</v>
      </c>
      <c r="F376" s="795">
        <v>2004</v>
      </c>
      <c r="G376" s="208" t="s">
        <v>810</v>
      </c>
      <c r="H376" s="2" t="s">
        <v>1050</v>
      </c>
      <c r="I376" s="6">
        <v>293</v>
      </c>
      <c r="J376" s="903">
        <v>131153</v>
      </c>
      <c r="K376" s="5">
        <f t="shared" si="5"/>
        <v>10</v>
      </c>
      <c r="L376" s="790">
        <v>1993</v>
      </c>
      <c r="M376" s="1104" t="s">
        <v>2584</v>
      </c>
      <c r="N376" s="1104" t="s">
        <v>702</v>
      </c>
      <c r="O376" s="1227">
        <v>1150</v>
      </c>
      <c r="P376" s="154">
        <v>150</v>
      </c>
      <c r="Q376" s="23">
        <v>3.4431137724550899E-2</v>
      </c>
      <c r="R376" s="7">
        <v>36.075913173652694</v>
      </c>
      <c r="S376" s="7">
        <v>186.07591317365268</v>
      </c>
      <c r="T376" s="7">
        <v>963.92408682634732</v>
      </c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</row>
    <row r="377" spans="1:37" s="1" customFormat="1">
      <c r="A377" s="2" t="s">
        <v>1612</v>
      </c>
      <c r="B377" s="2" t="s">
        <v>17</v>
      </c>
      <c r="C377" s="344">
        <v>16350</v>
      </c>
      <c r="D377" s="4">
        <v>1915</v>
      </c>
      <c r="E377" s="821">
        <v>37999</v>
      </c>
      <c r="F377" s="796">
        <v>2004</v>
      </c>
      <c r="G377" s="208" t="s">
        <v>810</v>
      </c>
      <c r="H377" s="2" t="s">
        <v>1050</v>
      </c>
      <c r="I377" s="6">
        <v>292</v>
      </c>
      <c r="J377" s="904">
        <v>131487</v>
      </c>
      <c r="K377" s="5">
        <f t="shared" si="5"/>
        <v>7</v>
      </c>
      <c r="L377" s="1014">
        <v>1996</v>
      </c>
      <c r="M377" s="1105" t="s">
        <v>2584</v>
      </c>
      <c r="N377" s="1105" t="s">
        <v>2667</v>
      </c>
      <c r="O377" s="1227">
        <v>1200</v>
      </c>
      <c r="P377" s="154">
        <v>150</v>
      </c>
      <c r="Q377" s="23">
        <v>3.5928143712574849E-2</v>
      </c>
      <c r="R377" s="7">
        <v>37.644431137724546</v>
      </c>
      <c r="S377" s="7">
        <v>187.64443113772455</v>
      </c>
      <c r="T377" s="7">
        <v>1012.3555688622755</v>
      </c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</row>
    <row r="378" spans="1:37" s="1" customFormat="1">
      <c r="A378" s="1" t="s">
        <v>1263</v>
      </c>
      <c r="B378" s="2" t="s">
        <v>17</v>
      </c>
      <c r="C378" s="599" t="s">
        <v>802</v>
      </c>
      <c r="D378" s="4">
        <v>1856</v>
      </c>
      <c r="E378" s="821">
        <v>37887</v>
      </c>
      <c r="F378" s="1255">
        <v>2004</v>
      </c>
      <c r="G378" s="208" t="s">
        <v>821</v>
      </c>
      <c r="H378" s="2" t="s">
        <v>1264</v>
      </c>
      <c r="I378" s="6"/>
      <c r="J378" s="904">
        <v>116637</v>
      </c>
      <c r="K378" s="5">
        <f t="shared" si="5"/>
        <v>9</v>
      </c>
      <c r="L378" s="1014">
        <v>1994</v>
      </c>
      <c r="M378" s="1105" t="s">
        <v>2586</v>
      </c>
      <c r="N378" s="1105" t="s">
        <v>716</v>
      </c>
      <c r="O378" s="1227">
        <v>1250</v>
      </c>
      <c r="P378" s="154">
        <v>150</v>
      </c>
      <c r="Q378" s="23">
        <v>7.183908045977011E-2</v>
      </c>
      <c r="R378" s="7">
        <v>70.170258620689651</v>
      </c>
      <c r="S378" s="7">
        <v>220.17025862068965</v>
      </c>
      <c r="T378" s="7">
        <v>1029.8297413793102</v>
      </c>
      <c r="U378" s="44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</row>
    <row r="379" spans="1:37" s="1" customFormat="1">
      <c r="A379" s="2" t="s">
        <v>1663</v>
      </c>
      <c r="B379" s="2" t="s">
        <v>17</v>
      </c>
      <c r="C379" s="344">
        <v>17635</v>
      </c>
      <c r="D379" s="4">
        <v>1937</v>
      </c>
      <c r="E379" s="821">
        <v>38055</v>
      </c>
      <c r="F379" s="796">
        <v>2004</v>
      </c>
      <c r="G379" s="208" t="s">
        <v>810</v>
      </c>
      <c r="H379" s="2" t="s">
        <v>837</v>
      </c>
      <c r="I379" s="6">
        <v>306</v>
      </c>
      <c r="J379" s="903">
        <v>112458</v>
      </c>
      <c r="K379" s="5">
        <f t="shared" si="5"/>
        <v>9</v>
      </c>
      <c r="L379" s="790">
        <v>1994</v>
      </c>
      <c r="M379" s="1104" t="s">
        <v>2677</v>
      </c>
      <c r="N379" s="1104" t="s">
        <v>726</v>
      </c>
      <c r="O379" s="1227">
        <v>1250</v>
      </c>
      <c r="P379" s="154">
        <v>150</v>
      </c>
      <c r="Q379" s="23">
        <v>5.3763440860215055E-2</v>
      </c>
      <c r="R379" s="7">
        <v>61.274193548387089</v>
      </c>
      <c r="S379" s="7">
        <v>211.27419354838707</v>
      </c>
      <c r="T379" s="7">
        <v>1038.7258064516129</v>
      </c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</row>
    <row r="380" spans="1:37" s="1" customFormat="1">
      <c r="A380" s="2" t="s">
        <v>802</v>
      </c>
      <c r="B380" s="2" t="s">
        <v>17</v>
      </c>
      <c r="C380" s="344">
        <v>6610</v>
      </c>
      <c r="D380" s="4">
        <v>1833</v>
      </c>
      <c r="E380" s="821">
        <v>37838</v>
      </c>
      <c r="F380" s="796">
        <v>2004</v>
      </c>
      <c r="G380" s="208" t="s">
        <v>820</v>
      </c>
      <c r="H380" s="2" t="s">
        <v>1255</v>
      </c>
      <c r="I380" s="6"/>
      <c r="J380" s="903">
        <v>156350</v>
      </c>
      <c r="K380" s="5">
        <f t="shared" si="5"/>
        <v>8</v>
      </c>
      <c r="L380" s="790">
        <v>1995</v>
      </c>
      <c r="M380" s="1104" t="s">
        <v>2584</v>
      </c>
      <c r="N380" s="1104" t="s">
        <v>2669</v>
      </c>
      <c r="O380" s="1227">
        <v>1250</v>
      </c>
      <c r="P380" s="154">
        <v>150</v>
      </c>
      <c r="Q380" s="23">
        <v>1.1402508551881414E-2</v>
      </c>
      <c r="R380" s="7">
        <v>52.40148232611174</v>
      </c>
      <c r="S380" s="7">
        <v>202.40148232611173</v>
      </c>
      <c r="T380" s="7">
        <v>1047.5985176738882</v>
      </c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</row>
    <row r="381" spans="1:37" s="1" customFormat="1">
      <c r="A381" s="2" t="s">
        <v>1893</v>
      </c>
      <c r="B381" s="2" t="s">
        <v>17</v>
      </c>
      <c r="C381" s="344" t="s">
        <v>1894</v>
      </c>
      <c r="D381" s="4" t="s">
        <v>1895</v>
      </c>
      <c r="E381" s="821">
        <v>38160</v>
      </c>
      <c r="F381" s="796">
        <v>2004</v>
      </c>
      <c r="G381" s="208" t="s">
        <v>813</v>
      </c>
      <c r="H381" s="2" t="s">
        <v>2578</v>
      </c>
      <c r="I381" s="6" t="s">
        <v>1896</v>
      </c>
      <c r="J381" s="904">
        <v>141288</v>
      </c>
      <c r="K381" s="5">
        <f t="shared" si="5"/>
        <v>6</v>
      </c>
      <c r="L381" s="1014">
        <v>1997</v>
      </c>
      <c r="M381" s="1105" t="s">
        <v>2584</v>
      </c>
      <c r="N381" s="1105" t="s">
        <v>2667</v>
      </c>
      <c r="O381" s="1227">
        <v>1250</v>
      </c>
      <c r="P381" s="154">
        <v>150</v>
      </c>
      <c r="Q381" s="23">
        <v>1.7537706068046298E-2</v>
      </c>
      <c r="R381" s="7">
        <v>46.611013679410732</v>
      </c>
      <c r="S381" s="7">
        <v>196.61101367941075</v>
      </c>
      <c r="T381" s="7">
        <v>1053.3889863205893</v>
      </c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</row>
    <row r="382" spans="1:37" s="1" customFormat="1">
      <c r="A382" s="2" t="s">
        <v>1615</v>
      </c>
      <c r="B382" s="2" t="s">
        <v>17</v>
      </c>
      <c r="C382" s="344">
        <v>29953</v>
      </c>
      <c r="D382" s="4">
        <v>1915</v>
      </c>
      <c r="E382" s="821">
        <v>37999</v>
      </c>
      <c r="F382" s="796">
        <v>2004</v>
      </c>
      <c r="G382" s="208" t="s">
        <v>1774</v>
      </c>
      <c r="H382" s="2" t="s">
        <v>2581</v>
      </c>
      <c r="I382" s="6">
        <v>322</v>
      </c>
      <c r="J382" s="903">
        <v>86577</v>
      </c>
      <c r="K382" s="5">
        <f t="shared" si="5"/>
        <v>13</v>
      </c>
      <c r="L382" s="790">
        <v>1990</v>
      </c>
      <c r="M382" s="1104" t="s">
        <v>2598</v>
      </c>
      <c r="N382" s="1104" t="s">
        <v>725</v>
      </c>
      <c r="O382" s="1227">
        <v>1250</v>
      </c>
      <c r="P382" s="154">
        <v>150</v>
      </c>
      <c r="Q382" s="23">
        <v>3.7425149700598799E-2</v>
      </c>
      <c r="R382" s="7">
        <v>39.212949101796404</v>
      </c>
      <c r="S382" s="7">
        <v>189.2129491017964</v>
      </c>
      <c r="T382" s="7">
        <v>1060.7870508982037</v>
      </c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</row>
    <row r="383" spans="1:37" s="1" customFormat="1">
      <c r="A383" s="1" t="s">
        <v>1653</v>
      </c>
      <c r="B383" s="2" t="s">
        <v>17</v>
      </c>
      <c r="C383" s="344">
        <v>157</v>
      </c>
      <c r="D383" s="4">
        <v>1937</v>
      </c>
      <c r="E383" s="821">
        <v>38055</v>
      </c>
      <c r="F383" s="796">
        <v>2004</v>
      </c>
      <c r="G383" s="208" t="s">
        <v>810</v>
      </c>
      <c r="H383" s="2" t="s">
        <v>1654</v>
      </c>
      <c r="I383" s="6">
        <v>296</v>
      </c>
      <c r="J383" s="904">
        <v>202575</v>
      </c>
      <c r="K383" s="5">
        <f t="shared" si="5"/>
        <v>7</v>
      </c>
      <c r="L383" s="1014">
        <v>1996</v>
      </c>
      <c r="M383" s="1105" t="s">
        <v>2584</v>
      </c>
      <c r="N383" s="1105" t="s">
        <v>2667</v>
      </c>
      <c r="O383" s="1227">
        <v>1300</v>
      </c>
      <c r="P383" s="154">
        <v>150</v>
      </c>
      <c r="Q383" s="23">
        <v>5.5913978494623658E-2</v>
      </c>
      <c r="R383" s="7">
        <v>63.725161290322575</v>
      </c>
      <c r="S383" s="7">
        <v>213.72516129032257</v>
      </c>
      <c r="T383" s="7">
        <v>1086.2748387096774</v>
      </c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</row>
    <row r="384" spans="1:37" s="1" customFormat="1">
      <c r="A384" s="2" t="s">
        <v>1647</v>
      </c>
      <c r="B384" s="2" t="s">
        <v>17</v>
      </c>
      <c r="C384" s="344">
        <v>14108</v>
      </c>
      <c r="D384" s="4">
        <v>1937</v>
      </c>
      <c r="E384" s="821">
        <v>38055</v>
      </c>
      <c r="F384" s="796">
        <v>2004</v>
      </c>
      <c r="G384" s="45" t="s">
        <v>812</v>
      </c>
      <c r="H384" s="2" t="s">
        <v>2238</v>
      </c>
      <c r="I384" s="6">
        <v>289</v>
      </c>
      <c r="J384" s="903">
        <v>63331</v>
      </c>
      <c r="K384" s="5">
        <f t="shared" si="5"/>
        <v>13</v>
      </c>
      <c r="L384" s="790">
        <v>1990</v>
      </c>
      <c r="M384" s="1104" t="s">
        <v>2598</v>
      </c>
      <c r="N384" s="1104" t="s">
        <v>2617</v>
      </c>
      <c r="O384" s="1227">
        <v>1300</v>
      </c>
      <c r="P384" s="154">
        <v>150</v>
      </c>
      <c r="Q384" s="23">
        <v>5.5913978494623658E-2</v>
      </c>
      <c r="R384" s="7">
        <v>63.725161290322575</v>
      </c>
      <c r="S384" s="7">
        <v>213.72516129032257</v>
      </c>
      <c r="T384" s="7">
        <v>1086.2748387096774</v>
      </c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</row>
    <row r="385" spans="1:37" s="1" customFormat="1">
      <c r="A385" s="1" t="s">
        <v>1168</v>
      </c>
      <c r="B385" s="2" t="s">
        <v>17</v>
      </c>
      <c r="C385" s="599">
        <v>239675</v>
      </c>
      <c r="D385" s="4">
        <v>1833</v>
      </c>
      <c r="E385" s="821">
        <v>37838</v>
      </c>
      <c r="F385" s="796">
        <v>2004</v>
      </c>
      <c r="G385" s="208" t="s">
        <v>812</v>
      </c>
      <c r="H385" s="1" t="s">
        <v>861</v>
      </c>
      <c r="I385" s="6"/>
      <c r="J385" s="904">
        <v>137839</v>
      </c>
      <c r="K385" s="5">
        <f t="shared" si="5"/>
        <v>7</v>
      </c>
      <c r="L385" s="1014">
        <v>1996</v>
      </c>
      <c r="M385" s="1105" t="s">
        <v>2584</v>
      </c>
      <c r="N385" s="1105" t="s">
        <v>2669</v>
      </c>
      <c r="O385" s="1227">
        <v>1300</v>
      </c>
      <c r="P385" s="154">
        <v>150</v>
      </c>
      <c r="Q385" s="22">
        <v>1.185860889395667E-2</v>
      </c>
      <c r="R385" s="7">
        <v>54.497541619156209</v>
      </c>
      <c r="S385" s="7">
        <v>204.49754161915621</v>
      </c>
      <c r="T385" s="7">
        <v>1095.5024583808438</v>
      </c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</row>
    <row r="386" spans="1:37" s="1" customFormat="1">
      <c r="A386" s="2" t="s">
        <v>1181</v>
      </c>
      <c r="B386" s="2" t="s">
        <v>17</v>
      </c>
      <c r="C386" s="344">
        <v>142420</v>
      </c>
      <c r="D386" s="4">
        <v>1833</v>
      </c>
      <c r="E386" s="821">
        <v>37838</v>
      </c>
      <c r="F386" s="796">
        <v>2004</v>
      </c>
      <c r="G386" s="208" t="s">
        <v>812</v>
      </c>
      <c r="H386" s="2" t="s">
        <v>1079</v>
      </c>
      <c r="I386" s="6"/>
      <c r="J386" s="903">
        <v>134859</v>
      </c>
      <c r="K386" s="5">
        <f t="shared" ref="K386:K449" si="6">F386-L386-1</f>
        <v>8</v>
      </c>
      <c r="L386" s="790">
        <v>1995</v>
      </c>
      <c r="M386" s="1104" t="s">
        <v>2584</v>
      </c>
      <c r="N386" s="1104" t="s">
        <v>2669</v>
      </c>
      <c r="O386" s="1227">
        <v>1300</v>
      </c>
      <c r="P386" s="154">
        <v>150</v>
      </c>
      <c r="Q386" s="23">
        <v>1.185860889395667E-2</v>
      </c>
      <c r="R386" s="7">
        <v>54.497541619156209</v>
      </c>
      <c r="S386" s="7">
        <v>204.49754161915621</v>
      </c>
      <c r="T386" s="7">
        <v>1095.5024583808438</v>
      </c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</row>
    <row r="387" spans="1:37" s="1" customFormat="1">
      <c r="A387" s="1" t="s">
        <v>1886</v>
      </c>
      <c r="B387" s="2" t="s">
        <v>17</v>
      </c>
      <c r="C387" s="344">
        <v>17505</v>
      </c>
      <c r="D387" s="4">
        <v>1981</v>
      </c>
      <c r="E387" s="821">
        <v>38149</v>
      </c>
      <c r="F387" s="796">
        <v>2004</v>
      </c>
      <c r="G387" s="208" t="s">
        <v>813</v>
      </c>
      <c r="H387" s="2" t="s">
        <v>2578</v>
      </c>
      <c r="I387" s="6">
        <v>65</v>
      </c>
      <c r="J387" s="904">
        <v>136795</v>
      </c>
      <c r="K387" s="5">
        <f t="shared" si="6"/>
        <v>9</v>
      </c>
      <c r="L387" s="1014">
        <v>1994</v>
      </c>
      <c r="M387" s="1105" t="s">
        <v>2584</v>
      </c>
      <c r="N387" s="1105" t="s">
        <v>2667</v>
      </c>
      <c r="O387" s="1227">
        <v>1300</v>
      </c>
      <c r="P387" s="154">
        <v>150</v>
      </c>
      <c r="Q387" s="23">
        <v>1.941022769690183E-2</v>
      </c>
      <c r="R387" s="7">
        <v>53.63861142217246</v>
      </c>
      <c r="S387" s="7">
        <v>203.63861142217246</v>
      </c>
      <c r="T387" s="7">
        <v>1096.3613885778275</v>
      </c>
      <c r="U387" s="44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</row>
    <row r="388" spans="1:37" s="1" customFormat="1">
      <c r="A388" s="1" t="s">
        <v>1945</v>
      </c>
      <c r="B388" s="2" t="s">
        <v>17</v>
      </c>
      <c r="C388" s="344" t="s">
        <v>1946</v>
      </c>
      <c r="D388" s="4">
        <v>1999</v>
      </c>
      <c r="E388" s="821">
        <v>38160</v>
      </c>
      <c r="F388" s="796">
        <v>2004</v>
      </c>
      <c r="G388" s="208" t="s">
        <v>815</v>
      </c>
      <c r="H388" s="9" t="s">
        <v>1762</v>
      </c>
      <c r="I388" s="6">
        <v>397</v>
      </c>
      <c r="J388" s="903">
        <v>142047</v>
      </c>
      <c r="K388" s="5">
        <f t="shared" si="6"/>
        <v>8</v>
      </c>
      <c r="L388" s="790">
        <v>1995</v>
      </c>
      <c r="M388" s="1104" t="s">
        <v>2584</v>
      </c>
      <c r="N388" s="1104" t="s">
        <v>2669</v>
      </c>
      <c r="O388" s="1227">
        <v>1300</v>
      </c>
      <c r="P388" s="154">
        <v>150</v>
      </c>
      <c r="Q388" s="23">
        <v>1.8239214310768151E-2</v>
      </c>
      <c r="R388" s="7">
        <v>48.475454226587168</v>
      </c>
      <c r="S388" s="7">
        <v>198.47545422658717</v>
      </c>
      <c r="T388" s="7">
        <v>1101.5245457734129</v>
      </c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</row>
    <row r="389" spans="1:37" s="1" customFormat="1">
      <c r="A389" s="2" t="s">
        <v>1609</v>
      </c>
      <c r="B389" s="2" t="s">
        <v>17</v>
      </c>
      <c r="C389" s="344">
        <v>9937</v>
      </c>
      <c r="D389" s="4">
        <v>1915</v>
      </c>
      <c r="E389" s="821">
        <v>37999</v>
      </c>
      <c r="F389" s="796">
        <v>2004</v>
      </c>
      <c r="G389" s="208" t="s">
        <v>814</v>
      </c>
      <c r="H389" s="2" t="s">
        <v>800</v>
      </c>
      <c r="I389" s="6">
        <v>300</v>
      </c>
      <c r="J389" s="903">
        <v>139452</v>
      </c>
      <c r="K389" s="5">
        <f t="shared" si="6"/>
        <v>8</v>
      </c>
      <c r="L389" s="790">
        <v>1995</v>
      </c>
      <c r="M389" s="1104" t="s">
        <v>2584</v>
      </c>
      <c r="N389" s="1104" t="s">
        <v>2667</v>
      </c>
      <c r="O389" s="1227">
        <v>1300</v>
      </c>
      <c r="P389" s="154">
        <v>150</v>
      </c>
      <c r="Q389" s="23">
        <v>3.8922155688622756E-2</v>
      </c>
      <c r="R389" s="7">
        <v>40.781467065868263</v>
      </c>
      <c r="S389" s="7">
        <v>190.78146706586827</v>
      </c>
      <c r="T389" s="7">
        <v>1109.2185329341316</v>
      </c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</row>
    <row r="390" spans="1:37" s="1" customFormat="1">
      <c r="A390" s="1" t="s">
        <v>1505</v>
      </c>
      <c r="B390" s="2" t="s">
        <v>17</v>
      </c>
      <c r="C390" s="599">
        <v>170445</v>
      </c>
      <c r="D390" s="4">
        <v>1864</v>
      </c>
      <c r="E390" s="821">
        <v>37923</v>
      </c>
      <c r="F390" s="796">
        <v>2004</v>
      </c>
      <c r="G390" s="8" t="s">
        <v>812</v>
      </c>
      <c r="H390" s="1" t="s">
        <v>861</v>
      </c>
      <c r="I390" s="6"/>
      <c r="J390" s="903">
        <v>118484</v>
      </c>
      <c r="K390" s="5">
        <f t="shared" si="6"/>
        <v>8</v>
      </c>
      <c r="L390" s="790">
        <v>1995</v>
      </c>
      <c r="M390" s="1104" t="s">
        <v>2584</v>
      </c>
      <c r="N390" s="1104" t="s">
        <v>2669</v>
      </c>
      <c r="O390" s="1227">
        <v>1375</v>
      </c>
      <c r="P390" s="154">
        <v>150</v>
      </c>
      <c r="Q390" s="23">
        <v>0.21406908748964684</v>
      </c>
      <c r="R390" s="7">
        <v>102.02960847931548</v>
      </c>
      <c r="S390" s="7">
        <v>252.02960847931547</v>
      </c>
      <c r="T390" s="7">
        <v>1122.9703915206846</v>
      </c>
      <c r="U390" s="44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</row>
    <row r="391" spans="1:37" s="1" customFormat="1">
      <c r="A391" s="2" t="s">
        <v>1164</v>
      </c>
      <c r="B391" s="2" t="s">
        <v>17</v>
      </c>
      <c r="C391" s="344">
        <v>15310</v>
      </c>
      <c r="D391" s="4">
        <v>1833</v>
      </c>
      <c r="E391" s="821">
        <v>37838</v>
      </c>
      <c r="F391" s="796">
        <v>2004</v>
      </c>
      <c r="G391" s="208" t="s">
        <v>810</v>
      </c>
      <c r="H391" s="2" t="s">
        <v>837</v>
      </c>
      <c r="I391" s="6"/>
      <c r="J391" s="903">
        <v>91403</v>
      </c>
      <c r="K391" s="5">
        <f t="shared" si="6"/>
        <v>9</v>
      </c>
      <c r="L391" s="1014">
        <v>1994</v>
      </c>
      <c r="M391" s="1105" t="s">
        <v>2584</v>
      </c>
      <c r="N391" s="1104" t="s">
        <v>2667</v>
      </c>
      <c r="O391" s="1227">
        <v>1350</v>
      </c>
      <c r="P391" s="154">
        <v>150</v>
      </c>
      <c r="Q391" s="23">
        <v>1.2314709236031927E-2</v>
      </c>
      <c r="R391" s="7">
        <v>56.593600912200678</v>
      </c>
      <c r="S391" s="7">
        <v>206.59360091220069</v>
      </c>
      <c r="T391" s="7">
        <v>1143.4063990877994</v>
      </c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</row>
    <row r="392" spans="1:37" s="1" customFormat="1">
      <c r="A392" s="2" t="s">
        <v>1248</v>
      </c>
      <c r="B392" s="2" t="s">
        <v>17</v>
      </c>
      <c r="C392" s="344" t="s">
        <v>1249</v>
      </c>
      <c r="D392" s="4">
        <v>1833</v>
      </c>
      <c r="E392" s="821">
        <v>37838</v>
      </c>
      <c r="F392" s="796">
        <v>2004</v>
      </c>
      <c r="G392" s="208" t="s">
        <v>818</v>
      </c>
      <c r="H392" s="2" t="s">
        <v>852</v>
      </c>
      <c r="I392" s="6"/>
      <c r="J392" s="903">
        <v>122267</v>
      </c>
      <c r="K392" s="5">
        <f t="shared" si="6"/>
        <v>8</v>
      </c>
      <c r="L392" s="790">
        <v>1995</v>
      </c>
      <c r="M392" s="1104" t="s">
        <v>2677</v>
      </c>
      <c r="N392" s="1104" t="s">
        <v>2678</v>
      </c>
      <c r="O392" s="1227">
        <v>1350</v>
      </c>
      <c r="P392" s="154">
        <v>150</v>
      </c>
      <c r="Q392" s="23">
        <v>1.2314709236031927E-2</v>
      </c>
      <c r="R392" s="7">
        <v>56.593600912200678</v>
      </c>
      <c r="S392" s="7">
        <v>206.59360091220069</v>
      </c>
      <c r="T392" s="7">
        <v>1143.4063990877994</v>
      </c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</row>
    <row r="393" spans="1:37" s="1" customFormat="1">
      <c r="A393" s="2" t="s">
        <v>1246</v>
      </c>
      <c r="B393" s="2" t="s">
        <v>17</v>
      </c>
      <c r="C393" s="344">
        <v>132046</v>
      </c>
      <c r="D393" s="4">
        <v>1833</v>
      </c>
      <c r="E393" s="821">
        <v>37838</v>
      </c>
      <c r="F393" s="796">
        <v>2004</v>
      </c>
      <c r="G393" s="208" t="s">
        <v>818</v>
      </c>
      <c r="H393" s="2" t="s">
        <v>1694</v>
      </c>
      <c r="I393" s="6"/>
      <c r="J393" s="903">
        <v>131106</v>
      </c>
      <c r="K393" s="5">
        <f t="shared" si="6"/>
        <v>10</v>
      </c>
      <c r="L393" s="790">
        <v>1993</v>
      </c>
      <c r="M393" s="1104" t="s">
        <v>2584</v>
      </c>
      <c r="N393" s="1104" t="s">
        <v>2669</v>
      </c>
      <c r="O393" s="1227">
        <v>1350</v>
      </c>
      <c r="P393" s="154">
        <v>150</v>
      </c>
      <c r="Q393" s="23">
        <v>1.2314709236031927E-2</v>
      </c>
      <c r="R393" s="7">
        <v>56.593600912200678</v>
      </c>
      <c r="S393" s="7">
        <v>206.59360091220069</v>
      </c>
      <c r="T393" s="7">
        <v>1143.4063990877994</v>
      </c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</row>
    <row r="394" spans="1:37" s="1" customFormat="1">
      <c r="A394" s="2" t="s">
        <v>802</v>
      </c>
      <c r="B394" s="2" t="s">
        <v>17</v>
      </c>
      <c r="C394" s="344">
        <v>234004</v>
      </c>
      <c r="D394" s="4">
        <v>1833</v>
      </c>
      <c r="E394" s="821">
        <v>37838</v>
      </c>
      <c r="F394" s="795">
        <v>2004</v>
      </c>
      <c r="G394" s="208" t="s">
        <v>812</v>
      </c>
      <c r="H394" s="1" t="s">
        <v>861</v>
      </c>
      <c r="I394" s="6"/>
      <c r="J394" s="903">
        <v>117454</v>
      </c>
      <c r="K394" s="5">
        <f t="shared" si="6"/>
        <v>11</v>
      </c>
      <c r="L394" s="790">
        <v>1992</v>
      </c>
      <c r="M394" s="1104" t="s">
        <v>2584</v>
      </c>
      <c r="N394" s="1104" t="s">
        <v>710</v>
      </c>
      <c r="O394" s="1227">
        <v>1350</v>
      </c>
      <c r="P394" s="154">
        <v>150</v>
      </c>
      <c r="Q394" s="23">
        <v>1.2314709236031927E-2</v>
      </c>
      <c r="R394" s="7">
        <v>56.593600912200678</v>
      </c>
      <c r="S394" s="7">
        <v>206.59360091220069</v>
      </c>
      <c r="T394" s="7">
        <v>1143.4063990877994</v>
      </c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</row>
    <row r="395" spans="1:37" s="1" customFormat="1">
      <c r="A395" s="2" t="s">
        <v>1874</v>
      </c>
      <c r="B395" s="2" t="s">
        <v>17</v>
      </c>
      <c r="C395" s="344">
        <v>16307</v>
      </c>
      <c r="D395" s="4">
        <v>1981</v>
      </c>
      <c r="E395" s="821">
        <v>38149</v>
      </c>
      <c r="F395" s="796">
        <v>2004</v>
      </c>
      <c r="G395" s="208" t="s">
        <v>810</v>
      </c>
      <c r="H395" s="2" t="s">
        <v>859</v>
      </c>
      <c r="I395" s="6">
        <v>53</v>
      </c>
      <c r="J395" s="903">
        <v>264380</v>
      </c>
      <c r="K395" s="5">
        <f t="shared" si="6"/>
        <v>7</v>
      </c>
      <c r="L395" s="790">
        <v>1996</v>
      </c>
      <c r="M395" s="1104" t="s">
        <v>2591</v>
      </c>
      <c r="N395" s="1104" t="s">
        <v>2676</v>
      </c>
      <c r="O395" s="1227">
        <v>1350</v>
      </c>
      <c r="P395" s="154">
        <v>150</v>
      </c>
      <c r="Q395" s="23">
        <v>2.0156774916013438E-2</v>
      </c>
      <c r="R395" s="7">
        <v>55.701634938409853</v>
      </c>
      <c r="S395" s="7">
        <v>205.70163493840985</v>
      </c>
      <c r="T395" s="7">
        <v>1144.2983650615902</v>
      </c>
      <c r="U395" s="44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</row>
    <row r="396" spans="1:37" s="1" customFormat="1">
      <c r="A396" s="2" t="s">
        <v>1786</v>
      </c>
      <c r="B396" s="2" t="s">
        <v>17</v>
      </c>
      <c r="C396" s="344">
        <v>16312</v>
      </c>
      <c r="D396" s="245">
        <v>38139</v>
      </c>
      <c r="E396" s="821">
        <v>38139</v>
      </c>
      <c r="F396" s="796">
        <v>2004</v>
      </c>
      <c r="G396" s="208" t="s">
        <v>810</v>
      </c>
      <c r="H396" s="1" t="s">
        <v>859</v>
      </c>
      <c r="I396" s="2"/>
      <c r="J396" s="903">
        <v>124841</v>
      </c>
      <c r="K396" s="5">
        <f t="shared" si="6"/>
        <v>7</v>
      </c>
      <c r="L396" s="1014">
        <v>1996</v>
      </c>
      <c r="M396" s="1105" t="s">
        <v>2584</v>
      </c>
      <c r="N396" s="1105" t="s">
        <v>2669</v>
      </c>
      <c r="O396" s="1227">
        <v>1300</v>
      </c>
      <c r="P396" s="154">
        <v>150</v>
      </c>
      <c r="Q396" s="427"/>
      <c r="R396" s="7"/>
      <c r="S396" s="1">
        <v>150</v>
      </c>
      <c r="T396" s="12">
        <f>O396-S396</f>
        <v>1150</v>
      </c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</row>
    <row r="397" spans="1:37" s="1" customFormat="1">
      <c r="A397" s="2">
        <v>952411841</v>
      </c>
      <c r="B397" s="2" t="s">
        <v>17</v>
      </c>
      <c r="C397" s="344">
        <v>229499</v>
      </c>
      <c r="D397" s="4">
        <v>1758</v>
      </c>
      <c r="E397" s="821">
        <v>37824</v>
      </c>
      <c r="F397" s="796">
        <v>2004</v>
      </c>
      <c r="G397" s="208" t="s">
        <v>812</v>
      </c>
      <c r="H397" s="2" t="s">
        <v>1006</v>
      </c>
      <c r="I397" s="6"/>
      <c r="J397" s="903">
        <v>5940</v>
      </c>
      <c r="K397" s="5">
        <f t="shared" si="6"/>
        <v>35</v>
      </c>
      <c r="L397" s="790">
        <v>1968</v>
      </c>
      <c r="M397" s="1104" t="s">
        <v>2592</v>
      </c>
      <c r="N397" s="1104" t="s">
        <v>2585</v>
      </c>
      <c r="O397" s="1227">
        <v>1365.55</v>
      </c>
      <c r="P397" s="154">
        <v>150</v>
      </c>
      <c r="Q397" s="23">
        <v>0.26307424374944616</v>
      </c>
      <c r="R397" s="7">
        <v>55.413958703383337</v>
      </c>
      <c r="S397" s="7">
        <v>205.41395870338334</v>
      </c>
      <c r="T397" s="7">
        <v>1160.1360412966167</v>
      </c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</row>
    <row r="398" spans="1:37" s="1" customFormat="1">
      <c r="A398" s="2" t="s">
        <v>1656</v>
      </c>
      <c r="B398" s="2" t="s">
        <v>17</v>
      </c>
      <c r="C398" s="344">
        <v>3123</v>
      </c>
      <c r="D398" s="4">
        <v>1937</v>
      </c>
      <c r="E398" s="821">
        <v>38055</v>
      </c>
      <c r="F398" s="796">
        <v>2004</v>
      </c>
      <c r="G398" s="208" t="s">
        <v>815</v>
      </c>
      <c r="H398" s="2" t="s">
        <v>1657</v>
      </c>
      <c r="I398" s="6">
        <v>302</v>
      </c>
      <c r="J398" s="903">
        <v>195518</v>
      </c>
      <c r="K398" s="5">
        <f t="shared" si="6"/>
        <v>15</v>
      </c>
      <c r="L398" s="790">
        <v>1988</v>
      </c>
      <c r="M398" s="1104" t="s">
        <v>2598</v>
      </c>
      <c r="N398" s="1104" t="s">
        <v>2585</v>
      </c>
      <c r="O398" s="1227">
        <v>1400</v>
      </c>
      <c r="P398" s="154">
        <v>150</v>
      </c>
      <c r="Q398" s="23">
        <v>6.0215053763440864E-2</v>
      </c>
      <c r="R398" s="7">
        <v>68.627096774193546</v>
      </c>
      <c r="S398" s="7">
        <v>218.62709677419355</v>
      </c>
      <c r="T398" s="7">
        <v>1181.3729032258066</v>
      </c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</row>
    <row r="399" spans="1:37" s="1" customFormat="1">
      <c r="A399" s="2" t="s">
        <v>1711</v>
      </c>
      <c r="B399" s="2" t="s">
        <v>17</v>
      </c>
      <c r="C399" s="344">
        <v>936410</v>
      </c>
      <c r="D399" s="4">
        <v>1978</v>
      </c>
      <c r="E399" s="821">
        <v>38111</v>
      </c>
      <c r="F399" s="796">
        <v>2004</v>
      </c>
      <c r="G399" s="208" t="s">
        <v>816</v>
      </c>
      <c r="H399" s="2" t="s">
        <v>800</v>
      </c>
      <c r="I399" s="6">
        <v>346</v>
      </c>
      <c r="J399" s="903">
        <v>126835</v>
      </c>
      <c r="K399" s="5">
        <f t="shared" si="6"/>
        <v>6</v>
      </c>
      <c r="L399" s="790">
        <v>1997</v>
      </c>
      <c r="M399" s="1104" t="s">
        <v>2584</v>
      </c>
      <c r="N399" s="1104" t="s">
        <v>2667</v>
      </c>
      <c r="O399" s="1227">
        <v>1400</v>
      </c>
      <c r="P399" s="154">
        <v>150</v>
      </c>
      <c r="Q399" s="23">
        <v>3.2825322391559206E-2</v>
      </c>
      <c r="R399" s="7">
        <v>61.022602579132489</v>
      </c>
      <c r="S399" s="7">
        <v>211.0226025791325</v>
      </c>
      <c r="T399" s="7">
        <v>1188.9773974208674</v>
      </c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</row>
    <row r="400" spans="1:37" s="1" customFormat="1">
      <c r="A400" s="2" t="s">
        <v>1957</v>
      </c>
      <c r="B400" s="2" t="s">
        <v>17</v>
      </c>
      <c r="C400" s="344">
        <v>2830</v>
      </c>
      <c r="D400" s="4">
        <v>1999</v>
      </c>
      <c r="E400" s="821">
        <v>38160</v>
      </c>
      <c r="F400" s="796">
        <v>2004</v>
      </c>
      <c r="G400" s="208" t="s">
        <v>815</v>
      </c>
      <c r="H400" s="2" t="s">
        <v>1657</v>
      </c>
      <c r="I400" s="6">
        <v>406</v>
      </c>
      <c r="J400" s="903">
        <v>183364</v>
      </c>
      <c r="K400" s="5">
        <f t="shared" si="6"/>
        <v>7</v>
      </c>
      <c r="L400" s="790">
        <v>1996</v>
      </c>
      <c r="M400" s="1104" t="s">
        <v>2598</v>
      </c>
      <c r="N400" s="1104" t="s">
        <v>2672</v>
      </c>
      <c r="O400" s="1227">
        <v>1400</v>
      </c>
      <c r="P400" s="154">
        <v>150</v>
      </c>
      <c r="Q400" s="23">
        <v>1.9642230796211857E-2</v>
      </c>
      <c r="R400" s="7">
        <v>52.204335320940032</v>
      </c>
      <c r="S400" s="7">
        <v>202.20433532094003</v>
      </c>
      <c r="T400" s="7">
        <v>1197.7956646790599</v>
      </c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</row>
    <row r="401" spans="1:37" s="1" customFormat="1">
      <c r="A401" s="2" t="s">
        <v>1868</v>
      </c>
      <c r="B401" s="2" t="s">
        <v>17</v>
      </c>
      <c r="C401" s="344">
        <v>17298</v>
      </c>
      <c r="D401" s="4">
        <v>1981</v>
      </c>
      <c r="E401" s="821">
        <v>38149</v>
      </c>
      <c r="F401" s="796">
        <v>2004</v>
      </c>
      <c r="G401" s="208" t="s">
        <v>810</v>
      </c>
      <c r="H401" s="2" t="s">
        <v>1166</v>
      </c>
      <c r="I401" s="6">
        <v>45</v>
      </c>
      <c r="J401" s="903">
        <v>67917</v>
      </c>
      <c r="K401" s="5">
        <f t="shared" si="6"/>
        <v>8</v>
      </c>
      <c r="L401" s="790">
        <v>1995</v>
      </c>
      <c r="M401" s="1104" t="s">
        <v>2584</v>
      </c>
      <c r="N401" s="1104" t="s">
        <v>2667</v>
      </c>
      <c r="O401" s="1227">
        <v>1450</v>
      </c>
      <c r="P401" s="154">
        <v>150</v>
      </c>
      <c r="Q401" s="23">
        <v>2.1649869354236656E-2</v>
      </c>
      <c r="R401" s="7">
        <v>59.827681970884662</v>
      </c>
      <c r="S401" s="7">
        <v>209.82768197088467</v>
      </c>
      <c r="T401" s="7">
        <v>1240.1723180291153</v>
      </c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</row>
    <row r="402" spans="1:37" s="1" customFormat="1">
      <c r="A402" s="2" t="s">
        <v>1939</v>
      </c>
      <c r="B402" s="2" t="s">
        <v>17</v>
      </c>
      <c r="C402" s="344">
        <v>907996</v>
      </c>
      <c r="D402" s="4">
        <v>1999</v>
      </c>
      <c r="E402" s="821">
        <v>38160</v>
      </c>
      <c r="F402" s="796">
        <v>2004</v>
      </c>
      <c r="G402" s="208" t="s">
        <v>816</v>
      </c>
      <c r="H402" s="2" t="s">
        <v>800</v>
      </c>
      <c r="I402" s="6">
        <v>392</v>
      </c>
      <c r="J402" s="904">
        <v>125095</v>
      </c>
      <c r="K402" s="5">
        <f t="shared" si="6"/>
        <v>7</v>
      </c>
      <c r="L402" s="1014">
        <v>1996</v>
      </c>
      <c r="M402" s="1105" t="s">
        <v>2584</v>
      </c>
      <c r="N402" s="1104" t="s">
        <v>2667</v>
      </c>
      <c r="O402" s="1227">
        <v>1450</v>
      </c>
      <c r="P402" s="154">
        <v>150</v>
      </c>
      <c r="Q402" s="23">
        <v>2.0343739038933707E-2</v>
      </c>
      <c r="R402" s="7">
        <v>54.068775868116454</v>
      </c>
      <c r="S402" s="7">
        <v>204.06877586811646</v>
      </c>
      <c r="T402" s="7">
        <v>1245.9312241318835</v>
      </c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</row>
    <row r="403" spans="1:37" s="1" customFormat="1">
      <c r="A403" s="1" t="s">
        <v>1971</v>
      </c>
      <c r="B403" s="2" t="s">
        <v>17</v>
      </c>
      <c r="C403" s="599">
        <v>16314</v>
      </c>
      <c r="D403" s="4">
        <v>1999</v>
      </c>
      <c r="E403" s="821">
        <v>38160</v>
      </c>
      <c r="F403" s="796">
        <v>2004</v>
      </c>
      <c r="G403" s="8" t="s">
        <v>810</v>
      </c>
      <c r="H403" s="2" t="s">
        <v>859</v>
      </c>
      <c r="I403" s="6">
        <v>427</v>
      </c>
      <c r="J403" s="904">
        <v>146347</v>
      </c>
      <c r="K403" s="5">
        <f t="shared" si="6"/>
        <v>7</v>
      </c>
      <c r="L403" s="1014">
        <v>1996</v>
      </c>
      <c r="M403" s="1105" t="s">
        <v>2584</v>
      </c>
      <c r="N403" s="1105" t="s">
        <v>2669</v>
      </c>
      <c r="O403" s="1227">
        <v>1450</v>
      </c>
      <c r="P403" s="154">
        <v>150</v>
      </c>
      <c r="Q403" s="23">
        <v>2.0343739038933707E-2</v>
      </c>
      <c r="R403" s="7">
        <v>54.068775868116454</v>
      </c>
      <c r="S403" s="7">
        <v>204.06877586811646</v>
      </c>
      <c r="T403" s="7">
        <v>1245.9312241318835</v>
      </c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</row>
    <row r="404" spans="1:37" s="1" customFormat="1">
      <c r="A404" s="2" t="s">
        <v>1783</v>
      </c>
      <c r="B404" s="2" t="s">
        <v>17</v>
      </c>
      <c r="C404" s="344">
        <v>1760</v>
      </c>
      <c r="D404" s="245">
        <v>38108</v>
      </c>
      <c r="E404" s="821">
        <v>38108</v>
      </c>
      <c r="F404" s="796">
        <v>2004</v>
      </c>
      <c r="G404" s="208" t="s">
        <v>816</v>
      </c>
      <c r="H404" s="1" t="s">
        <v>801</v>
      </c>
      <c r="I404" s="2"/>
      <c r="J404" s="903">
        <v>162892</v>
      </c>
      <c r="K404" s="5">
        <f t="shared" si="6"/>
        <v>7</v>
      </c>
      <c r="L404" s="790">
        <v>1996</v>
      </c>
      <c r="M404" s="1104" t="s">
        <v>2584</v>
      </c>
      <c r="N404" s="1104" t="s">
        <v>2669</v>
      </c>
      <c r="O404" s="1227">
        <v>1400</v>
      </c>
      <c r="P404" s="154">
        <v>150</v>
      </c>
      <c r="Q404" s="427"/>
      <c r="R404" s="7"/>
      <c r="S404" s="1">
        <v>150</v>
      </c>
      <c r="T404" s="12">
        <f>O404-S404</f>
        <v>1250</v>
      </c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</row>
    <row r="405" spans="1:37" s="1" customFormat="1">
      <c r="A405" s="2" t="s">
        <v>1672</v>
      </c>
      <c r="B405" s="2" t="s">
        <v>17</v>
      </c>
      <c r="C405" s="344">
        <v>98805</v>
      </c>
      <c r="D405" s="4">
        <v>1954</v>
      </c>
      <c r="E405" s="821">
        <v>38118</v>
      </c>
      <c r="F405" s="796">
        <v>2004</v>
      </c>
      <c r="G405" s="208" t="s">
        <v>818</v>
      </c>
      <c r="H405" s="2" t="s">
        <v>806</v>
      </c>
      <c r="I405" s="6">
        <v>33</v>
      </c>
      <c r="J405" s="904">
        <v>75421</v>
      </c>
      <c r="K405" s="5">
        <f t="shared" si="6"/>
        <v>8</v>
      </c>
      <c r="L405" s="1014">
        <v>1995</v>
      </c>
      <c r="M405" s="1105" t="s">
        <v>2598</v>
      </c>
      <c r="N405" s="1104" t="s">
        <v>719</v>
      </c>
      <c r="O405" s="1227">
        <v>1438</v>
      </c>
      <c r="P405" s="154">
        <v>150</v>
      </c>
      <c r="Q405" s="23">
        <v>0.17517977855229386</v>
      </c>
      <c r="R405" s="7">
        <v>25.979161159305182</v>
      </c>
      <c r="S405" s="7">
        <v>175.97916115930519</v>
      </c>
      <c r="T405" s="7">
        <v>1262.0208388406948</v>
      </c>
      <c r="U405" s="44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</row>
    <row r="406" spans="1:37" s="1" customFormat="1">
      <c r="A406" s="2" t="s">
        <v>1165</v>
      </c>
      <c r="B406" s="2" t="s">
        <v>17</v>
      </c>
      <c r="C406" s="344">
        <v>17376</v>
      </c>
      <c r="D406" s="4">
        <v>1833</v>
      </c>
      <c r="E406" s="821">
        <v>37838</v>
      </c>
      <c r="F406" s="796">
        <v>2004</v>
      </c>
      <c r="G406" s="208" t="s">
        <v>810</v>
      </c>
      <c r="H406" s="2" t="s">
        <v>1166</v>
      </c>
      <c r="I406" s="6"/>
      <c r="J406" s="904">
        <v>121795</v>
      </c>
      <c r="K406" s="5">
        <f t="shared" si="6"/>
        <v>8</v>
      </c>
      <c r="L406" s="1014">
        <v>1995</v>
      </c>
      <c r="M406" s="1105" t="s">
        <v>2584</v>
      </c>
      <c r="N406" s="1104" t="s">
        <v>2667</v>
      </c>
      <c r="O406" s="1227">
        <v>1500</v>
      </c>
      <c r="P406" s="154">
        <v>150</v>
      </c>
      <c r="Q406" s="23">
        <v>1.3683010262257697E-2</v>
      </c>
      <c r="R406" s="7">
        <v>62.881778791334092</v>
      </c>
      <c r="S406" s="7">
        <v>212.88177879133409</v>
      </c>
      <c r="T406" s="7">
        <v>1287.118221208666</v>
      </c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</row>
    <row r="407" spans="1:37" s="1" customFormat="1">
      <c r="A407" s="2" t="s">
        <v>1857</v>
      </c>
      <c r="B407" s="2" t="s">
        <v>17</v>
      </c>
      <c r="C407" s="344">
        <v>124984</v>
      </c>
      <c r="D407" s="4">
        <v>1981</v>
      </c>
      <c r="E407" s="821">
        <v>38149</v>
      </c>
      <c r="F407" s="796">
        <v>2004</v>
      </c>
      <c r="G407" s="208" t="s">
        <v>813</v>
      </c>
      <c r="H407" s="2" t="s">
        <v>2578</v>
      </c>
      <c r="I407" s="6">
        <v>37</v>
      </c>
      <c r="J407" s="903">
        <v>169466</v>
      </c>
      <c r="K407" s="5">
        <f t="shared" si="6"/>
        <v>6</v>
      </c>
      <c r="L407" s="790">
        <v>1997</v>
      </c>
      <c r="M407" s="1104" t="s">
        <v>2598</v>
      </c>
      <c r="N407" s="1104" t="s">
        <v>2672</v>
      </c>
      <c r="O407" s="1227">
        <v>1500</v>
      </c>
      <c r="P407" s="154">
        <v>150</v>
      </c>
      <c r="Q407" s="23">
        <v>2.2396416573348264E-2</v>
      </c>
      <c r="R407" s="7">
        <v>61.890705487122062</v>
      </c>
      <c r="S407" s="7">
        <v>211.89070548712206</v>
      </c>
      <c r="T407" s="7">
        <v>1288.109294512878</v>
      </c>
      <c r="U407" s="44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</row>
    <row r="408" spans="1:37" s="1" customFormat="1">
      <c r="A408" s="2" t="s">
        <v>1130</v>
      </c>
      <c r="B408" s="2" t="s">
        <v>17</v>
      </c>
      <c r="C408" s="344">
        <v>123559</v>
      </c>
      <c r="D408" s="4">
        <v>1764</v>
      </c>
      <c r="E408" s="821">
        <v>37826</v>
      </c>
      <c r="F408" s="796">
        <v>2004</v>
      </c>
      <c r="G408" s="208" t="s">
        <v>818</v>
      </c>
      <c r="H408" s="2" t="s">
        <v>806</v>
      </c>
      <c r="I408" s="6"/>
      <c r="J408" s="903">
        <v>168221</v>
      </c>
      <c r="K408" s="5">
        <f t="shared" si="6"/>
        <v>6</v>
      </c>
      <c r="L408" s="790">
        <v>1997</v>
      </c>
      <c r="M408" s="1104" t="s">
        <v>2598</v>
      </c>
      <c r="N408" s="1104" t="s">
        <v>2617</v>
      </c>
      <c r="O408" s="1227">
        <v>1457</v>
      </c>
      <c r="P408" s="154">
        <v>150</v>
      </c>
      <c r="Q408" s="23">
        <v>4.0920632789700241E-2</v>
      </c>
      <c r="R408" s="7">
        <v>16.38666740063546</v>
      </c>
      <c r="S408" s="7">
        <v>166.38666740063547</v>
      </c>
      <c r="T408" s="7">
        <v>1290.6133325993646</v>
      </c>
      <c r="U408" s="44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</row>
    <row r="409" spans="1:37" s="1" customFormat="1">
      <c r="A409" s="1" t="s">
        <v>1603</v>
      </c>
      <c r="B409" s="1" t="s">
        <v>17</v>
      </c>
      <c r="C409" s="599">
        <v>5925</v>
      </c>
      <c r="D409" s="3">
        <v>1915</v>
      </c>
      <c r="E409" s="820">
        <v>37999</v>
      </c>
      <c r="F409" s="796">
        <v>2004</v>
      </c>
      <c r="G409" s="178" t="s">
        <v>2507</v>
      </c>
      <c r="H409" s="2" t="s">
        <v>1604</v>
      </c>
      <c r="I409" s="5">
        <v>310</v>
      </c>
      <c r="J409" s="904">
        <v>100620</v>
      </c>
      <c r="K409" s="5">
        <f t="shared" si="6"/>
        <v>9</v>
      </c>
      <c r="L409" s="1014">
        <v>1994</v>
      </c>
      <c r="M409" s="1105" t="s">
        <v>2586</v>
      </c>
      <c r="N409" s="1105" t="s">
        <v>716</v>
      </c>
      <c r="O409" s="1227">
        <v>1500</v>
      </c>
      <c r="P409" s="154">
        <v>150</v>
      </c>
      <c r="Q409" s="22">
        <v>4.4910179640718563E-2</v>
      </c>
      <c r="R409" s="7">
        <v>47.055538922155691</v>
      </c>
      <c r="S409" s="7">
        <v>197.05553892215568</v>
      </c>
      <c r="T409" s="7">
        <v>1302.9444610778444</v>
      </c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</row>
    <row r="410" spans="1:37" s="1" customFormat="1">
      <c r="A410" s="2" t="s">
        <v>1131</v>
      </c>
      <c r="B410" s="2" t="s">
        <v>17</v>
      </c>
      <c r="C410" s="344">
        <v>101212</v>
      </c>
      <c r="D410" s="4">
        <v>1764</v>
      </c>
      <c r="E410" s="821">
        <v>37826</v>
      </c>
      <c r="F410" s="796">
        <v>2004</v>
      </c>
      <c r="G410" s="208" t="s">
        <v>812</v>
      </c>
      <c r="H410" s="1" t="s">
        <v>861</v>
      </c>
      <c r="I410" s="6"/>
      <c r="J410" s="903">
        <v>41223</v>
      </c>
      <c r="K410" s="5">
        <f t="shared" si="6"/>
        <v>17</v>
      </c>
      <c r="L410" s="790">
        <v>1986</v>
      </c>
      <c r="M410" s="1104" t="s">
        <v>2586</v>
      </c>
      <c r="N410" s="1104" t="s">
        <v>2585</v>
      </c>
      <c r="O410" s="1227">
        <v>1501</v>
      </c>
      <c r="P410" s="154">
        <v>150</v>
      </c>
      <c r="Q410" s="23">
        <v>4.2156396580192219E-2</v>
      </c>
      <c r="R410" s="7">
        <v>16.881529010537975</v>
      </c>
      <c r="S410" s="7">
        <v>166.88152901053797</v>
      </c>
      <c r="T410" s="7">
        <v>1334.1184709894619</v>
      </c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</row>
    <row r="411" spans="1:37" s="1" customFormat="1">
      <c r="A411" s="2" t="s">
        <v>1858</v>
      </c>
      <c r="B411" s="2" t="s">
        <v>17</v>
      </c>
      <c r="C411" s="344">
        <v>17362</v>
      </c>
      <c r="D411" s="4">
        <v>1981</v>
      </c>
      <c r="E411" s="821">
        <v>38149</v>
      </c>
      <c r="F411" s="796">
        <v>2004</v>
      </c>
      <c r="G411" s="208" t="s">
        <v>813</v>
      </c>
      <c r="H411" s="2" t="s">
        <v>2578</v>
      </c>
      <c r="I411" s="6">
        <v>38</v>
      </c>
      <c r="J411" s="903">
        <v>159808</v>
      </c>
      <c r="K411" s="5">
        <f t="shared" si="6"/>
        <v>5</v>
      </c>
      <c r="L411" s="790">
        <v>1998</v>
      </c>
      <c r="M411" s="1104" t="s">
        <v>2598</v>
      </c>
      <c r="N411" s="1104" t="s">
        <v>2680</v>
      </c>
      <c r="O411" s="1227">
        <v>1550</v>
      </c>
      <c r="P411" s="154">
        <v>150</v>
      </c>
      <c r="Q411" s="23">
        <v>2.3142963792459875E-2</v>
      </c>
      <c r="R411" s="7">
        <v>63.95372900335947</v>
      </c>
      <c r="S411" s="7">
        <v>213.95372900335946</v>
      </c>
      <c r="T411" s="7">
        <v>1336.0462709966405</v>
      </c>
      <c r="U411" s="44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</row>
    <row r="412" spans="1:37" s="1" customFormat="1">
      <c r="A412" s="2" t="s">
        <v>1779</v>
      </c>
      <c r="B412" s="2" t="s">
        <v>17</v>
      </c>
      <c r="C412" s="344">
        <v>1080</v>
      </c>
      <c r="D412" s="245">
        <v>38108</v>
      </c>
      <c r="E412" s="821">
        <v>38108</v>
      </c>
      <c r="F412" s="796">
        <v>2004</v>
      </c>
      <c r="G412" s="208" t="s">
        <v>817</v>
      </c>
      <c r="H412" s="2"/>
      <c r="I412" s="2"/>
      <c r="J412" s="903">
        <v>98003</v>
      </c>
      <c r="K412" s="5">
        <f t="shared" si="6"/>
        <v>8</v>
      </c>
      <c r="L412" s="790">
        <v>1995</v>
      </c>
      <c r="M412" s="1104" t="s">
        <v>2677</v>
      </c>
      <c r="N412" s="1104" t="s">
        <v>746</v>
      </c>
      <c r="O412" s="1227">
        <v>1500</v>
      </c>
      <c r="P412" s="154">
        <v>150</v>
      </c>
      <c r="Q412" s="427"/>
      <c r="R412" s="7"/>
      <c r="S412" s="1">
        <v>150</v>
      </c>
      <c r="T412" s="12">
        <f>O412-S412</f>
        <v>1350</v>
      </c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</row>
    <row r="413" spans="1:37" s="1" customFormat="1">
      <c r="A413" s="2" t="s">
        <v>822</v>
      </c>
      <c r="B413" s="2" t="s">
        <v>17</v>
      </c>
      <c r="C413" s="344">
        <v>128852</v>
      </c>
      <c r="D413" s="4">
        <v>97267</v>
      </c>
      <c r="E413" s="821">
        <v>37895</v>
      </c>
      <c r="F413" s="795">
        <v>2004</v>
      </c>
      <c r="G413" s="208" t="s">
        <v>812</v>
      </c>
      <c r="H413" s="1" t="s">
        <v>861</v>
      </c>
      <c r="I413" s="6"/>
      <c r="J413" s="903">
        <v>64425</v>
      </c>
      <c r="K413" s="5">
        <f t="shared" si="6"/>
        <v>11</v>
      </c>
      <c r="L413" s="790">
        <v>1992</v>
      </c>
      <c r="M413" s="1104" t="s">
        <v>2586</v>
      </c>
      <c r="N413" s="1104" t="s">
        <v>718</v>
      </c>
      <c r="O413" s="1227">
        <v>1500</v>
      </c>
      <c r="P413" s="154">
        <v>150</v>
      </c>
      <c r="Q413" s="23"/>
      <c r="R413" s="7">
        <v>0</v>
      </c>
      <c r="S413" s="7">
        <v>150</v>
      </c>
      <c r="T413" s="7">
        <v>1350</v>
      </c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</row>
    <row r="414" spans="1:37" s="1" customFormat="1">
      <c r="A414" s="2" t="s">
        <v>1714</v>
      </c>
      <c r="B414" s="2" t="s">
        <v>17</v>
      </c>
      <c r="C414" s="344">
        <v>831283</v>
      </c>
      <c r="D414" s="4">
        <v>97297</v>
      </c>
      <c r="E414" s="821">
        <v>37855</v>
      </c>
      <c r="F414" s="796">
        <v>2004</v>
      </c>
      <c r="G414" s="8" t="s">
        <v>812</v>
      </c>
      <c r="H414" s="1" t="s">
        <v>861</v>
      </c>
      <c r="I414" s="6"/>
      <c r="J414" s="903">
        <v>11574</v>
      </c>
      <c r="K414" s="5">
        <f t="shared" si="6"/>
        <v>16</v>
      </c>
      <c r="L414" s="790">
        <v>1987</v>
      </c>
      <c r="M414" s="1104" t="s">
        <v>2591</v>
      </c>
      <c r="N414" s="1104" t="s">
        <v>2585</v>
      </c>
      <c r="O414" s="1227">
        <v>1500</v>
      </c>
      <c r="P414" s="154">
        <v>150</v>
      </c>
      <c r="Q414" s="23"/>
      <c r="R414" s="7"/>
      <c r="S414" s="7"/>
      <c r="T414" s="7">
        <v>1350</v>
      </c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</row>
    <row r="415" spans="1:37" s="1" customFormat="1">
      <c r="A415" s="2" t="s">
        <v>802</v>
      </c>
      <c r="B415" s="2" t="s">
        <v>17</v>
      </c>
      <c r="C415" s="344">
        <v>1181</v>
      </c>
      <c r="D415" s="4">
        <v>1856</v>
      </c>
      <c r="E415" s="821">
        <v>37887</v>
      </c>
      <c r="F415" s="796">
        <v>2004</v>
      </c>
      <c r="G415" s="208" t="s">
        <v>814</v>
      </c>
      <c r="H415" s="2" t="s">
        <v>74</v>
      </c>
      <c r="I415" s="6"/>
      <c r="J415" s="903">
        <v>115048</v>
      </c>
      <c r="K415" s="5">
        <f t="shared" si="6"/>
        <v>9</v>
      </c>
      <c r="L415" s="790">
        <v>1994</v>
      </c>
      <c r="M415" s="1104" t="s">
        <v>2677</v>
      </c>
      <c r="N415" s="1104" t="s">
        <v>726</v>
      </c>
      <c r="O415" s="1227">
        <v>1600</v>
      </c>
      <c r="P415" s="154">
        <v>150</v>
      </c>
      <c r="Q415" s="23">
        <v>9.1954022988505746E-2</v>
      </c>
      <c r="R415" s="7">
        <v>89.817931034482754</v>
      </c>
      <c r="S415" s="7">
        <v>239.81793103448274</v>
      </c>
      <c r="T415" s="7">
        <v>1360.1820689655174</v>
      </c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</row>
    <row r="416" spans="1:37" s="1" customFormat="1">
      <c r="A416" s="2" t="s">
        <v>1649</v>
      </c>
      <c r="B416" s="2" t="s">
        <v>17</v>
      </c>
      <c r="C416" s="344">
        <v>76792</v>
      </c>
      <c r="D416" s="4">
        <v>1937</v>
      </c>
      <c r="E416" s="821">
        <v>38055</v>
      </c>
      <c r="F416" s="796">
        <v>2004</v>
      </c>
      <c r="G416" s="208" t="s">
        <v>821</v>
      </c>
      <c r="H416" s="2" t="s">
        <v>4813</v>
      </c>
      <c r="I416" s="6">
        <v>291</v>
      </c>
      <c r="J416" s="903">
        <v>177753</v>
      </c>
      <c r="K416" s="5">
        <f t="shared" si="6"/>
        <v>7</v>
      </c>
      <c r="L416" s="790">
        <v>1996</v>
      </c>
      <c r="M416" s="1104" t="s">
        <v>2598</v>
      </c>
      <c r="N416" s="1104" t="s">
        <v>2671</v>
      </c>
      <c r="O416" s="1227">
        <v>1600</v>
      </c>
      <c r="P416" s="154">
        <v>150</v>
      </c>
      <c r="Q416" s="23">
        <v>6.8817204301075269E-2</v>
      </c>
      <c r="R416" s="7">
        <v>78.430967741935476</v>
      </c>
      <c r="S416" s="7">
        <v>228.43096774193549</v>
      </c>
      <c r="T416" s="7">
        <v>1371.5690322580645</v>
      </c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</row>
    <row r="417" spans="1:37">
      <c r="A417" s="482" t="s">
        <v>1189</v>
      </c>
      <c r="B417" s="482" t="s">
        <v>17</v>
      </c>
      <c r="C417" s="570">
        <v>20663</v>
      </c>
      <c r="D417" s="483">
        <v>1833</v>
      </c>
      <c r="E417" s="825">
        <v>37838</v>
      </c>
      <c r="F417" s="484">
        <v>2004</v>
      </c>
      <c r="G417" s="704" t="s">
        <v>608</v>
      </c>
      <c r="H417" s="482" t="s">
        <v>2037</v>
      </c>
      <c r="I417" s="569"/>
      <c r="J417" s="569">
        <v>149622</v>
      </c>
      <c r="K417" s="5">
        <f t="shared" si="6"/>
        <v>5</v>
      </c>
      <c r="L417" s="1018">
        <v>1998</v>
      </c>
      <c r="M417" s="1109" t="s">
        <v>2598</v>
      </c>
      <c r="N417" s="1109" t="s">
        <v>2680</v>
      </c>
      <c r="O417" s="1227">
        <v>1600</v>
      </c>
      <c r="P417" s="486">
        <v>150</v>
      </c>
      <c r="Q417" s="487">
        <v>1.459521094640821E-2</v>
      </c>
      <c r="R417" s="488">
        <v>67.073897377423023</v>
      </c>
      <c r="S417" s="488">
        <v>217.07389737742301</v>
      </c>
      <c r="T417" s="488">
        <v>1382.926102622577</v>
      </c>
      <c r="U417" s="479"/>
    </row>
    <row r="418" spans="1:37" s="1" customFormat="1">
      <c r="A418" s="2" t="s">
        <v>1242</v>
      </c>
      <c r="B418" s="2" t="s">
        <v>17</v>
      </c>
      <c r="C418" s="344">
        <v>112018</v>
      </c>
      <c r="D418" s="4">
        <v>1833</v>
      </c>
      <c r="E418" s="821">
        <v>37838</v>
      </c>
      <c r="F418" s="796">
        <v>2004</v>
      </c>
      <c r="G418" s="208" t="s">
        <v>1774</v>
      </c>
      <c r="H418" s="2" t="s">
        <v>1071</v>
      </c>
      <c r="I418" s="6"/>
      <c r="J418" s="903">
        <v>161558</v>
      </c>
      <c r="K418" s="5">
        <f t="shared" si="6"/>
        <v>15</v>
      </c>
      <c r="L418" s="790">
        <v>1988</v>
      </c>
      <c r="M418" s="1104" t="s">
        <v>2586</v>
      </c>
      <c r="N418" s="1104" t="s">
        <v>2615</v>
      </c>
      <c r="O418" s="1227">
        <v>1600</v>
      </c>
      <c r="P418" s="154">
        <v>150</v>
      </c>
      <c r="Q418" s="23">
        <v>1.459521094640821E-2</v>
      </c>
      <c r="R418" s="7">
        <v>67.073897377423023</v>
      </c>
      <c r="S418" s="7">
        <v>217.07389737742301</v>
      </c>
      <c r="T418" s="7">
        <v>1382.926102622577</v>
      </c>
      <c r="U418" s="44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</row>
    <row r="419" spans="1:37" s="1" customFormat="1">
      <c r="A419" s="2" t="s">
        <v>802</v>
      </c>
      <c r="B419" s="2" t="s">
        <v>17</v>
      </c>
      <c r="C419" s="344" t="s">
        <v>802</v>
      </c>
      <c r="D419" s="4">
        <v>1833</v>
      </c>
      <c r="E419" s="821">
        <v>37838</v>
      </c>
      <c r="F419" s="796">
        <v>2004</v>
      </c>
      <c r="G419" s="208" t="s">
        <v>1774</v>
      </c>
      <c r="H419" s="2" t="s">
        <v>2581</v>
      </c>
      <c r="I419" s="6"/>
      <c r="J419" s="903">
        <v>122148</v>
      </c>
      <c r="K419" s="5">
        <f t="shared" si="6"/>
        <v>11</v>
      </c>
      <c r="L419" s="790">
        <v>1992</v>
      </c>
      <c r="M419" s="1104" t="s">
        <v>2584</v>
      </c>
      <c r="N419" s="1104" t="s">
        <v>2590</v>
      </c>
      <c r="O419" s="1227">
        <v>1600</v>
      </c>
      <c r="P419" s="154">
        <v>150</v>
      </c>
      <c r="Q419" s="23">
        <v>1.459521094640821E-2</v>
      </c>
      <c r="R419" s="7">
        <v>67.073897377423023</v>
      </c>
      <c r="S419" s="7">
        <v>217.07389737742301</v>
      </c>
      <c r="T419" s="7">
        <v>1382.926102622577</v>
      </c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</row>
    <row r="420" spans="1:37" s="1" customFormat="1">
      <c r="A420" s="2" t="s">
        <v>1841</v>
      </c>
      <c r="B420" s="2" t="s">
        <v>17</v>
      </c>
      <c r="C420" s="344"/>
      <c r="D420" s="4">
        <v>1981</v>
      </c>
      <c r="E420" s="821">
        <v>38149</v>
      </c>
      <c r="F420" s="796">
        <v>2004</v>
      </c>
      <c r="G420" s="208" t="s">
        <v>814</v>
      </c>
      <c r="H420" s="2" t="s">
        <v>1842</v>
      </c>
      <c r="I420" s="6">
        <v>14</v>
      </c>
      <c r="J420" s="903">
        <v>108038</v>
      </c>
      <c r="K420" s="5">
        <f t="shared" si="6"/>
        <v>7</v>
      </c>
      <c r="L420" s="790">
        <v>1996</v>
      </c>
      <c r="M420" s="1104" t="s">
        <v>2584</v>
      </c>
      <c r="N420" s="1104" t="s">
        <v>2674</v>
      </c>
      <c r="O420" s="1227">
        <v>1600</v>
      </c>
      <c r="P420" s="154">
        <v>150</v>
      </c>
      <c r="Q420" s="23">
        <v>2.3889511011571482E-2</v>
      </c>
      <c r="R420" s="7">
        <v>66.016752519596864</v>
      </c>
      <c r="S420" s="7">
        <v>216.01675251959688</v>
      </c>
      <c r="T420" s="7">
        <v>1383.9832474804032</v>
      </c>
      <c r="U420" s="44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</row>
    <row r="421" spans="1:37" s="1" customFormat="1">
      <c r="A421" s="2" t="s">
        <v>1883</v>
      </c>
      <c r="B421" s="2" t="s">
        <v>17</v>
      </c>
      <c r="C421" s="344" t="s">
        <v>1884</v>
      </c>
      <c r="D421" s="4">
        <v>1981</v>
      </c>
      <c r="E421" s="821">
        <v>38149</v>
      </c>
      <c r="F421" s="796">
        <v>2004</v>
      </c>
      <c r="G421" s="208" t="s">
        <v>815</v>
      </c>
      <c r="H421" s="2" t="s">
        <v>1885</v>
      </c>
      <c r="I421" s="6">
        <v>64</v>
      </c>
      <c r="J421" s="903">
        <v>55930</v>
      </c>
      <c r="K421" s="5">
        <f t="shared" si="6"/>
        <v>12</v>
      </c>
      <c r="L421" s="790">
        <v>1991</v>
      </c>
      <c r="M421" s="1104" t="s">
        <v>2586</v>
      </c>
      <c r="N421" s="1104" t="s">
        <v>2620</v>
      </c>
      <c r="O421" s="1227">
        <v>1600</v>
      </c>
      <c r="P421" s="154">
        <v>150</v>
      </c>
      <c r="Q421" s="23">
        <v>2.3889511011571482E-2</v>
      </c>
      <c r="R421" s="7">
        <v>66.016752519596864</v>
      </c>
      <c r="S421" s="7">
        <v>216.01675251959688</v>
      </c>
      <c r="T421" s="7">
        <v>1383.9832474804032</v>
      </c>
      <c r="U421" s="44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</row>
    <row r="422" spans="1:37" s="1" customFormat="1">
      <c r="A422" s="2" t="s">
        <v>1875</v>
      </c>
      <c r="B422" s="2" t="s">
        <v>17</v>
      </c>
      <c r="C422" s="344">
        <v>18028</v>
      </c>
      <c r="D422" s="4">
        <v>1981</v>
      </c>
      <c r="E422" s="821">
        <v>38149</v>
      </c>
      <c r="F422" s="796">
        <v>2004</v>
      </c>
      <c r="G422" s="208" t="s">
        <v>810</v>
      </c>
      <c r="H422" s="2" t="s">
        <v>859</v>
      </c>
      <c r="I422" s="6">
        <v>54</v>
      </c>
      <c r="J422" s="903">
        <v>136993</v>
      </c>
      <c r="K422" s="5">
        <f t="shared" si="6"/>
        <v>5</v>
      </c>
      <c r="L422" s="790">
        <v>1998</v>
      </c>
      <c r="M422" s="1104" t="s">
        <v>703</v>
      </c>
      <c r="N422" s="1104" t="s">
        <v>704</v>
      </c>
      <c r="O422" s="1227">
        <v>1600</v>
      </c>
      <c r="P422" s="154">
        <v>150</v>
      </c>
      <c r="Q422" s="23">
        <v>2.3889511011571482E-2</v>
      </c>
      <c r="R422" s="7">
        <v>66.016752519596864</v>
      </c>
      <c r="S422" s="7">
        <v>216.01675251959688</v>
      </c>
      <c r="T422" s="7">
        <v>1383.9832474804032</v>
      </c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</row>
    <row r="423" spans="1:37" s="1" customFormat="1">
      <c r="A423" s="2" t="s">
        <v>1943</v>
      </c>
      <c r="B423" s="2" t="s">
        <v>17</v>
      </c>
      <c r="C423" s="344" t="s">
        <v>1944</v>
      </c>
      <c r="D423" s="3">
        <v>1999</v>
      </c>
      <c r="E423" s="821">
        <v>38160</v>
      </c>
      <c r="F423" s="796">
        <v>2004</v>
      </c>
      <c r="G423" s="208" t="s">
        <v>815</v>
      </c>
      <c r="H423" s="9" t="s">
        <v>1762</v>
      </c>
      <c r="I423" s="6">
        <v>396</v>
      </c>
      <c r="J423" s="903">
        <v>119384</v>
      </c>
      <c r="K423" s="5">
        <f t="shared" si="6"/>
        <v>8</v>
      </c>
      <c r="L423" s="790">
        <v>1995</v>
      </c>
      <c r="M423" s="1104" t="s">
        <v>2584</v>
      </c>
      <c r="N423" s="1104" t="s">
        <v>2673</v>
      </c>
      <c r="O423" s="1227">
        <v>1600</v>
      </c>
      <c r="P423" s="154">
        <v>150</v>
      </c>
      <c r="Q423" s="23">
        <v>2.2448263767099262E-2</v>
      </c>
      <c r="R423" s="7">
        <v>59.66209750964574</v>
      </c>
      <c r="S423" s="7">
        <v>209.66209750964575</v>
      </c>
      <c r="T423" s="7">
        <v>1390.3379024903543</v>
      </c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</row>
    <row r="424" spans="1:37" s="1" customFormat="1">
      <c r="A424" s="2" t="s">
        <v>1605</v>
      </c>
      <c r="B424" s="2" t="s">
        <v>17</v>
      </c>
      <c r="C424" s="344" t="s">
        <v>1606</v>
      </c>
      <c r="D424" s="4">
        <v>1915</v>
      </c>
      <c r="E424" s="821">
        <v>37999</v>
      </c>
      <c r="F424" s="796">
        <v>2004</v>
      </c>
      <c r="G424" s="208" t="s">
        <v>815</v>
      </c>
      <c r="H424" s="2" t="s">
        <v>807</v>
      </c>
      <c r="I424" s="6">
        <v>319</v>
      </c>
      <c r="J424" s="903">
        <v>140392</v>
      </c>
      <c r="K424" s="5">
        <f t="shared" si="6"/>
        <v>4</v>
      </c>
      <c r="L424" s="790">
        <v>1999</v>
      </c>
      <c r="M424" s="1104" t="s">
        <v>2584</v>
      </c>
      <c r="N424" s="1104" t="s">
        <v>2667</v>
      </c>
      <c r="O424" s="1227">
        <v>1600</v>
      </c>
      <c r="P424" s="154">
        <v>150</v>
      </c>
      <c r="Q424" s="22">
        <v>4.790419161676647E-2</v>
      </c>
      <c r="R424" s="7">
        <v>50.192574850299401</v>
      </c>
      <c r="S424" s="7">
        <v>200.19257485029939</v>
      </c>
      <c r="T424" s="7">
        <v>1399.8074251497005</v>
      </c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</row>
    <row r="425" spans="1:37" s="1" customFormat="1">
      <c r="A425" s="2" t="s">
        <v>1611</v>
      </c>
      <c r="B425" s="2" t="s">
        <v>17</v>
      </c>
      <c r="C425" s="344">
        <v>239605</v>
      </c>
      <c r="D425" s="4">
        <v>1915</v>
      </c>
      <c r="E425" s="821">
        <v>37999</v>
      </c>
      <c r="F425" s="796">
        <v>2004</v>
      </c>
      <c r="G425" s="208" t="s">
        <v>812</v>
      </c>
      <c r="H425" s="1" t="s">
        <v>861</v>
      </c>
      <c r="I425" s="6">
        <v>289</v>
      </c>
      <c r="J425" s="903">
        <v>120868</v>
      </c>
      <c r="K425" s="5">
        <f t="shared" si="6"/>
        <v>4</v>
      </c>
      <c r="L425" s="790">
        <v>1999</v>
      </c>
      <c r="M425" s="1104" t="s">
        <v>2584</v>
      </c>
      <c r="N425" s="1104" t="s">
        <v>2667</v>
      </c>
      <c r="O425" s="1227">
        <v>1600</v>
      </c>
      <c r="P425" s="154">
        <v>150</v>
      </c>
      <c r="Q425" s="23">
        <v>4.790419161676647E-2</v>
      </c>
      <c r="R425" s="7">
        <v>50.192574850299401</v>
      </c>
      <c r="S425" s="7">
        <v>200.19257485029939</v>
      </c>
      <c r="T425" s="7">
        <v>1399.8074251497005</v>
      </c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</row>
    <row r="426" spans="1:37" s="1" customFormat="1">
      <c r="A426" s="2" t="s">
        <v>1618</v>
      </c>
      <c r="B426" s="2" t="s">
        <v>17</v>
      </c>
      <c r="C426" s="344">
        <v>104080</v>
      </c>
      <c r="D426" s="4">
        <v>1915</v>
      </c>
      <c r="E426" s="821">
        <v>37999</v>
      </c>
      <c r="F426" s="796">
        <v>2004</v>
      </c>
      <c r="G426" s="208" t="s">
        <v>1774</v>
      </c>
      <c r="H426" s="2" t="s">
        <v>2581</v>
      </c>
      <c r="I426" s="6">
        <v>323</v>
      </c>
      <c r="J426" s="903">
        <v>46487</v>
      </c>
      <c r="K426" s="5">
        <f t="shared" si="6"/>
        <v>12</v>
      </c>
      <c r="L426" s="790">
        <v>1991</v>
      </c>
      <c r="M426" s="1104" t="s">
        <v>2586</v>
      </c>
      <c r="N426" s="1104" t="s">
        <v>718</v>
      </c>
      <c r="O426" s="1227">
        <v>1600</v>
      </c>
      <c r="P426" s="154">
        <v>150</v>
      </c>
      <c r="Q426" s="23">
        <v>4.790419161676647E-2</v>
      </c>
      <c r="R426" s="7">
        <v>50.192574850299401</v>
      </c>
      <c r="S426" s="7">
        <v>200.19257485029939</v>
      </c>
      <c r="T426" s="7">
        <v>1399.8074251497005</v>
      </c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</row>
    <row r="427" spans="1:37" s="1" customFormat="1">
      <c r="A427" s="2" t="s">
        <v>1531</v>
      </c>
      <c r="B427" s="2" t="s">
        <v>17</v>
      </c>
      <c r="C427" s="344">
        <v>12317</v>
      </c>
      <c r="D427" s="4">
        <v>1890</v>
      </c>
      <c r="E427" s="821">
        <v>37994</v>
      </c>
      <c r="F427" s="796">
        <v>2004</v>
      </c>
      <c r="G427" s="208" t="s">
        <v>815</v>
      </c>
      <c r="H427" s="2" t="s">
        <v>1788</v>
      </c>
      <c r="I427" s="6"/>
      <c r="J427" s="903">
        <v>26209</v>
      </c>
      <c r="K427" s="5">
        <f t="shared" si="6"/>
        <v>19</v>
      </c>
      <c r="L427" s="790">
        <v>1984</v>
      </c>
      <c r="M427" s="1104" t="s">
        <v>2598</v>
      </c>
      <c r="N427" s="1104" t="s">
        <v>2590</v>
      </c>
      <c r="O427" s="1227">
        <v>1693</v>
      </c>
      <c r="P427" s="154">
        <v>150</v>
      </c>
      <c r="Q427" s="23">
        <v>0.3259404720649956</v>
      </c>
      <c r="R427" s="7">
        <v>120.98910323052637</v>
      </c>
      <c r="S427" s="7">
        <v>270.98910323052638</v>
      </c>
      <c r="T427" s="7">
        <v>1422.0108967694737</v>
      </c>
      <c r="U427" s="44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</row>
    <row r="428" spans="1:37" s="1" customFormat="1">
      <c r="A428" s="2" t="s">
        <v>1862</v>
      </c>
      <c r="B428" s="2" t="s">
        <v>17</v>
      </c>
      <c r="C428" s="344" t="s">
        <v>1863</v>
      </c>
      <c r="D428" s="4">
        <v>1981</v>
      </c>
      <c r="E428" s="821">
        <v>38149</v>
      </c>
      <c r="F428" s="796">
        <v>2004</v>
      </c>
      <c r="G428" s="208" t="s">
        <v>814</v>
      </c>
      <c r="H428" s="2" t="s">
        <v>800</v>
      </c>
      <c r="I428" s="6">
        <v>41</v>
      </c>
      <c r="J428" s="903">
        <v>166923</v>
      </c>
      <c r="K428" s="5">
        <f t="shared" si="6"/>
        <v>6</v>
      </c>
      <c r="L428" s="790">
        <v>1997</v>
      </c>
      <c r="M428" s="1104" t="s">
        <v>2584</v>
      </c>
      <c r="N428" s="1104" t="s">
        <v>2667</v>
      </c>
      <c r="O428" s="1227">
        <v>1650</v>
      </c>
      <c r="P428" s="154">
        <v>150</v>
      </c>
      <c r="Q428" s="23">
        <v>2.463605823068309E-2</v>
      </c>
      <c r="R428" s="7">
        <v>68.079776035834271</v>
      </c>
      <c r="S428" s="7">
        <v>218.07977603583427</v>
      </c>
      <c r="T428" s="7">
        <v>1431.9202239641656</v>
      </c>
      <c r="U428" s="44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</row>
    <row r="429" spans="1:37" s="1" customFormat="1">
      <c r="A429" s="2" t="s">
        <v>1879</v>
      </c>
      <c r="B429" s="2" t="s">
        <v>17</v>
      </c>
      <c r="C429" s="344">
        <v>17598</v>
      </c>
      <c r="D429" s="4">
        <v>1981</v>
      </c>
      <c r="E429" s="821">
        <v>38149</v>
      </c>
      <c r="F429" s="796">
        <v>2004</v>
      </c>
      <c r="G429" s="208" t="s">
        <v>810</v>
      </c>
      <c r="H429" s="2" t="s">
        <v>859</v>
      </c>
      <c r="I429" s="6">
        <v>59</v>
      </c>
      <c r="J429" s="903">
        <v>145368</v>
      </c>
      <c r="K429" s="5">
        <f t="shared" si="6"/>
        <v>7</v>
      </c>
      <c r="L429" s="790">
        <v>1996</v>
      </c>
      <c r="M429" s="1104" t="s">
        <v>2584</v>
      </c>
      <c r="N429" s="1104" t="s">
        <v>2667</v>
      </c>
      <c r="O429" s="1227">
        <v>1650</v>
      </c>
      <c r="P429" s="154">
        <v>150</v>
      </c>
      <c r="Q429" s="23">
        <v>2.463605823068309E-2</v>
      </c>
      <c r="R429" s="7">
        <v>68.079776035834271</v>
      </c>
      <c r="S429" s="7">
        <v>218.07977603583427</v>
      </c>
      <c r="T429" s="7">
        <v>1431.9202239641656</v>
      </c>
      <c r="U429" s="44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</row>
    <row r="430" spans="1:37" s="1" customFormat="1">
      <c r="A430" s="2" t="s">
        <v>1955</v>
      </c>
      <c r="B430" s="2" t="s">
        <v>17</v>
      </c>
      <c r="C430" s="344">
        <v>936447</v>
      </c>
      <c r="D430" s="4">
        <v>1999</v>
      </c>
      <c r="E430" s="821">
        <v>38160</v>
      </c>
      <c r="F430" s="796">
        <v>2004</v>
      </c>
      <c r="G430" s="208" t="s">
        <v>816</v>
      </c>
      <c r="H430" s="2" t="s">
        <v>800</v>
      </c>
      <c r="I430" s="6">
        <v>404</v>
      </c>
      <c r="J430" s="903">
        <v>145337</v>
      </c>
      <c r="K430" s="5">
        <f t="shared" si="6"/>
        <v>6</v>
      </c>
      <c r="L430" s="790">
        <v>1997</v>
      </c>
      <c r="M430" s="1104" t="s">
        <v>2584</v>
      </c>
      <c r="N430" s="1104" t="s">
        <v>2667</v>
      </c>
      <c r="O430" s="1227">
        <v>1650</v>
      </c>
      <c r="P430" s="154">
        <v>150</v>
      </c>
      <c r="Q430" s="23">
        <v>2.3149772009821115E-2</v>
      </c>
      <c r="R430" s="7">
        <v>61.526538056822169</v>
      </c>
      <c r="S430" s="7">
        <v>211.52653805682218</v>
      </c>
      <c r="T430" s="7">
        <v>1438.4734619431779</v>
      </c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</row>
    <row r="431" spans="1:37" s="1" customFormat="1">
      <c r="A431" s="2" t="s">
        <v>1784</v>
      </c>
      <c r="B431" s="2" t="s">
        <v>17</v>
      </c>
      <c r="C431" s="344">
        <v>122134</v>
      </c>
      <c r="D431" s="245">
        <v>38108</v>
      </c>
      <c r="E431" s="821">
        <v>38108</v>
      </c>
      <c r="F431" s="796">
        <v>2004</v>
      </c>
      <c r="G431" s="208" t="s">
        <v>1774</v>
      </c>
      <c r="H431" s="2" t="s">
        <v>2581</v>
      </c>
      <c r="I431" s="2"/>
      <c r="J431" s="903">
        <v>108193</v>
      </c>
      <c r="K431" s="5">
        <f t="shared" si="6"/>
        <v>4</v>
      </c>
      <c r="L431" s="790">
        <v>1999</v>
      </c>
      <c r="M431" s="1104" t="s">
        <v>2584</v>
      </c>
      <c r="N431" s="1104" t="s">
        <v>2667</v>
      </c>
      <c r="O431" s="1227">
        <v>1600</v>
      </c>
      <c r="P431" s="154">
        <v>150</v>
      </c>
      <c r="Q431" s="427"/>
      <c r="R431" s="7"/>
      <c r="S431" s="1">
        <v>150</v>
      </c>
      <c r="T431" s="12">
        <f>O431-S431</f>
        <v>1450</v>
      </c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</row>
    <row r="432" spans="1:37" s="1" customFormat="1">
      <c r="A432" s="2" t="s">
        <v>1650</v>
      </c>
      <c r="B432" s="2" t="s">
        <v>17</v>
      </c>
      <c r="C432" s="344">
        <v>239607</v>
      </c>
      <c r="D432" s="4">
        <v>1937</v>
      </c>
      <c r="E432" s="821">
        <v>38055</v>
      </c>
      <c r="F432" s="796">
        <v>2004</v>
      </c>
      <c r="G432" s="208" t="s">
        <v>812</v>
      </c>
      <c r="H432" s="1" t="s">
        <v>861</v>
      </c>
      <c r="I432" s="6">
        <v>292</v>
      </c>
      <c r="J432" s="904">
        <v>110924</v>
      </c>
      <c r="K432" s="5">
        <f t="shared" si="6"/>
        <v>5</v>
      </c>
      <c r="L432" s="1014">
        <v>1998</v>
      </c>
      <c r="M432" s="1105" t="s">
        <v>2584</v>
      </c>
      <c r="N432" s="1105" t="s">
        <v>2667</v>
      </c>
      <c r="O432" s="1227">
        <v>1700</v>
      </c>
      <c r="P432" s="154">
        <v>150</v>
      </c>
      <c r="Q432" s="23">
        <v>7.3118279569892475E-2</v>
      </c>
      <c r="R432" s="7">
        <v>83.332903225806447</v>
      </c>
      <c r="S432" s="7">
        <v>233.33290322580643</v>
      </c>
      <c r="T432" s="7">
        <v>1466.6670967741936</v>
      </c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</row>
    <row r="433" spans="1:37" s="1" customFormat="1">
      <c r="A433" s="2" t="s">
        <v>1709</v>
      </c>
      <c r="B433" s="2" t="s">
        <v>17</v>
      </c>
      <c r="C433" s="344">
        <v>16472</v>
      </c>
      <c r="D433" s="4">
        <v>1978</v>
      </c>
      <c r="E433" s="821">
        <v>38111</v>
      </c>
      <c r="F433" s="795">
        <v>2004</v>
      </c>
      <c r="G433" s="208" t="s">
        <v>810</v>
      </c>
      <c r="H433" s="2" t="s">
        <v>837</v>
      </c>
      <c r="I433" s="6">
        <v>372</v>
      </c>
      <c r="J433" s="903">
        <v>175085</v>
      </c>
      <c r="K433" s="5">
        <f t="shared" si="6"/>
        <v>6</v>
      </c>
      <c r="L433" s="790">
        <v>1997</v>
      </c>
      <c r="M433" s="1104" t="s">
        <v>2584</v>
      </c>
      <c r="N433" s="1104" t="s">
        <v>702</v>
      </c>
      <c r="O433" s="1227">
        <v>1700</v>
      </c>
      <c r="P433" s="154">
        <v>150</v>
      </c>
      <c r="Q433" s="23">
        <v>3.9859320046893319E-2</v>
      </c>
      <c r="R433" s="7">
        <v>74.098874560375151</v>
      </c>
      <c r="S433" s="7">
        <v>224.09887456037515</v>
      </c>
      <c r="T433" s="7">
        <v>1475.9011254396248</v>
      </c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</row>
    <row r="434" spans="1:37" s="1" customFormat="1">
      <c r="A434" s="2" t="s">
        <v>1869</v>
      </c>
      <c r="B434" s="2" t="s">
        <v>17</v>
      </c>
      <c r="C434" s="344">
        <v>16859</v>
      </c>
      <c r="D434" s="4">
        <v>1981</v>
      </c>
      <c r="E434" s="821">
        <v>38149</v>
      </c>
      <c r="F434" s="796">
        <v>2004</v>
      </c>
      <c r="G434" s="208" t="s">
        <v>810</v>
      </c>
      <c r="H434" s="2" t="s">
        <v>1166</v>
      </c>
      <c r="I434" s="6">
        <v>46</v>
      </c>
      <c r="J434" s="903">
        <v>142854</v>
      </c>
      <c r="K434" s="5">
        <f t="shared" si="6"/>
        <v>5</v>
      </c>
      <c r="L434" s="790">
        <v>1998</v>
      </c>
      <c r="M434" s="1104" t="s">
        <v>2584</v>
      </c>
      <c r="N434" s="1104" t="s">
        <v>2667</v>
      </c>
      <c r="O434" s="1227">
        <v>1700</v>
      </c>
      <c r="P434" s="154">
        <v>150</v>
      </c>
      <c r="Q434" s="23">
        <v>2.5382605449794701E-2</v>
      </c>
      <c r="R434" s="7">
        <v>70.142799552071679</v>
      </c>
      <c r="S434" s="7">
        <v>220.14279955207166</v>
      </c>
      <c r="T434" s="7">
        <v>1479.8572004479283</v>
      </c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</row>
    <row r="435" spans="1:37" s="1" customFormat="1">
      <c r="A435" s="2" t="s">
        <v>1620</v>
      </c>
      <c r="B435" s="2" t="s">
        <v>17</v>
      </c>
      <c r="C435" s="344">
        <v>119903</v>
      </c>
      <c r="D435" s="4">
        <v>1915</v>
      </c>
      <c r="E435" s="821">
        <v>37999</v>
      </c>
      <c r="F435" s="796">
        <v>2004</v>
      </c>
      <c r="G435" s="45" t="s">
        <v>1774</v>
      </c>
      <c r="H435" s="2" t="s">
        <v>2581</v>
      </c>
      <c r="I435" s="6">
        <v>309</v>
      </c>
      <c r="J435" s="903">
        <v>68096</v>
      </c>
      <c r="K435" s="5">
        <f t="shared" si="6"/>
        <v>12</v>
      </c>
      <c r="L435" s="790">
        <v>1991</v>
      </c>
      <c r="M435" s="1104" t="s">
        <v>2598</v>
      </c>
      <c r="N435" s="1104" t="s">
        <v>2585</v>
      </c>
      <c r="O435" s="1227">
        <v>1700</v>
      </c>
      <c r="P435" s="154">
        <v>150</v>
      </c>
      <c r="Q435" s="23">
        <v>5.089820359281437E-2</v>
      </c>
      <c r="R435" s="7">
        <v>53.329610778443111</v>
      </c>
      <c r="S435" s="7">
        <v>203.32961077844311</v>
      </c>
      <c r="T435" s="7">
        <v>1496.6703892215569</v>
      </c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</row>
    <row r="436" spans="1:37" s="1" customFormat="1">
      <c r="A436" s="2" t="s">
        <v>1599</v>
      </c>
      <c r="B436" s="2" t="s">
        <v>17</v>
      </c>
      <c r="C436" s="344">
        <v>156813</v>
      </c>
      <c r="D436" s="4">
        <v>1915</v>
      </c>
      <c r="E436" s="821">
        <v>37999</v>
      </c>
      <c r="F436" s="796">
        <v>2004</v>
      </c>
      <c r="G436" s="45" t="s">
        <v>818</v>
      </c>
      <c r="H436" s="2" t="s">
        <v>852</v>
      </c>
      <c r="I436" s="6">
        <v>290</v>
      </c>
      <c r="J436" s="903">
        <v>94822</v>
      </c>
      <c r="K436" s="5">
        <f t="shared" si="6"/>
        <v>7</v>
      </c>
      <c r="L436" s="790">
        <v>1996</v>
      </c>
      <c r="M436" s="1104" t="s">
        <v>2584</v>
      </c>
      <c r="N436" s="1104" t="s">
        <v>2667</v>
      </c>
      <c r="O436" s="1227">
        <v>1700</v>
      </c>
      <c r="P436" s="154">
        <v>150</v>
      </c>
      <c r="Q436" s="23">
        <v>5.089820359281437E-2</v>
      </c>
      <c r="R436" s="7">
        <v>53.329610778443111</v>
      </c>
      <c r="S436" s="7">
        <v>203.32961077844311</v>
      </c>
      <c r="T436" s="7">
        <v>1496.6703892215569</v>
      </c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</row>
    <row r="437" spans="1:37" s="1" customFormat="1">
      <c r="A437" s="2" t="s">
        <v>1665</v>
      </c>
      <c r="B437" s="2" t="s">
        <v>17</v>
      </c>
      <c r="C437" s="344">
        <v>5013</v>
      </c>
      <c r="D437" s="4">
        <v>1937</v>
      </c>
      <c r="E437" s="821">
        <v>38055</v>
      </c>
      <c r="F437" s="796">
        <v>2004</v>
      </c>
      <c r="G437" s="45" t="s">
        <v>803</v>
      </c>
      <c r="H437" s="2" t="s">
        <v>804</v>
      </c>
      <c r="I437" s="6">
        <v>308</v>
      </c>
      <c r="J437" s="903">
        <v>110439</v>
      </c>
      <c r="K437" s="5">
        <f t="shared" si="6"/>
        <v>9</v>
      </c>
      <c r="L437" s="790">
        <v>1994</v>
      </c>
      <c r="M437" s="1104" t="s">
        <v>2584</v>
      </c>
      <c r="N437" s="1104" t="s">
        <v>2669</v>
      </c>
      <c r="O437" s="1227">
        <v>1750</v>
      </c>
      <c r="P437" s="154">
        <v>150</v>
      </c>
      <c r="Q437" s="23">
        <v>7.5268817204301078E-2</v>
      </c>
      <c r="R437" s="7">
        <v>85.783870967741919</v>
      </c>
      <c r="S437" s="7">
        <v>235.7838709677419</v>
      </c>
      <c r="T437" s="7">
        <v>1514.2161290322581</v>
      </c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</row>
    <row r="438" spans="1:37" s="1" customFormat="1">
      <c r="A438" s="2" t="s">
        <v>1276</v>
      </c>
      <c r="B438" s="2" t="s">
        <v>17</v>
      </c>
      <c r="C438" s="344" t="s">
        <v>1277</v>
      </c>
      <c r="D438" s="4">
        <v>1884</v>
      </c>
      <c r="E438" s="821">
        <v>37937</v>
      </c>
      <c r="F438" s="796">
        <v>2004</v>
      </c>
      <c r="G438" s="45" t="s">
        <v>816</v>
      </c>
      <c r="H438" s="2" t="s">
        <v>1602</v>
      </c>
      <c r="I438" s="2"/>
      <c r="J438" s="903">
        <v>79649</v>
      </c>
      <c r="K438" s="5">
        <f t="shared" si="6"/>
        <v>7</v>
      </c>
      <c r="L438" s="790">
        <v>1996</v>
      </c>
      <c r="M438" s="1104" t="s">
        <v>2584</v>
      </c>
      <c r="N438" s="1104" t="s">
        <v>2675</v>
      </c>
      <c r="O438" s="1229">
        <v>1800</v>
      </c>
      <c r="P438" s="154">
        <v>150</v>
      </c>
      <c r="Q438" s="432">
        <v>5.3731343283582089E-2</v>
      </c>
      <c r="R438" s="29">
        <v>134.23862686567165</v>
      </c>
      <c r="S438" s="1">
        <v>284.23862686567168</v>
      </c>
      <c r="T438" s="7">
        <v>1515.7613731343283</v>
      </c>
      <c r="U438" s="44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</row>
    <row r="439" spans="1:37" s="1" customFormat="1">
      <c r="A439" s="2" t="s">
        <v>1853</v>
      </c>
      <c r="B439" s="2" t="s">
        <v>17</v>
      </c>
      <c r="C439" s="344">
        <v>9859</v>
      </c>
      <c r="D439" s="4">
        <v>1981</v>
      </c>
      <c r="E439" s="821">
        <v>38149</v>
      </c>
      <c r="F439" s="796">
        <v>2004</v>
      </c>
      <c r="G439" s="208" t="s">
        <v>813</v>
      </c>
      <c r="H439" s="2" t="s">
        <v>2578</v>
      </c>
      <c r="I439" s="6">
        <v>31</v>
      </c>
      <c r="J439" s="903">
        <v>155663</v>
      </c>
      <c r="K439" s="5">
        <f t="shared" si="6"/>
        <v>5</v>
      </c>
      <c r="L439" s="790">
        <v>1998</v>
      </c>
      <c r="M439" s="1104" t="s">
        <v>2598</v>
      </c>
      <c r="N439" s="1104" t="s">
        <v>2680</v>
      </c>
      <c r="O439" s="1227">
        <v>1750</v>
      </c>
      <c r="P439" s="154">
        <v>150</v>
      </c>
      <c r="Q439" s="23">
        <v>2.6129152668906308E-2</v>
      </c>
      <c r="R439" s="7">
        <v>72.205823068309073</v>
      </c>
      <c r="S439" s="7">
        <v>222.20582306830909</v>
      </c>
      <c r="T439" s="7">
        <v>1527.7941769316908</v>
      </c>
      <c r="U439" s="44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</row>
    <row r="440" spans="1:37" s="1" customFormat="1">
      <c r="A440" s="2" t="s">
        <v>1848</v>
      </c>
      <c r="B440" s="2" t="s">
        <v>17</v>
      </c>
      <c r="C440" s="344" t="s">
        <v>1849</v>
      </c>
      <c r="D440" s="4">
        <v>1981</v>
      </c>
      <c r="E440" s="821">
        <v>38149</v>
      </c>
      <c r="F440" s="796">
        <v>2004</v>
      </c>
      <c r="G440" s="208" t="s">
        <v>814</v>
      </c>
      <c r="H440" s="2" t="s">
        <v>800</v>
      </c>
      <c r="I440" s="6">
        <v>28</v>
      </c>
      <c r="J440" s="903">
        <v>167587</v>
      </c>
      <c r="K440" s="5">
        <f t="shared" si="6"/>
        <v>6</v>
      </c>
      <c r="L440" s="790">
        <v>1997</v>
      </c>
      <c r="M440" s="1104" t="s">
        <v>2584</v>
      </c>
      <c r="N440" s="1104" t="s">
        <v>2667</v>
      </c>
      <c r="O440" s="1227">
        <v>1750</v>
      </c>
      <c r="P440" s="154">
        <v>150</v>
      </c>
      <c r="Q440" s="23">
        <v>2.6129152668906308E-2</v>
      </c>
      <c r="R440" s="7">
        <v>72.205823068309073</v>
      </c>
      <c r="S440" s="7">
        <v>222.20582306830909</v>
      </c>
      <c r="T440" s="7">
        <v>1527.7941769316908</v>
      </c>
      <c r="U440" s="44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</row>
    <row r="441" spans="1:37" s="1" customFormat="1">
      <c r="A441" s="2" t="s">
        <v>2446</v>
      </c>
      <c r="B441" s="2" t="s">
        <v>17</v>
      </c>
      <c r="C441" s="344" t="s">
        <v>2447</v>
      </c>
      <c r="D441" s="4">
        <v>1941</v>
      </c>
      <c r="E441" s="821">
        <v>38062</v>
      </c>
      <c r="F441" s="796">
        <v>2004</v>
      </c>
      <c r="G441" s="208" t="s">
        <v>812</v>
      </c>
      <c r="H441" s="2" t="s">
        <v>2238</v>
      </c>
      <c r="I441" s="2">
        <v>27</v>
      </c>
      <c r="J441" s="903" t="s">
        <v>1622</v>
      </c>
      <c r="K441" s="5" t="e">
        <f t="shared" si="6"/>
        <v>#VALUE!</v>
      </c>
      <c r="L441" s="790" t="s">
        <v>2616</v>
      </c>
      <c r="M441" s="1104" t="s">
        <v>714</v>
      </c>
      <c r="N441" s="1104" t="s">
        <v>715</v>
      </c>
      <c r="O441" s="1229">
        <v>1800</v>
      </c>
      <c r="P441" s="154">
        <v>150</v>
      </c>
      <c r="Q441" s="432">
        <v>0.30462986625056482</v>
      </c>
      <c r="R441" s="29">
        <v>113.84018101783607</v>
      </c>
      <c r="S441" s="1">
        <v>263.84018101783607</v>
      </c>
      <c r="T441" s="7">
        <v>1536.1598189821639</v>
      </c>
      <c r="U441" s="44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</row>
    <row r="442" spans="1:37" s="1" customFormat="1">
      <c r="A442" s="2" t="s">
        <v>1655</v>
      </c>
      <c r="B442" s="2" t="s">
        <v>17</v>
      </c>
      <c r="C442" s="344" t="s">
        <v>1622</v>
      </c>
      <c r="D442" s="4">
        <v>1937</v>
      </c>
      <c r="E442" s="821">
        <v>38055</v>
      </c>
      <c r="F442" s="796">
        <v>2004</v>
      </c>
      <c r="G442" s="208" t="s">
        <v>816</v>
      </c>
      <c r="H442" s="2" t="s">
        <v>1602</v>
      </c>
      <c r="I442" s="6">
        <v>298</v>
      </c>
      <c r="J442" s="903">
        <v>65576</v>
      </c>
      <c r="K442" s="5">
        <f t="shared" si="6"/>
        <v>5</v>
      </c>
      <c r="L442" s="790">
        <v>1998</v>
      </c>
      <c r="M442" s="1104" t="s">
        <v>2584</v>
      </c>
      <c r="N442" s="1104" t="s">
        <v>2675</v>
      </c>
      <c r="O442" s="1227">
        <v>1800</v>
      </c>
      <c r="P442" s="154">
        <v>150</v>
      </c>
      <c r="Q442" s="23">
        <v>7.7419354838709681E-2</v>
      </c>
      <c r="R442" s="7">
        <v>88.234838709677405</v>
      </c>
      <c r="S442" s="7">
        <v>238.2348387096774</v>
      </c>
      <c r="T442" s="7">
        <v>1561.7651612903226</v>
      </c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</row>
    <row r="443" spans="1:37" s="1" customFormat="1">
      <c r="A443" s="2" t="s">
        <v>1710</v>
      </c>
      <c r="B443" s="2" t="s">
        <v>17</v>
      </c>
      <c r="C443" s="344">
        <v>46</v>
      </c>
      <c r="D443" s="4">
        <v>1978</v>
      </c>
      <c r="E443" s="821">
        <v>38111</v>
      </c>
      <c r="F443" s="796">
        <v>2004</v>
      </c>
      <c r="G443" s="208" t="s">
        <v>4618</v>
      </c>
      <c r="H443" s="2" t="s">
        <v>800</v>
      </c>
      <c r="I443" s="6">
        <v>351</v>
      </c>
      <c r="J443" s="903">
        <v>144141</v>
      </c>
      <c r="K443" s="5">
        <f t="shared" si="6"/>
        <v>13</v>
      </c>
      <c r="L443" s="790">
        <v>1990</v>
      </c>
      <c r="M443" s="1104" t="s">
        <v>2584</v>
      </c>
      <c r="N443" s="1104" t="s">
        <v>2585</v>
      </c>
      <c r="O443" s="1227">
        <v>1800</v>
      </c>
      <c r="P443" s="154">
        <v>150</v>
      </c>
      <c r="Q443" s="23">
        <v>4.2203985932004688E-2</v>
      </c>
      <c r="R443" s="7">
        <v>78.457631887456046</v>
      </c>
      <c r="S443" s="7">
        <v>228.45763188745605</v>
      </c>
      <c r="T443" s="7">
        <v>1571.542368112544</v>
      </c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</row>
    <row r="444" spans="1:37" s="1" customFormat="1">
      <c r="A444" s="2" t="s">
        <v>1241</v>
      </c>
      <c r="B444" s="2" t="s">
        <v>17</v>
      </c>
      <c r="C444" s="344">
        <v>115481</v>
      </c>
      <c r="D444" s="4">
        <v>1833</v>
      </c>
      <c r="E444" s="821">
        <v>37838</v>
      </c>
      <c r="F444" s="796">
        <v>2004</v>
      </c>
      <c r="G444" s="208" t="s">
        <v>1774</v>
      </c>
      <c r="H444" s="2" t="s">
        <v>1071</v>
      </c>
      <c r="I444" s="6"/>
      <c r="J444" s="903">
        <v>137243</v>
      </c>
      <c r="K444" s="5">
        <f t="shared" si="6"/>
        <v>10</v>
      </c>
      <c r="L444" s="790">
        <v>1993</v>
      </c>
      <c r="M444" s="1104" t="s">
        <v>2584</v>
      </c>
      <c r="N444" s="1104" t="s">
        <v>2590</v>
      </c>
      <c r="O444" s="1227">
        <v>1800</v>
      </c>
      <c r="P444" s="154">
        <v>150</v>
      </c>
      <c r="Q444" s="23">
        <v>1.6419612314709234E-2</v>
      </c>
      <c r="R444" s="7">
        <v>75.458134549600899</v>
      </c>
      <c r="S444" s="7">
        <v>225.45813454960091</v>
      </c>
      <c r="T444" s="7">
        <v>1574.5418654503992</v>
      </c>
      <c r="U444" s="44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</row>
    <row r="445" spans="1:37" s="1" customFormat="1">
      <c r="A445" s="2" t="s">
        <v>1876</v>
      </c>
      <c r="B445" s="2" t="s">
        <v>17</v>
      </c>
      <c r="C445" s="344">
        <v>16473</v>
      </c>
      <c r="D445" s="4">
        <v>1981</v>
      </c>
      <c r="E445" s="821">
        <v>38149</v>
      </c>
      <c r="F445" s="795">
        <v>2004</v>
      </c>
      <c r="G445" s="208" t="s">
        <v>810</v>
      </c>
      <c r="H445" s="2" t="s">
        <v>837</v>
      </c>
      <c r="I445" s="6">
        <v>55</v>
      </c>
      <c r="J445" s="903">
        <v>165776</v>
      </c>
      <c r="K445" s="5">
        <f t="shared" si="6"/>
        <v>6</v>
      </c>
      <c r="L445" s="790">
        <v>1997</v>
      </c>
      <c r="M445" s="1104" t="s">
        <v>2584</v>
      </c>
      <c r="N445" s="1104" t="s">
        <v>702</v>
      </c>
      <c r="O445" s="1227">
        <v>1800</v>
      </c>
      <c r="P445" s="154">
        <v>150</v>
      </c>
      <c r="Q445" s="23">
        <v>2.6875699888017916E-2</v>
      </c>
      <c r="R445" s="7">
        <v>74.268846584546466</v>
      </c>
      <c r="S445" s="7">
        <v>224.26884658454645</v>
      </c>
      <c r="T445" s="7">
        <v>1575.7311534154535</v>
      </c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</row>
    <row r="446" spans="1:37" s="1" customFormat="1">
      <c r="A446" s="2" t="s">
        <v>1881</v>
      </c>
      <c r="B446" s="2" t="s">
        <v>17</v>
      </c>
      <c r="C446" s="344">
        <v>18029</v>
      </c>
      <c r="D446" s="4">
        <v>1981</v>
      </c>
      <c r="E446" s="821">
        <v>38149</v>
      </c>
      <c r="F446" s="796">
        <v>2004</v>
      </c>
      <c r="G446" s="208" t="s">
        <v>810</v>
      </c>
      <c r="H446" s="2" t="s">
        <v>859</v>
      </c>
      <c r="I446" s="6">
        <v>61</v>
      </c>
      <c r="J446" s="903">
        <v>118477</v>
      </c>
      <c r="K446" s="5">
        <f t="shared" si="6"/>
        <v>6</v>
      </c>
      <c r="L446" s="790">
        <v>1997</v>
      </c>
      <c r="M446" s="1104" t="s">
        <v>703</v>
      </c>
      <c r="N446" s="1104" t="s">
        <v>704</v>
      </c>
      <c r="O446" s="1227">
        <v>1800</v>
      </c>
      <c r="P446" s="154">
        <v>150</v>
      </c>
      <c r="Q446" s="23">
        <v>2.6875699888017916E-2</v>
      </c>
      <c r="R446" s="7">
        <v>74.268846584546466</v>
      </c>
      <c r="S446" s="7">
        <v>224.26884658454645</v>
      </c>
      <c r="T446" s="7">
        <v>1575.7311534154535</v>
      </c>
      <c r="U446" s="44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</row>
    <row r="447" spans="1:37" s="1" customFormat="1">
      <c r="A447" s="2" t="s">
        <v>1871</v>
      </c>
      <c r="B447" s="2" t="s">
        <v>17</v>
      </c>
      <c r="C447" s="344">
        <v>188228</v>
      </c>
      <c r="D447" s="4">
        <v>1981</v>
      </c>
      <c r="E447" s="821">
        <v>38149</v>
      </c>
      <c r="F447" s="796">
        <v>2004</v>
      </c>
      <c r="G447" s="208" t="s">
        <v>812</v>
      </c>
      <c r="H447" s="1" t="s">
        <v>861</v>
      </c>
      <c r="I447" s="6">
        <v>48</v>
      </c>
      <c r="J447" s="903">
        <v>119277</v>
      </c>
      <c r="K447" s="5">
        <f t="shared" si="6"/>
        <v>6</v>
      </c>
      <c r="L447" s="790">
        <v>1997</v>
      </c>
      <c r="M447" s="1104" t="s">
        <v>2584</v>
      </c>
      <c r="N447" s="1104" t="s">
        <v>2669</v>
      </c>
      <c r="O447" s="1227">
        <v>1800</v>
      </c>
      <c r="P447" s="154">
        <v>150</v>
      </c>
      <c r="Q447" s="23">
        <v>2.6875699888017916E-2</v>
      </c>
      <c r="R447" s="7">
        <v>74.268846584546466</v>
      </c>
      <c r="S447" s="7">
        <v>224.26884658454645</v>
      </c>
      <c r="T447" s="7">
        <v>1575.7311534154535</v>
      </c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</row>
    <row r="448" spans="1:37" s="1" customFormat="1">
      <c r="A448" s="2" t="s">
        <v>802</v>
      </c>
      <c r="B448" s="2" t="s">
        <v>17</v>
      </c>
      <c r="C448" s="344">
        <v>120989</v>
      </c>
      <c r="D448" s="4">
        <v>1833</v>
      </c>
      <c r="E448" s="821">
        <v>37838</v>
      </c>
      <c r="F448" s="796">
        <v>2004</v>
      </c>
      <c r="G448" s="208" t="s">
        <v>1774</v>
      </c>
      <c r="H448" s="2" t="s">
        <v>2581</v>
      </c>
      <c r="I448" s="6"/>
      <c r="J448" s="903">
        <v>50777</v>
      </c>
      <c r="K448" s="5">
        <f t="shared" si="6"/>
        <v>11</v>
      </c>
      <c r="L448" s="790">
        <v>1992</v>
      </c>
      <c r="M448" s="1104" t="s">
        <v>2598</v>
      </c>
      <c r="N448" s="1104" t="s">
        <v>735</v>
      </c>
      <c r="O448" s="1227">
        <v>1850</v>
      </c>
      <c r="P448" s="154">
        <v>150</v>
      </c>
      <c r="Q448" s="23">
        <v>1.6875712656784492E-2</v>
      </c>
      <c r="R448" s="7">
        <v>77.554193842645375</v>
      </c>
      <c r="S448" s="7">
        <v>227.55419384264536</v>
      </c>
      <c r="T448" s="7">
        <v>1622.4458061573546</v>
      </c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</row>
    <row r="449" spans="1:37" s="1" customFormat="1">
      <c r="A449" s="9" t="s">
        <v>1864</v>
      </c>
      <c r="B449" s="2" t="s">
        <v>17</v>
      </c>
      <c r="C449" s="335">
        <v>10132</v>
      </c>
      <c r="D449" s="10">
        <v>1981</v>
      </c>
      <c r="E449" s="690">
        <v>38149</v>
      </c>
      <c r="F449" s="796">
        <v>2004</v>
      </c>
      <c r="G449" s="208" t="s">
        <v>814</v>
      </c>
      <c r="H449" s="9" t="s">
        <v>1865</v>
      </c>
      <c r="I449" s="11">
        <v>42</v>
      </c>
      <c r="J449" s="905">
        <v>140063</v>
      </c>
      <c r="K449" s="5">
        <f t="shared" si="6"/>
        <v>6</v>
      </c>
      <c r="L449" s="790">
        <v>1997</v>
      </c>
      <c r="M449" s="1104" t="s">
        <v>2584</v>
      </c>
      <c r="N449" s="1104" t="s">
        <v>2674</v>
      </c>
      <c r="O449" s="1227">
        <v>1850</v>
      </c>
      <c r="P449" s="154">
        <v>150</v>
      </c>
      <c r="Q449" s="27">
        <v>2.7622247107129527E-2</v>
      </c>
      <c r="R449" s="7">
        <v>76.331870100783874</v>
      </c>
      <c r="S449" s="7">
        <v>226.33187010078387</v>
      </c>
      <c r="T449" s="7">
        <v>1623.6681298992162</v>
      </c>
      <c r="U449" s="44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</row>
    <row r="450" spans="1:37" s="1" customFormat="1">
      <c r="A450" s="2" t="s">
        <v>1666</v>
      </c>
      <c r="B450" s="2" t="s">
        <v>17</v>
      </c>
      <c r="C450" s="344">
        <v>7232</v>
      </c>
      <c r="D450" s="4">
        <v>1937</v>
      </c>
      <c r="E450" s="821">
        <v>38055</v>
      </c>
      <c r="F450" s="796">
        <v>2004</v>
      </c>
      <c r="G450" s="208" t="s">
        <v>803</v>
      </c>
      <c r="H450" s="2" t="s">
        <v>804</v>
      </c>
      <c r="I450" s="6">
        <v>309</v>
      </c>
      <c r="J450" s="904">
        <v>129181</v>
      </c>
      <c r="K450" s="5">
        <f t="shared" ref="K450:K513" si="7">F450-L450-1</f>
        <v>6</v>
      </c>
      <c r="L450" s="1014">
        <v>1997</v>
      </c>
      <c r="M450" s="1105" t="s">
        <v>2584</v>
      </c>
      <c r="N450" s="1105" t="s">
        <v>2674</v>
      </c>
      <c r="O450" s="1227">
        <v>1900</v>
      </c>
      <c r="P450" s="154">
        <v>150</v>
      </c>
      <c r="Q450" s="23">
        <v>8.1720430107526887E-2</v>
      </c>
      <c r="R450" s="7">
        <v>93.136774193548376</v>
      </c>
      <c r="S450" s="7">
        <v>243.13677419354838</v>
      </c>
      <c r="T450" s="7">
        <v>1656.8632258064517</v>
      </c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</row>
    <row r="451" spans="1:37" s="1" customFormat="1">
      <c r="A451" s="2" t="s">
        <v>1179</v>
      </c>
      <c r="B451" s="2" t="s">
        <v>17</v>
      </c>
      <c r="C451" s="344">
        <v>229084</v>
      </c>
      <c r="D451" s="4">
        <v>1833</v>
      </c>
      <c r="E451" s="821">
        <v>37838</v>
      </c>
      <c r="F451" s="796">
        <v>2004</v>
      </c>
      <c r="G451" s="208" t="s">
        <v>812</v>
      </c>
      <c r="H451" s="2" t="s">
        <v>1079</v>
      </c>
      <c r="I451" s="6"/>
      <c r="J451" s="903">
        <v>135313</v>
      </c>
      <c r="K451" s="5">
        <f t="shared" si="7"/>
        <v>7</v>
      </c>
      <c r="L451" s="790">
        <v>1996</v>
      </c>
      <c r="M451" s="1104" t="s">
        <v>2584</v>
      </c>
      <c r="N451" s="1104" t="s">
        <v>2667</v>
      </c>
      <c r="O451" s="1227">
        <v>1900</v>
      </c>
      <c r="P451" s="154">
        <v>150</v>
      </c>
      <c r="Q451" s="23">
        <v>1.733181299885975E-2</v>
      </c>
      <c r="R451" s="7">
        <v>79.650253135689852</v>
      </c>
      <c r="S451" s="7">
        <v>229.65025313568987</v>
      </c>
      <c r="T451" s="7">
        <v>1670.3497468643102</v>
      </c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</row>
    <row r="452" spans="1:37" s="1" customFormat="1">
      <c r="A452" s="1" t="s">
        <v>1887</v>
      </c>
      <c r="B452" s="2" t="s">
        <v>17</v>
      </c>
      <c r="C452" s="344">
        <v>135791</v>
      </c>
      <c r="D452" s="4">
        <v>1981</v>
      </c>
      <c r="E452" s="821">
        <v>38149</v>
      </c>
      <c r="F452" s="796">
        <v>2004</v>
      </c>
      <c r="G452" s="208" t="s">
        <v>813</v>
      </c>
      <c r="H452" s="2" t="s">
        <v>2578</v>
      </c>
      <c r="I452" s="6">
        <v>66</v>
      </c>
      <c r="J452" s="904">
        <v>140214</v>
      </c>
      <c r="K452" s="5">
        <f t="shared" si="7"/>
        <v>6</v>
      </c>
      <c r="L452" s="1014">
        <v>1997</v>
      </c>
      <c r="M452" s="1105" t="s">
        <v>2584</v>
      </c>
      <c r="N452" s="1105" t="s">
        <v>2667</v>
      </c>
      <c r="O452" s="1227">
        <v>1900</v>
      </c>
      <c r="P452" s="154">
        <v>150</v>
      </c>
      <c r="Q452" s="23">
        <v>2.8368794326241134E-2</v>
      </c>
      <c r="R452" s="7">
        <v>78.394893617021282</v>
      </c>
      <c r="S452" s="7">
        <v>228.3948936170213</v>
      </c>
      <c r="T452" s="7">
        <v>1671.6051063829786</v>
      </c>
      <c r="U452" s="44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</row>
    <row r="453" spans="1:37" s="1" customFormat="1">
      <c r="A453" s="2" t="s">
        <v>1933</v>
      </c>
      <c r="B453" s="2" t="s">
        <v>17</v>
      </c>
      <c r="C453" s="344">
        <v>114765</v>
      </c>
      <c r="D453" s="4">
        <v>1999</v>
      </c>
      <c r="E453" s="821">
        <v>38160</v>
      </c>
      <c r="F453" s="796">
        <v>2004</v>
      </c>
      <c r="G453" s="208" t="s">
        <v>1774</v>
      </c>
      <c r="H453" s="2" t="s">
        <v>2581</v>
      </c>
      <c r="I453" s="6">
        <v>386</v>
      </c>
      <c r="J453" s="903">
        <v>109544</v>
      </c>
      <c r="K453" s="5">
        <f t="shared" si="7"/>
        <v>6</v>
      </c>
      <c r="L453" s="790">
        <v>1997</v>
      </c>
      <c r="M453" s="1104" t="s">
        <v>2584</v>
      </c>
      <c r="N453" s="1104" t="s">
        <v>2667</v>
      </c>
      <c r="O453" s="1227">
        <v>1900</v>
      </c>
      <c r="P453" s="154">
        <v>150</v>
      </c>
      <c r="Q453" s="22">
        <v>2.6657313223430377E-2</v>
      </c>
      <c r="R453" s="7">
        <v>70.848740792704319</v>
      </c>
      <c r="S453" s="7">
        <v>220.84874079270432</v>
      </c>
      <c r="T453" s="7">
        <v>1679.1512592072957</v>
      </c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</row>
    <row r="454" spans="1:37" s="1" customFormat="1">
      <c r="A454" s="2" t="s">
        <v>1610</v>
      </c>
      <c r="B454" s="2" t="s">
        <v>17</v>
      </c>
      <c r="C454" s="344">
        <v>239606</v>
      </c>
      <c r="D454" s="4">
        <v>1915</v>
      </c>
      <c r="E454" s="821">
        <v>37999</v>
      </c>
      <c r="F454" s="796">
        <v>2004</v>
      </c>
      <c r="G454" s="208" t="s">
        <v>812</v>
      </c>
      <c r="H454" s="1" t="s">
        <v>861</v>
      </c>
      <c r="I454" s="6">
        <v>288</v>
      </c>
      <c r="J454" s="904">
        <v>121048</v>
      </c>
      <c r="K454" s="5">
        <f t="shared" si="7"/>
        <v>4</v>
      </c>
      <c r="L454" s="1014">
        <v>1999</v>
      </c>
      <c r="M454" s="1105" t="s">
        <v>2584</v>
      </c>
      <c r="N454" s="1105" t="s">
        <v>2667</v>
      </c>
      <c r="O454" s="1227">
        <v>1900</v>
      </c>
      <c r="P454" s="154">
        <v>150</v>
      </c>
      <c r="Q454" s="23">
        <v>5.6886227544910177E-2</v>
      </c>
      <c r="R454" s="7">
        <v>59.603682634730532</v>
      </c>
      <c r="S454" s="7">
        <v>209.60368263473055</v>
      </c>
      <c r="T454" s="7">
        <v>1690.3963173652694</v>
      </c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</row>
    <row r="455" spans="1:37" s="1" customFormat="1">
      <c r="A455" s="1" t="s">
        <v>1880</v>
      </c>
      <c r="B455" s="2" t="s">
        <v>17</v>
      </c>
      <c r="C455" s="599">
        <v>17599</v>
      </c>
      <c r="D455" s="4">
        <v>1981</v>
      </c>
      <c r="E455" s="820">
        <v>38149</v>
      </c>
      <c r="F455" s="796">
        <v>2004</v>
      </c>
      <c r="G455" s="8" t="s">
        <v>810</v>
      </c>
      <c r="H455" s="2" t="s">
        <v>859</v>
      </c>
      <c r="I455" s="6">
        <v>60</v>
      </c>
      <c r="J455" s="904">
        <v>128537</v>
      </c>
      <c r="K455" s="5">
        <f t="shared" si="7"/>
        <v>6</v>
      </c>
      <c r="L455" s="1014">
        <v>1997</v>
      </c>
      <c r="M455" s="1105" t="s">
        <v>2584</v>
      </c>
      <c r="N455" s="1105" t="s">
        <v>2667</v>
      </c>
      <c r="O455" s="1227">
        <v>1925</v>
      </c>
      <c r="P455" s="154">
        <v>150</v>
      </c>
      <c r="Q455" s="22">
        <v>2.874206793579694E-2</v>
      </c>
      <c r="R455" s="7">
        <v>79.426405375139979</v>
      </c>
      <c r="S455" s="7">
        <v>229.42640537513998</v>
      </c>
      <c r="T455" s="7">
        <v>1695.5735946248601</v>
      </c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</row>
    <row r="456" spans="1:37" s="1" customFormat="1">
      <c r="A456" s="2" t="s">
        <v>1867</v>
      </c>
      <c r="B456" s="2" t="s">
        <v>17</v>
      </c>
      <c r="C456" s="344">
        <v>16860</v>
      </c>
      <c r="D456" s="4">
        <v>1981</v>
      </c>
      <c r="E456" s="821">
        <v>38149</v>
      </c>
      <c r="F456" s="796">
        <v>2004</v>
      </c>
      <c r="G456" s="208" t="s">
        <v>810</v>
      </c>
      <c r="H456" s="1" t="s">
        <v>1166</v>
      </c>
      <c r="I456" s="6">
        <v>44</v>
      </c>
      <c r="J456" s="903">
        <v>136875</v>
      </c>
      <c r="K456" s="5">
        <f t="shared" si="7"/>
        <v>5</v>
      </c>
      <c r="L456" s="790">
        <v>1998</v>
      </c>
      <c r="M456" s="1104" t="s">
        <v>2584</v>
      </c>
      <c r="N456" s="1104" t="s">
        <v>2667</v>
      </c>
      <c r="O456" s="1227">
        <v>1950</v>
      </c>
      <c r="P456" s="154">
        <v>150</v>
      </c>
      <c r="Q456" s="23">
        <v>2.9115341545352745E-2</v>
      </c>
      <c r="R456" s="7">
        <v>80.45791713325869</v>
      </c>
      <c r="S456" s="7">
        <v>230.45791713325869</v>
      </c>
      <c r="T456" s="7">
        <v>1719.5420828667413</v>
      </c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</row>
    <row r="457" spans="1:37" s="1" customFormat="1">
      <c r="A457" s="2" t="s">
        <v>1888</v>
      </c>
      <c r="B457" s="1" t="s">
        <v>17</v>
      </c>
      <c r="C457" s="344">
        <v>17355</v>
      </c>
      <c r="D457" s="4">
        <v>1981</v>
      </c>
      <c r="E457" s="821">
        <v>38149</v>
      </c>
      <c r="F457" s="796">
        <v>2004</v>
      </c>
      <c r="G457" s="208" t="s">
        <v>813</v>
      </c>
      <c r="H457" s="1" t="s">
        <v>2067</v>
      </c>
      <c r="I457" s="6">
        <v>69</v>
      </c>
      <c r="J457" s="903">
        <v>113040</v>
      </c>
      <c r="K457" s="5">
        <f t="shared" si="7"/>
        <v>6</v>
      </c>
      <c r="L457" s="790">
        <v>1997</v>
      </c>
      <c r="M457" s="1104" t="s">
        <v>2584</v>
      </c>
      <c r="N457" s="1104" t="s">
        <v>2667</v>
      </c>
      <c r="O457" s="1227">
        <v>1950</v>
      </c>
      <c r="P457" s="154">
        <v>150</v>
      </c>
      <c r="Q457" s="23">
        <v>2.9115341545352745E-2</v>
      </c>
      <c r="R457" s="7">
        <v>80.45791713325869</v>
      </c>
      <c r="S457" s="7">
        <v>230.45791713325869</v>
      </c>
      <c r="T457" s="7">
        <v>1719.5420828667413</v>
      </c>
      <c r="U457" s="44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</row>
    <row r="458" spans="1:37" s="1" customFormat="1">
      <c r="A458" s="2" t="s">
        <v>1132</v>
      </c>
      <c r="B458" s="2" t="s">
        <v>17</v>
      </c>
      <c r="C458" s="344">
        <v>86401</v>
      </c>
      <c r="D458" s="4">
        <v>1764</v>
      </c>
      <c r="E458" s="821">
        <v>37826</v>
      </c>
      <c r="F458" s="796">
        <v>2004</v>
      </c>
      <c r="G458" s="208" t="s">
        <v>818</v>
      </c>
      <c r="H458" s="2" t="s">
        <v>806</v>
      </c>
      <c r="I458" s="6"/>
      <c r="J458" s="903">
        <v>61413</v>
      </c>
      <c r="K458" s="5">
        <f t="shared" si="7"/>
        <v>14</v>
      </c>
      <c r="L458" s="790">
        <v>1989</v>
      </c>
      <c r="M458" s="1104" t="s">
        <v>2598</v>
      </c>
      <c r="N458" s="1104" t="s">
        <v>2617</v>
      </c>
      <c r="O458" s="1227">
        <v>1893</v>
      </c>
      <c r="P458" s="154">
        <v>150</v>
      </c>
      <c r="Q458" s="23">
        <v>5.3165928531848018E-2</v>
      </c>
      <c r="R458" s="7">
        <v>21.290296080578539</v>
      </c>
      <c r="S458" s="7">
        <v>171.29029608057854</v>
      </c>
      <c r="T458" s="7">
        <v>1721.7097039194214</v>
      </c>
      <c r="U458" s="44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</row>
    <row r="459" spans="1:37" s="1" customFormat="1">
      <c r="A459" s="1" t="s">
        <v>1528</v>
      </c>
      <c r="B459" s="2" t="s">
        <v>17</v>
      </c>
      <c r="C459" s="344">
        <v>31</v>
      </c>
      <c r="D459" s="4">
        <v>1890</v>
      </c>
      <c r="E459" s="821">
        <v>37994</v>
      </c>
      <c r="F459" s="796">
        <v>2004</v>
      </c>
      <c r="G459" s="208" t="s">
        <v>1730</v>
      </c>
      <c r="H459" s="2"/>
      <c r="I459" s="6"/>
      <c r="J459" s="903">
        <v>11797</v>
      </c>
      <c r="K459" s="5">
        <f t="shared" si="7"/>
        <v>1</v>
      </c>
      <c r="L459" s="790">
        <v>2002</v>
      </c>
      <c r="M459" s="1104" t="s">
        <v>2584</v>
      </c>
      <c r="N459" s="1104" t="s">
        <v>2667</v>
      </c>
      <c r="O459" s="1227">
        <v>2020.2</v>
      </c>
      <c r="P459" s="154">
        <v>150</v>
      </c>
      <c r="Q459" s="23">
        <v>0.38893381078895695</v>
      </c>
      <c r="R459" s="7">
        <v>144.37223056486081</v>
      </c>
      <c r="S459" s="7">
        <v>294.37223056486084</v>
      </c>
      <c r="T459" s="7">
        <v>1725.8277694351391</v>
      </c>
      <c r="U459" s="44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</row>
    <row r="460" spans="1:37" s="1" customFormat="1">
      <c r="A460" s="2" t="s">
        <v>1133</v>
      </c>
      <c r="B460" s="2" t="s">
        <v>17</v>
      </c>
      <c r="C460" s="344">
        <v>97411</v>
      </c>
      <c r="D460" s="4">
        <v>1764</v>
      </c>
      <c r="E460" s="821">
        <v>37826</v>
      </c>
      <c r="F460" s="796">
        <v>2004</v>
      </c>
      <c r="G460" s="208" t="s">
        <v>818</v>
      </c>
      <c r="H460" s="2" t="s">
        <v>806</v>
      </c>
      <c r="I460" s="6"/>
      <c r="J460" s="903">
        <v>77330</v>
      </c>
      <c r="K460" s="5">
        <f t="shared" si="7"/>
        <v>8</v>
      </c>
      <c r="L460" s="790">
        <v>1995</v>
      </c>
      <c r="M460" s="1104" t="s">
        <v>2598</v>
      </c>
      <c r="N460" s="1104" t="s">
        <v>719</v>
      </c>
      <c r="O460" s="1227">
        <v>1898</v>
      </c>
      <c r="P460" s="154">
        <v>150</v>
      </c>
      <c r="Q460" s="23">
        <v>5.3306356235313011E-2</v>
      </c>
      <c r="R460" s="7">
        <v>21.346530354431096</v>
      </c>
      <c r="S460" s="7">
        <v>171.34653035443108</v>
      </c>
      <c r="T460" s="7">
        <v>1726.653469645569</v>
      </c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</row>
    <row r="461" spans="1:37" s="1" customFormat="1">
      <c r="A461" s="9" t="s">
        <v>1941</v>
      </c>
      <c r="B461" s="2" t="s">
        <v>17</v>
      </c>
      <c r="C461" s="335">
        <v>938016</v>
      </c>
      <c r="D461" s="10">
        <v>1999</v>
      </c>
      <c r="E461" s="690">
        <v>38160</v>
      </c>
      <c r="F461" s="796">
        <v>2004</v>
      </c>
      <c r="G461" s="208" t="s">
        <v>816</v>
      </c>
      <c r="H461" s="2" t="s">
        <v>800</v>
      </c>
      <c r="I461" s="11">
        <v>394</v>
      </c>
      <c r="J461" s="905">
        <v>113758</v>
      </c>
      <c r="K461" s="5">
        <f t="shared" si="7"/>
        <v>5</v>
      </c>
      <c r="L461" s="790">
        <v>1998</v>
      </c>
      <c r="M461" s="1104" t="s">
        <v>2584</v>
      </c>
      <c r="N461" s="1104" t="s">
        <v>2667</v>
      </c>
      <c r="O461" s="1227">
        <v>1950</v>
      </c>
      <c r="P461" s="154">
        <v>150</v>
      </c>
      <c r="Q461" s="23">
        <v>2.7358821466152226E-2</v>
      </c>
      <c r="R461" s="7">
        <v>72.713181339880748</v>
      </c>
      <c r="S461" s="7">
        <v>222.71318133988075</v>
      </c>
      <c r="T461" s="7">
        <v>1727.2868186601193</v>
      </c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</row>
    <row r="462" spans="1:37" s="1" customFormat="1">
      <c r="A462" s="9" t="s">
        <v>1683</v>
      </c>
      <c r="B462" s="1" t="s">
        <v>17</v>
      </c>
      <c r="C462" s="335">
        <v>43</v>
      </c>
      <c r="D462" s="10">
        <v>1978</v>
      </c>
      <c r="E462" s="690">
        <v>38111</v>
      </c>
      <c r="F462" s="796">
        <v>2004</v>
      </c>
      <c r="G462" s="208" t="s">
        <v>811</v>
      </c>
      <c r="H462" s="2" t="s">
        <v>800</v>
      </c>
      <c r="I462" s="11">
        <v>342</v>
      </c>
      <c r="J462" s="905">
        <v>117215</v>
      </c>
      <c r="K462" s="5">
        <f t="shared" si="7"/>
        <v>3</v>
      </c>
      <c r="L462" s="1014">
        <v>2000</v>
      </c>
      <c r="M462" s="1105" t="s">
        <v>2586</v>
      </c>
      <c r="N462" s="1105" t="s">
        <v>712</v>
      </c>
      <c r="O462" s="1227">
        <v>2000</v>
      </c>
      <c r="P462" s="154">
        <v>150</v>
      </c>
      <c r="Q462" s="23">
        <v>4.6893317702227433E-2</v>
      </c>
      <c r="R462" s="7">
        <v>87.175146541617835</v>
      </c>
      <c r="S462" s="7">
        <v>237.17514654161783</v>
      </c>
      <c r="T462" s="7">
        <v>1762.8248534583822</v>
      </c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</row>
    <row r="463" spans="1:37" s="1" customFormat="1">
      <c r="A463" s="9" t="s">
        <v>1182</v>
      </c>
      <c r="B463" s="2" t="s">
        <v>17</v>
      </c>
      <c r="C463" s="335" t="s">
        <v>1183</v>
      </c>
      <c r="D463" s="10">
        <v>1833</v>
      </c>
      <c r="E463" s="690">
        <v>37838</v>
      </c>
      <c r="F463" s="796">
        <v>2004</v>
      </c>
      <c r="G463" s="208" t="s">
        <v>812</v>
      </c>
      <c r="H463" s="9" t="s">
        <v>1079</v>
      </c>
      <c r="I463" s="11"/>
      <c r="J463" s="905">
        <v>129781</v>
      </c>
      <c r="K463" s="5">
        <f t="shared" si="7"/>
        <v>7</v>
      </c>
      <c r="L463" s="1014">
        <v>1996</v>
      </c>
      <c r="M463" s="1105" t="s">
        <v>2584</v>
      </c>
      <c r="N463" s="1104" t="s">
        <v>2667</v>
      </c>
      <c r="O463" s="1227">
        <v>2000</v>
      </c>
      <c r="P463" s="154">
        <v>150</v>
      </c>
      <c r="Q463" s="23">
        <v>1.8244013683010263E-2</v>
      </c>
      <c r="R463" s="7">
        <v>83.84237172177879</v>
      </c>
      <c r="S463" s="7">
        <v>233.84237172177879</v>
      </c>
      <c r="T463" s="7">
        <v>1766.1576282782212</v>
      </c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</row>
    <row r="464" spans="1:37" s="1" customFormat="1">
      <c r="A464" s="9" t="s">
        <v>1184</v>
      </c>
      <c r="B464" s="2" t="s">
        <v>17</v>
      </c>
      <c r="C464" s="335">
        <v>174903</v>
      </c>
      <c r="D464" s="10">
        <v>1833</v>
      </c>
      <c r="E464" s="690">
        <v>37838</v>
      </c>
      <c r="F464" s="796">
        <v>2004</v>
      </c>
      <c r="G464" s="8" t="s">
        <v>812</v>
      </c>
      <c r="H464" s="2" t="s">
        <v>1079</v>
      </c>
      <c r="I464" s="11"/>
      <c r="J464" s="905">
        <v>122011</v>
      </c>
      <c r="K464" s="5">
        <f t="shared" si="7"/>
        <v>9</v>
      </c>
      <c r="L464" s="1014">
        <v>1994</v>
      </c>
      <c r="M464" s="1105" t="s">
        <v>2586</v>
      </c>
      <c r="N464" s="1105" t="s">
        <v>2620</v>
      </c>
      <c r="O464" s="1227">
        <v>2000</v>
      </c>
      <c r="P464" s="154">
        <v>150</v>
      </c>
      <c r="Q464" s="23">
        <v>1.8244013683010263E-2</v>
      </c>
      <c r="R464" s="7">
        <v>83.84237172177879</v>
      </c>
      <c r="S464" s="7">
        <v>233.84237172177879</v>
      </c>
      <c r="T464" s="7">
        <v>1766.1576282782212</v>
      </c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</row>
    <row r="465" spans="1:37" s="1" customFormat="1">
      <c r="A465" s="9" t="s">
        <v>1942</v>
      </c>
      <c r="B465" s="1" t="s">
        <v>17</v>
      </c>
      <c r="C465" s="335">
        <v>907987</v>
      </c>
      <c r="D465" s="10">
        <v>1999</v>
      </c>
      <c r="E465" s="690">
        <v>38160</v>
      </c>
      <c r="F465" s="796">
        <v>2004</v>
      </c>
      <c r="G465" s="8" t="s">
        <v>816</v>
      </c>
      <c r="H465" s="1" t="s">
        <v>800</v>
      </c>
      <c r="I465" s="11">
        <v>395</v>
      </c>
      <c r="J465" s="905">
        <v>118944</v>
      </c>
      <c r="K465" s="5">
        <f t="shared" si="7"/>
        <v>7</v>
      </c>
      <c r="L465" s="790">
        <v>1996</v>
      </c>
      <c r="M465" s="1104" t="s">
        <v>2584</v>
      </c>
      <c r="N465" s="1104" t="s">
        <v>2667</v>
      </c>
      <c r="O465" s="1227">
        <v>2000</v>
      </c>
      <c r="P465" s="154">
        <v>150</v>
      </c>
      <c r="Q465" s="23">
        <v>2.8060329708874079E-2</v>
      </c>
      <c r="R465" s="7">
        <v>74.577621887057177</v>
      </c>
      <c r="S465" s="7">
        <v>224.57762188705718</v>
      </c>
      <c r="T465" s="7">
        <v>1775.4223781129429</v>
      </c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</row>
    <row r="466" spans="1:37" s="1" customFormat="1">
      <c r="A466" s="9" t="s">
        <v>1270</v>
      </c>
      <c r="B466" s="2" t="s">
        <v>17</v>
      </c>
      <c r="C466" s="335">
        <v>229083</v>
      </c>
      <c r="D466" s="10">
        <v>1884</v>
      </c>
      <c r="E466" s="690">
        <v>37937</v>
      </c>
      <c r="F466" s="796">
        <v>2004</v>
      </c>
      <c r="G466" s="208" t="s">
        <v>812</v>
      </c>
      <c r="H466" s="2" t="s">
        <v>1006</v>
      </c>
      <c r="I466" s="9"/>
      <c r="J466" s="905">
        <v>119242</v>
      </c>
      <c r="K466" s="5">
        <f t="shared" si="7"/>
        <v>7</v>
      </c>
      <c r="L466" s="790">
        <v>1996</v>
      </c>
      <c r="M466" s="1104" t="s">
        <v>2584</v>
      </c>
      <c r="N466" s="1104" t="s">
        <v>2667</v>
      </c>
      <c r="O466" s="1227">
        <v>2100</v>
      </c>
      <c r="P466" s="154">
        <v>150</v>
      </c>
      <c r="Q466" s="432">
        <v>6.2686567164179099E-2</v>
      </c>
      <c r="R466" s="29">
        <v>156.61173134328357</v>
      </c>
      <c r="S466" s="1">
        <v>306.61173134328357</v>
      </c>
      <c r="T466" s="7">
        <v>1793.3882686567165</v>
      </c>
      <c r="U466" s="44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</row>
    <row r="467" spans="1:37" s="1" customFormat="1">
      <c r="A467" s="9" t="s">
        <v>802</v>
      </c>
      <c r="B467" s="1" t="s">
        <v>17</v>
      </c>
      <c r="C467" s="335">
        <v>122105</v>
      </c>
      <c r="D467" s="10">
        <v>1833</v>
      </c>
      <c r="E467" s="690">
        <v>37838</v>
      </c>
      <c r="F467" s="796">
        <v>2004</v>
      </c>
      <c r="G467" s="208" t="s">
        <v>1774</v>
      </c>
      <c r="H467" s="1" t="s">
        <v>2581</v>
      </c>
      <c r="I467" s="11"/>
      <c r="J467" s="905">
        <v>132207</v>
      </c>
      <c r="K467" s="5">
        <f t="shared" si="7"/>
        <v>2</v>
      </c>
      <c r="L467" s="790">
        <v>2001</v>
      </c>
      <c r="M467" s="1104" t="s">
        <v>2584</v>
      </c>
      <c r="N467" s="1104" t="s">
        <v>2667</v>
      </c>
      <c r="O467" s="1227">
        <v>2050</v>
      </c>
      <c r="P467" s="154">
        <v>150</v>
      </c>
      <c r="Q467" s="23">
        <v>1.8700114025085517E-2</v>
      </c>
      <c r="R467" s="7">
        <v>85.938431014823252</v>
      </c>
      <c r="S467" s="7">
        <v>235.93843101482327</v>
      </c>
      <c r="T467" s="7">
        <v>1814.0615689851768</v>
      </c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</row>
    <row r="468" spans="1:37" s="1" customFormat="1">
      <c r="A468" s="9" t="s">
        <v>1669</v>
      </c>
      <c r="B468" s="2" t="s">
        <v>17</v>
      </c>
      <c r="C468" s="335">
        <v>16636</v>
      </c>
      <c r="D468" s="10">
        <v>1954</v>
      </c>
      <c r="E468" s="690">
        <v>38118</v>
      </c>
      <c r="F468" s="796">
        <v>2004</v>
      </c>
      <c r="G468" s="208" t="s">
        <v>810</v>
      </c>
      <c r="H468" s="2" t="s">
        <v>859</v>
      </c>
      <c r="I468" s="11">
        <v>29</v>
      </c>
      <c r="J468" s="905">
        <v>201345</v>
      </c>
      <c r="K468" s="5">
        <f t="shared" si="7"/>
        <v>5</v>
      </c>
      <c r="L468" s="1014">
        <v>1998</v>
      </c>
      <c r="M468" s="1105" t="s">
        <v>2591</v>
      </c>
      <c r="N468" s="1105" t="s">
        <v>2676</v>
      </c>
      <c r="O468" s="1227">
        <v>2001.5</v>
      </c>
      <c r="P468" s="154">
        <v>150</v>
      </c>
      <c r="Q468" s="23">
        <v>0.24382637466788329</v>
      </c>
      <c r="R468" s="7">
        <v>36.159451363247094</v>
      </c>
      <c r="S468" s="7">
        <v>186.15945136324709</v>
      </c>
      <c r="T468" s="7">
        <v>1815.3405486367528</v>
      </c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</row>
    <row r="469" spans="1:37" s="1" customFormat="1">
      <c r="A469" s="9" t="s">
        <v>1932</v>
      </c>
      <c r="B469" s="2" t="s">
        <v>17</v>
      </c>
      <c r="C469" s="335">
        <v>120311</v>
      </c>
      <c r="D469" s="10">
        <v>1999</v>
      </c>
      <c r="E469" s="690">
        <v>38160</v>
      </c>
      <c r="F469" s="796">
        <v>2004</v>
      </c>
      <c r="G469" s="208" t="s">
        <v>1774</v>
      </c>
      <c r="H469" s="2" t="s">
        <v>2581</v>
      </c>
      <c r="I469" s="11">
        <v>385</v>
      </c>
      <c r="J469" s="905">
        <v>107282</v>
      </c>
      <c r="K469" s="5">
        <f t="shared" si="7"/>
        <v>5</v>
      </c>
      <c r="L469" s="790">
        <v>1998</v>
      </c>
      <c r="M469" s="1104" t="s">
        <v>2584</v>
      </c>
      <c r="N469" s="1104" t="s">
        <v>2667</v>
      </c>
      <c r="O469" s="1227">
        <v>2050</v>
      </c>
      <c r="P469" s="154">
        <v>150</v>
      </c>
      <c r="Q469" s="23">
        <v>2.8761837951595932E-2</v>
      </c>
      <c r="R469" s="7">
        <v>76.442062434233605</v>
      </c>
      <c r="S469" s="7">
        <v>226.44206243423361</v>
      </c>
      <c r="T469" s="7">
        <v>1823.5579375657665</v>
      </c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</row>
    <row r="470" spans="1:37" s="1" customFormat="1">
      <c r="A470" s="9" t="s">
        <v>1712</v>
      </c>
      <c r="B470" s="2" t="s">
        <v>17</v>
      </c>
      <c r="C470" s="335">
        <v>732773</v>
      </c>
      <c r="D470" s="10">
        <v>97247</v>
      </c>
      <c r="E470" s="690">
        <v>37825</v>
      </c>
      <c r="F470" s="796">
        <v>2004</v>
      </c>
      <c r="G470" s="208" t="s">
        <v>812</v>
      </c>
      <c r="H470" s="2" t="s">
        <v>1079</v>
      </c>
      <c r="I470" s="11"/>
      <c r="J470" s="905">
        <v>128991</v>
      </c>
      <c r="K470" s="5">
        <f t="shared" si="7"/>
        <v>7</v>
      </c>
      <c r="L470" s="790">
        <v>1996</v>
      </c>
      <c r="M470" s="1104" t="s">
        <v>2591</v>
      </c>
      <c r="N470" s="1104" t="s">
        <v>2676</v>
      </c>
      <c r="O470" s="1227">
        <v>1999.99</v>
      </c>
      <c r="P470" s="154">
        <v>150</v>
      </c>
      <c r="Q470" s="23"/>
      <c r="R470" s="7"/>
      <c r="S470" s="7"/>
      <c r="T470" s="7">
        <v>1849.99</v>
      </c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</row>
    <row r="471" spans="1:37" s="1" customFormat="1">
      <c r="A471" s="9" t="s">
        <v>1705</v>
      </c>
      <c r="B471" s="2" t="s">
        <v>17</v>
      </c>
      <c r="C471" s="335">
        <v>45</v>
      </c>
      <c r="D471" s="10">
        <v>1978</v>
      </c>
      <c r="E471" s="690">
        <v>38111</v>
      </c>
      <c r="F471" s="796">
        <v>2004</v>
      </c>
      <c r="G471" s="208" t="s">
        <v>811</v>
      </c>
      <c r="H471" s="2" t="s">
        <v>800</v>
      </c>
      <c r="I471" s="11">
        <v>341</v>
      </c>
      <c r="J471" s="905">
        <v>112280</v>
      </c>
      <c r="K471" s="5">
        <f t="shared" si="7"/>
        <v>3</v>
      </c>
      <c r="L471" s="790">
        <v>2000</v>
      </c>
      <c r="M471" s="1104" t="s">
        <v>2586</v>
      </c>
      <c r="N471" s="1104" t="s">
        <v>712</v>
      </c>
      <c r="O471" s="1227">
        <v>2100</v>
      </c>
      <c r="P471" s="154">
        <v>150</v>
      </c>
      <c r="Q471" s="23">
        <v>4.9237983587338802E-2</v>
      </c>
      <c r="R471" s="7">
        <v>91.533903868698715</v>
      </c>
      <c r="S471" s="7">
        <v>241.5339038686987</v>
      </c>
      <c r="T471" s="7">
        <v>1858.4660961313014</v>
      </c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</row>
    <row r="472" spans="1:37" s="1" customFormat="1">
      <c r="A472" s="9" t="s">
        <v>1167</v>
      </c>
      <c r="B472" s="2" t="s">
        <v>17</v>
      </c>
      <c r="C472" s="335" t="s">
        <v>802</v>
      </c>
      <c r="D472" s="10">
        <v>1833</v>
      </c>
      <c r="E472" s="690">
        <v>37838</v>
      </c>
      <c r="F472" s="796">
        <v>2004</v>
      </c>
      <c r="G472" s="208" t="s">
        <v>811</v>
      </c>
      <c r="H472" s="2" t="s">
        <v>800</v>
      </c>
      <c r="I472" s="11"/>
      <c r="J472" s="905">
        <v>108204</v>
      </c>
      <c r="K472" s="5">
        <f t="shared" si="7"/>
        <v>9</v>
      </c>
      <c r="L472" s="790">
        <v>1994</v>
      </c>
      <c r="M472" s="1104" t="s">
        <v>2584</v>
      </c>
      <c r="N472" s="1104" t="s">
        <v>2673</v>
      </c>
      <c r="O472" s="1227">
        <v>2100</v>
      </c>
      <c r="P472" s="154">
        <v>150</v>
      </c>
      <c r="Q472" s="23">
        <v>1.9156214367160775E-2</v>
      </c>
      <c r="R472" s="7">
        <v>88.034490307867728</v>
      </c>
      <c r="S472" s="7">
        <v>238.03449030786771</v>
      </c>
      <c r="T472" s="7">
        <v>1861.9655096921324</v>
      </c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</row>
    <row r="473" spans="1:37" s="1" customFormat="1">
      <c r="A473" s="15" t="s">
        <v>1931</v>
      </c>
      <c r="B473" s="1" t="s">
        <v>17</v>
      </c>
      <c r="C473" s="344">
        <v>937473</v>
      </c>
      <c r="D473" s="16">
        <v>1999</v>
      </c>
      <c r="E473" s="821">
        <v>38160</v>
      </c>
      <c r="F473" s="796">
        <v>2004</v>
      </c>
      <c r="G473" s="208" t="s">
        <v>816</v>
      </c>
      <c r="H473" s="1" t="s">
        <v>800</v>
      </c>
      <c r="I473" s="6">
        <v>384</v>
      </c>
      <c r="J473" s="903">
        <v>130153</v>
      </c>
      <c r="K473" s="5">
        <f t="shared" si="7"/>
        <v>5</v>
      </c>
      <c r="L473" s="790">
        <v>1998</v>
      </c>
      <c r="M473" s="1104" t="s">
        <v>2598</v>
      </c>
      <c r="N473" s="1104" t="s">
        <v>2671</v>
      </c>
      <c r="O473" s="1227">
        <v>2100</v>
      </c>
      <c r="P473" s="154">
        <v>150</v>
      </c>
      <c r="Q473" s="23">
        <v>2.9463346194317782E-2</v>
      </c>
      <c r="R473" s="7">
        <v>78.306502981410034</v>
      </c>
      <c r="S473" s="7">
        <v>228.30650298141003</v>
      </c>
      <c r="T473" s="7">
        <v>1871.6934970185901</v>
      </c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</row>
    <row r="474" spans="1:37" s="1" customFormat="1">
      <c r="A474" s="15" t="s">
        <v>1901</v>
      </c>
      <c r="B474" s="2" t="s">
        <v>17</v>
      </c>
      <c r="C474" s="344">
        <v>937491</v>
      </c>
      <c r="D474" s="16">
        <v>1999</v>
      </c>
      <c r="E474" s="821">
        <v>38160</v>
      </c>
      <c r="F474" s="796">
        <v>2004</v>
      </c>
      <c r="G474" s="208" t="s">
        <v>816</v>
      </c>
      <c r="H474" s="2" t="s">
        <v>800</v>
      </c>
      <c r="I474" s="6">
        <v>387</v>
      </c>
      <c r="J474" s="903">
        <v>133865</v>
      </c>
      <c r="K474" s="5">
        <f t="shared" si="7"/>
        <v>5</v>
      </c>
      <c r="L474" s="790">
        <v>1998</v>
      </c>
      <c r="M474" s="1104" t="s">
        <v>2598</v>
      </c>
      <c r="N474" s="1104" t="s">
        <v>2671</v>
      </c>
      <c r="O474" s="1227">
        <v>2125</v>
      </c>
      <c r="P474" s="154">
        <v>150</v>
      </c>
      <c r="Q474" s="23">
        <v>2.9814100315678708E-2</v>
      </c>
      <c r="R474" s="7">
        <v>79.238723254998249</v>
      </c>
      <c r="S474" s="7">
        <v>229.23872325499826</v>
      </c>
      <c r="T474" s="7">
        <v>1895.7612767450019</v>
      </c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</row>
    <row r="475" spans="1:37" s="1" customFormat="1">
      <c r="A475" s="15" t="s">
        <v>1901</v>
      </c>
      <c r="B475" s="2" t="s">
        <v>17</v>
      </c>
      <c r="C475" s="344">
        <v>937491</v>
      </c>
      <c r="D475" s="16">
        <v>1999</v>
      </c>
      <c r="E475" s="821">
        <v>38160</v>
      </c>
      <c r="F475" s="796">
        <v>2004</v>
      </c>
      <c r="G475" s="208" t="s">
        <v>816</v>
      </c>
      <c r="H475" s="2" t="s">
        <v>800</v>
      </c>
      <c r="I475" s="6">
        <v>387</v>
      </c>
      <c r="J475" s="903">
        <v>133865</v>
      </c>
      <c r="K475" s="5">
        <f t="shared" si="7"/>
        <v>5</v>
      </c>
      <c r="L475" s="790">
        <v>1998</v>
      </c>
      <c r="M475" s="1104" t="s">
        <v>2598</v>
      </c>
      <c r="N475" s="1104" t="s">
        <v>2671</v>
      </c>
      <c r="O475" s="1227">
        <v>2125</v>
      </c>
      <c r="P475" s="154">
        <v>150</v>
      </c>
      <c r="Q475" s="23">
        <v>2.9814100315678708E-2</v>
      </c>
      <c r="R475" s="7">
        <v>79.238723254998249</v>
      </c>
      <c r="S475" s="7">
        <v>229.23872325499826</v>
      </c>
      <c r="T475" s="7">
        <v>1895.7612767450019</v>
      </c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</row>
    <row r="476" spans="1:37" s="1" customFormat="1">
      <c r="A476" s="15">
        <v>197169</v>
      </c>
      <c r="B476" s="1" t="s">
        <v>17</v>
      </c>
      <c r="C476" s="599">
        <v>219574</v>
      </c>
      <c r="D476" s="16">
        <v>1833</v>
      </c>
      <c r="E476" s="820">
        <v>37838</v>
      </c>
      <c r="F476" s="796">
        <v>2004</v>
      </c>
      <c r="G476" s="8" t="s">
        <v>812</v>
      </c>
      <c r="H476" s="2" t="s">
        <v>2465</v>
      </c>
      <c r="I476" s="5"/>
      <c r="J476" s="904">
        <v>165066</v>
      </c>
      <c r="K476" s="5">
        <f t="shared" si="7"/>
        <v>4</v>
      </c>
      <c r="L476" s="1014">
        <v>1999</v>
      </c>
      <c r="M476" s="1105" t="s">
        <v>2584</v>
      </c>
      <c r="N476" s="1105" t="s">
        <v>710</v>
      </c>
      <c r="O476" s="1227">
        <v>2200</v>
      </c>
      <c r="P476" s="154">
        <v>150</v>
      </c>
      <c r="Q476" s="23">
        <v>2.0068415051311288E-2</v>
      </c>
      <c r="R476" s="7">
        <v>92.226608893956666</v>
      </c>
      <c r="S476" s="7">
        <v>242.22660889395667</v>
      </c>
      <c r="T476" s="7">
        <v>1957.7733911060434</v>
      </c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</row>
    <row r="477" spans="1:37" s="1" customFormat="1">
      <c r="A477" s="15" t="s">
        <v>1244</v>
      </c>
      <c r="B477" s="2" t="s">
        <v>17</v>
      </c>
      <c r="C477" s="344" t="s">
        <v>1245</v>
      </c>
      <c r="D477" s="16">
        <v>1833</v>
      </c>
      <c r="E477" s="821">
        <v>37838</v>
      </c>
      <c r="F477" s="796">
        <v>2004</v>
      </c>
      <c r="G477" s="208" t="s">
        <v>815</v>
      </c>
      <c r="H477" s="1" t="s">
        <v>475</v>
      </c>
      <c r="I477" s="6"/>
      <c r="J477" s="904">
        <v>102161</v>
      </c>
      <c r="K477" s="5">
        <f t="shared" si="7"/>
        <v>7</v>
      </c>
      <c r="L477" s="790">
        <v>1996</v>
      </c>
      <c r="M477" s="1104" t="s">
        <v>2598</v>
      </c>
      <c r="N477" s="1104" t="s">
        <v>2671</v>
      </c>
      <c r="O477" s="1227">
        <v>2200</v>
      </c>
      <c r="P477" s="154">
        <v>150</v>
      </c>
      <c r="Q477" s="23">
        <v>2.0068415051311288E-2</v>
      </c>
      <c r="R477" s="7">
        <v>92.226608893956666</v>
      </c>
      <c r="S477" s="7">
        <v>242.22660889395667</v>
      </c>
      <c r="T477" s="7">
        <v>1957.7733911060434</v>
      </c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</row>
    <row r="478" spans="1:37" s="1" customFormat="1">
      <c r="A478" s="2" t="s">
        <v>1954</v>
      </c>
      <c r="B478" s="1" t="s">
        <v>17</v>
      </c>
      <c r="C478" s="344">
        <v>937482</v>
      </c>
      <c r="D478" s="4">
        <v>1999</v>
      </c>
      <c r="E478" s="821">
        <v>38160</v>
      </c>
      <c r="F478" s="796">
        <v>2004</v>
      </c>
      <c r="G478" s="208" t="s">
        <v>816</v>
      </c>
      <c r="H478" s="2" t="s">
        <v>800</v>
      </c>
      <c r="I478" s="6">
        <v>403</v>
      </c>
      <c r="J478" s="903">
        <v>140673</v>
      </c>
      <c r="K478" s="5">
        <f t="shared" si="7"/>
        <v>5</v>
      </c>
      <c r="L478" s="790">
        <v>1998</v>
      </c>
      <c r="M478" s="1104" t="s">
        <v>2598</v>
      </c>
      <c r="N478" s="1104" t="s">
        <v>2671</v>
      </c>
      <c r="O478" s="1227">
        <v>2250</v>
      </c>
      <c r="P478" s="154">
        <v>150</v>
      </c>
      <c r="Q478" s="23">
        <v>3.1567870922483338E-2</v>
      </c>
      <c r="R478" s="7">
        <v>83.89982462293932</v>
      </c>
      <c r="S478" s="7">
        <v>233.89982462293932</v>
      </c>
      <c r="T478" s="7">
        <v>2016.1001753770606</v>
      </c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</row>
    <row r="479" spans="1:37" s="1" customFormat="1">
      <c r="A479" s="2" t="s">
        <v>1701</v>
      </c>
      <c r="B479" s="2" t="s">
        <v>17</v>
      </c>
      <c r="C479" s="344">
        <v>6515</v>
      </c>
      <c r="D479" s="4">
        <v>1978</v>
      </c>
      <c r="E479" s="821">
        <v>38111</v>
      </c>
      <c r="F479" s="796">
        <v>2004</v>
      </c>
      <c r="G479" s="178" t="s">
        <v>2507</v>
      </c>
      <c r="H479" s="2" t="s">
        <v>800</v>
      </c>
      <c r="I479" s="6">
        <v>386</v>
      </c>
      <c r="J479" s="903">
        <v>135763</v>
      </c>
      <c r="K479" s="5">
        <f t="shared" si="7"/>
        <v>7</v>
      </c>
      <c r="L479" s="790">
        <v>1996</v>
      </c>
      <c r="M479" s="1104" t="s">
        <v>2584</v>
      </c>
      <c r="N479" s="1104" t="s">
        <v>2669</v>
      </c>
      <c r="O479" s="1227">
        <v>2300</v>
      </c>
      <c r="P479" s="154">
        <v>150</v>
      </c>
      <c r="Q479" s="23">
        <v>5.3927315357561546E-2</v>
      </c>
      <c r="R479" s="7">
        <v>100.2514185228605</v>
      </c>
      <c r="S479" s="7">
        <v>250.25141852286049</v>
      </c>
      <c r="T479" s="7">
        <v>2049.7485814771394</v>
      </c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</row>
    <row r="480" spans="1:37" s="1" customFormat="1">
      <c r="A480" s="2" t="s">
        <v>1622</v>
      </c>
      <c r="B480" s="2" t="s">
        <v>17</v>
      </c>
      <c r="C480" s="344">
        <v>114757</v>
      </c>
      <c r="D480" s="4">
        <v>1978</v>
      </c>
      <c r="E480" s="821">
        <v>38111</v>
      </c>
      <c r="F480" s="796">
        <v>2004</v>
      </c>
      <c r="G480" s="208" t="s">
        <v>1774</v>
      </c>
      <c r="H480" s="2" t="s">
        <v>2581</v>
      </c>
      <c r="I480" s="6">
        <v>385</v>
      </c>
      <c r="J480" s="903">
        <v>108319</v>
      </c>
      <c r="K480" s="5">
        <f t="shared" si="7"/>
        <v>6</v>
      </c>
      <c r="L480" s="790">
        <v>1997</v>
      </c>
      <c r="M480" s="1104" t="s">
        <v>2584</v>
      </c>
      <c r="N480" s="1104" t="s">
        <v>2667</v>
      </c>
      <c r="O480" s="1227">
        <v>2300</v>
      </c>
      <c r="P480" s="154">
        <v>150</v>
      </c>
      <c r="Q480" s="23">
        <v>5.3927315357561546E-2</v>
      </c>
      <c r="R480" s="7">
        <v>100.2514185228605</v>
      </c>
      <c r="S480" s="7">
        <v>250.25141852286049</v>
      </c>
      <c r="T480" s="7">
        <v>2049.7485814771394</v>
      </c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</row>
    <row r="481" spans="1:37" s="1" customFormat="1">
      <c r="A481" s="2" t="s">
        <v>1723</v>
      </c>
      <c r="B481" s="2" t="s">
        <v>17</v>
      </c>
      <c r="C481" s="344">
        <v>93467</v>
      </c>
      <c r="D481" s="245">
        <v>38126</v>
      </c>
      <c r="E481" s="821">
        <v>38076</v>
      </c>
      <c r="F481" s="796">
        <v>2004</v>
      </c>
      <c r="G481" s="208" t="s">
        <v>818</v>
      </c>
      <c r="H481" s="2" t="s">
        <v>806</v>
      </c>
      <c r="I481" s="6"/>
      <c r="J481" s="903">
        <v>75766</v>
      </c>
      <c r="K481" s="5">
        <f t="shared" si="7"/>
        <v>9</v>
      </c>
      <c r="L481" s="790">
        <v>1994</v>
      </c>
      <c r="M481" s="1104" t="s">
        <v>2598</v>
      </c>
      <c r="N481" s="1104" t="s">
        <v>2617</v>
      </c>
      <c r="O481" s="1227">
        <v>2200</v>
      </c>
      <c r="P481" s="154">
        <v>150</v>
      </c>
      <c r="Q481" s="23"/>
      <c r="R481" s="7"/>
      <c r="S481" s="7"/>
      <c r="T481" s="7">
        <v>2050</v>
      </c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</row>
    <row r="482" spans="1:37" s="1" customFormat="1">
      <c r="A482" s="2">
        <v>197165</v>
      </c>
      <c r="B482" s="1" t="s">
        <v>17</v>
      </c>
      <c r="C482" s="344">
        <v>219571</v>
      </c>
      <c r="D482" s="4">
        <v>1833</v>
      </c>
      <c r="E482" s="821">
        <v>37838</v>
      </c>
      <c r="F482" s="796">
        <v>2004</v>
      </c>
      <c r="G482" s="208" t="s">
        <v>812</v>
      </c>
      <c r="H482" s="2" t="s">
        <v>2465</v>
      </c>
      <c r="I482" s="6"/>
      <c r="J482" s="903">
        <v>163098</v>
      </c>
      <c r="K482" s="5">
        <f t="shared" si="7"/>
        <v>4</v>
      </c>
      <c r="L482" s="790">
        <v>1999</v>
      </c>
      <c r="M482" s="1104" t="s">
        <v>2584</v>
      </c>
      <c r="N482" s="1104" t="s">
        <v>710</v>
      </c>
      <c r="O482" s="1227">
        <v>2300</v>
      </c>
      <c r="P482" s="154">
        <v>150</v>
      </c>
      <c r="Q482" s="23">
        <v>2.09806157354618E-2</v>
      </c>
      <c r="R482" s="7">
        <v>96.41872748004559</v>
      </c>
      <c r="S482" s="7">
        <v>246.41872748004559</v>
      </c>
      <c r="T482" s="7">
        <v>2053.5812725199544</v>
      </c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</row>
    <row r="483" spans="1:37" s="1" customFormat="1">
      <c r="A483" s="1">
        <v>225047</v>
      </c>
      <c r="B483" s="1" t="s">
        <v>17</v>
      </c>
      <c r="C483" s="344">
        <v>222015</v>
      </c>
      <c r="D483" s="4">
        <v>1833</v>
      </c>
      <c r="E483" s="821">
        <v>37838</v>
      </c>
      <c r="F483" s="796">
        <v>2004</v>
      </c>
      <c r="G483" s="208" t="s">
        <v>812</v>
      </c>
      <c r="H483" s="2" t="s">
        <v>2465</v>
      </c>
      <c r="I483" s="6"/>
      <c r="J483" s="903">
        <v>138695</v>
      </c>
      <c r="K483" s="5">
        <f t="shared" si="7"/>
        <v>4</v>
      </c>
      <c r="L483" s="790">
        <v>1999</v>
      </c>
      <c r="M483" s="1104" t="s">
        <v>2584</v>
      </c>
      <c r="N483" s="1104" t="s">
        <v>710</v>
      </c>
      <c r="O483" s="1227">
        <v>2300</v>
      </c>
      <c r="P483" s="154">
        <v>150</v>
      </c>
      <c r="Q483" s="23">
        <v>2.09806157354618E-2</v>
      </c>
      <c r="R483" s="7">
        <v>96.41872748004559</v>
      </c>
      <c r="S483" s="7">
        <v>246.41872748004559</v>
      </c>
      <c r="T483" s="7">
        <v>2053.5812725199544</v>
      </c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</row>
    <row r="484" spans="1:37" s="1" customFormat="1">
      <c r="A484" s="2">
        <v>225050</v>
      </c>
      <c r="B484" s="1" t="s">
        <v>17</v>
      </c>
      <c r="C484" s="344">
        <v>222011</v>
      </c>
      <c r="D484" s="4">
        <v>1833</v>
      </c>
      <c r="E484" s="821">
        <v>37838</v>
      </c>
      <c r="F484" s="796">
        <v>2004</v>
      </c>
      <c r="G484" s="208" t="s">
        <v>812</v>
      </c>
      <c r="H484" s="2" t="s">
        <v>2465</v>
      </c>
      <c r="I484" s="6"/>
      <c r="J484" s="903">
        <v>144517</v>
      </c>
      <c r="K484" s="5">
        <f t="shared" si="7"/>
        <v>4</v>
      </c>
      <c r="L484" s="790">
        <v>1999</v>
      </c>
      <c r="M484" s="1104" t="s">
        <v>2584</v>
      </c>
      <c r="N484" s="1104" t="s">
        <v>710</v>
      </c>
      <c r="O484" s="1227">
        <v>2300</v>
      </c>
      <c r="P484" s="154">
        <v>150</v>
      </c>
      <c r="Q484" s="23">
        <v>2.09806157354618E-2</v>
      </c>
      <c r="R484" s="7">
        <v>96.41872748004559</v>
      </c>
      <c r="S484" s="7">
        <v>246.41872748004559</v>
      </c>
      <c r="T484" s="7">
        <v>2053.5812725199544</v>
      </c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</row>
    <row r="485" spans="1:37" s="1" customFormat="1">
      <c r="A485" s="2" t="s">
        <v>1173</v>
      </c>
      <c r="B485" s="2" t="s">
        <v>17</v>
      </c>
      <c r="C485" s="344">
        <v>195118</v>
      </c>
      <c r="D485" s="4">
        <v>1833</v>
      </c>
      <c r="E485" s="821">
        <v>37838</v>
      </c>
      <c r="F485" s="796">
        <v>2004</v>
      </c>
      <c r="G485" s="208" t="s">
        <v>812</v>
      </c>
      <c r="H485" s="1" t="s">
        <v>861</v>
      </c>
      <c r="I485" s="6"/>
      <c r="J485" s="903">
        <v>158343</v>
      </c>
      <c r="K485" s="5">
        <f t="shared" si="7"/>
        <v>14</v>
      </c>
      <c r="L485" s="790">
        <v>1989</v>
      </c>
      <c r="M485" s="1104" t="s">
        <v>2584</v>
      </c>
      <c r="N485" s="1104" t="s">
        <v>2585</v>
      </c>
      <c r="O485" s="1227">
        <v>2300</v>
      </c>
      <c r="P485" s="154">
        <v>150</v>
      </c>
      <c r="Q485" s="23">
        <v>2.09806157354618E-2</v>
      </c>
      <c r="R485" s="7">
        <v>96.41872748004559</v>
      </c>
      <c r="S485" s="7">
        <v>246.41872748004559</v>
      </c>
      <c r="T485" s="7">
        <v>2053.5812725199544</v>
      </c>
      <c r="U485" s="44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</row>
    <row r="486" spans="1:37" s="1" customFormat="1">
      <c r="A486" s="2" t="s">
        <v>802</v>
      </c>
      <c r="B486" s="2" t="s">
        <v>17</v>
      </c>
      <c r="C486" s="344">
        <v>114756</v>
      </c>
      <c r="D486" s="4">
        <v>1833</v>
      </c>
      <c r="E486" s="821">
        <v>37838</v>
      </c>
      <c r="F486" s="796">
        <v>2004</v>
      </c>
      <c r="G486" s="208" t="s">
        <v>1774</v>
      </c>
      <c r="H486" s="2" t="s">
        <v>2581</v>
      </c>
      <c r="I486" s="6"/>
      <c r="J486" s="903">
        <v>125194</v>
      </c>
      <c r="K486" s="5">
        <f t="shared" si="7"/>
        <v>6</v>
      </c>
      <c r="L486" s="790">
        <v>1997</v>
      </c>
      <c r="M486" s="1104" t="s">
        <v>2584</v>
      </c>
      <c r="N486" s="1104" t="s">
        <v>2667</v>
      </c>
      <c r="O486" s="1227">
        <v>2300</v>
      </c>
      <c r="P486" s="154">
        <v>150</v>
      </c>
      <c r="Q486" s="23">
        <v>2.09806157354618E-2</v>
      </c>
      <c r="R486" s="7">
        <v>96.41872748004559</v>
      </c>
      <c r="S486" s="7">
        <v>246.41872748004559</v>
      </c>
      <c r="T486" s="7">
        <v>2053.5812725199544</v>
      </c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</row>
    <row r="487" spans="1:37" s="1" customFormat="1">
      <c r="A487" s="2" t="s">
        <v>1872</v>
      </c>
      <c r="B487" s="2" t="s">
        <v>17</v>
      </c>
      <c r="C487" s="344">
        <v>1109</v>
      </c>
      <c r="D487" s="4">
        <v>1981</v>
      </c>
      <c r="E487" s="821">
        <v>38149</v>
      </c>
      <c r="F487" s="796">
        <v>2004</v>
      </c>
      <c r="G487" s="208" t="s">
        <v>814</v>
      </c>
      <c r="H487" s="2" t="s">
        <v>1060</v>
      </c>
      <c r="I487" s="6">
        <v>49</v>
      </c>
      <c r="J487" s="903">
        <v>107543</v>
      </c>
      <c r="K487" s="5">
        <f t="shared" si="7"/>
        <v>5</v>
      </c>
      <c r="L487" s="790">
        <v>1998</v>
      </c>
      <c r="M487" s="1104" t="s">
        <v>2598</v>
      </c>
      <c r="N487" s="1104" t="s">
        <v>2679</v>
      </c>
      <c r="O487" s="1227">
        <v>2300</v>
      </c>
      <c r="P487" s="154">
        <v>150</v>
      </c>
      <c r="Q487" s="23">
        <v>3.4341172079134008E-2</v>
      </c>
      <c r="R487" s="7">
        <v>94.899081746920501</v>
      </c>
      <c r="S487" s="7">
        <v>244.8990817469205</v>
      </c>
      <c r="T487" s="7">
        <v>2055.1009182530797</v>
      </c>
      <c r="U487" s="44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</row>
    <row r="488" spans="1:37" s="1" customFormat="1">
      <c r="A488" s="2" t="s">
        <v>1844</v>
      </c>
      <c r="B488" s="1" t="s">
        <v>17</v>
      </c>
      <c r="C488" s="599">
        <v>221</v>
      </c>
      <c r="D488" s="4">
        <v>1981</v>
      </c>
      <c r="E488" s="820">
        <v>38149</v>
      </c>
      <c r="F488" s="796">
        <v>2004</v>
      </c>
      <c r="G488" s="8" t="s">
        <v>815</v>
      </c>
      <c r="H488" s="1" t="s">
        <v>475</v>
      </c>
      <c r="I488" s="6">
        <v>21</v>
      </c>
      <c r="J488" s="903">
        <v>95647</v>
      </c>
      <c r="K488" s="5">
        <f t="shared" si="7"/>
        <v>10</v>
      </c>
      <c r="L488" s="790">
        <v>1993</v>
      </c>
      <c r="M488" s="1104" t="s">
        <v>2584</v>
      </c>
      <c r="N488" s="1104" t="s">
        <v>740</v>
      </c>
      <c r="O488" s="1227">
        <v>2300</v>
      </c>
      <c r="P488" s="154">
        <v>150</v>
      </c>
      <c r="Q488" s="23">
        <v>3.4341172079134008E-2</v>
      </c>
      <c r="R488" s="7">
        <v>94.899081746920501</v>
      </c>
      <c r="S488" s="7">
        <v>244.8990817469205</v>
      </c>
      <c r="T488" s="7">
        <v>2055.1009182530797</v>
      </c>
      <c r="U488" s="44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</row>
    <row r="489" spans="1:37" s="1" customFormat="1">
      <c r="A489" s="2" t="s">
        <v>1930</v>
      </c>
      <c r="B489" s="1" t="s">
        <v>17</v>
      </c>
      <c r="C489" s="344">
        <v>937311</v>
      </c>
      <c r="D489" s="4">
        <v>1999</v>
      </c>
      <c r="E489" s="821">
        <v>38160</v>
      </c>
      <c r="F489" s="796">
        <v>2004</v>
      </c>
      <c r="G489" s="208" t="s">
        <v>816</v>
      </c>
      <c r="H489" s="1" t="s">
        <v>800</v>
      </c>
      <c r="I489" s="6">
        <v>383</v>
      </c>
      <c r="J489" s="903">
        <v>126719</v>
      </c>
      <c r="K489" s="5">
        <f t="shared" si="7"/>
        <v>5</v>
      </c>
      <c r="L489" s="790">
        <v>1998</v>
      </c>
      <c r="M489" s="1104" t="s">
        <v>2598</v>
      </c>
      <c r="N489" s="1104" t="s">
        <v>2671</v>
      </c>
      <c r="O489" s="1227">
        <v>2300</v>
      </c>
      <c r="P489" s="154">
        <v>150</v>
      </c>
      <c r="Q489" s="23">
        <v>3.2269379165205191E-2</v>
      </c>
      <c r="R489" s="7">
        <v>85.764265170115749</v>
      </c>
      <c r="S489" s="7">
        <v>235.76426517011575</v>
      </c>
      <c r="T489" s="7">
        <v>2064.2357348298842</v>
      </c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</row>
    <row r="490" spans="1:37" s="1" customFormat="1">
      <c r="A490" s="2" t="s">
        <v>1953</v>
      </c>
      <c r="B490" s="2" t="s">
        <v>17</v>
      </c>
      <c r="C490" s="344">
        <v>938391</v>
      </c>
      <c r="D490" s="4">
        <v>1999</v>
      </c>
      <c r="E490" s="821">
        <v>38160</v>
      </c>
      <c r="F490" s="796">
        <v>2004</v>
      </c>
      <c r="G490" s="208" t="s">
        <v>816</v>
      </c>
      <c r="H490" s="1" t="s">
        <v>800</v>
      </c>
      <c r="I490" s="6">
        <v>402</v>
      </c>
      <c r="J490" s="903">
        <v>137621</v>
      </c>
      <c r="K490" s="5">
        <f t="shared" si="7"/>
        <v>4</v>
      </c>
      <c r="L490" s="790">
        <v>1999</v>
      </c>
      <c r="M490" s="1104" t="s">
        <v>703</v>
      </c>
      <c r="N490" s="1104" t="s">
        <v>711</v>
      </c>
      <c r="O490" s="1227">
        <v>2300</v>
      </c>
      <c r="P490" s="154">
        <v>150</v>
      </c>
      <c r="Q490" s="23">
        <v>3.2269379165205191E-2</v>
      </c>
      <c r="R490" s="7">
        <v>85.764265170115749</v>
      </c>
      <c r="S490" s="7">
        <v>235.76426517011575</v>
      </c>
      <c r="T490" s="7">
        <v>2064.2357348298842</v>
      </c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</row>
    <row r="491" spans="1:37" s="1" customFormat="1">
      <c r="A491" s="2" t="s">
        <v>1935</v>
      </c>
      <c r="B491" s="2" t="s">
        <v>17</v>
      </c>
      <c r="C491" s="344">
        <v>938677</v>
      </c>
      <c r="D491" s="4">
        <v>1999</v>
      </c>
      <c r="E491" s="821">
        <v>38160</v>
      </c>
      <c r="F491" s="796">
        <v>2004</v>
      </c>
      <c r="G491" s="8" t="s">
        <v>816</v>
      </c>
      <c r="H491" s="2" t="s">
        <v>800</v>
      </c>
      <c r="I491" s="6">
        <v>389</v>
      </c>
      <c r="J491" s="904">
        <v>116692</v>
      </c>
      <c r="K491" s="5">
        <f t="shared" si="7"/>
        <v>4</v>
      </c>
      <c r="L491" s="1014">
        <v>1999</v>
      </c>
      <c r="M491" s="1105" t="s">
        <v>2584</v>
      </c>
      <c r="N491" s="1104" t="s">
        <v>2667</v>
      </c>
      <c r="O491" s="1227">
        <v>2350</v>
      </c>
      <c r="P491" s="154">
        <v>150</v>
      </c>
      <c r="Q491" s="22">
        <v>3.2970887407927044E-2</v>
      </c>
      <c r="R491" s="7">
        <v>87.628705717292192</v>
      </c>
      <c r="S491" s="7">
        <v>237.62870571729218</v>
      </c>
      <c r="T491" s="7">
        <v>2112.3712942827078</v>
      </c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</row>
    <row r="492" spans="1:37" s="1" customFormat="1">
      <c r="A492" s="1" t="s">
        <v>1934</v>
      </c>
      <c r="B492" s="2" t="s">
        <v>17</v>
      </c>
      <c r="C492" s="599">
        <v>938409</v>
      </c>
      <c r="D492" s="4">
        <v>1999</v>
      </c>
      <c r="E492" s="821">
        <v>38160</v>
      </c>
      <c r="F492" s="796">
        <v>2004</v>
      </c>
      <c r="G492" s="208" t="s">
        <v>816</v>
      </c>
      <c r="H492" s="2" t="s">
        <v>800</v>
      </c>
      <c r="I492" s="6">
        <v>388</v>
      </c>
      <c r="J492" s="903">
        <v>138041</v>
      </c>
      <c r="K492" s="5">
        <f t="shared" si="7"/>
        <v>4</v>
      </c>
      <c r="L492" s="1014">
        <v>1999</v>
      </c>
      <c r="M492" s="1105" t="s">
        <v>703</v>
      </c>
      <c r="N492" s="1105" t="s">
        <v>711</v>
      </c>
      <c r="O492" s="1227">
        <v>2350</v>
      </c>
      <c r="P492" s="154">
        <v>150</v>
      </c>
      <c r="Q492" s="23">
        <v>3.2970887407927044E-2</v>
      </c>
      <c r="R492" s="7">
        <v>87.628705717292192</v>
      </c>
      <c r="S492" s="7">
        <v>237.62870571729218</v>
      </c>
      <c r="T492" s="7">
        <v>2112.3712942827078</v>
      </c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</row>
    <row r="493" spans="1:37" s="1" customFormat="1">
      <c r="A493" s="1" t="s">
        <v>1662</v>
      </c>
      <c r="B493" s="2" t="s">
        <v>17</v>
      </c>
      <c r="C493" s="344">
        <v>16969</v>
      </c>
      <c r="D493" s="4">
        <v>1937</v>
      </c>
      <c r="E493" s="821">
        <v>38055</v>
      </c>
      <c r="F493" s="796">
        <v>2004</v>
      </c>
      <c r="G493" s="208" t="s">
        <v>810</v>
      </c>
      <c r="H493" s="2" t="s">
        <v>1140</v>
      </c>
      <c r="I493" s="6">
        <v>305</v>
      </c>
      <c r="J493" s="904">
        <v>130160</v>
      </c>
      <c r="K493" s="5">
        <f t="shared" si="7"/>
        <v>4</v>
      </c>
      <c r="L493" s="1014">
        <v>1999</v>
      </c>
      <c r="M493" s="1105" t="s">
        <v>2584</v>
      </c>
      <c r="N493" s="1105" t="s">
        <v>2667</v>
      </c>
      <c r="O493" s="1227">
        <v>2400</v>
      </c>
      <c r="P493" s="154">
        <v>150</v>
      </c>
      <c r="Q493" s="23">
        <v>0.1032258064516129</v>
      </c>
      <c r="R493" s="7">
        <v>117.64645161290321</v>
      </c>
      <c r="S493" s="7">
        <v>267.64645161290321</v>
      </c>
      <c r="T493" s="7">
        <v>2132.3535483870969</v>
      </c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</row>
    <row r="494" spans="1:37" s="1" customFormat="1">
      <c r="A494" s="2" t="s">
        <v>1706</v>
      </c>
      <c r="B494" s="2" t="s">
        <v>17</v>
      </c>
      <c r="C494" s="344">
        <v>42</v>
      </c>
      <c r="D494" s="4">
        <v>1978</v>
      </c>
      <c r="E494" s="821">
        <v>38111</v>
      </c>
      <c r="F494" s="796">
        <v>2004</v>
      </c>
      <c r="G494" s="208" t="s">
        <v>811</v>
      </c>
      <c r="H494" s="2" t="s">
        <v>800</v>
      </c>
      <c r="I494" s="6">
        <v>376</v>
      </c>
      <c r="J494" s="903">
        <v>108465</v>
      </c>
      <c r="K494" s="5">
        <f t="shared" si="7"/>
        <v>4</v>
      </c>
      <c r="L494" s="790">
        <v>1999</v>
      </c>
      <c r="M494" s="1104" t="s">
        <v>2584</v>
      </c>
      <c r="N494" s="1104" t="s">
        <v>2667</v>
      </c>
      <c r="O494" s="1227">
        <v>2400</v>
      </c>
      <c r="P494" s="154">
        <v>150</v>
      </c>
      <c r="Q494" s="23">
        <v>5.6271981242672922E-2</v>
      </c>
      <c r="R494" s="7">
        <v>104.6101758499414</v>
      </c>
      <c r="S494" s="7">
        <v>254.61017584994141</v>
      </c>
      <c r="T494" s="7">
        <v>2145.3898241500588</v>
      </c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</row>
    <row r="495" spans="1:37" s="1" customFormat="1">
      <c r="A495" s="2" t="s">
        <v>802</v>
      </c>
      <c r="B495" s="2" t="s">
        <v>17</v>
      </c>
      <c r="C495" s="344">
        <v>114760</v>
      </c>
      <c r="D495" s="4">
        <v>1833</v>
      </c>
      <c r="E495" s="821">
        <v>37838</v>
      </c>
      <c r="F495" s="796">
        <v>2004</v>
      </c>
      <c r="G495" s="208" t="s">
        <v>1774</v>
      </c>
      <c r="H495" s="2" t="s">
        <v>2581</v>
      </c>
      <c r="I495" s="6"/>
      <c r="J495" s="903">
        <v>124736</v>
      </c>
      <c r="K495" s="5">
        <f t="shared" si="7"/>
        <v>6</v>
      </c>
      <c r="L495" s="790">
        <v>1997</v>
      </c>
      <c r="M495" s="1104" t="s">
        <v>2584</v>
      </c>
      <c r="N495" s="1104" t="s">
        <v>2667</v>
      </c>
      <c r="O495" s="1227">
        <v>2400</v>
      </c>
      <c r="P495" s="154">
        <v>150</v>
      </c>
      <c r="Q495" s="23">
        <v>2.1892816419612316E-2</v>
      </c>
      <c r="R495" s="7">
        <v>100.61084606613454</v>
      </c>
      <c r="S495" s="7">
        <v>250.61084606613454</v>
      </c>
      <c r="T495" s="7">
        <v>2149.3891539338656</v>
      </c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</row>
    <row r="496" spans="1:37" s="1" customFormat="1">
      <c r="A496" s="2" t="s">
        <v>802</v>
      </c>
      <c r="B496" s="2" t="s">
        <v>17</v>
      </c>
      <c r="C496" s="344">
        <v>122104</v>
      </c>
      <c r="D496" s="4">
        <v>1833</v>
      </c>
      <c r="E496" s="821">
        <v>37838</v>
      </c>
      <c r="F496" s="796">
        <v>2004</v>
      </c>
      <c r="G496" s="208" t="s">
        <v>1774</v>
      </c>
      <c r="H496" s="2" t="s">
        <v>2581</v>
      </c>
      <c r="I496" s="6"/>
      <c r="J496" s="903">
        <v>131337</v>
      </c>
      <c r="K496" s="5">
        <f t="shared" si="7"/>
        <v>3</v>
      </c>
      <c r="L496" s="790">
        <v>2000</v>
      </c>
      <c r="M496" s="1104" t="s">
        <v>2584</v>
      </c>
      <c r="N496" s="1104" t="s">
        <v>2667</v>
      </c>
      <c r="O496" s="1227">
        <v>2400</v>
      </c>
      <c r="P496" s="154">
        <v>150</v>
      </c>
      <c r="Q496" s="23">
        <v>2.1892816419612316E-2</v>
      </c>
      <c r="R496" s="7">
        <v>100.61084606613454</v>
      </c>
      <c r="S496" s="7">
        <v>250.61084606613454</v>
      </c>
      <c r="T496" s="7">
        <v>2149.3891539338656</v>
      </c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</row>
    <row r="497" spans="1:37" s="1" customFormat="1">
      <c r="A497" s="2" t="s">
        <v>1776</v>
      </c>
      <c r="B497" s="2" t="s">
        <v>17</v>
      </c>
      <c r="C497" s="344">
        <v>125396</v>
      </c>
      <c r="D497" s="245">
        <v>38108</v>
      </c>
      <c r="E497" s="821">
        <v>38108</v>
      </c>
      <c r="F497" s="796">
        <v>2004</v>
      </c>
      <c r="G497" s="208" t="s">
        <v>818</v>
      </c>
      <c r="H497" s="1" t="s">
        <v>806</v>
      </c>
      <c r="I497" s="2"/>
      <c r="J497" s="903">
        <v>36955</v>
      </c>
      <c r="K497" s="5">
        <f t="shared" si="7"/>
        <v>6</v>
      </c>
      <c r="L497" s="790">
        <v>1997</v>
      </c>
      <c r="M497" s="1104" t="s">
        <v>2598</v>
      </c>
      <c r="N497" s="1104" t="s">
        <v>2617</v>
      </c>
      <c r="O497" s="1227">
        <v>2300</v>
      </c>
      <c r="P497" s="154">
        <v>150</v>
      </c>
      <c r="Q497" s="427"/>
      <c r="R497" s="7"/>
      <c r="S497" s="1">
        <v>150</v>
      </c>
      <c r="T497" s="12">
        <f>O497-S497</f>
        <v>2150</v>
      </c>
      <c r="U497" s="44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</row>
    <row r="498" spans="1:37">
      <c r="A498" s="482" t="s">
        <v>1969</v>
      </c>
      <c r="B498" s="482" t="s">
        <v>17</v>
      </c>
      <c r="C498" s="570">
        <v>20854</v>
      </c>
      <c r="D498" s="483">
        <v>1999</v>
      </c>
      <c r="E498" s="825">
        <v>38160</v>
      </c>
      <c r="F498" s="484">
        <v>2004</v>
      </c>
      <c r="G498" s="704" t="s">
        <v>608</v>
      </c>
      <c r="H498" s="482" t="s">
        <v>15</v>
      </c>
      <c r="I498" s="569">
        <v>425</v>
      </c>
      <c r="J498" s="569">
        <v>79391</v>
      </c>
      <c r="K498" s="5">
        <f t="shared" si="7"/>
        <v>9</v>
      </c>
      <c r="L498" s="1018">
        <v>1994</v>
      </c>
      <c r="M498" s="1109" t="s">
        <v>2598</v>
      </c>
      <c r="N498" s="1109" t="s">
        <v>725</v>
      </c>
      <c r="O498" s="1227">
        <v>2400</v>
      </c>
      <c r="P498" s="486">
        <v>150</v>
      </c>
      <c r="Q498" s="487">
        <v>3.3672395650648897E-2</v>
      </c>
      <c r="R498" s="488">
        <v>89.493146264468621</v>
      </c>
      <c r="S498" s="488">
        <v>239.49314626446863</v>
      </c>
      <c r="T498" s="488">
        <v>2160.5068537355314</v>
      </c>
    </row>
    <row r="499" spans="1:37" s="1" customFormat="1">
      <c r="A499" s="2" t="s">
        <v>1614</v>
      </c>
      <c r="B499" s="2" t="s">
        <v>17</v>
      </c>
      <c r="C499" s="344">
        <v>15283</v>
      </c>
      <c r="D499" s="4">
        <v>1915</v>
      </c>
      <c r="E499" s="821">
        <v>37999</v>
      </c>
      <c r="F499" s="795">
        <v>2004</v>
      </c>
      <c r="G499" s="208" t="s">
        <v>810</v>
      </c>
      <c r="H499" s="2" t="s">
        <v>1050</v>
      </c>
      <c r="I499" s="6">
        <v>294</v>
      </c>
      <c r="J499" s="903">
        <v>134428</v>
      </c>
      <c r="K499" s="5">
        <f t="shared" si="7"/>
        <v>9</v>
      </c>
      <c r="L499" s="790">
        <v>1994</v>
      </c>
      <c r="M499" s="1104" t="s">
        <v>2584</v>
      </c>
      <c r="N499" s="1104" t="s">
        <v>702</v>
      </c>
      <c r="O499" s="1227">
        <v>2400</v>
      </c>
      <c r="P499" s="154">
        <v>150</v>
      </c>
      <c r="Q499" s="23">
        <v>7.1856287425149698E-2</v>
      </c>
      <c r="R499" s="7">
        <v>75.288862275449091</v>
      </c>
      <c r="S499" s="7">
        <v>225.28886227544911</v>
      </c>
      <c r="T499" s="7">
        <v>2174.711137724551</v>
      </c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</row>
    <row r="500" spans="1:37" s="1" customFormat="1">
      <c r="A500" s="2" t="s">
        <v>1658</v>
      </c>
      <c r="B500" s="2" t="s">
        <v>17</v>
      </c>
      <c r="C500" s="344">
        <v>2856</v>
      </c>
      <c r="D500" s="4">
        <v>1937</v>
      </c>
      <c r="E500" s="821">
        <v>38055</v>
      </c>
      <c r="F500" s="796">
        <v>2004</v>
      </c>
      <c r="G500" s="208" t="s">
        <v>815</v>
      </c>
      <c r="H500" s="2" t="s">
        <v>1657</v>
      </c>
      <c r="I500" s="6">
        <v>301</v>
      </c>
      <c r="J500" s="904">
        <v>118192</v>
      </c>
      <c r="K500" s="5">
        <f t="shared" si="7"/>
        <v>5</v>
      </c>
      <c r="L500" s="1014">
        <v>1998</v>
      </c>
      <c r="M500" s="1105" t="s">
        <v>2598</v>
      </c>
      <c r="N500" s="1104" t="s">
        <v>2680</v>
      </c>
      <c r="O500" s="1227">
        <v>2500</v>
      </c>
      <c r="P500" s="154">
        <v>150</v>
      </c>
      <c r="Q500" s="23">
        <v>0.10752688172043011</v>
      </c>
      <c r="R500" s="7">
        <v>122.54838709677418</v>
      </c>
      <c r="S500" s="7">
        <v>272.54838709677415</v>
      </c>
      <c r="T500" s="7">
        <v>2227.4516129032259</v>
      </c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</row>
    <row r="501" spans="1:37" s="1" customFormat="1">
      <c r="A501" s="2" t="s">
        <v>802</v>
      </c>
      <c r="B501" s="2" t="s">
        <v>17</v>
      </c>
      <c r="C501" s="344">
        <v>120986</v>
      </c>
      <c r="D501" s="4">
        <v>1833</v>
      </c>
      <c r="E501" s="821">
        <v>37838</v>
      </c>
      <c r="F501" s="795">
        <v>2004</v>
      </c>
      <c r="G501" s="208" t="s">
        <v>1774</v>
      </c>
      <c r="H501" s="2" t="s">
        <v>2581</v>
      </c>
      <c r="I501" s="6"/>
      <c r="J501" s="903">
        <v>96387</v>
      </c>
      <c r="K501" s="5">
        <f t="shared" si="7"/>
        <v>11</v>
      </c>
      <c r="L501" s="790">
        <v>1992</v>
      </c>
      <c r="M501" s="1104" t="s">
        <v>2598</v>
      </c>
      <c r="N501" s="1104" t="s">
        <v>2590</v>
      </c>
      <c r="O501" s="1227">
        <v>2500</v>
      </c>
      <c r="P501" s="154">
        <v>150</v>
      </c>
      <c r="Q501" s="23">
        <v>2.2805017103762829E-2</v>
      </c>
      <c r="R501" s="7">
        <v>104.80296465222348</v>
      </c>
      <c r="S501" s="7">
        <v>254.80296465222347</v>
      </c>
      <c r="T501" s="7">
        <v>2245.1970353477764</v>
      </c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</row>
    <row r="502" spans="1:37" s="1" customFormat="1">
      <c r="A502" s="2" t="s">
        <v>802</v>
      </c>
      <c r="B502" s="2" t="s">
        <v>17</v>
      </c>
      <c r="C502" s="344">
        <v>120305</v>
      </c>
      <c r="D502" s="4">
        <v>1833</v>
      </c>
      <c r="E502" s="821">
        <v>37838</v>
      </c>
      <c r="F502" s="796">
        <v>2004</v>
      </c>
      <c r="G502" s="208" t="s">
        <v>1774</v>
      </c>
      <c r="H502" s="1" t="s">
        <v>2581</v>
      </c>
      <c r="I502" s="6"/>
      <c r="J502" s="904">
        <v>120470</v>
      </c>
      <c r="K502" s="5">
        <f t="shared" si="7"/>
        <v>5</v>
      </c>
      <c r="L502" s="1014">
        <v>1998</v>
      </c>
      <c r="M502" s="1105" t="s">
        <v>2584</v>
      </c>
      <c r="N502" s="1104" t="s">
        <v>2667</v>
      </c>
      <c r="O502" s="1227">
        <v>2500</v>
      </c>
      <c r="P502" s="154">
        <v>150</v>
      </c>
      <c r="Q502" s="22">
        <v>2.2805017103762829E-2</v>
      </c>
      <c r="R502" s="7">
        <v>104.80296465222348</v>
      </c>
      <c r="S502" s="7">
        <v>254.80296465222347</v>
      </c>
      <c r="T502" s="7">
        <v>2245.1970353477764</v>
      </c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</row>
    <row r="503" spans="1:37" s="1" customFormat="1">
      <c r="A503" s="2" t="s">
        <v>1855</v>
      </c>
      <c r="B503" s="2" t="s">
        <v>17</v>
      </c>
      <c r="C503" s="344" t="s">
        <v>1856</v>
      </c>
      <c r="D503" s="4">
        <v>1981</v>
      </c>
      <c r="E503" s="821">
        <v>38149</v>
      </c>
      <c r="F503" s="795">
        <v>2004</v>
      </c>
      <c r="G503" s="208" t="s">
        <v>816</v>
      </c>
      <c r="H503" s="2" t="s">
        <v>1602</v>
      </c>
      <c r="I503" s="6">
        <v>36</v>
      </c>
      <c r="J503" s="903">
        <v>92771</v>
      </c>
      <c r="K503" s="5">
        <f t="shared" si="7"/>
        <v>3</v>
      </c>
      <c r="L503" s="790">
        <v>2000</v>
      </c>
      <c r="M503" s="1104" t="s">
        <v>2584</v>
      </c>
      <c r="N503" s="1104" t="s">
        <v>2675</v>
      </c>
      <c r="O503" s="1227">
        <v>2500</v>
      </c>
      <c r="P503" s="154">
        <v>150</v>
      </c>
      <c r="Q503" s="23">
        <v>3.7327360955580438E-2</v>
      </c>
      <c r="R503" s="7">
        <v>103.1511758118701</v>
      </c>
      <c r="S503" s="7">
        <v>253.1511758118701</v>
      </c>
      <c r="T503" s="7">
        <v>2246.84882418813</v>
      </c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</row>
    <row r="504" spans="1:37" s="1" customFormat="1">
      <c r="A504" s="2" t="s">
        <v>1282</v>
      </c>
      <c r="B504" s="2" t="s">
        <v>17</v>
      </c>
      <c r="C504" s="344">
        <v>11201</v>
      </c>
      <c r="D504" s="4">
        <v>1884</v>
      </c>
      <c r="E504" s="821">
        <v>37937</v>
      </c>
      <c r="F504" s="795">
        <v>2004</v>
      </c>
      <c r="G504" s="208" t="s">
        <v>993</v>
      </c>
      <c r="H504" s="2"/>
      <c r="I504" s="2"/>
      <c r="J504" s="903">
        <v>121836</v>
      </c>
      <c r="K504" s="5">
        <f t="shared" si="7"/>
        <v>5</v>
      </c>
      <c r="L504" s="790">
        <v>1998</v>
      </c>
      <c r="M504" s="1104" t="s">
        <v>707</v>
      </c>
      <c r="N504" s="1104" t="s">
        <v>709</v>
      </c>
      <c r="O504" s="1229">
        <v>2650</v>
      </c>
      <c r="P504" s="154">
        <v>150</v>
      </c>
      <c r="Q504" s="432">
        <v>7.9104477611940296E-2</v>
      </c>
      <c r="R504" s="29">
        <v>197.62908955223878</v>
      </c>
      <c r="S504" s="1">
        <v>347.62908955223878</v>
      </c>
      <c r="T504" s="7">
        <v>2302.3709104477612</v>
      </c>
      <c r="U504" s="44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</row>
    <row r="505" spans="1:37" s="1" customFormat="1">
      <c r="A505" s="2" t="s">
        <v>1134</v>
      </c>
      <c r="B505" s="1" t="s">
        <v>17</v>
      </c>
      <c r="C505" s="599">
        <v>110203</v>
      </c>
      <c r="D505" s="3">
        <v>1764</v>
      </c>
      <c r="E505" s="820">
        <v>37826</v>
      </c>
      <c r="F505" s="796">
        <v>2004</v>
      </c>
      <c r="G505" s="8" t="s">
        <v>818</v>
      </c>
      <c r="H505" s="2" t="s">
        <v>806</v>
      </c>
      <c r="I505" s="6"/>
      <c r="J505" s="903">
        <v>79964</v>
      </c>
      <c r="K505" s="5">
        <f t="shared" si="7"/>
        <v>7</v>
      </c>
      <c r="L505" s="790">
        <v>1996</v>
      </c>
      <c r="M505" s="1104" t="s">
        <v>2598</v>
      </c>
      <c r="N505" s="1104" t="s">
        <v>719</v>
      </c>
      <c r="O505" s="1227">
        <v>2516</v>
      </c>
      <c r="P505" s="154">
        <v>150</v>
      </c>
      <c r="Q505" s="23">
        <v>7.0663220383586689E-2</v>
      </c>
      <c r="R505" s="7">
        <v>28.29708660260729</v>
      </c>
      <c r="S505" s="7">
        <v>178.29708660260729</v>
      </c>
      <c r="T505" s="7">
        <v>2337.7029133973929</v>
      </c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</row>
    <row r="506" spans="1:37" s="1" customFormat="1">
      <c r="A506" s="2" t="s">
        <v>1176</v>
      </c>
      <c r="B506" s="2" t="s">
        <v>17</v>
      </c>
      <c r="C506" s="344">
        <v>219576</v>
      </c>
      <c r="D506" s="4">
        <v>1833</v>
      </c>
      <c r="E506" s="821">
        <v>37838</v>
      </c>
      <c r="F506" s="795">
        <v>2004</v>
      </c>
      <c r="G506" s="208" t="s">
        <v>812</v>
      </c>
      <c r="H506" s="1" t="s">
        <v>861</v>
      </c>
      <c r="I506" s="6"/>
      <c r="J506" s="903">
        <v>219576</v>
      </c>
      <c r="K506" s="5">
        <f t="shared" si="7"/>
        <v>4</v>
      </c>
      <c r="L506" s="790">
        <v>1999</v>
      </c>
      <c r="M506" s="1104" t="s">
        <v>2584</v>
      </c>
      <c r="N506" s="1104" t="s">
        <v>2669</v>
      </c>
      <c r="O506" s="1227">
        <v>2600</v>
      </c>
      <c r="P506" s="154">
        <v>150</v>
      </c>
      <c r="Q506" s="23">
        <v>2.3717217787913341E-2</v>
      </c>
      <c r="R506" s="7">
        <v>108.99508323831242</v>
      </c>
      <c r="S506" s="7">
        <v>258.99508323831242</v>
      </c>
      <c r="T506" s="7">
        <v>2341.0049167616876</v>
      </c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</row>
    <row r="507" spans="1:37" s="1" customFormat="1">
      <c r="A507" s="2" t="s">
        <v>802</v>
      </c>
      <c r="B507" s="2" t="s">
        <v>17</v>
      </c>
      <c r="C507" s="344">
        <v>116570</v>
      </c>
      <c r="D507" s="4">
        <v>1833</v>
      </c>
      <c r="E507" s="821">
        <v>37838</v>
      </c>
      <c r="F507" s="796">
        <v>2004</v>
      </c>
      <c r="G507" s="208" t="s">
        <v>1774</v>
      </c>
      <c r="H507" s="2" t="s">
        <v>2581</v>
      </c>
      <c r="I507" s="6"/>
      <c r="J507" s="903">
        <v>115020</v>
      </c>
      <c r="K507" s="5">
        <f t="shared" si="7"/>
        <v>6</v>
      </c>
      <c r="L507" s="790">
        <v>1997</v>
      </c>
      <c r="M507" s="1104" t="s">
        <v>2584</v>
      </c>
      <c r="N507" s="1104" t="s">
        <v>2667</v>
      </c>
      <c r="O507" s="1227">
        <v>2600</v>
      </c>
      <c r="P507" s="154">
        <v>150</v>
      </c>
      <c r="Q507" s="23">
        <v>2.3717217787913341E-2</v>
      </c>
      <c r="R507" s="7">
        <v>108.99508323831242</v>
      </c>
      <c r="S507" s="7">
        <v>258.99508323831242</v>
      </c>
      <c r="T507" s="7">
        <v>2341.0049167616876</v>
      </c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</row>
    <row r="508" spans="1:37" s="1" customFormat="1">
      <c r="A508" s="2" t="s">
        <v>802</v>
      </c>
      <c r="B508" s="2" t="s">
        <v>17</v>
      </c>
      <c r="C508" s="344">
        <v>122102</v>
      </c>
      <c r="D508" s="4">
        <v>1833</v>
      </c>
      <c r="E508" s="821">
        <v>37838</v>
      </c>
      <c r="F508" s="795">
        <v>2004</v>
      </c>
      <c r="G508" s="208" t="s">
        <v>1774</v>
      </c>
      <c r="H508" s="2" t="s">
        <v>2581</v>
      </c>
      <c r="I508" s="6"/>
      <c r="J508" s="903">
        <v>106482</v>
      </c>
      <c r="K508" s="5">
        <f t="shared" si="7"/>
        <v>4</v>
      </c>
      <c r="L508" s="790">
        <v>1999</v>
      </c>
      <c r="M508" s="1104" t="s">
        <v>2584</v>
      </c>
      <c r="N508" s="1104" t="s">
        <v>2667</v>
      </c>
      <c r="O508" s="1227">
        <v>2600</v>
      </c>
      <c r="P508" s="154">
        <v>150</v>
      </c>
      <c r="Q508" s="23">
        <v>2.3717217787913341E-2</v>
      </c>
      <c r="R508" s="7">
        <v>108.99508323831242</v>
      </c>
      <c r="S508" s="7">
        <v>258.99508323831242</v>
      </c>
      <c r="T508" s="7">
        <v>2341.0049167616876</v>
      </c>
      <c r="U508" s="44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</row>
    <row r="509" spans="1:37" s="1" customFormat="1">
      <c r="A509" s="2" t="s">
        <v>1715</v>
      </c>
      <c r="B509" s="2" t="s">
        <v>17</v>
      </c>
      <c r="C509" s="344" t="s">
        <v>1716</v>
      </c>
      <c r="D509" s="4">
        <v>97433</v>
      </c>
      <c r="E509" s="821">
        <v>37956</v>
      </c>
      <c r="F509" s="795">
        <v>2004</v>
      </c>
      <c r="G509" s="208" t="s">
        <v>815</v>
      </c>
      <c r="H509" s="2" t="s">
        <v>807</v>
      </c>
      <c r="I509" s="6"/>
      <c r="J509" s="904">
        <v>123882</v>
      </c>
      <c r="K509" s="5">
        <f t="shared" si="7"/>
        <v>4</v>
      </c>
      <c r="L509" s="1014">
        <v>1999</v>
      </c>
      <c r="M509" s="1105" t="s">
        <v>2584</v>
      </c>
      <c r="N509" s="1105" t="s">
        <v>2669</v>
      </c>
      <c r="O509" s="1227">
        <v>2500</v>
      </c>
      <c r="P509" s="154">
        <v>150</v>
      </c>
      <c r="Q509" s="23"/>
      <c r="R509" s="7">
        <v>0</v>
      </c>
      <c r="S509" s="7">
        <v>150</v>
      </c>
      <c r="T509" s="7">
        <v>2350</v>
      </c>
      <c r="U509" s="44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</row>
    <row r="510" spans="1:37" s="1" customFormat="1">
      <c r="A510" s="2" t="s">
        <v>1940</v>
      </c>
      <c r="B510" s="2" t="s">
        <v>17</v>
      </c>
      <c r="C510" s="344">
        <v>938702</v>
      </c>
      <c r="D510" s="4">
        <v>1999</v>
      </c>
      <c r="E510" s="821">
        <v>38160</v>
      </c>
      <c r="F510" s="795">
        <v>2004</v>
      </c>
      <c r="G510" s="208" t="s">
        <v>816</v>
      </c>
      <c r="H510" s="2" t="s">
        <v>800</v>
      </c>
      <c r="I510" s="6">
        <v>393</v>
      </c>
      <c r="J510" s="903">
        <v>107512</v>
      </c>
      <c r="K510" s="5">
        <f t="shared" si="7"/>
        <v>4</v>
      </c>
      <c r="L510" s="790">
        <v>1999</v>
      </c>
      <c r="M510" s="1104" t="s">
        <v>2584</v>
      </c>
      <c r="N510" s="1104" t="s">
        <v>2667</v>
      </c>
      <c r="O510" s="1227">
        <v>2600</v>
      </c>
      <c r="P510" s="154">
        <v>150</v>
      </c>
      <c r="Q510" s="23">
        <v>3.6478428621536302E-2</v>
      </c>
      <c r="R510" s="7">
        <v>96.950908453174335</v>
      </c>
      <c r="S510" s="7">
        <v>246.95090845317435</v>
      </c>
      <c r="T510" s="7">
        <v>2353.0490915468258</v>
      </c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</row>
    <row r="511" spans="1:37">
      <c r="A511" s="482" t="s">
        <v>1965</v>
      </c>
      <c r="B511" s="482" t="s">
        <v>17</v>
      </c>
      <c r="C511" s="570">
        <v>21444</v>
      </c>
      <c r="D511" s="483">
        <v>1999</v>
      </c>
      <c r="E511" s="825">
        <v>38160</v>
      </c>
      <c r="F511" s="489">
        <v>2004</v>
      </c>
      <c r="G511" s="704" t="s">
        <v>608</v>
      </c>
      <c r="H511" s="482" t="s">
        <v>2037</v>
      </c>
      <c r="I511" s="569">
        <v>422</v>
      </c>
      <c r="J511" s="569">
        <v>122310</v>
      </c>
      <c r="K511" s="5">
        <f t="shared" si="7"/>
        <v>4</v>
      </c>
      <c r="L511" s="1018">
        <v>1999</v>
      </c>
      <c r="M511" s="1109" t="s">
        <v>2584</v>
      </c>
      <c r="N511" s="1109" t="s">
        <v>2667</v>
      </c>
      <c r="O511" s="1227">
        <v>2600</v>
      </c>
      <c r="P511" s="486">
        <v>150</v>
      </c>
      <c r="Q511" s="487">
        <v>3.6478428621536302E-2</v>
      </c>
      <c r="R511" s="488">
        <v>96.950908453174335</v>
      </c>
      <c r="S511" s="488">
        <v>246.95090845317435</v>
      </c>
      <c r="T511" s="488">
        <v>2353.0490915468258</v>
      </c>
    </row>
    <row r="512" spans="1:37" s="1" customFormat="1">
      <c r="A512" s="1" t="s">
        <v>1622</v>
      </c>
      <c r="B512" s="2" t="s">
        <v>17</v>
      </c>
      <c r="C512" s="344">
        <v>122133</v>
      </c>
      <c r="D512" s="4">
        <v>1978</v>
      </c>
      <c r="E512" s="821">
        <v>38111</v>
      </c>
      <c r="F512" s="796">
        <v>2004</v>
      </c>
      <c r="G512" s="208" t="s">
        <v>1774</v>
      </c>
      <c r="H512" s="9" t="s">
        <v>2581</v>
      </c>
      <c r="I512" s="6">
        <v>397</v>
      </c>
      <c r="J512" s="904">
        <v>107587</v>
      </c>
      <c r="K512" s="5">
        <f t="shared" si="7"/>
        <v>4</v>
      </c>
      <c r="L512" s="1014">
        <v>1999</v>
      </c>
      <c r="M512" s="1105" t="s">
        <v>2584</v>
      </c>
      <c r="N512" s="1104" t="s">
        <v>2667</v>
      </c>
      <c r="O512" s="1227">
        <v>2650</v>
      </c>
      <c r="P512" s="154">
        <v>150</v>
      </c>
      <c r="Q512" s="23">
        <v>6.2133645955451351E-2</v>
      </c>
      <c r="R512" s="7">
        <v>115.50706916764364</v>
      </c>
      <c r="S512" s="7">
        <v>265.50706916764364</v>
      </c>
      <c r="T512" s="7">
        <v>2384.4929308323563</v>
      </c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</row>
    <row r="513" spans="1:37" s="1" customFormat="1">
      <c r="A513" s="2" t="s">
        <v>1704</v>
      </c>
      <c r="B513" s="2" t="s">
        <v>17</v>
      </c>
      <c r="C513" s="344">
        <v>44</v>
      </c>
      <c r="D513" s="4">
        <v>1978</v>
      </c>
      <c r="E513" s="821">
        <v>38111</v>
      </c>
      <c r="F513" s="795">
        <v>2004</v>
      </c>
      <c r="G513" s="208" t="s">
        <v>811</v>
      </c>
      <c r="H513" s="2" t="s">
        <v>800</v>
      </c>
      <c r="I513" s="6">
        <v>377</v>
      </c>
      <c r="J513" s="903">
        <v>108862</v>
      </c>
      <c r="K513" s="5">
        <f t="shared" si="7"/>
        <v>3</v>
      </c>
      <c r="L513" s="790">
        <v>2000</v>
      </c>
      <c r="M513" s="1104" t="s">
        <v>2586</v>
      </c>
      <c r="N513" s="1104" t="s">
        <v>712</v>
      </c>
      <c r="O513" s="1227">
        <v>2700</v>
      </c>
      <c r="P513" s="154">
        <v>150</v>
      </c>
      <c r="Q513" s="23">
        <v>6.3305978898007029E-2</v>
      </c>
      <c r="R513" s="7">
        <v>117.68644783118405</v>
      </c>
      <c r="S513" s="7">
        <v>267.68644783118407</v>
      </c>
      <c r="T513" s="7">
        <v>2432.3135521688159</v>
      </c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</row>
    <row r="514" spans="1:37" s="1" customFormat="1">
      <c r="A514" s="2" t="s">
        <v>802</v>
      </c>
      <c r="B514" s="2" t="s">
        <v>17</v>
      </c>
      <c r="C514" s="344">
        <v>120310</v>
      </c>
      <c r="D514" s="4">
        <v>1833</v>
      </c>
      <c r="E514" s="821">
        <v>37838</v>
      </c>
      <c r="F514" s="795">
        <v>2004</v>
      </c>
      <c r="G514" s="208" t="s">
        <v>1774</v>
      </c>
      <c r="H514" s="2" t="s">
        <v>2581</v>
      </c>
      <c r="I514" s="6"/>
      <c r="J514" s="904">
        <v>137298</v>
      </c>
      <c r="K514" s="5">
        <f t="shared" ref="K514:K577" si="8">F514-L514-1</f>
        <v>5</v>
      </c>
      <c r="L514" s="1014">
        <v>1998</v>
      </c>
      <c r="M514" s="1105" t="s">
        <v>2584</v>
      </c>
      <c r="N514" s="1104" t="s">
        <v>2667</v>
      </c>
      <c r="O514" s="1227">
        <v>2700</v>
      </c>
      <c r="P514" s="154">
        <v>150</v>
      </c>
      <c r="Q514" s="23">
        <v>2.4629418472063853E-2</v>
      </c>
      <c r="R514" s="7">
        <v>113.18720182440136</v>
      </c>
      <c r="S514" s="7">
        <v>263.18720182440137</v>
      </c>
      <c r="T514" s="7">
        <v>2436.8127981755988</v>
      </c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</row>
    <row r="515" spans="1:37">
      <c r="A515" s="482" t="s">
        <v>1964</v>
      </c>
      <c r="B515" s="482" t="s">
        <v>17</v>
      </c>
      <c r="C515" s="587">
        <v>21879</v>
      </c>
      <c r="D515" s="483">
        <v>1999</v>
      </c>
      <c r="E515" s="825">
        <v>38160</v>
      </c>
      <c r="F515" s="489">
        <v>2004</v>
      </c>
      <c r="G515" s="704" t="s">
        <v>608</v>
      </c>
      <c r="H515" s="482" t="s">
        <v>2037</v>
      </c>
      <c r="I515" s="569">
        <v>421</v>
      </c>
      <c r="J515" s="588">
        <v>115148</v>
      </c>
      <c r="K515" s="5">
        <f t="shared" si="8"/>
        <v>2</v>
      </c>
      <c r="L515" s="1019">
        <v>2001</v>
      </c>
      <c r="M515" s="1110" t="s">
        <v>2598</v>
      </c>
      <c r="N515" s="1110" t="s">
        <v>2679</v>
      </c>
      <c r="O515" s="1227">
        <v>2700</v>
      </c>
      <c r="P515" s="486">
        <v>150</v>
      </c>
      <c r="Q515" s="487">
        <v>3.7881445106980008E-2</v>
      </c>
      <c r="R515" s="488">
        <v>100.67978954752719</v>
      </c>
      <c r="S515" s="488">
        <v>250.67978954752721</v>
      </c>
      <c r="T515" s="488">
        <v>2449.3202104524726</v>
      </c>
      <c r="U515" s="479"/>
    </row>
    <row r="516" spans="1:37" s="1" customFormat="1">
      <c r="A516" s="2" t="s">
        <v>1870</v>
      </c>
      <c r="B516" s="1" t="s">
        <v>17</v>
      </c>
      <c r="C516" s="344">
        <v>134764</v>
      </c>
      <c r="D516" s="4">
        <v>1981</v>
      </c>
      <c r="E516" s="821">
        <v>38149</v>
      </c>
      <c r="F516" s="796">
        <v>2004</v>
      </c>
      <c r="G516" s="208" t="s">
        <v>812</v>
      </c>
      <c r="H516" s="1" t="s">
        <v>861</v>
      </c>
      <c r="I516" s="6">
        <v>47</v>
      </c>
      <c r="J516" s="903">
        <v>109213</v>
      </c>
      <c r="K516" s="5">
        <f t="shared" si="8"/>
        <v>9</v>
      </c>
      <c r="L516" s="1014">
        <v>1994</v>
      </c>
      <c r="M516" s="1105" t="s">
        <v>2586</v>
      </c>
      <c r="N516" s="1105" t="s">
        <v>2620</v>
      </c>
      <c r="O516" s="1227">
        <v>2750</v>
      </c>
      <c r="P516" s="154">
        <v>150</v>
      </c>
      <c r="Q516" s="22">
        <v>4.1060097051138486E-2</v>
      </c>
      <c r="R516" s="7">
        <v>113.46629339305711</v>
      </c>
      <c r="S516" s="7">
        <v>263.46629339305713</v>
      </c>
      <c r="T516" s="7">
        <v>2486.5337066069428</v>
      </c>
      <c r="U516" s="44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</row>
    <row r="517" spans="1:37" s="1" customFormat="1">
      <c r="A517" s="1">
        <v>197162</v>
      </c>
      <c r="B517" s="1" t="s">
        <v>17</v>
      </c>
      <c r="C517" s="599">
        <v>219572</v>
      </c>
      <c r="D517" s="3">
        <v>1833</v>
      </c>
      <c r="E517" s="820">
        <v>37838</v>
      </c>
      <c r="F517" s="796">
        <v>2004</v>
      </c>
      <c r="G517" s="8" t="s">
        <v>812</v>
      </c>
      <c r="H517" s="1" t="s">
        <v>2465</v>
      </c>
      <c r="I517" s="5"/>
      <c r="J517" s="904">
        <v>151785</v>
      </c>
      <c r="K517" s="5">
        <f t="shared" si="8"/>
        <v>4</v>
      </c>
      <c r="L517" s="1014">
        <v>1999</v>
      </c>
      <c r="M517" s="1105" t="s">
        <v>2584</v>
      </c>
      <c r="N517" s="1105" t="s">
        <v>710</v>
      </c>
      <c r="O517" s="1227">
        <v>2800</v>
      </c>
      <c r="P517" s="154">
        <v>150</v>
      </c>
      <c r="Q517" s="23">
        <v>2.5541619156214366E-2</v>
      </c>
      <c r="R517" s="7">
        <v>117.37932041049029</v>
      </c>
      <c r="S517" s="7">
        <v>267.37932041049032</v>
      </c>
      <c r="T517" s="7">
        <v>2532.6206795895096</v>
      </c>
      <c r="U517" s="44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</row>
    <row r="518" spans="1:37" s="1" customFormat="1">
      <c r="A518" s="1">
        <v>197170</v>
      </c>
      <c r="B518" s="1" t="s">
        <v>17</v>
      </c>
      <c r="C518" s="599">
        <v>219580</v>
      </c>
      <c r="D518" s="3">
        <v>1833</v>
      </c>
      <c r="E518" s="820">
        <v>37838</v>
      </c>
      <c r="F518" s="796">
        <v>2004</v>
      </c>
      <c r="G518" s="8" t="s">
        <v>812</v>
      </c>
      <c r="H518" s="1" t="s">
        <v>2465</v>
      </c>
      <c r="I518" s="5"/>
      <c r="J518" s="904">
        <v>153604</v>
      </c>
      <c r="K518" s="5">
        <f t="shared" si="8"/>
        <v>4</v>
      </c>
      <c r="L518" s="1014">
        <v>1999</v>
      </c>
      <c r="M518" s="1105" t="s">
        <v>2584</v>
      </c>
      <c r="N518" s="1105" t="s">
        <v>710</v>
      </c>
      <c r="O518" s="1227">
        <v>2800</v>
      </c>
      <c r="P518" s="154">
        <v>150</v>
      </c>
      <c r="Q518" s="23">
        <v>2.5541619156214366E-2</v>
      </c>
      <c r="R518" s="7">
        <v>117.37932041049029</v>
      </c>
      <c r="S518" s="7">
        <v>267.37932041049032</v>
      </c>
      <c r="T518" s="7">
        <v>2532.6206795895096</v>
      </c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</row>
    <row r="519" spans="1:37" s="1" customFormat="1">
      <c r="A519" s="2" t="s">
        <v>1169</v>
      </c>
      <c r="B519" s="2" t="s">
        <v>17</v>
      </c>
      <c r="C519" s="344">
        <v>197181</v>
      </c>
      <c r="D519" s="3">
        <v>1833</v>
      </c>
      <c r="E519" s="820">
        <v>37838</v>
      </c>
      <c r="F519" s="796">
        <v>2004</v>
      </c>
      <c r="G519" s="208" t="s">
        <v>812</v>
      </c>
      <c r="H519" s="1" t="s">
        <v>861</v>
      </c>
      <c r="I519" s="6"/>
      <c r="J519" s="903">
        <v>136127</v>
      </c>
      <c r="K519" s="5">
        <f t="shared" si="8"/>
        <v>5</v>
      </c>
      <c r="L519" s="790">
        <v>1998</v>
      </c>
      <c r="M519" s="1104" t="s">
        <v>2584</v>
      </c>
      <c r="N519" s="1104" t="s">
        <v>2669</v>
      </c>
      <c r="O519" s="1227">
        <v>2800</v>
      </c>
      <c r="P519" s="154">
        <v>150</v>
      </c>
      <c r="Q519" s="23">
        <v>2.5541619156214366E-2</v>
      </c>
      <c r="R519" s="7">
        <v>117.37932041049029</v>
      </c>
      <c r="S519" s="7">
        <v>267.37932041049032</v>
      </c>
      <c r="T519" s="7">
        <v>2532.6206795895096</v>
      </c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</row>
    <row r="520" spans="1:37" s="1" customFormat="1">
      <c r="A520" s="2" t="s">
        <v>1962</v>
      </c>
      <c r="B520" s="2" t="s">
        <v>17</v>
      </c>
      <c r="C520" s="344">
        <v>124485</v>
      </c>
      <c r="D520" s="4">
        <v>1999</v>
      </c>
      <c r="E520" s="821">
        <v>38160</v>
      </c>
      <c r="F520" s="796">
        <v>2004</v>
      </c>
      <c r="G520" s="208" t="s">
        <v>1774</v>
      </c>
      <c r="H520" s="2" t="s">
        <v>2581</v>
      </c>
      <c r="I520" s="6">
        <v>418</v>
      </c>
      <c r="J520" s="903">
        <v>102446</v>
      </c>
      <c r="K520" s="5">
        <f t="shared" si="8"/>
        <v>5</v>
      </c>
      <c r="L520" s="790">
        <v>1998</v>
      </c>
      <c r="M520" s="1104" t="s">
        <v>2598</v>
      </c>
      <c r="N520" s="1104" t="s">
        <v>2671</v>
      </c>
      <c r="O520" s="1227">
        <v>2800</v>
      </c>
      <c r="P520" s="154">
        <v>150</v>
      </c>
      <c r="Q520" s="23">
        <v>3.9284461592423714E-2</v>
      </c>
      <c r="R520" s="7">
        <v>104.40867064188006</v>
      </c>
      <c r="S520" s="7">
        <v>254.40867064188006</v>
      </c>
      <c r="T520" s="7">
        <v>2545.5913293581198</v>
      </c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</row>
    <row r="521" spans="1:37" s="1" customFormat="1">
      <c r="A521" s="1" t="s">
        <v>1722</v>
      </c>
      <c r="B521" s="2" t="s">
        <v>17</v>
      </c>
      <c r="C521" s="344">
        <v>789515</v>
      </c>
      <c r="D521" s="14">
        <v>38126</v>
      </c>
      <c r="E521" s="821">
        <v>38083</v>
      </c>
      <c r="F521" s="796">
        <v>2004</v>
      </c>
      <c r="G521" s="208" t="s">
        <v>816</v>
      </c>
      <c r="H521" s="2" t="s">
        <v>800</v>
      </c>
      <c r="I521" s="6"/>
      <c r="J521" s="903">
        <v>89049</v>
      </c>
      <c r="K521" s="5">
        <f t="shared" si="8"/>
        <v>9</v>
      </c>
      <c r="L521" s="790">
        <v>1994</v>
      </c>
      <c r="M521" s="1104" t="s">
        <v>2584</v>
      </c>
      <c r="N521" s="1104" t="s">
        <v>2590</v>
      </c>
      <c r="O521" s="1227">
        <v>2700</v>
      </c>
      <c r="P521" s="154">
        <v>150</v>
      </c>
      <c r="Q521" s="23"/>
      <c r="R521" s="7"/>
      <c r="S521" s="7"/>
      <c r="T521" s="7">
        <v>2550</v>
      </c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</row>
    <row r="522" spans="1:37" s="1" customFormat="1">
      <c r="A522" s="2" t="s">
        <v>1621</v>
      </c>
      <c r="B522" s="2" t="s">
        <v>17</v>
      </c>
      <c r="C522" s="344">
        <v>114377</v>
      </c>
      <c r="D522" s="4">
        <v>1915</v>
      </c>
      <c r="E522" s="821">
        <v>37999</v>
      </c>
      <c r="F522" s="796">
        <v>2004</v>
      </c>
      <c r="G522" s="208" t="s">
        <v>1774</v>
      </c>
      <c r="H522" s="2" t="s">
        <v>905</v>
      </c>
      <c r="I522" s="6">
        <v>306</v>
      </c>
      <c r="J522" s="903">
        <v>98691</v>
      </c>
      <c r="K522" s="5">
        <f t="shared" si="8"/>
        <v>7</v>
      </c>
      <c r="L522" s="790">
        <v>1996</v>
      </c>
      <c r="M522" s="1104" t="s">
        <v>2584</v>
      </c>
      <c r="N522" s="1104" t="s">
        <v>2667</v>
      </c>
      <c r="O522" s="1227">
        <v>2800</v>
      </c>
      <c r="P522" s="154">
        <v>150</v>
      </c>
      <c r="Q522" s="22">
        <v>8.3832335329341312E-2</v>
      </c>
      <c r="R522" s="7">
        <v>87.837005988023947</v>
      </c>
      <c r="S522" s="7">
        <v>237.83700598802395</v>
      </c>
      <c r="T522" s="7">
        <v>2562.162994011976</v>
      </c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</row>
    <row r="523" spans="1:37" s="1" customFormat="1">
      <c r="A523" s="2" t="s">
        <v>1262</v>
      </c>
      <c r="B523" s="2" t="s">
        <v>17</v>
      </c>
      <c r="C523" s="344">
        <v>220447</v>
      </c>
      <c r="D523" s="4">
        <v>1856</v>
      </c>
      <c r="E523" s="821">
        <v>37887</v>
      </c>
      <c r="F523" s="795">
        <v>2004</v>
      </c>
      <c r="G523" s="208" t="s">
        <v>812</v>
      </c>
      <c r="H523" s="1" t="s">
        <v>861</v>
      </c>
      <c r="I523" s="6"/>
      <c r="J523" s="903">
        <v>109497</v>
      </c>
      <c r="K523" s="5">
        <f t="shared" si="8"/>
        <v>4</v>
      </c>
      <c r="L523" s="790">
        <v>1999</v>
      </c>
      <c r="M523" s="1104" t="s">
        <v>2591</v>
      </c>
      <c r="N523" s="1104" t="s">
        <v>2676</v>
      </c>
      <c r="O523" s="1227">
        <v>2900</v>
      </c>
      <c r="P523" s="154">
        <v>150</v>
      </c>
      <c r="Q523" s="23">
        <v>0.16666666666666666</v>
      </c>
      <c r="R523" s="7">
        <v>162.79499999999999</v>
      </c>
      <c r="S523" s="7">
        <v>312.79500000000002</v>
      </c>
      <c r="T523" s="7">
        <v>2587.2049999999999</v>
      </c>
      <c r="U523" s="44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</row>
    <row r="524" spans="1:37" s="1" customFormat="1">
      <c r="A524" s="2" t="s">
        <v>1278</v>
      </c>
      <c r="B524" s="2" t="s">
        <v>17</v>
      </c>
      <c r="C524" s="344" t="s">
        <v>1279</v>
      </c>
      <c r="D524" s="4">
        <v>1884</v>
      </c>
      <c r="E524" s="821">
        <v>37937</v>
      </c>
      <c r="F524" s="795">
        <v>2004</v>
      </c>
      <c r="G524" s="208" t="s">
        <v>816</v>
      </c>
      <c r="H524" s="2" t="s">
        <v>1602</v>
      </c>
      <c r="I524" s="2"/>
      <c r="J524" s="903">
        <v>85368</v>
      </c>
      <c r="K524" s="5">
        <f t="shared" si="8"/>
        <v>5</v>
      </c>
      <c r="L524" s="790">
        <v>1998</v>
      </c>
      <c r="M524" s="1104" t="s">
        <v>2584</v>
      </c>
      <c r="N524" s="1104" t="s">
        <v>2675</v>
      </c>
      <c r="O524" s="1229">
        <v>3000</v>
      </c>
      <c r="P524" s="154">
        <v>150</v>
      </c>
      <c r="Q524" s="432">
        <v>8.9552238805970144E-2</v>
      </c>
      <c r="R524" s="29">
        <v>223.73104477611938</v>
      </c>
      <c r="S524" s="1">
        <v>373.73104477611935</v>
      </c>
      <c r="T524" s="7">
        <v>2626.2689552238808</v>
      </c>
      <c r="U524" s="44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</row>
    <row r="525" spans="1:37" s="1" customFormat="1">
      <c r="A525" s="2" t="s">
        <v>1239</v>
      </c>
      <c r="B525" s="2" t="s">
        <v>17</v>
      </c>
      <c r="C525" s="344">
        <v>3309</v>
      </c>
      <c r="D525" s="4">
        <v>1833</v>
      </c>
      <c r="E525" s="821">
        <v>37838</v>
      </c>
      <c r="F525" s="795">
        <v>2004</v>
      </c>
      <c r="G525" s="178" t="s">
        <v>2507</v>
      </c>
      <c r="H525" s="2" t="s">
        <v>1240</v>
      </c>
      <c r="I525" s="6"/>
      <c r="J525" s="903">
        <v>93055</v>
      </c>
      <c r="K525" s="5">
        <f t="shared" si="8"/>
        <v>6</v>
      </c>
      <c r="L525" s="790">
        <v>1997</v>
      </c>
      <c r="M525" s="1104" t="s">
        <v>2584</v>
      </c>
      <c r="N525" s="1104" t="s">
        <v>2669</v>
      </c>
      <c r="O525" s="1227">
        <v>2900</v>
      </c>
      <c r="P525" s="154">
        <v>150</v>
      </c>
      <c r="Q525" s="23">
        <v>2.6453819840364882E-2</v>
      </c>
      <c r="R525" s="7">
        <v>121.57143899657925</v>
      </c>
      <c r="S525" s="7">
        <v>271.57143899657922</v>
      </c>
      <c r="T525" s="7">
        <v>2628.4285610034208</v>
      </c>
      <c r="U525" s="44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</row>
    <row r="526" spans="1:37" s="1" customFormat="1">
      <c r="A526" s="2" t="s">
        <v>1702</v>
      </c>
      <c r="B526" s="2" t="s">
        <v>17</v>
      </c>
      <c r="C526" s="344">
        <v>15311</v>
      </c>
      <c r="D526" s="4">
        <v>1978</v>
      </c>
      <c r="E526" s="821">
        <v>38111</v>
      </c>
      <c r="F526" s="795">
        <v>2004</v>
      </c>
      <c r="G526" s="208" t="s">
        <v>810</v>
      </c>
      <c r="H526" s="2" t="s">
        <v>1166</v>
      </c>
      <c r="I526" s="6">
        <v>381</v>
      </c>
      <c r="J526" s="903">
        <v>84867</v>
      </c>
      <c r="K526" s="5">
        <f t="shared" si="8"/>
        <v>9</v>
      </c>
      <c r="L526" s="790">
        <v>1994</v>
      </c>
      <c r="M526" s="1104" t="s">
        <v>2586</v>
      </c>
      <c r="N526" s="1104" t="s">
        <v>2590</v>
      </c>
      <c r="O526" s="1227">
        <v>2950</v>
      </c>
      <c r="P526" s="154">
        <v>150</v>
      </c>
      <c r="Q526" s="23">
        <v>6.9167643610785465E-2</v>
      </c>
      <c r="R526" s="7">
        <v>128.58334114888629</v>
      </c>
      <c r="S526" s="7">
        <v>278.58334114888629</v>
      </c>
      <c r="T526" s="7">
        <v>2671.4166588511139</v>
      </c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</row>
    <row r="527" spans="1:37" s="1" customFormat="1">
      <c r="A527" s="2" t="s">
        <v>1280</v>
      </c>
      <c r="B527" s="2" t="s">
        <v>17</v>
      </c>
      <c r="C527" s="344" t="s">
        <v>1281</v>
      </c>
      <c r="D527" s="4">
        <v>1884</v>
      </c>
      <c r="E527" s="821">
        <v>37937</v>
      </c>
      <c r="F527" s="795">
        <v>2004</v>
      </c>
      <c r="G527" s="208" t="s">
        <v>816</v>
      </c>
      <c r="H527" s="2" t="s">
        <v>1602</v>
      </c>
      <c r="I527" s="2"/>
      <c r="J527" s="903">
        <v>72233</v>
      </c>
      <c r="K527" s="5">
        <f t="shared" si="8"/>
        <v>5</v>
      </c>
      <c r="L527" s="790">
        <v>1998</v>
      </c>
      <c r="M527" s="1104" t="s">
        <v>2584</v>
      </c>
      <c r="N527" s="1104" t="s">
        <v>2675</v>
      </c>
      <c r="O527" s="1229">
        <v>3100</v>
      </c>
      <c r="P527" s="154">
        <v>150</v>
      </c>
      <c r="Q527" s="432">
        <v>9.2537313432835819E-2</v>
      </c>
      <c r="R527" s="29">
        <v>231.1887462686567</v>
      </c>
      <c r="S527" s="1">
        <v>381.1887462686567</v>
      </c>
      <c r="T527" s="7">
        <v>2718.8112537313432</v>
      </c>
      <c r="U527" s="44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</row>
    <row r="528" spans="1:37" s="1" customFormat="1">
      <c r="A528" s="2">
        <v>197167</v>
      </c>
      <c r="B528" s="2" t="s">
        <v>17</v>
      </c>
      <c r="C528" s="344">
        <v>219579</v>
      </c>
      <c r="D528" s="4">
        <v>1833</v>
      </c>
      <c r="E528" s="821">
        <v>37838</v>
      </c>
      <c r="F528" s="795">
        <v>2004</v>
      </c>
      <c r="G528" s="208" t="s">
        <v>812</v>
      </c>
      <c r="H528" s="2" t="s">
        <v>2465</v>
      </c>
      <c r="I528" s="6"/>
      <c r="J528" s="903">
        <v>153500</v>
      </c>
      <c r="K528" s="5">
        <f t="shared" si="8"/>
        <v>4</v>
      </c>
      <c r="L528" s="1014">
        <v>1999</v>
      </c>
      <c r="M528" s="1105" t="s">
        <v>2584</v>
      </c>
      <c r="N528" s="1104" t="s">
        <v>710</v>
      </c>
      <c r="O528" s="1227">
        <v>3000</v>
      </c>
      <c r="P528" s="154">
        <v>150</v>
      </c>
      <c r="Q528" s="23">
        <v>2.7366020524515394E-2</v>
      </c>
      <c r="R528" s="7">
        <v>125.76355758266818</v>
      </c>
      <c r="S528" s="7">
        <v>275.76355758266817</v>
      </c>
      <c r="T528" s="7">
        <v>2724.236442417332</v>
      </c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</row>
    <row r="529" spans="1:37" s="1" customFormat="1">
      <c r="A529" s="2" t="s">
        <v>1897</v>
      </c>
      <c r="B529" s="2" t="s">
        <v>17</v>
      </c>
      <c r="C529" s="344" t="s">
        <v>1898</v>
      </c>
      <c r="D529" s="4" t="s">
        <v>1895</v>
      </c>
      <c r="E529" s="821">
        <v>38160</v>
      </c>
      <c r="F529" s="795">
        <v>2004</v>
      </c>
      <c r="G529" s="208" t="s">
        <v>815</v>
      </c>
      <c r="H529" s="2" t="s">
        <v>808</v>
      </c>
      <c r="I529" s="6" t="s">
        <v>1899</v>
      </c>
      <c r="J529" s="903">
        <v>106215</v>
      </c>
      <c r="K529" s="5">
        <f t="shared" si="8"/>
        <v>2</v>
      </c>
      <c r="L529" s="790">
        <v>2001</v>
      </c>
      <c r="M529" s="1104" t="s">
        <v>2584</v>
      </c>
      <c r="N529" s="1104" t="s">
        <v>2669</v>
      </c>
      <c r="O529" s="1227">
        <v>3000</v>
      </c>
      <c r="P529" s="154">
        <v>150</v>
      </c>
      <c r="Q529" s="23">
        <v>4.2090494563311119E-2</v>
      </c>
      <c r="R529" s="7">
        <v>111.86643283058577</v>
      </c>
      <c r="S529" s="7">
        <v>261.86643283058578</v>
      </c>
      <c r="T529" s="7">
        <v>2738.1335671694142</v>
      </c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</row>
    <row r="530" spans="1:37" s="1" customFormat="1">
      <c r="A530" s="2" t="s">
        <v>1272</v>
      </c>
      <c r="B530" s="2" t="s">
        <v>17</v>
      </c>
      <c r="C530" s="344" t="s">
        <v>1273</v>
      </c>
      <c r="D530" s="4">
        <v>1884</v>
      </c>
      <c r="E530" s="821">
        <v>37937</v>
      </c>
      <c r="F530" s="795">
        <v>2004</v>
      </c>
      <c r="G530" s="208" t="s">
        <v>816</v>
      </c>
      <c r="H530" s="2" t="s">
        <v>1602</v>
      </c>
      <c r="I530" s="2"/>
      <c r="J530" s="903">
        <v>83952</v>
      </c>
      <c r="K530" s="5">
        <f t="shared" si="8"/>
        <v>3</v>
      </c>
      <c r="L530" s="790">
        <v>2000</v>
      </c>
      <c r="M530" s="1104" t="s">
        <v>2584</v>
      </c>
      <c r="N530" s="1104" t="s">
        <v>2675</v>
      </c>
      <c r="O530" s="1229">
        <v>3200</v>
      </c>
      <c r="P530" s="154">
        <v>150</v>
      </c>
      <c r="Q530" s="432">
        <v>9.5522388059701493E-2</v>
      </c>
      <c r="R530" s="29">
        <v>238.64644776119403</v>
      </c>
      <c r="S530" s="1">
        <v>388.64644776119405</v>
      </c>
      <c r="T530" s="7">
        <v>2811.3535522388061</v>
      </c>
      <c r="U530" s="44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</row>
    <row r="531" spans="1:37" s="1" customFormat="1">
      <c r="A531" s="2" t="s">
        <v>1622</v>
      </c>
      <c r="B531" s="2" t="s">
        <v>17</v>
      </c>
      <c r="C531" s="344">
        <v>112243</v>
      </c>
      <c r="D531" s="4">
        <v>1978</v>
      </c>
      <c r="E531" s="821">
        <v>38111</v>
      </c>
      <c r="F531" s="795">
        <v>2004</v>
      </c>
      <c r="G531" s="208" t="s">
        <v>1774</v>
      </c>
      <c r="H531" s="2" t="s">
        <v>2581</v>
      </c>
      <c r="I531" s="6">
        <v>389</v>
      </c>
      <c r="J531" s="903">
        <v>125256</v>
      </c>
      <c r="K531" s="5">
        <f t="shared" si="8"/>
        <v>8</v>
      </c>
      <c r="L531" s="790">
        <v>1995</v>
      </c>
      <c r="M531" s="1104" t="s">
        <v>2584</v>
      </c>
      <c r="N531" s="1104" t="s">
        <v>2590</v>
      </c>
      <c r="O531" s="1227">
        <v>3100</v>
      </c>
      <c r="P531" s="154">
        <v>150</v>
      </c>
      <c r="Q531" s="23">
        <v>7.2684642438452518E-2</v>
      </c>
      <c r="R531" s="7">
        <v>135.12147713950762</v>
      </c>
      <c r="S531" s="7">
        <v>285.12147713950765</v>
      </c>
      <c r="T531" s="7">
        <v>2814.8785228604925</v>
      </c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</row>
    <row r="532" spans="1:37">
      <c r="A532" s="482" t="s">
        <v>1188</v>
      </c>
      <c r="B532" s="482" t="s">
        <v>17</v>
      </c>
      <c r="C532" s="570">
        <v>20746</v>
      </c>
      <c r="D532" s="483">
        <v>1833</v>
      </c>
      <c r="E532" s="825">
        <v>37838</v>
      </c>
      <c r="F532" s="489">
        <v>2004</v>
      </c>
      <c r="G532" s="704" t="s">
        <v>608</v>
      </c>
      <c r="H532" s="482" t="s">
        <v>2037</v>
      </c>
      <c r="I532" s="569"/>
      <c r="J532" s="569">
        <v>126216</v>
      </c>
      <c r="K532" s="5">
        <f t="shared" si="8"/>
        <v>5</v>
      </c>
      <c r="L532" s="1018">
        <v>1998</v>
      </c>
      <c r="M532" s="1109" t="s">
        <v>2598</v>
      </c>
      <c r="N532" s="1109"/>
      <c r="O532" s="1227">
        <v>3100</v>
      </c>
      <c r="P532" s="486">
        <v>150</v>
      </c>
      <c r="Q532" s="487">
        <v>2.8278221208665907E-2</v>
      </c>
      <c r="R532" s="488">
        <v>129.95567616875712</v>
      </c>
      <c r="S532" s="488">
        <v>279.95567616875712</v>
      </c>
      <c r="T532" s="488">
        <v>2820.0443238312428</v>
      </c>
      <c r="U532" s="479"/>
    </row>
    <row r="533" spans="1:37" s="1" customFormat="1">
      <c r="A533" s="1" t="s">
        <v>1928</v>
      </c>
      <c r="B533" s="2" t="s">
        <v>17</v>
      </c>
      <c r="C533" s="344">
        <v>939177</v>
      </c>
      <c r="D533" s="4">
        <v>1999</v>
      </c>
      <c r="E533" s="821">
        <v>38160</v>
      </c>
      <c r="F533" s="796">
        <v>2004</v>
      </c>
      <c r="G533" s="208" t="s">
        <v>816</v>
      </c>
      <c r="H533" s="2" t="s">
        <v>800</v>
      </c>
      <c r="I533" s="6">
        <v>381</v>
      </c>
      <c r="J533" s="904">
        <v>109264</v>
      </c>
      <c r="K533" s="5">
        <f t="shared" si="8"/>
        <v>3</v>
      </c>
      <c r="L533" s="1014">
        <v>2000</v>
      </c>
      <c r="M533" s="1105" t="s">
        <v>2598</v>
      </c>
      <c r="N533" s="1104" t="s">
        <v>2671</v>
      </c>
      <c r="O533" s="1227">
        <v>3350</v>
      </c>
      <c r="P533" s="154">
        <v>150</v>
      </c>
      <c r="Q533" s="23">
        <v>4.7001052262364083E-2</v>
      </c>
      <c r="R533" s="7">
        <v>124.91751666082078</v>
      </c>
      <c r="S533" s="7">
        <v>274.91751666082075</v>
      </c>
      <c r="T533" s="7">
        <v>3075.0824833391794</v>
      </c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</row>
    <row r="534" spans="1:37" s="1" customFormat="1">
      <c r="A534" s="1" t="s">
        <v>1274</v>
      </c>
      <c r="B534" s="1" t="s">
        <v>17</v>
      </c>
      <c r="C534" s="599" t="s">
        <v>1275</v>
      </c>
      <c r="D534" s="3">
        <v>1884</v>
      </c>
      <c r="E534" s="820">
        <v>37937</v>
      </c>
      <c r="F534" s="796">
        <v>2004</v>
      </c>
      <c r="G534" s="8" t="s">
        <v>816</v>
      </c>
      <c r="H534" s="2" t="s">
        <v>1602</v>
      </c>
      <c r="I534" s="2"/>
      <c r="J534" s="904">
        <v>79793</v>
      </c>
      <c r="K534" s="5">
        <f t="shared" si="8"/>
        <v>3</v>
      </c>
      <c r="L534" s="1014">
        <v>2000</v>
      </c>
      <c r="M534" s="1105" t="s">
        <v>2584</v>
      </c>
      <c r="N534" s="1104" t="s">
        <v>2675</v>
      </c>
      <c r="O534" s="1229">
        <v>3500</v>
      </c>
      <c r="P534" s="154">
        <v>150</v>
      </c>
      <c r="Q534" s="432">
        <v>0.1044776119402985</v>
      </c>
      <c r="R534" s="29">
        <v>261.01955223880594</v>
      </c>
      <c r="S534" s="1">
        <v>411.01955223880594</v>
      </c>
      <c r="T534" s="7">
        <v>3088.9804477611942</v>
      </c>
      <c r="U534" s="44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</row>
    <row r="535" spans="1:37" s="1" customFormat="1">
      <c r="A535" s="2" t="s">
        <v>1253</v>
      </c>
      <c r="B535" s="2" t="s">
        <v>17</v>
      </c>
      <c r="C535" s="344">
        <v>97413</v>
      </c>
      <c r="D535" s="4">
        <v>1833</v>
      </c>
      <c r="E535" s="821">
        <v>37838</v>
      </c>
      <c r="F535" s="795">
        <v>2004</v>
      </c>
      <c r="G535" s="208" t="s">
        <v>818</v>
      </c>
      <c r="H535" s="2" t="s">
        <v>806</v>
      </c>
      <c r="I535" s="6"/>
      <c r="J535" s="903">
        <v>81346</v>
      </c>
      <c r="K535" s="5">
        <f t="shared" si="8"/>
        <v>8</v>
      </c>
      <c r="L535" s="790">
        <v>1995</v>
      </c>
      <c r="M535" s="1104" t="s">
        <v>2598</v>
      </c>
      <c r="N535" s="1104" t="s">
        <v>719</v>
      </c>
      <c r="O535" s="1227">
        <v>3400</v>
      </c>
      <c r="P535" s="154">
        <v>150</v>
      </c>
      <c r="Q535" s="23">
        <v>3.1014823261117448E-2</v>
      </c>
      <c r="R535" s="7">
        <v>142.53203192702395</v>
      </c>
      <c r="S535" s="7">
        <v>292.53203192702392</v>
      </c>
      <c r="T535" s="7">
        <v>3107.467968072976</v>
      </c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</row>
    <row r="536" spans="1:37" s="1" customFormat="1">
      <c r="A536" s="2" t="s">
        <v>1252</v>
      </c>
      <c r="B536" s="2" t="s">
        <v>17</v>
      </c>
      <c r="C536" s="344">
        <v>123219</v>
      </c>
      <c r="D536" s="4">
        <v>1833</v>
      </c>
      <c r="E536" s="821">
        <v>37838</v>
      </c>
      <c r="F536" s="796">
        <v>2004</v>
      </c>
      <c r="G536" s="208" t="s">
        <v>818</v>
      </c>
      <c r="H536" s="2" t="s">
        <v>806</v>
      </c>
      <c r="I536" s="6"/>
      <c r="J536" s="903">
        <v>108017</v>
      </c>
      <c r="K536" s="5">
        <f t="shared" si="8"/>
        <v>6</v>
      </c>
      <c r="L536" s="790">
        <v>1997</v>
      </c>
      <c r="M536" s="1104" t="s">
        <v>2598</v>
      </c>
      <c r="N536" s="1104" t="s">
        <v>2617</v>
      </c>
      <c r="O536" s="1227">
        <v>3500</v>
      </c>
      <c r="P536" s="154">
        <v>150</v>
      </c>
      <c r="Q536" s="22">
        <v>3.192702394526796E-2</v>
      </c>
      <c r="R536" s="7">
        <v>146.72415051311287</v>
      </c>
      <c r="S536" s="7">
        <v>296.72415051311287</v>
      </c>
      <c r="T536" s="7">
        <v>3203.2758494868872</v>
      </c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</row>
    <row r="537" spans="1:37" s="1" customFormat="1">
      <c r="A537" s="2" t="s">
        <v>1951</v>
      </c>
      <c r="B537" s="2" t="s">
        <v>17</v>
      </c>
      <c r="C537" s="344">
        <v>17438</v>
      </c>
      <c r="D537" s="4">
        <v>1999</v>
      </c>
      <c r="E537" s="821">
        <v>38160</v>
      </c>
      <c r="F537" s="796">
        <v>2004</v>
      </c>
      <c r="G537" s="208" t="s">
        <v>810</v>
      </c>
      <c r="H537" s="2" t="s">
        <v>1166</v>
      </c>
      <c r="I537" s="6">
        <v>400</v>
      </c>
      <c r="J537" s="903">
        <v>123421</v>
      </c>
      <c r="K537" s="5">
        <f t="shared" si="8"/>
        <v>3</v>
      </c>
      <c r="L537" s="790">
        <v>2000</v>
      </c>
      <c r="M537" s="1104" t="s">
        <v>2584</v>
      </c>
      <c r="N537" s="1104" t="s">
        <v>713</v>
      </c>
      <c r="O537" s="1227">
        <v>3500</v>
      </c>
      <c r="P537" s="154">
        <v>150</v>
      </c>
      <c r="Q537" s="23">
        <v>4.9105576990529635E-2</v>
      </c>
      <c r="R537" s="7">
        <v>130.51083830235007</v>
      </c>
      <c r="S537" s="7">
        <v>280.51083830235007</v>
      </c>
      <c r="T537" s="7">
        <v>3219.4891616976502</v>
      </c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</row>
    <row r="538" spans="1:37" s="1" customFormat="1">
      <c r="A538" s="2" t="s">
        <v>1607</v>
      </c>
      <c r="B538" s="2" t="s">
        <v>17</v>
      </c>
      <c r="C538" s="344" t="s">
        <v>1608</v>
      </c>
      <c r="D538" s="4">
        <v>1915</v>
      </c>
      <c r="E538" s="821">
        <v>37999</v>
      </c>
      <c r="F538" s="796">
        <v>2004</v>
      </c>
      <c r="G538" s="208" t="s">
        <v>815</v>
      </c>
      <c r="H538" s="2" t="s">
        <v>807</v>
      </c>
      <c r="I538" s="6">
        <v>318</v>
      </c>
      <c r="J538" s="904">
        <v>100448</v>
      </c>
      <c r="K538" s="5">
        <f t="shared" si="8"/>
        <v>4</v>
      </c>
      <c r="L538" s="1014">
        <v>1999</v>
      </c>
      <c r="M538" s="1105" t="s">
        <v>2584</v>
      </c>
      <c r="N538" s="1104" t="s">
        <v>2667</v>
      </c>
      <c r="O538" s="1227">
        <v>3500</v>
      </c>
      <c r="P538" s="154">
        <v>150</v>
      </c>
      <c r="Q538" s="23">
        <v>0.10479041916167664</v>
      </c>
      <c r="R538" s="7">
        <v>109.79625748502993</v>
      </c>
      <c r="S538" s="7">
        <v>259.79625748502991</v>
      </c>
      <c r="T538" s="7">
        <v>3240.2037425149701</v>
      </c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</row>
    <row r="539" spans="1:37" s="1" customFormat="1">
      <c r="A539" s="2" t="s">
        <v>1268</v>
      </c>
      <c r="B539" s="2" t="s">
        <v>17</v>
      </c>
      <c r="C539" s="344">
        <v>4903</v>
      </c>
      <c r="D539" s="4">
        <v>1856</v>
      </c>
      <c r="E539" s="821">
        <v>37887</v>
      </c>
      <c r="F539" s="796">
        <v>2004</v>
      </c>
      <c r="G539" s="208" t="s">
        <v>815</v>
      </c>
      <c r="H539" s="2" t="s">
        <v>1269</v>
      </c>
      <c r="I539" s="6"/>
      <c r="J539" s="903">
        <v>62783</v>
      </c>
      <c r="K539" s="5">
        <f t="shared" si="8"/>
        <v>9</v>
      </c>
      <c r="L539" s="790">
        <v>1994</v>
      </c>
      <c r="M539" s="1104" t="s">
        <v>2598</v>
      </c>
      <c r="N539" s="1104" t="s">
        <v>743</v>
      </c>
      <c r="O539" s="1227">
        <v>3600</v>
      </c>
      <c r="P539" s="154">
        <v>150</v>
      </c>
      <c r="Q539" s="23">
        <v>0.20689655172413793</v>
      </c>
      <c r="R539" s="7">
        <v>202.09034482758619</v>
      </c>
      <c r="S539" s="7">
        <v>352.09034482758619</v>
      </c>
      <c r="T539" s="7">
        <v>3247.9096551724137</v>
      </c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</row>
    <row r="540" spans="1:37" s="1" customFormat="1">
      <c r="A540" s="1" t="s">
        <v>1936</v>
      </c>
      <c r="B540" s="1" t="s">
        <v>17</v>
      </c>
      <c r="C540" s="344">
        <v>939168</v>
      </c>
      <c r="D540" s="3">
        <v>1999</v>
      </c>
      <c r="E540" s="820">
        <v>38160</v>
      </c>
      <c r="F540" s="796">
        <v>2004</v>
      </c>
      <c r="G540" s="8" t="s">
        <v>816</v>
      </c>
      <c r="H540" s="2" t="s">
        <v>800</v>
      </c>
      <c r="I540" s="6">
        <v>390</v>
      </c>
      <c r="J540" s="903">
        <v>109323</v>
      </c>
      <c r="K540" s="5">
        <f t="shared" si="8"/>
        <v>3</v>
      </c>
      <c r="L540" s="790">
        <v>2000</v>
      </c>
      <c r="M540" s="1104" t="s">
        <v>2598</v>
      </c>
      <c r="N540" s="1104" t="s">
        <v>2671</v>
      </c>
      <c r="O540" s="1227">
        <v>3550</v>
      </c>
      <c r="P540" s="154">
        <v>150</v>
      </c>
      <c r="Q540" s="23">
        <v>4.9807085233251489E-2</v>
      </c>
      <c r="R540" s="7">
        <v>132.3752788495265</v>
      </c>
      <c r="S540" s="7">
        <v>282.37527884952647</v>
      </c>
      <c r="T540" s="7">
        <v>3267.6247211504733</v>
      </c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</row>
    <row r="541" spans="1:37" s="1" customFormat="1">
      <c r="A541" s="2" t="s">
        <v>1135</v>
      </c>
      <c r="B541" s="2" t="s">
        <v>17</v>
      </c>
      <c r="C541" s="344">
        <v>140023</v>
      </c>
      <c r="D541" s="4">
        <v>1764</v>
      </c>
      <c r="E541" s="821">
        <v>37826</v>
      </c>
      <c r="F541" s="796">
        <v>2004</v>
      </c>
      <c r="G541" s="208" t="s">
        <v>818</v>
      </c>
      <c r="H541" s="2" t="s">
        <v>806</v>
      </c>
      <c r="I541" s="6"/>
      <c r="J541" s="904">
        <v>110440</v>
      </c>
      <c r="K541" s="5">
        <f t="shared" si="8"/>
        <v>4</v>
      </c>
      <c r="L541" s="1014">
        <v>1999</v>
      </c>
      <c r="M541" s="1105" t="s">
        <v>2598</v>
      </c>
      <c r="N541" s="1104" t="s">
        <v>2617</v>
      </c>
      <c r="O541" s="1227">
        <v>3461</v>
      </c>
      <c r="P541" s="154">
        <v>150</v>
      </c>
      <c r="Q541" s="23">
        <v>9.7204056338471206E-2</v>
      </c>
      <c r="R541" s="7">
        <v>38.925364360740794</v>
      </c>
      <c r="S541" s="7">
        <v>188.92536436074079</v>
      </c>
      <c r="T541" s="7">
        <v>3272.0746356392592</v>
      </c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</row>
    <row r="542" spans="1:37">
      <c r="A542" s="482" t="s">
        <v>1721</v>
      </c>
      <c r="B542" s="482" t="s">
        <v>17</v>
      </c>
      <c r="C542" s="570">
        <v>21227</v>
      </c>
      <c r="D542" s="491">
        <v>38090</v>
      </c>
      <c r="E542" s="825">
        <v>38076</v>
      </c>
      <c r="F542" s="484">
        <v>2004</v>
      </c>
      <c r="G542" s="705" t="s">
        <v>608</v>
      </c>
      <c r="H542" s="482" t="s">
        <v>795</v>
      </c>
      <c r="I542" s="569"/>
      <c r="J542" s="569"/>
      <c r="K542" s="5">
        <f t="shared" si="8"/>
        <v>4</v>
      </c>
      <c r="L542" s="1018">
        <v>1999</v>
      </c>
      <c r="M542" s="1109" t="s">
        <v>2584</v>
      </c>
      <c r="N542" s="1109" t="s">
        <v>2667</v>
      </c>
      <c r="O542" s="1227">
        <v>3500</v>
      </c>
      <c r="P542" s="486">
        <v>150</v>
      </c>
      <c r="Q542" s="487"/>
      <c r="T542" s="488">
        <v>3350</v>
      </c>
      <c r="U542" s="479"/>
    </row>
    <row r="543" spans="1:37" s="1" customFormat="1">
      <c r="A543" s="2" t="s">
        <v>1719</v>
      </c>
      <c r="B543" s="2" t="s">
        <v>17</v>
      </c>
      <c r="C543" s="344">
        <v>5406</v>
      </c>
      <c r="D543" s="245">
        <v>38090</v>
      </c>
      <c r="E543" s="821">
        <v>38069</v>
      </c>
      <c r="F543" s="796">
        <v>2004</v>
      </c>
      <c r="G543" s="178" t="s">
        <v>2507</v>
      </c>
      <c r="H543" s="1" t="s">
        <v>800</v>
      </c>
      <c r="I543" s="6"/>
      <c r="J543" s="903">
        <v>103295</v>
      </c>
      <c r="K543" s="5">
        <f t="shared" si="8"/>
        <v>4</v>
      </c>
      <c r="L543" s="790">
        <v>1999</v>
      </c>
      <c r="M543" s="1104" t="s">
        <v>2584</v>
      </c>
      <c r="N543" s="1104" t="s">
        <v>2669</v>
      </c>
      <c r="O543" s="1227">
        <v>3500</v>
      </c>
      <c r="P543" s="154">
        <v>150</v>
      </c>
      <c r="Q543" s="23"/>
      <c r="R543" s="7"/>
      <c r="S543" s="7"/>
      <c r="T543" s="7">
        <v>3350</v>
      </c>
      <c r="U543" s="44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</row>
    <row r="544" spans="1:37" s="1" customFormat="1">
      <c r="A544" s="2" t="s">
        <v>1713</v>
      </c>
      <c r="B544" s="2" t="s">
        <v>17</v>
      </c>
      <c r="C544" s="344">
        <v>72571</v>
      </c>
      <c r="D544" s="4">
        <v>97271</v>
      </c>
      <c r="E544" s="821">
        <v>37868</v>
      </c>
      <c r="F544" s="796">
        <v>2004</v>
      </c>
      <c r="G544" s="208" t="s">
        <v>993</v>
      </c>
      <c r="H544" s="2"/>
      <c r="I544" s="6"/>
      <c r="J544" s="903">
        <v>129257</v>
      </c>
      <c r="K544" s="5">
        <f t="shared" si="8"/>
        <v>5</v>
      </c>
      <c r="L544" s="790">
        <v>1998</v>
      </c>
      <c r="M544" s="1104" t="s">
        <v>707</v>
      </c>
      <c r="N544" s="1104" t="s">
        <v>709</v>
      </c>
      <c r="O544" s="1227">
        <v>3500</v>
      </c>
      <c r="P544" s="154">
        <v>150</v>
      </c>
      <c r="Q544" s="23"/>
      <c r="R544" s="7"/>
      <c r="S544" s="7"/>
      <c r="T544" s="7">
        <v>3350</v>
      </c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</row>
    <row r="545" spans="1:37" s="1" customFormat="1">
      <c r="A545" s="2" t="s">
        <v>1251</v>
      </c>
      <c r="B545" s="2" t="s">
        <v>17</v>
      </c>
      <c r="C545" s="344">
        <v>93466</v>
      </c>
      <c r="D545" s="4">
        <v>1833</v>
      </c>
      <c r="E545" s="821">
        <v>37838</v>
      </c>
      <c r="F545" s="796">
        <v>2004</v>
      </c>
      <c r="G545" s="208" t="s">
        <v>818</v>
      </c>
      <c r="H545" s="2" t="s">
        <v>806</v>
      </c>
      <c r="I545" s="6"/>
      <c r="J545" s="903">
        <v>71967</v>
      </c>
      <c r="K545" s="5">
        <f t="shared" si="8"/>
        <v>9</v>
      </c>
      <c r="L545" s="790">
        <v>1994</v>
      </c>
      <c r="M545" s="1104" t="s">
        <v>2598</v>
      </c>
      <c r="N545" s="1104" t="s">
        <v>2617</v>
      </c>
      <c r="O545" s="1227">
        <v>3800</v>
      </c>
      <c r="P545" s="154">
        <v>150</v>
      </c>
      <c r="Q545" s="23">
        <v>3.4663625997719501E-2</v>
      </c>
      <c r="R545" s="7">
        <v>159.3005062713797</v>
      </c>
      <c r="S545" s="7">
        <v>309.30050627137973</v>
      </c>
      <c r="T545" s="7">
        <v>3490.6994937286204</v>
      </c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</row>
    <row r="546" spans="1:37" s="1" customFormat="1">
      <c r="A546" s="1" t="s">
        <v>1136</v>
      </c>
      <c r="B546" s="2" t="s">
        <v>17</v>
      </c>
      <c r="C546" s="599">
        <v>115683</v>
      </c>
      <c r="D546" s="3">
        <v>1764</v>
      </c>
      <c r="E546" s="820">
        <v>37826</v>
      </c>
      <c r="F546" s="795">
        <v>2004</v>
      </c>
      <c r="G546" s="8" t="s">
        <v>812</v>
      </c>
      <c r="H546" s="1" t="s">
        <v>861</v>
      </c>
      <c r="I546" s="6"/>
      <c r="J546" s="903">
        <v>3417</v>
      </c>
      <c r="K546" s="5">
        <f t="shared" si="8"/>
        <v>18</v>
      </c>
      <c r="L546" s="790">
        <v>1985</v>
      </c>
      <c r="M546" s="1104" t="s">
        <v>2586</v>
      </c>
      <c r="N546" s="1104" t="s">
        <v>1622</v>
      </c>
      <c r="O546" s="1227">
        <v>3777.77</v>
      </c>
      <c r="P546" s="154">
        <v>150</v>
      </c>
      <c r="Q546" s="23">
        <v>0.10610071306379265</v>
      </c>
      <c r="R546" s="7">
        <v>42.488030546395763</v>
      </c>
      <c r="S546" s="7">
        <v>192.48803054639575</v>
      </c>
      <c r="T546" s="7">
        <v>3585.2819694536042</v>
      </c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</row>
    <row r="547" spans="1:37" s="1" customFormat="1">
      <c r="A547" s="1" t="s">
        <v>1261</v>
      </c>
      <c r="B547" s="2" t="s">
        <v>17</v>
      </c>
      <c r="C547" s="344">
        <v>180519</v>
      </c>
      <c r="D547" s="4">
        <v>1856</v>
      </c>
      <c r="E547" s="821">
        <v>37887</v>
      </c>
      <c r="F547" s="795">
        <v>2004</v>
      </c>
      <c r="G547" s="208" t="s">
        <v>812</v>
      </c>
      <c r="H547" s="1" t="s">
        <v>861</v>
      </c>
      <c r="I547" s="6"/>
      <c r="J547" s="904">
        <v>26203</v>
      </c>
      <c r="K547" s="5">
        <f t="shared" si="8"/>
        <v>7</v>
      </c>
      <c r="L547" s="1014">
        <v>1996</v>
      </c>
      <c r="M547" s="1105" t="s">
        <v>2598</v>
      </c>
      <c r="N547" s="1105" t="s">
        <v>2617</v>
      </c>
      <c r="O547" s="1227">
        <v>4000</v>
      </c>
      <c r="P547" s="154">
        <v>150</v>
      </c>
      <c r="Q547" s="23">
        <v>0.22988505747126436</v>
      </c>
      <c r="R547" s="7">
        <v>224.54482758620688</v>
      </c>
      <c r="S547" s="7">
        <v>374.54482758620691</v>
      </c>
      <c r="T547" s="7">
        <v>3625.4551724137932</v>
      </c>
      <c r="U547" s="44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</row>
    <row r="548" spans="1:37" s="1" customFormat="1">
      <c r="A548" s="2" t="s">
        <v>1600</v>
      </c>
      <c r="B548" s="2" t="s">
        <v>17</v>
      </c>
      <c r="C548" s="344" t="s">
        <v>1601</v>
      </c>
      <c r="D548" s="4">
        <v>1915</v>
      </c>
      <c r="E548" s="821">
        <v>37999</v>
      </c>
      <c r="F548" s="796">
        <v>2004</v>
      </c>
      <c r="G548" s="208" t="s">
        <v>816</v>
      </c>
      <c r="H548" s="2" t="s">
        <v>1602</v>
      </c>
      <c r="I548" s="6">
        <v>291</v>
      </c>
      <c r="J548" s="903">
        <v>82156</v>
      </c>
      <c r="K548" s="5">
        <f t="shared" si="8"/>
        <v>3</v>
      </c>
      <c r="L548" s="790">
        <v>2000</v>
      </c>
      <c r="M548" s="1104" t="s">
        <v>2584</v>
      </c>
      <c r="N548" s="1104" t="s">
        <v>2675</v>
      </c>
      <c r="O548" s="1227">
        <v>4500</v>
      </c>
      <c r="P548" s="154">
        <v>150</v>
      </c>
      <c r="Q548" s="23">
        <v>0.1347305389221557</v>
      </c>
      <c r="R548" s="7">
        <v>141.16661676646706</v>
      </c>
      <c r="S548" s="7">
        <v>291.16661676646709</v>
      </c>
      <c r="T548" s="7">
        <v>4208.8333832335329</v>
      </c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</row>
    <row r="549" spans="1:37">
      <c r="A549" s="482" t="s">
        <v>1720</v>
      </c>
      <c r="B549" s="482" t="s">
        <v>17</v>
      </c>
      <c r="C549" s="570">
        <v>21543</v>
      </c>
      <c r="D549" s="491">
        <v>38090</v>
      </c>
      <c r="E549" s="825">
        <v>38076</v>
      </c>
      <c r="F549" s="484">
        <v>2004</v>
      </c>
      <c r="G549" s="704" t="s">
        <v>608</v>
      </c>
      <c r="H549" s="482" t="s">
        <v>795</v>
      </c>
      <c r="I549" s="569"/>
      <c r="K549" s="5">
        <f t="shared" si="8"/>
        <v>3</v>
      </c>
      <c r="L549" s="1019">
        <v>2000</v>
      </c>
      <c r="M549" s="1110" t="s">
        <v>2584</v>
      </c>
      <c r="N549" s="1109" t="s">
        <v>2667</v>
      </c>
      <c r="O549" s="1227">
        <v>5000</v>
      </c>
      <c r="P549" s="486">
        <v>150</v>
      </c>
      <c r="Q549" s="487"/>
      <c r="T549" s="488">
        <v>4850</v>
      </c>
    </row>
    <row r="550" spans="1:37" s="1" customFormat="1">
      <c r="A550" s="2" t="s">
        <v>1785</v>
      </c>
      <c r="B550" s="2" t="s">
        <v>17</v>
      </c>
      <c r="C550" s="344">
        <v>332</v>
      </c>
      <c r="D550" s="245">
        <v>38139</v>
      </c>
      <c r="E550" s="821">
        <v>38139</v>
      </c>
      <c r="F550" s="796">
        <v>2004</v>
      </c>
      <c r="G550" s="208" t="s">
        <v>815</v>
      </c>
      <c r="H550" s="2" t="s">
        <v>808</v>
      </c>
      <c r="I550" s="2"/>
      <c r="J550" s="904">
        <v>108894</v>
      </c>
      <c r="K550" s="5">
        <f t="shared" si="8"/>
        <v>2</v>
      </c>
      <c r="L550" s="1014">
        <v>2001</v>
      </c>
      <c r="M550" s="1105" t="s">
        <v>2584</v>
      </c>
      <c r="N550" s="1105" t="s">
        <v>2669</v>
      </c>
      <c r="O550" s="1227">
        <v>5000</v>
      </c>
      <c r="P550" s="154">
        <v>150</v>
      </c>
      <c r="Q550" s="427"/>
      <c r="R550" s="7"/>
      <c r="S550" s="1">
        <v>150</v>
      </c>
      <c r="T550" s="12">
        <f>O550-S550</f>
        <v>4850</v>
      </c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</row>
    <row r="551" spans="1:37" s="1" customFormat="1">
      <c r="A551" s="2" t="s">
        <v>1846</v>
      </c>
      <c r="B551" s="1" t="s">
        <v>17</v>
      </c>
      <c r="C551" s="344">
        <v>16990</v>
      </c>
      <c r="D551" s="4">
        <v>1981</v>
      </c>
      <c r="E551" s="820">
        <v>38149</v>
      </c>
      <c r="F551" s="796">
        <v>2004</v>
      </c>
      <c r="G551" s="8" t="s">
        <v>810</v>
      </c>
      <c r="H551" s="2" t="s">
        <v>1166</v>
      </c>
      <c r="I551" s="6">
        <v>23</v>
      </c>
      <c r="J551" s="903">
        <v>149378</v>
      </c>
      <c r="K551" s="5">
        <f t="shared" si="8"/>
        <v>5</v>
      </c>
      <c r="L551" s="790">
        <v>1998</v>
      </c>
      <c r="M551" s="1104" t="s">
        <v>2584</v>
      </c>
      <c r="N551" s="1104" t="s">
        <v>2590</v>
      </c>
      <c r="O551" s="1227">
        <v>5600</v>
      </c>
      <c r="P551" s="154">
        <v>150</v>
      </c>
      <c r="Q551" s="23">
        <v>8.361328854050018E-2</v>
      </c>
      <c r="R551" s="7">
        <v>231.05863381858902</v>
      </c>
      <c r="S551" s="7">
        <v>381.05863381858899</v>
      </c>
      <c r="T551" s="7">
        <v>5218.9413661814106</v>
      </c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</row>
    <row r="552" spans="1:37" s="1" customFormat="1">
      <c r="A552" s="2" t="s">
        <v>1271</v>
      </c>
      <c r="B552" s="2" t="s">
        <v>17</v>
      </c>
      <c r="C552" s="344">
        <v>8635</v>
      </c>
      <c r="D552" s="4">
        <v>1884</v>
      </c>
      <c r="E552" s="821">
        <v>37937</v>
      </c>
      <c r="F552" s="795">
        <v>2004</v>
      </c>
      <c r="G552" s="178" t="s">
        <v>2507</v>
      </c>
      <c r="H552" s="1" t="s">
        <v>1604</v>
      </c>
      <c r="I552" s="2"/>
      <c r="J552" s="903">
        <v>47805</v>
      </c>
      <c r="K552" s="5">
        <f t="shared" si="8"/>
        <v>2</v>
      </c>
      <c r="L552" s="790">
        <v>2001</v>
      </c>
      <c r="M552" s="1104" t="s">
        <v>2598</v>
      </c>
      <c r="N552" s="1104" t="s">
        <v>2670</v>
      </c>
      <c r="O552" s="1229">
        <v>14150</v>
      </c>
      <c r="P552" s="154">
        <v>150</v>
      </c>
      <c r="Q552" s="432">
        <v>0.42238805970149251</v>
      </c>
      <c r="R552" s="29">
        <v>1055.2647611940297</v>
      </c>
      <c r="S552" s="1">
        <v>1205.2647611940297</v>
      </c>
      <c r="T552" s="7">
        <v>12944.73523880597</v>
      </c>
      <c r="U552" s="44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</row>
    <row r="553" spans="1:37" s="1" customFormat="1">
      <c r="A553" s="1" t="s">
        <v>1258</v>
      </c>
      <c r="B553" s="1" t="s">
        <v>17</v>
      </c>
      <c r="C553" s="599">
        <v>16113</v>
      </c>
      <c r="D553" s="3">
        <v>1856</v>
      </c>
      <c r="E553" s="820">
        <v>37887</v>
      </c>
      <c r="F553" s="796">
        <v>2004</v>
      </c>
      <c r="G553" s="8" t="s">
        <v>810</v>
      </c>
      <c r="H553" s="2" t="s">
        <v>1050</v>
      </c>
      <c r="I553" s="5"/>
      <c r="J553" s="904">
        <v>175750</v>
      </c>
      <c r="K553" s="5">
        <f t="shared" si="8"/>
        <v>14</v>
      </c>
      <c r="L553" s="1014">
        <v>1989</v>
      </c>
      <c r="M553" s="1105" t="s">
        <v>2586</v>
      </c>
      <c r="N553" s="1105" t="s">
        <v>724</v>
      </c>
      <c r="O553" s="1227">
        <v>125</v>
      </c>
      <c r="P553" s="154">
        <v>0</v>
      </c>
      <c r="Q553" s="22"/>
      <c r="R553" s="7"/>
      <c r="S553" s="7"/>
      <c r="T553" s="7"/>
      <c r="U553" s="44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</row>
    <row r="554" spans="1:37" s="1" customFormat="1">
      <c r="A554" s="1" t="s">
        <v>1256</v>
      </c>
      <c r="B554" s="2" t="s">
        <v>17</v>
      </c>
      <c r="C554" s="599">
        <v>2001609</v>
      </c>
      <c r="D554" s="4">
        <v>1833</v>
      </c>
      <c r="E554" s="821">
        <v>37838</v>
      </c>
      <c r="F554" s="796">
        <v>2004</v>
      </c>
      <c r="G554" s="8" t="s">
        <v>863</v>
      </c>
      <c r="H554" s="9"/>
      <c r="I554" s="6"/>
      <c r="J554" s="904">
        <v>106408</v>
      </c>
      <c r="K554" s="5">
        <f t="shared" si="8"/>
        <v>13</v>
      </c>
      <c r="L554" s="1014">
        <v>1990</v>
      </c>
      <c r="M554" s="1105" t="s">
        <v>2584</v>
      </c>
      <c r="N554" s="1105" t="s">
        <v>2669</v>
      </c>
      <c r="O554" s="1227">
        <v>1100</v>
      </c>
      <c r="P554" s="154">
        <v>150</v>
      </c>
      <c r="Q554" s="22">
        <v>1.0034207525655644E-2</v>
      </c>
      <c r="R554" s="7"/>
      <c r="S554" s="7"/>
      <c r="T554" s="7"/>
      <c r="U554" s="44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</row>
    <row r="555" spans="1:37" s="1" customFormat="1">
      <c r="A555" s="21" t="s">
        <v>824</v>
      </c>
      <c r="B555" s="21" t="s">
        <v>22</v>
      </c>
      <c r="C555" s="600" t="s">
        <v>824</v>
      </c>
      <c r="D555" s="218" t="s">
        <v>824</v>
      </c>
      <c r="E555" s="822">
        <v>38152</v>
      </c>
      <c r="F555" s="797">
        <v>2004</v>
      </c>
      <c r="G555" s="178" t="s">
        <v>2507</v>
      </c>
      <c r="H555" s="1" t="s">
        <v>800</v>
      </c>
      <c r="I555" s="33" t="s">
        <v>824</v>
      </c>
      <c r="J555" s="600" t="s">
        <v>824</v>
      </c>
      <c r="K555" s="5" t="e">
        <f t="shared" si="8"/>
        <v>#VALUE!</v>
      </c>
      <c r="L555" s="1015" t="s">
        <v>1773</v>
      </c>
      <c r="M555" s="1106" t="s">
        <v>1773</v>
      </c>
      <c r="N555" s="1107" t="s">
        <v>1773</v>
      </c>
      <c r="O555" s="1228"/>
      <c r="P555" s="428"/>
      <c r="Q555" s="25"/>
      <c r="R555" s="20"/>
      <c r="S555" s="17"/>
      <c r="T555" s="17">
        <v>-1702.78</v>
      </c>
      <c r="U555" s="44"/>
      <c r="V555" s="44"/>
      <c r="W555" s="44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</row>
    <row r="556" spans="1:37" s="1" customFormat="1">
      <c r="A556" s="21" t="s">
        <v>824</v>
      </c>
      <c r="B556" s="21" t="s">
        <v>22</v>
      </c>
      <c r="C556" s="600" t="s">
        <v>824</v>
      </c>
      <c r="D556" s="218" t="s">
        <v>824</v>
      </c>
      <c r="E556" s="822">
        <v>38314</v>
      </c>
      <c r="F556" s="798">
        <v>2005</v>
      </c>
      <c r="G556" s="702" t="s">
        <v>811</v>
      </c>
      <c r="H556" s="21" t="s">
        <v>800</v>
      </c>
      <c r="I556" s="33" t="s">
        <v>824</v>
      </c>
      <c r="J556" s="600" t="s">
        <v>824</v>
      </c>
      <c r="K556" s="5" t="e">
        <f t="shared" si="8"/>
        <v>#VALUE!</v>
      </c>
      <c r="L556" s="1015" t="s">
        <v>1773</v>
      </c>
      <c r="M556" s="1106" t="s">
        <v>1773</v>
      </c>
      <c r="N556" s="1106" t="s">
        <v>1773</v>
      </c>
      <c r="O556" s="1228"/>
      <c r="P556" s="428"/>
      <c r="Q556" s="34"/>
      <c r="R556" s="20"/>
      <c r="S556" s="20"/>
      <c r="T556" s="20">
        <v>-10620.56</v>
      </c>
      <c r="U556" s="44"/>
      <c r="V556" s="44"/>
      <c r="W556" s="44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</row>
    <row r="557" spans="1:37" s="1" customFormat="1">
      <c r="A557" s="21" t="s">
        <v>824</v>
      </c>
      <c r="B557" s="21" t="s">
        <v>22</v>
      </c>
      <c r="C557" s="600" t="s">
        <v>824</v>
      </c>
      <c r="D557" s="218" t="s">
        <v>824</v>
      </c>
      <c r="E557" s="822">
        <v>38320</v>
      </c>
      <c r="F557" s="798">
        <v>2005</v>
      </c>
      <c r="G557" s="702" t="s">
        <v>812</v>
      </c>
      <c r="H557" s="21" t="s">
        <v>1079</v>
      </c>
      <c r="I557" s="33" t="s">
        <v>824</v>
      </c>
      <c r="J557" s="600" t="s">
        <v>824</v>
      </c>
      <c r="K557" s="5" t="e">
        <f t="shared" si="8"/>
        <v>#VALUE!</v>
      </c>
      <c r="L557" s="1015" t="s">
        <v>1773</v>
      </c>
      <c r="M557" s="1106" t="s">
        <v>1773</v>
      </c>
      <c r="N557" s="1106" t="s">
        <v>1773</v>
      </c>
      <c r="O557" s="1228"/>
      <c r="P557" s="428"/>
      <c r="Q557" s="24"/>
      <c r="R557" s="20"/>
      <c r="S557" s="20"/>
      <c r="T557" s="20">
        <v>-7500</v>
      </c>
      <c r="U557" s="44"/>
      <c r="V557" s="44"/>
      <c r="W557" s="44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</row>
    <row r="558" spans="1:37" s="1" customFormat="1">
      <c r="A558" s="21" t="s">
        <v>824</v>
      </c>
      <c r="B558" s="21" t="s">
        <v>22</v>
      </c>
      <c r="C558" s="600" t="s">
        <v>824</v>
      </c>
      <c r="D558" s="218" t="s">
        <v>824</v>
      </c>
      <c r="E558" s="822">
        <v>38320</v>
      </c>
      <c r="F558" s="798">
        <v>2005</v>
      </c>
      <c r="G558" s="702" t="s">
        <v>1774</v>
      </c>
      <c r="H558" s="21" t="s">
        <v>2581</v>
      </c>
      <c r="I558" s="33" t="s">
        <v>824</v>
      </c>
      <c r="J558" s="600" t="s">
        <v>824</v>
      </c>
      <c r="K558" s="5" t="e">
        <f t="shared" si="8"/>
        <v>#VALUE!</v>
      </c>
      <c r="L558" s="1015" t="s">
        <v>1773</v>
      </c>
      <c r="M558" s="1106" t="s">
        <v>1773</v>
      </c>
      <c r="N558" s="1107" t="s">
        <v>1773</v>
      </c>
      <c r="O558" s="1228"/>
      <c r="P558" s="428"/>
      <c r="Q558" s="34"/>
      <c r="R558" s="20"/>
      <c r="S558" s="20"/>
      <c r="T558" s="20">
        <v>-5325.46</v>
      </c>
      <c r="U558" s="44"/>
      <c r="V558" s="44"/>
      <c r="W558" s="44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</row>
    <row r="559" spans="1:37" s="1" customFormat="1">
      <c r="A559" s="21" t="s">
        <v>824</v>
      </c>
      <c r="B559" s="21" t="s">
        <v>22</v>
      </c>
      <c r="C559" s="602" t="s">
        <v>824</v>
      </c>
      <c r="D559" s="221" t="s">
        <v>824</v>
      </c>
      <c r="E559" s="822">
        <v>38336</v>
      </c>
      <c r="F559" s="798">
        <v>2005</v>
      </c>
      <c r="G559" s="702" t="s">
        <v>816</v>
      </c>
      <c r="H559" s="21" t="s">
        <v>1602</v>
      </c>
      <c r="I559" s="33" t="s">
        <v>824</v>
      </c>
      <c r="J559" s="600" t="s">
        <v>824</v>
      </c>
      <c r="K559" s="5">
        <f t="shared" si="8"/>
        <v>2004</v>
      </c>
      <c r="L559" s="1020"/>
      <c r="M559" s="1111"/>
      <c r="N559" s="1111"/>
      <c r="O559" s="1230"/>
      <c r="P559" s="428"/>
      <c r="Q559" s="24"/>
      <c r="R559" s="20"/>
      <c r="S559" s="20"/>
      <c r="T559" s="13">
        <v>-1466</v>
      </c>
      <c r="U559" s="44"/>
      <c r="V559" s="44"/>
      <c r="W559" s="44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</row>
    <row r="560" spans="1:37" s="1" customFormat="1">
      <c r="A560" s="17" t="s">
        <v>2464</v>
      </c>
      <c r="B560" s="21" t="s">
        <v>18</v>
      </c>
      <c r="C560" s="603"/>
      <c r="D560" s="18">
        <v>2027</v>
      </c>
      <c r="E560" s="826">
        <v>38155</v>
      </c>
      <c r="F560" s="797">
        <v>2005</v>
      </c>
      <c r="G560" s="702" t="s">
        <v>815</v>
      </c>
      <c r="H560" s="21" t="s">
        <v>1885</v>
      </c>
      <c r="I560" s="21" t="s">
        <v>2464</v>
      </c>
      <c r="J560" s="600" t="s">
        <v>2464</v>
      </c>
      <c r="K560" s="5" t="e">
        <f t="shared" si="8"/>
        <v>#VALUE!</v>
      </c>
      <c r="L560" s="1016" t="s">
        <v>1773</v>
      </c>
      <c r="M560" s="1107" t="s">
        <v>1773</v>
      </c>
      <c r="N560" s="1107" t="s">
        <v>1773</v>
      </c>
      <c r="O560" s="1230" t="s">
        <v>2464</v>
      </c>
      <c r="P560" s="603" t="s">
        <v>2464</v>
      </c>
      <c r="Q560" s="21" t="s">
        <v>2464</v>
      </c>
      <c r="R560" s="20" t="s">
        <v>2464</v>
      </c>
      <c r="S560" s="17" t="s">
        <v>2464</v>
      </c>
      <c r="T560" s="20">
        <v>-1189.82</v>
      </c>
      <c r="U560" s="44"/>
      <c r="V560" s="44"/>
      <c r="W560" s="44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</row>
    <row r="561" spans="1:40" s="1" customFormat="1">
      <c r="A561" s="21" t="s">
        <v>824</v>
      </c>
      <c r="B561" s="21" t="s">
        <v>22</v>
      </c>
      <c r="C561" s="602" t="s">
        <v>824</v>
      </c>
      <c r="D561" s="221" t="s">
        <v>824</v>
      </c>
      <c r="E561" s="822">
        <v>38337</v>
      </c>
      <c r="F561" s="798">
        <v>2005</v>
      </c>
      <c r="G561" s="702" t="s">
        <v>815</v>
      </c>
      <c r="H561" s="244" t="s">
        <v>808</v>
      </c>
      <c r="I561" s="33" t="s">
        <v>824</v>
      </c>
      <c r="J561" s="600" t="s">
        <v>824</v>
      </c>
      <c r="K561" s="5">
        <f t="shared" si="8"/>
        <v>2004</v>
      </c>
      <c r="L561" s="1020"/>
      <c r="M561" s="1111"/>
      <c r="N561" s="1111"/>
      <c r="O561" s="1230"/>
      <c r="P561" s="428"/>
      <c r="Q561" s="24"/>
      <c r="R561" s="20"/>
      <c r="S561" s="20"/>
      <c r="T561" s="13">
        <v>-1000</v>
      </c>
      <c r="U561" s="44"/>
      <c r="V561" s="44"/>
      <c r="W561" s="44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</row>
    <row r="562" spans="1:40" s="1" customFormat="1">
      <c r="A562" s="2" t="s">
        <v>19</v>
      </c>
      <c r="B562" s="2" t="s">
        <v>21</v>
      </c>
      <c r="C562" s="344"/>
      <c r="D562" s="4"/>
      <c r="E562" s="821"/>
      <c r="F562" s="795">
        <v>2005</v>
      </c>
      <c r="G562" s="208" t="s">
        <v>812</v>
      </c>
      <c r="H562" s="1" t="s">
        <v>861</v>
      </c>
      <c r="I562" s="2"/>
      <c r="J562" s="904"/>
      <c r="K562" s="5">
        <f t="shared" si="8"/>
        <v>2004</v>
      </c>
      <c r="L562" s="1014"/>
      <c r="M562" s="1105"/>
      <c r="N562" s="1104"/>
      <c r="O562" s="1227"/>
      <c r="P562" s="154"/>
      <c r="Q562" s="22"/>
      <c r="R562" s="7"/>
      <c r="S562" s="7"/>
      <c r="T562" s="7">
        <v>-772.01473940115295</v>
      </c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</row>
    <row r="563" spans="1:40" s="1" customFormat="1">
      <c r="A563" s="2" t="s">
        <v>19</v>
      </c>
      <c r="B563" s="2" t="s">
        <v>21</v>
      </c>
      <c r="C563" s="344"/>
      <c r="D563" s="4"/>
      <c r="E563" s="821"/>
      <c r="F563" s="795">
        <v>2005</v>
      </c>
      <c r="G563" s="208" t="s">
        <v>1774</v>
      </c>
      <c r="H563" s="1" t="s">
        <v>2581</v>
      </c>
      <c r="I563" s="2"/>
      <c r="J563" s="903"/>
      <c r="K563" s="5">
        <f t="shared" si="8"/>
        <v>2004</v>
      </c>
      <c r="L563" s="790"/>
      <c r="M563" s="1104"/>
      <c r="N563" s="1104"/>
      <c r="O563" s="1227"/>
      <c r="P563" s="154"/>
      <c r="Q563" s="23"/>
      <c r="R563" s="7"/>
      <c r="S563" s="7"/>
      <c r="T563" s="7">
        <v>-588.68395265425397</v>
      </c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</row>
    <row r="564" spans="1:40" s="1" customFormat="1">
      <c r="A564" s="1" t="s">
        <v>19</v>
      </c>
      <c r="B564" s="1" t="s">
        <v>21</v>
      </c>
      <c r="C564" s="599"/>
      <c r="D564" s="3"/>
      <c r="E564" s="820"/>
      <c r="F564" s="795">
        <v>2005</v>
      </c>
      <c r="G564" s="8" t="s">
        <v>816</v>
      </c>
      <c r="H564" s="2" t="s">
        <v>800</v>
      </c>
      <c r="I564" s="2"/>
      <c r="J564" s="904"/>
      <c r="K564" s="5">
        <f t="shared" si="8"/>
        <v>2004</v>
      </c>
      <c r="L564" s="1014"/>
      <c r="M564" s="1105"/>
      <c r="N564" s="1105"/>
      <c r="O564" s="1227"/>
      <c r="P564" s="154"/>
      <c r="Q564" s="23"/>
      <c r="R564" s="7"/>
      <c r="S564" s="7"/>
      <c r="T564" s="7">
        <v>-444.34317580152799</v>
      </c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</row>
    <row r="565" spans="1:40" s="1" customFormat="1">
      <c r="A565" s="2" t="s">
        <v>19</v>
      </c>
      <c r="B565" s="2" t="s">
        <v>21</v>
      </c>
      <c r="C565" s="344"/>
      <c r="D565" s="4"/>
      <c r="E565" s="821"/>
      <c r="F565" s="795">
        <v>2005</v>
      </c>
      <c r="G565" s="208" t="s">
        <v>818</v>
      </c>
      <c r="H565" s="2" t="s">
        <v>806</v>
      </c>
      <c r="I565" s="2"/>
      <c r="J565" s="903"/>
      <c r="K565" s="5">
        <f t="shared" si="8"/>
        <v>2004</v>
      </c>
      <c r="L565" s="790"/>
      <c r="M565" s="1104"/>
      <c r="N565" s="1104"/>
      <c r="O565" s="1227"/>
      <c r="P565" s="154"/>
      <c r="Q565" s="23"/>
      <c r="R565" s="7"/>
      <c r="S565" s="7"/>
      <c r="T565" s="7">
        <v>-428.31285893694297</v>
      </c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</row>
    <row r="566" spans="1:40" s="1" customFormat="1">
      <c r="A566" s="1" t="s">
        <v>19</v>
      </c>
      <c r="B566" s="1" t="s">
        <v>21</v>
      </c>
      <c r="C566" s="599"/>
      <c r="D566" s="3"/>
      <c r="E566" s="820"/>
      <c r="F566" s="795">
        <v>2005</v>
      </c>
      <c r="G566" s="8" t="s">
        <v>816</v>
      </c>
      <c r="H566" s="1" t="s">
        <v>1602</v>
      </c>
      <c r="I566" s="2"/>
      <c r="J566" s="904"/>
      <c r="K566" s="5">
        <f t="shared" si="8"/>
        <v>2004</v>
      </c>
      <c r="L566" s="1014"/>
      <c r="M566" s="1105"/>
      <c r="N566" s="1105"/>
      <c r="O566" s="1227"/>
      <c r="P566" s="154"/>
      <c r="Q566" s="22"/>
      <c r="R566" s="7"/>
      <c r="S566" s="7"/>
      <c r="T566" s="7">
        <v>-264.90777869441399</v>
      </c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</row>
    <row r="567" spans="1:40" s="1" customFormat="1">
      <c r="A567" s="2" t="s">
        <v>19</v>
      </c>
      <c r="B567" s="2" t="s">
        <v>21</v>
      </c>
      <c r="C567" s="344"/>
      <c r="D567" s="4"/>
      <c r="E567" s="821"/>
      <c r="F567" s="795">
        <v>2005</v>
      </c>
      <c r="G567" s="208" t="s">
        <v>810</v>
      </c>
      <c r="H567" s="1" t="s">
        <v>1166</v>
      </c>
      <c r="I567" s="2"/>
      <c r="J567" s="903"/>
      <c r="K567" s="5">
        <f t="shared" si="8"/>
        <v>2004</v>
      </c>
      <c r="L567" s="790"/>
      <c r="M567" s="1104"/>
      <c r="N567" s="1104"/>
      <c r="O567" s="1227"/>
      <c r="P567" s="154"/>
      <c r="Q567" s="22"/>
      <c r="R567" s="7"/>
      <c r="S567" s="7"/>
      <c r="T567" s="7">
        <v>-225.284820342686</v>
      </c>
      <c r="U567" s="44"/>
      <c r="V567" s="44"/>
      <c r="W567" s="44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</row>
    <row r="568" spans="1:40" s="1" customFormat="1">
      <c r="A568" s="2" t="s">
        <v>19</v>
      </c>
      <c r="B568" s="2" t="s">
        <v>21</v>
      </c>
      <c r="C568" s="344"/>
      <c r="D568" s="4"/>
      <c r="E568" s="821"/>
      <c r="F568" s="795">
        <v>2005</v>
      </c>
      <c r="G568" s="208" t="s">
        <v>812</v>
      </c>
      <c r="H568" s="2" t="s">
        <v>2465</v>
      </c>
      <c r="I568" s="2"/>
      <c r="J568" s="903"/>
      <c r="K568" s="5">
        <f t="shared" si="8"/>
        <v>2004</v>
      </c>
      <c r="L568" s="790"/>
      <c r="M568" s="1104"/>
      <c r="N568" s="1104"/>
      <c r="O568" s="1227"/>
      <c r="P568" s="154"/>
      <c r="Q568" s="23"/>
      <c r="R568" s="7"/>
      <c r="S568" s="7"/>
      <c r="T568" s="7">
        <v>-209.435637001994</v>
      </c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</row>
    <row r="569" spans="1:40" s="17" customFormat="1">
      <c r="A569" s="2" t="s">
        <v>19</v>
      </c>
      <c r="B569" s="1" t="s">
        <v>21</v>
      </c>
      <c r="C569" s="344"/>
      <c r="D569" s="4"/>
      <c r="E569" s="821"/>
      <c r="F569" s="795">
        <v>2005</v>
      </c>
      <c r="G569" s="178" t="s">
        <v>2507</v>
      </c>
      <c r="H569" s="1" t="s">
        <v>1604</v>
      </c>
      <c r="I569" s="2"/>
      <c r="J569" s="904"/>
      <c r="K569" s="5">
        <f t="shared" si="8"/>
        <v>2004</v>
      </c>
      <c r="L569" s="1014"/>
      <c r="M569" s="1105"/>
      <c r="N569" s="1104"/>
      <c r="O569" s="1227"/>
      <c r="P569" s="154"/>
      <c r="Q569" s="23"/>
      <c r="R569" s="7"/>
      <c r="S569" s="7"/>
      <c r="T569" s="7">
        <v>-177.171228058444</v>
      </c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1"/>
      <c r="AM569" s="1"/>
      <c r="AN569" s="1"/>
    </row>
    <row r="570" spans="1:40" s="1" customFormat="1">
      <c r="A570" s="1" t="s">
        <v>19</v>
      </c>
      <c r="B570" s="2" t="s">
        <v>21</v>
      </c>
      <c r="C570" s="599"/>
      <c r="D570" s="4"/>
      <c r="E570" s="820"/>
      <c r="F570" s="795">
        <v>2005</v>
      </c>
      <c r="G570" s="8" t="s">
        <v>810</v>
      </c>
      <c r="H570" s="2" t="s">
        <v>859</v>
      </c>
      <c r="I570" s="2"/>
      <c r="J570" s="903"/>
      <c r="K570" s="5">
        <f t="shared" si="8"/>
        <v>2004</v>
      </c>
      <c r="L570" s="790"/>
      <c r="M570" s="1104"/>
      <c r="N570" s="1104"/>
      <c r="O570" s="1227"/>
      <c r="P570" s="154"/>
      <c r="Q570" s="23"/>
      <c r="R570" s="7"/>
      <c r="S570" s="7"/>
      <c r="T570" s="7">
        <v>-174.07497688438701</v>
      </c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</row>
    <row r="571" spans="1:40" s="1" customFormat="1">
      <c r="A571" s="1" t="s">
        <v>19</v>
      </c>
      <c r="B571" s="2" t="s">
        <v>21</v>
      </c>
      <c r="C571" s="599"/>
      <c r="D571" s="4"/>
      <c r="E571" s="821"/>
      <c r="F571" s="795">
        <v>2005</v>
      </c>
      <c r="G571" s="208" t="s">
        <v>812</v>
      </c>
      <c r="H571" s="2" t="s">
        <v>1079</v>
      </c>
      <c r="I571" s="2"/>
      <c r="J571" s="904"/>
      <c r="K571" s="5">
        <f t="shared" si="8"/>
        <v>2004</v>
      </c>
      <c r="L571" s="1014"/>
      <c r="M571" s="1105"/>
      <c r="N571" s="1104"/>
      <c r="O571" s="1227"/>
      <c r="P571" s="154"/>
      <c r="Q571" s="23"/>
      <c r="R571" s="7"/>
      <c r="S571" s="7"/>
      <c r="T571" s="7">
        <v>-138.692693952365</v>
      </c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</row>
    <row r="572" spans="1:40" s="1" customFormat="1">
      <c r="A572" s="2" t="s">
        <v>19</v>
      </c>
      <c r="B572" s="2" t="s">
        <v>21</v>
      </c>
      <c r="C572" s="344"/>
      <c r="D572" s="4"/>
      <c r="E572" s="821"/>
      <c r="F572" s="795">
        <v>2005</v>
      </c>
      <c r="G572" s="208" t="s">
        <v>811</v>
      </c>
      <c r="H572" s="2" t="s">
        <v>800</v>
      </c>
      <c r="I572" s="2"/>
      <c r="J572" s="903"/>
      <c r="K572" s="5">
        <f t="shared" si="8"/>
        <v>2004</v>
      </c>
      <c r="L572" s="790"/>
      <c r="M572" s="1104"/>
      <c r="N572" s="1104"/>
      <c r="O572" s="1227"/>
      <c r="P572" s="154"/>
      <c r="Q572" s="22"/>
      <c r="R572" s="7"/>
      <c r="S572" s="7"/>
      <c r="T572" s="7">
        <v>-136.98222744454799</v>
      </c>
      <c r="U572" s="44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</row>
    <row r="573" spans="1:40" s="1" customFormat="1">
      <c r="A573" s="1" t="s">
        <v>19</v>
      </c>
      <c r="B573" s="2" t="s">
        <v>21</v>
      </c>
      <c r="C573" s="599"/>
      <c r="D573" s="3"/>
      <c r="E573" s="820"/>
      <c r="F573" s="795">
        <v>2005</v>
      </c>
      <c r="G573" s="8" t="s">
        <v>813</v>
      </c>
      <c r="H573" s="1" t="s">
        <v>2578</v>
      </c>
      <c r="J573" s="903"/>
      <c r="K573" s="5">
        <f t="shared" si="8"/>
        <v>2004</v>
      </c>
      <c r="L573" s="790"/>
      <c r="M573" s="1104"/>
      <c r="N573" s="1104"/>
      <c r="O573" s="1227"/>
      <c r="P573" s="154"/>
      <c r="Q573" s="23"/>
      <c r="R573" s="7"/>
      <c r="S573" s="7"/>
      <c r="T573" s="7">
        <v>-129.057635774202</v>
      </c>
      <c r="U573" s="44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</row>
    <row r="574" spans="1:40" s="1" customFormat="1">
      <c r="A574" s="1" t="s">
        <v>19</v>
      </c>
      <c r="B574" s="2" t="s">
        <v>21</v>
      </c>
      <c r="C574" s="344"/>
      <c r="D574" s="4"/>
      <c r="E574" s="821"/>
      <c r="F574" s="795">
        <v>2005</v>
      </c>
      <c r="G574" s="208" t="s">
        <v>812</v>
      </c>
      <c r="H574" s="2" t="s">
        <v>2238</v>
      </c>
      <c r="I574" s="2"/>
      <c r="J574" s="903"/>
      <c r="K574" s="5">
        <f t="shared" si="8"/>
        <v>2004</v>
      </c>
      <c r="L574" s="790"/>
      <c r="M574" s="1104"/>
      <c r="N574" s="1104"/>
      <c r="O574" s="1227"/>
      <c r="P574" s="154"/>
      <c r="Q574" s="23"/>
      <c r="R574" s="7"/>
      <c r="S574" s="7"/>
      <c r="T574" s="7">
        <v>-116.466704902999</v>
      </c>
      <c r="U574" s="44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</row>
    <row r="575" spans="1:40">
      <c r="A575" s="482" t="s">
        <v>19</v>
      </c>
      <c r="B575" s="482" t="s">
        <v>21</v>
      </c>
      <c r="C575" s="570"/>
      <c r="D575" s="483"/>
      <c r="E575" s="825"/>
      <c r="F575" s="489">
        <v>2005</v>
      </c>
      <c r="G575" s="704" t="s">
        <v>608</v>
      </c>
      <c r="H575" s="482" t="s">
        <v>2037</v>
      </c>
      <c r="I575" s="570"/>
      <c r="J575" s="569"/>
      <c r="K575" s="5">
        <f t="shared" si="8"/>
        <v>2004</v>
      </c>
      <c r="L575" s="1018"/>
      <c r="M575" s="1109"/>
      <c r="N575" s="1109"/>
      <c r="Q575" s="487"/>
      <c r="T575" s="488">
        <v>-113.20845243351</v>
      </c>
    </row>
    <row r="576" spans="1:40" s="1" customFormat="1">
      <c r="A576" s="1" t="s">
        <v>19</v>
      </c>
      <c r="B576" s="2" t="s">
        <v>21</v>
      </c>
      <c r="C576" s="599"/>
      <c r="D576" s="3"/>
      <c r="E576" s="820"/>
      <c r="F576" s="795">
        <v>2005</v>
      </c>
      <c r="G576" s="8" t="s">
        <v>810</v>
      </c>
      <c r="H576" s="2" t="s">
        <v>1050</v>
      </c>
      <c r="I576" s="2"/>
      <c r="J576" s="903"/>
      <c r="K576" s="5">
        <f t="shared" si="8"/>
        <v>2004</v>
      </c>
      <c r="L576" s="790"/>
      <c r="M576" s="1104"/>
      <c r="N576" s="1104"/>
      <c r="O576" s="1227"/>
      <c r="P576" s="154"/>
      <c r="Q576" s="23"/>
      <c r="R576" s="7"/>
      <c r="S576" s="7"/>
      <c r="T576" s="7">
        <v>-109.088230807193</v>
      </c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</row>
    <row r="577" spans="1:37" s="1" customFormat="1">
      <c r="A577" s="2" t="s">
        <v>19</v>
      </c>
      <c r="B577" s="2" t="s">
        <v>21</v>
      </c>
      <c r="C577" s="344"/>
      <c r="D577" s="4"/>
      <c r="E577" s="821"/>
      <c r="F577" s="795">
        <v>2005</v>
      </c>
      <c r="G577" s="208" t="s">
        <v>815</v>
      </c>
      <c r="H577" s="2" t="s">
        <v>808</v>
      </c>
      <c r="I577" s="2"/>
      <c r="J577" s="903"/>
      <c r="K577" s="5">
        <f t="shared" si="8"/>
        <v>2004</v>
      </c>
      <c r="L577" s="790"/>
      <c r="M577" s="1104"/>
      <c r="N577" s="1104"/>
      <c r="O577" s="1227"/>
      <c r="P577" s="154"/>
      <c r="Q577" s="23"/>
      <c r="R577" s="7"/>
      <c r="S577" s="7"/>
      <c r="T577" s="7">
        <v>-108.68011433617001</v>
      </c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</row>
    <row r="578" spans="1:37">
      <c r="A578" s="482" t="s">
        <v>19</v>
      </c>
      <c r="B578" s="482" t="s">
        <v>21</v>
      </c>
      <c r="C578" s="570"/>
      <c r="D578" s="483"/>
      <c r="E578" s="825"/>
      <c r="F578" s="489">
        <v>2005</v>
      </c>
      <c r="G578" s="704" t="s">
        <v>608</v>
      </c>
      <c r="H578" s="482" t="s">
        <v>795</v>
      </c>
      <c r="I578" s="570"/>
      <c r="J578" s="569"/>
      <c r="K578" s="5">
        <f t="shared" ref="K578:K641" si="9">F578-L578-1</f>
        <v>2004</v>
      </c>
      <c r="N578" s="1109"/>
      <c r="T578" s="488">
        <v>-96.227184568483807</v>
      </c>
    </row>
    <row r="579" spans="1:37" s="1" customFormat="1">
      <c r="A579" s="2" t="s">
        <v>19</v>
      </c>
      <c r="B579" s="1" t="s">
        <v>21</v>
      </c>
      <c r="C579" s="344"/>
      <c r="D579" s="4"/>
      <c r="E579" s="821"/>
      <c r="F579" s="795">
        <v>2005</v>
      </c>
      <c r="G579" s="208" t="s">
        <v>810</v>
      </c>
      <c r="H579" s="2" t="s">
        <v>837</v>
      </c>
      <c r="I579" s="2"/>
      <c r="J579" s="903"/>
      <c r="K579" s="5">
        <f t="shared" si="9"/>
        <v>2004</v>
      </c>
      <c r="L579" s="790"/>
      <c r="M579" s="1104"/>
      <c r="N579" s="1104"/>
      <c r="O579" s="1227"/>
      <c r="P579" s="154"/>
      <c r="Q579" s="23"/>
      <c r="R579" s="7"/>
      <c r="S579" s="7"/>
      <c r="T579" s="7">
        <v>-95.740388223019707</v>
      </c>
      <c r="U579" s="44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</row>
    <row r="580" spans="1:37" s="1" customFormat="1">
      <c r="A580" s="2" t="s">
        <v>19</v>
      </c>
      <c r="B580" s="2" t="s">
        <v>21</v>
      </c>
      <c r="C580" s="344"/>
      <c r="D580" s="4"/>
      <c r="E580" s="821"/>
      <c r="F580" s="795">
        <v>2005</v>
      </c>
      <c r="G580" s="208" t="s">
        <v>815</v>
      </c>
      <c r="H580" s="2" t="s">
        <v>1657</v>
      </c>
      <c r="I580" s="2"/>
      <c r="J580" s="903"/>
      <c r="K580" s="5">
        <f t="shared" si="9"/>
        <v>2004</v>
      </c>
      <c r="L580" s="790"/>
      <c r="M580" s="1104"/>
      <c r="N580" s="1104"/>
      <c r="O580" s="1227"/>
      <c r="P580" s="154"/>
      <c r="Q580" s="22"/>
      <c r="R580" s="7"/>
      <c r="S580" s="7"/>
      <c r="T580" s="7">
        <v>-89.717698553557</v>
      </c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</row>
    <row r="581" spans="1:37" s="1" customFormat="1">
      <c r="A581" s="2" t="s">
        <v>19</v>
      </c>
      <c r="B581" s="2" t="s">
        <v>21</v>
      </c>
      <c r="C581" s="344"/>
      <c r="D581" s="4"/>
      <c r="E581" s="821"/>
      <c r="F581" s="795">
        <v>2005</v>
      </c>
      <c r="G581" s="208" t="s">
        <v>815</v>
      </c>
      <c r="H581" s="1" t="s">
        <v>807</v>
      </c>
      <c r="I581" s="2"/>
      <c r="J581" s="903"/>
      <c r="K581" s="5">
        <f t="shared" si="9"/>
        <v>2004</v>
      </c>
      <c r="L581" s="790"/>
      <c r="M581" s="1104"/>
      <c r="N581" s="1104"/>
      <c r="O581" s="1227"/>
      <c r="P581" s="154"/>
      <c r="Q581" s="23"/>
      <c r="R581" s="7"/>
      <c r="S581" s="7"/>
      <c r="T581" s="7">
        <v>-86.038423849467904</v>
      </c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</row>
    <row r="582" spans="1:37" s="1" customFormat="1">
      <c r="A582" s="2" t="s">
        <v>19</v>
      </c>
      <c r="B582" s="2" t="s">
        <v>21</v>
      </c>
      <c r="C582" s="344"/>
      <c r="D582" s="4"/>
      <c r="E582" s="821"/>
      <c r="F582" s="795">
        <v>2005</v>
      </c>
      <c r="G582" s="208" t="s">
        <v>815</v>
      </c>
      <c r="H582" s="2" t="s">
        <v>1788</v>
      </c>
      <c r="I582" s="2"/>
      <c r="J582" s="903"/>
      <c r="K582" s="5">
        <f t="shared" si="9"/>
        <v>2004</v>
      </c>
      <c r="L582" s="790"/>
      <c r="M582" s="1104"/>
      <c r="N582" s="1104"/>
      <c r="O582" s="1227"/>
      <c r="P582" s="154"/>
      <c r="Q582" s="23"/>
      <c r="R582" s="7"/>
      <c r="S582" s="7"/>
      <c r="T582" s="7">
        <v>-85.110114539513106</v>
      </c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</row>
    <row r="583" spans="1:37" s="1" customFormat="1">
      <c r="A583" s="2" t="s">
        <v>19</v>
      </c>
      <c r="B583" s="2" t="s">
        <v>21</v>
      </c>
      <c r="C583" s="344"/>
      <c r="D583" s="4"/>
      <c r="E583" s="821"/>
      <c r="F583" s="795">
        <v>2005</v>
      </c>
      <c r="G583" s="208" t="s">
        <v>814</v>
      </c>
      <c r="H583" s="1" t="s">
        <v>800</v>
      </c>
      <c r="I583" s="2"/>
      <c r="J583" s="904"/>
      <c r="K583" s="5">
        <f t="shared" si="9"/>
        <v>2004</v>
      </c>
      <c r="L583" s="1014"/>
      <c r="M583" s="1105"/>
      <c r="N583" s="1104"/>
      <c r="O583" s="1227"/>
      <c r="P583" s="154"/>
      <c r="Q583" s="23"/>
      <c r="R583" s="7"/>
      <c r="S583" s="7"/>
      <c r="T583" s="7">
        <v>-75.849663130452001</v>
      </c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</row>
    <row r="584" spans="1:37" s="1" customFormat="1">
      <c r="A584" s="2" t="s">
        <v>19</v>
      </c>
      <c r="B584" s="2" t="s">
        <v>21</v>
      </c>
      <c r="C584" s="344"/>
      <c r="D584" s="4"/>
      <c r="E584" s="821"/>
      <c r="F584" s="795">
        <v>2005</v>
      </c>
      <c r="G584" s="178" t="s">
        <v>2507</v>
      </c>
      <c r="H584" s="2" t="s">
        <v>800</v>
      </c>
      <c r="I584" s="2"/>
      <c r="J584" s="903"/>
      <c r="K584" s="5">
        <f t="shared" si="9"/>
        <v>2004</v>
      </c>
      <c r="L584" s="790"/>
      <c r="M584" s="1104"/>
      <c r="N584" s="1104"/>
      <c r="O584" s="1227"/>
      <c r="P584" s="154"/>
      <c r="Q584" s="23"/>
      <c r="R584" s="7"/>
      <c r="S584" s="7"/>
      <c r="T584" s="7">
        <v>-73.585494081781803</v>
      </c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</row>
    <row r="585" spans="1:37" s="1" customFormat="1">
      <c r="A585" s="2" t="s">
        <v>19</v>
      </c>
      <c r="B585" s="2" t="s">
        <v>21</v>
      </c>
      <c r="C585" s="344"/>
      <c r="D585" s="4"/>
      <c r="E585" s="821"/>
      <c r="F585" s="795">
        <v>2005</v>
      </c>
      <c r="G585" s="208" t="s">
        <v>993</v>
      </c>
      <c r="H585" s="2"/>
      <c r="I585" s="2"/>
      <c r="J585" s="903"/>
      <c r="K585" s="5">
        <f t="shared" si="9"/>
        <v>2004</v>
      </c>
      <c r="L585" s="790"/>
      <c r="M585" s="1104"/>
      <c r="N585" s="1104"/>
      <c r="O585" s="1227"/>
      <c r="P585" s="154"/>
      <c r="Q585" s="23"/>
      <c r="R585" s="7"/>
      <c r="S585" s="7"/>
      <c r="T585" s="7">
        <v>-69.623198246608894</v>
      </c>
      <c r="U585" s="44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</row>
    <row r="586" spans="1:37" s="1" customFormat="1">
      <c r="A586" s="2" t="s">
        <v>19</v>
      </c>
      <c r="B586" s="2" t="s">
        <v>21</v>
      </c>
      <c r="C586" s="344"/>
      <c r="D586" s="4"/>
      <c r="E586" s="820"/>
      <c r="F586" s="795">
        <v>2005</v>
      </c>
      <c r="G586" s="208" t="s">
        <v>818</v>
      </c>
      <c r="H586" s="1" t="s">
        <v>852</v>
      </c>
      <c r="I586" s="2"/>
      <c r="J586" s="903"/>
      <c r="K586" s="5">
        <f t="shared" si="9"/>
        <v>2004</v>
      </c>
      <c r="L586" s="790"/>
      <c r="M586" s="1104"/>
      <c r="N586" s="1104"/>
      <c r="O586" s="1227"/>
      <c r="P586" s="154"/>
      <c r="Q586" s="23"/>
      <c r="R586" s="7"/>
      <c r="S586" s="7"/>
      <c r="T586" s="7">
        <v>-59.015566253589</v>
      </c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</row>
    <row r="587" spans="1:37" s="1" customFormat="1">
      <c r="A587" s="1" t="s">
        <v>19</v>
      </c>
      <c r="B587" s="2" t="s">
        <v>21</v>
      </c>
      <c r="C587" s="599"/>
      <c r="D587" s="3"/>
      <c r="E587" s="820"/>
      <c r="F587" s="795">
        <v>2005</v>
      </c>
      <c r="G587" s="8" t="s">
        <v>812</v>
      </c>
      <c r="H587" s="2" t="s">
        <v>1006</v>
      </c>
      <c r="I587" s="2"/>
      <c r="J587" s="903"/>
      <c r="K587" s="5">
        <f t="shared" si="9"/>
        <v>2004</v>
      </c>
      <c r="L587" s="1014"/>
      <c r="M587" s="1105"/>
      <c r="N587" s="1105"/>
      <c r="O587" s="1227"/>
      <c r="P587" s="154"/>
      <c r="Q587" s="23"/>
      <c r="R587" s="7"/>
      <c r="S587" s="7"/>
      <c r="T587" s="7">
        <v>-52.124794170866103</v>
      </c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</row>
    <row r="588" spans="1:37" s="1" customFormat="1">
      <c r="A588" s="1" t="s">
        <v>19</v>
      </c>
      <c r="B588" s="2" t="s">
        <v>21</v>
      </c>
      <c r="C588" s="599"/>
      <c r="D588" s="4"/>
      <c r="E588" s="820"/>
      <c r="F588" s="795">
        <v>2005</v>
      </c>
      <c r="G588" s="8" t="s">
        <v>1774</v>
      </c>
      <c r="H588" s="2" t="s">
        <v>1071</v>
      </c>
      <c r="I588" s="2"/>
      <c r="J588" s="903"/>
      <c r="K588" s="5">
        <f t="shared" si="9"/>
        <v>2004</v>
      </c>
      <c r="L588" s="790"/>
      <c r="M588" s="1104"/>
      <c r="N588" s="1104"/>
      <c r="O588" s="1227"/>
      <c r="P588" s="154"/>
      <c r="Q588" s="23"/>
      <c r="R588" s="7"/>
      <c r="S588" s="7"/>
      <c r="T588" s="7">
        <v>-51.919660455056501</v>
      </c>
      <c r="U588" s="44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</row>
    <row r="589" spans="1:37" s="1" customFormat="1">
      <c r="A589" s="2" t="s">
        <v>19</v>
      </c>
      <c r="B589" s="2" t="s">
        <v>21</v>
      </c>
      <c r="C589" s="344"/>
      <c r="D589" s="4"/>
      <c r="E589" s="821"/>
      <c r="F589" s="795">
        <v>2005</v>
      </c>
      <c r="G589" s="208" t="s">
        <v>815</v>
      </c>
      <c r="H589" s="1" t="s">
        <v>475</v>
      </c>
      <c r="I589" s="2"/>
      <c r="J589" s="903"/>
      <c r="K589" s="5">
        <f t="shared" si="9"/>
        <v>2004</v>
      </c>
      <c r="L589" s="790"/>
      <c r="M589" s="1104"/>
      <c r="N589" s="1104"/>
      <c r="O589" s="1227"/>
      <c r="P589" s="154"/>
      <c r="Q589" s="23"/>
      <c r="R589" s="7"/>
      <c r="S589" s="7"/>
      <c r="T589" s="7">
        <v>-50.9438035950797</v>
      </c>
      <c r="U589" s="44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</row>
    <row r="590" spans="1:37" s="1" customFormat="1">
      <c r="A590" s="1" t="s">
        <v>19</v>
      </c>
      <c r="B590" s="2" t="s">
        <v>21</v>
      </c>
      <c r="C590" s="344"/>
      <c r="D590" s="4"/>
      <c r="E590" s="820"/>
      <c r="F590" s="795">
        <v>2005</v>
      </c>
      <c r="G590" s="208" t="s">
        <v>1774</v>
      </c>
      <c r="H590" s="2" t="s">
        <v>905</v>
      </c>
      <c r="I590" s="2"/>
      <c r="J590" s="903"/>
      <c r="K590" s="5">
        <f t="shared" si="9"/>
        <v>2004</v>
      </c>
      <c r="L590" s="790"/>
      <c r="M590" s="1104"/>
      <c r="N590" s="1104"/>
      <c r="O590" s="1227"/>
      <c r="P590" s="154"/>
      <c r="Q590" s="23"/>
      <c r="R590" s="7"/>
      <c r="S590" s="7"/>
      <c r="T590" s="7">
        <v>-43.019211924734002</v>
      </c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</row>
    <row r="591" spans="1:37" s="1" customFormat="1">
      <c r="A591" s="2" t="s">
        <v>19</v>
      </c>
      <c r="B591" s="2" t="s">
        <v>21</v>
      </c>
      <c r="C591" s="344"/>
      <c r="D591" s="4"/>
      <c r="E591" s="821"/>
      <c r="F591" s="795">
        <v>2005</v>
      </c>
      <c r="G591" s="706" t="s">
        <v>803</v>
      </c>
      <c r="H591" s="172" t="s">
        <v>804</v>
      </c>
      <c r="I591" s="2"/>
      <c r="J591" s="903"/>
      <c r="K591" s="5">
        <f t="shared" si="9"/>
        <v>2004</v>
      </c>
      <c r="L591" s="790"/>
      <c r="M591" s="1104"/>
      <c r="N591" s="1104"/>
      <c r="O591" s="1227"/>
      <c r="P591" s="154"/>
      <c r="Q591" s="23"/>
      <c r="R591" s="7"/>
      <c r="S591" s="7"/>
      <c r="T591" s="7">
        <v>-41.321085138231297</v>
      </c>
      <c r="U591" s="44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</row>
    <row r="592" spans="1:37" s="1" customFormat="1">
      <c r="A592" s="1" t="s">
        <v>19</v>
      </c>
      <c r="B592" s="2" t="s">
        <v>21</v>
      </c>
      <c r="C592" s="599"/>
      <c r="D592" s="4"/>
      <c r="E592" s="820"/>
      <c r="F592" s="795">
        <v>2005</v>
      </c>
      <c r="G592" s="8" t="s">
        <v>815</v>
      </c>
      <c r="H592" s="2" t="s">
        <v>1269</v>
      </c>
      <c r="I592" s="2"/>
      <c r="J592" s="903"/>
      <c r="K592" s="5">
        <f t="shared" si="9"/>
        <v>2004</v>
      </c>
      <c r="L592" s="1014"/>
      <c r="M592" s="1105"/>
      <c r="N592" s="1105"/>
      <c r="O592" s="1227"/>
      <c r="P592" s="154"/>
      <c r="Q592" s="23"/>
      <c r="R592" s="7"/>
      <c r="S592" s="7"/>
      <c r="T592" s="7">
        <v>-40.755042876063698</v>
      </c>
      <c r="U592" s="44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</row>
    <row r="593" spans="1:37" s="1" customFormat="1">
      <c r="A593" s="2" t="s">
        <v>19</v>
      </c>
      <c r="B593" s="2" t="s">
        <v>21</v>
      </c>
      <c r="C593" s="344"/>
      <c r="D593" s="4"/>
      <c r="E593" s="821"/>
      <c r="F593" s="795">
        <v>2005</v>
      </c>
      <c r="G593" s="208" t="s">
        <v>814</v>
      </c>
      <c r="H593" s="2" t="s">
        <v>1060</v>
      </c>
      <c r="I593" s="2"/>
      <c r="J593" s="903"/>
      <c r="K593" s="5">
        <f t="shared" si="9"/>
        <v>2004</v>
      </c>
      <c r="L593" s="790"/>
      <c r="M593" s="1104"/>
      <c r="N593" s="1104"/>
      <c r="O593" s="1227"/>
      <c r="P593" s="154"/>
      <c r="Q593" s="23"/>
      <c r="R593" s="7"/>
      <c r="S593" s="7"/>
      <c r="T593" s="7">
        <v>-33.113472336801799</v>
      </c>
      <c r="U593" s="44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</row>
    <row r="594" spans="1:37" s="1" customFormat="1">
      <c r="A594" s="2" t="s">
        <v>19</v>
      </c>
      <c r="B594" s="2" t="s">
        <v>21</v>
      </c>
      <c r="C594" s="344"/>
      <c r="D594" s="4"/>
      <c r="E594" s="821"/>
      <c r="F594" s="795">
        <v>2005</v>
      </c>
      <c r="G594" s="208" t="s">
        <v>815</v>
      </c>
      <c r="H594" s="9" t="s">
        <v>1762</v>
      </c>
      <c r="I594" s="2"/>
      <c r="J594" s="903"/>
      <c r="K594" s="5">
        <f t="shared" si="9"/>
        <v>2004</v>
      </c>
      <c r="L594" s="790"/>
      <c r="M594" s="1104"/>
      <c r="N594" s="1104"/>
      <c r="O594" s="1227"/>
      <c r="P594" s="154"/>
      <c r="Q594" s="23"/>
      <c r="R594" s="7"/>
      <c r="S594" s="7"/>
      <c r="T594" s="7">
        <v>-32.830451205717999</v>
      </c>
      <c r="U594" s="44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</row>
    <row r="595" spans="1:37" s="1" customFormat="1">
      <c r="A595" s="2" t="s">
        <v>19</v>
      </c>
      <c r="B595" s="2" t="s">
        <v>21</v>
      </c>
      <c r="C595" s="344"/>
      <c r="D595" s="4"/>
      <c r="E595" s="821"/>
      <c r="F595" s="795">
        <v>2005</v>
      </c>
      <c r="G595" s="178" t="s">
        <v>2507</v>
      </c>
      <c r="H595" s="2" t="s">
        <v>1240</v>
      </c>
      <c r="I595" s="2"/>
      <c r="J595" s="904"/>
      <c r="K595" s="5">
        <f t="shared" si="9"/>
        <v>2004</v>
      </c>
      <c r="L595" s="1014"/>
      <c r="M595" s="1105"/>
      <c r="N595" s="1104"/>
      <c r="O595" s="1227"/>
      <c r="P595" s="154"/>
      <c r="Q595" s="23"/>
      <c r="R595" s="7"/>
      <c r="S595" s="7"/>
      <c r="T595" s="7">
        <v>-32.830451205717999</v>
      </c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</row>
    <row r="596" spans="1:37" s="1" customFormat="1">
      <c r="A596" s="2" t="s">
        <v>19</v>
      </c>
      <c r="B596" s="1" t="s">
        <v>21</v>
      </c>
      <c r="C596" s="344"/>
      <c r="D596" s="4"/>
      <c r="E596" s="821"/>
      <c r="F596" s="795">
        <v>2005</v>
      </c>
      <c r="G596" s="208" t="s">
        <v>814</v>
      </c>
      <c r="H596" s="1" t="s">
        <v>2234</v>
      </c>
      <c r="I596" s="2"/>
      <c r="J596" s="903"/>
      <c r="K596" s="5">
        <f t="shared" si="9"/>
        <v>2004</v>
      </c>
      <c r="L596" s="790"/>
      <c r="M596" s="1104"/>
      <c r="N596" s="1104"/>
      <c r="O596" s="1227"/>
      <c r="P596" s="154"/>
      <c r="Q596" s="23"/>
      <c r="R596" s="7"/>
      <c r="S596" s="7"/>
      <c r="T596" s="7">
        <v>-30.000239894880298</v>
      </c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</row>
    <row r="597" spans="1:37" s="1" customFormat="1">
      <c r="A597" s="2" t="s">
        <v>19</v>
      </c>
      <c r="B597" s="2" t="s">
        <v>21</v>
      </c>
      <c r="C597" s="344"/>
      <c r="D597" s="4"/>
      <c r="E597" s="821"/>
      <c r="F597" s="795">
        <v>2005</v>
      </c>
      <c r="G597" s="208" t="s">
        <v>817</v>
      </c>
      <c r="H597" s="2"/>
      <c r="I597" s="2"/>
      <c r="J597" s="903"/>
      <c r="K597" s="5">
        <f t="shared" si="9"/>
        <v>2004</v>
      </c>
      <c r="L597" s="790"/>
      <c r="M597" s="1104"/>
      <c r="N597" s="1104"/>
      <c r="O597" s="1227"/>
      <c r="P597" s="154"/>
      <c r="Q597" s="23"/>
      <c r="R597" s="7"/>
      <c r="S597" s="7"/>
      <c r="T597" s="7">
        <v>-28.302113108377601</v>
      </c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</row>
    <row r="598" spans="1:37" s="1" customFormat="1">
      <c r="A598" s="2" t="s">
        <v>19</v>
      </c>
      <c r="B598" s="2" t="s">
        <v>21</v>
      </c>
      <c r="C598" s="344"/>
      <c r="D598" s="4"/>
      <c r="E598" s="821"/>
      <c r="F598" s="795">
        <v>2005</v>
      </c>
      <c r="G598" s="208" t="s">
        <v>814</v>
      </c>
      <c r="H598" s="2" t="s">
        <v>3617</v>
      </c>
      <c r="I598" s="2"/>
      <c r="J598" s="903"/>
      <c r="K598" s="5">
        <f t="shared" si="9"/>
        <v>2004</v>
      </c>
      <c r="L598" s="1014"/>
      <c r="M598" s="1105"/>
      <c r="N598" s="1104"/>
      <c r="O598" s="1227"/>
      <c r="P598" s="154"/>
      <c r="Q598" s="23"/>
      <c r="R598" s="7"/>
      <c r="S598" s="7"/>
      <c r="T598" s="7">
        <v>-28.045922380520601</v>
      </c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</row>
    <row r="599" spans="1:37">
      <c r="A599" s="482" t="s">
        <v>19</v>
      </c>
      <c r="B599" s="482" t="s">
        <v>21</v>
      </c>
      <c r="C599" s="570"/>
      <c r="D599" s="483"/>
      <c r="E599" s="825"/>
      <c r="F599" s="489">
        <v>2005</v>
      </c>
      <c r="G599" s="704" t="s">
        <v>608</v>
      </c>
      <c r="H599" s="482" t="s">
        <v>15</v>
      </c>
      <c r="I599" s="570"/>
      <c r="J599" s="569"/>
      <c r="K599" s="5">
        <f t="shared" si="9"/>
        <v>2004</v>
      </c>
      <c r="L599" s="1018"/>
      <c r="M599" s="1109"/>
      <c r="N599" s="1109"/>
      <c r="Q599" s="487"/>
      <c r="T599" s="488">
        <v>-27.170028584042502</v>
      </c>
    </row>
    <row r="600" spans="1:37" s="1" customFormat="1">
      <c r="A600" s="1" t="s">
        <v>19</v>
      </c>
      <c r="B600" s="2" t="s">
        <v>21</v>
      </c>
      <c r="C600" s="599"/>
      <c r="D600" s="3"/>
      <c r="E600" s="820"/>
      <c r="F600" s="795">
        <v>2005</v>
      </c>
      <c r="G600" s="8" t="s">
        <v>810</v>
      </c>
      <c r="H600" s="2" t="s">
        <v>1140</v>
      </c>
      <c r="I600" s="2"/>
      <c r="J600" s="903"/>
      <c r="K600" s="5">
        <f t="shared" si="9"/>
        <v>2004</v>
      </c>
      <c r="L600" s="1014"/>
      <c r="M600" s="1105"/>
      <c r="N600" s="1105"/>
      <c r="O600" s="1227"/>
      <c r="P600" s="154"/>
      <c r="Q600" s="23"/>
      <c r="R600" s="7"/>
      <c r="S600" s="7"/>
      <c r="T600" s="7">
        <v>-27.170028584042502</v>
      </c>
      <c r="U600" s="44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</row>
    <row r="601" spans="1:37" s="1" customFormat="1">
      <c r="A601" s="2" t="s">
        <v>19</v>
      </c>
      <c r="B601" s="2" t="s">
        <v>21</v>
      </c>
      <c r="C601" s="344"/>
      <c r="D601" s="4"/>
      <c r="E601" s="821"/>
      <c r="F601" s="795">
        <v>2005</v>
      </c>
      <c r="G601" s="208" t="s">
        <v>818</v>
      </c>
      <c r="H601" s="2" t="s">
        <v>3096</v>
      </c>
      <c r="I601" s="2"/>
      <c r="J601" s="903"/>
      <c r="K601" s="5">
        <f t="shared" si="9"/>
        <v>2004</v>
      </c>
      <c r="L601" s="790"/>
      <c r="M601" s="1104"/>
      <c r="N601" s="1104"/>
      <c r="O601" s="1227"/>
      <c r="P601" s="154"/>
      <c r="Q601" s="23"/>
      <c r="R601" s="7"/>
      <c r="S601" s="7"/>
      <c r="T601" s="7">
        <v>-26.037944059707399</v>
      </c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</row>
    <row r="602" spans="1:37" s="1" customFormat="1">
      <c r="A602" s="2" t="s">
        <v>19</v>
      </c>
      <c r="B602" s="2" t="s">
        <v>21</v>
      </c>
      <c r="C602" s="344"/>
      <c r="D602" s="4"/>
      <c r="E602" s="821"/>
      <c r="F602" s="795">
        <v>2005</v>
      </c>
      <c r="G602" s="208" t="s">
        <v>818</v>
      </c>
      <c r="H602" s="2" t="s">
        <v>1694</v>
      </c>
      <c r="I602" s="2"/>
      <c r="J602" s="903"/>
      <c r="K602" s="5">
        <f t="shared" si="9"/>
        <v>2004</v>
      </c>
      <c r="L602" s="790"/>
      <c r="M602" s="1104"/>
      <c r="N602" s="1104"/>
      <c r="O602" s="1227"/>
      <c r="P602" s="154"/>
      <c r="Q602" s="23"/>
      <c r="R602" s="7"/>
      <c r="S602" s="7"/>
      <c r="T602" s="7">
        <v>-25.788885464353701</v>
      </c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</row>
    <row r="603" spans="1:37" s="1" customFormat="1">
      <c r="A603" s="2" t="s">
        <v>19</v>
      </c>
      <c r="B603" s="2" t="s">
        <v>21</v>
      </c>
      <c r="C603" s="344"/>
      <c r="D603" s="4"/>
      <c r="E603" s="821"/>
      <c r="F603" s="795">
        <v>2005</v>
      </c>
      <c r="G603" s="208" t="s">
        <v>814</v>
      </c>
      <c r="H603" s="2" t="s">
        <v>3617</v>
      </c>
      <c r="I603" s="2"/>
      <c r="J603" s="903"/>
      <c r="K603" s="5">
        <f t="shared" si="9"/>
        <v>2004</v>
      </c>
      <c r="L603" s="790"/>
      <c r="M603" s="1104"/>
      <c r="N603" s="1104"/>
      <c r="O603" s="1227"/>
      <c r="P603" s="154"/>
      <c r="Q603" s="23"/>
      <c r="R603" s="7"/>
      <c r="S603" s="7"/>
      <c r="T603" s="7">
        <v>-25.640355974760901</v>
      </c>
      <c r="U603" s="44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</row>
    <row r="604" spans="1:37" s="1" customFormat="1">
      <c r="A604" s="2" t="s">
        <v>19</v>
      </c>
      <c r="B604" s="2" t="s">
        <v>21</v>
      </c>
      <c r="C604" s="344"/>
      <c r="D604" s="4"/>
      <c r="E604" s="821"/>
      <c r="F604" s="795">
        <v>2005</v>
      </c>
      <c r="G604" s="208" t="s">
        <v>814</v>
      </c>
      <c r="H604" s="1" t="s">
        <v>1865</v>
      </c>
      <c r="I604" s="2"/>
      <c r="J604" s="903"/>
      <c r="K604" s="5">
        <f t="shared" si="9"/>
        <v>2004</v>
      </c>
      <c r="L604" s="790"/>
      <c r="M604" s="1104"/>
      <c r="N604" s="1104"/>
      <c r="O604" s="1227"/>
      <c r="P604" s="154"/>
      <c r="Q604" s="23"/>
      <c r="R604" s="7"/>
      <c r="S604" s="7"/>
      <c r="T604" s="7">
        <v>-25.597676388193499</v>
      </c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</row>
    <row r="605" spans="1:37" s="1" customFormat="1">
      <c r="A605" s="1" t="s">
        <v>19</v>
      </c>
      <c r="B605" s="1" t="s">
        <v>21</v>
      </c>
      <c r="C605" s="344"/>
      <c r="D605" s="4"/>
      <c r="E605" s="821"/>
      <c r="F605" s="795">
        <v>2005</v>
      </c>
      <c r="G605" s="208" t="s">
        <v>4618</v>
      </c>
      <c r="H605" s="172" t="s">
        <v>800</v>
      </c>
      <c r="I605" s="2"/>
      <c r="J605" s="903"/>
      <c r="K605" s="5">
        <f t="shared" si="9"/>
        <v>2004</v>
      </c>
      <c r="L605" s="790"/>
      <c r="M605" s="1104"/>
      <c r="N605" s="1104"/>
      <c r="O605" s="1227"/>
      <c r="P605" s="154"/>
      <c r="Q605" s="23"/>
      <c r="R605" s="7"/>
      <c r="S605" s="7"/>
      <c r="T605" s="7">
        <v>-24.339817273204702</v>
      </c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</row>
    <row r="606" spans="1:37" s="1" customFormat="1">
      <c r="A606" s="1" t="s">
        <v>19</v>
      </c>
      <c r="B606" s="1" t="s">
        <v>21</v>
      </c>
      <c r="C606" s="599"/>
      <c r="D606" s="3"/>
      <c r="E606" s="820"/>
      <c r="F606" s="422">
        <v>2005</v>
      </c>
      <c r="G606" s="8" t="s">
        <v>821</v>
      </c>
      <c r="H606" s="2" t="s">
        <v>1264</v>
      </c>
      <c r="I606" s="2"/>
      <c r="J606" s="904"/>
      <c r="K606" s="5">
        <f t="shared" si="9"/>
        <v>2004</v>
      </c>
      <c r="L606" s="1014"/>
      <c r="M606" s="1105"/>
      <c r="N606" s="1105"/>
      <c r="O606" s="1227"/>
      <c r="P606" s="154"/>
      <c r="Q606" s="22"/>
      <c r="R606" s="7"/>
      <c r="S606" s="7"/>
      <c r="T606" s="7">
        <v>-23.207732748869599</v>
      </c>
      <c r="U606" s="44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</row>
    <row r="607" spans="1:37" s="1" customFormat="1">
      <c r="A607" s="2" t="s">
        <v>19</v>
      </c>
      <c r="B607" s="2" t="s">
        <v>21</v>
      </c>
      <c r="C607" s="344"/>
      <c r="D607" s="4"/>
      <c r="E607" s="821"/>
      <c r="F607" s="795">
        <v>2005</v>
      </c>
      <c r="G607" s="208" t="s">
        <v>810</v>
      </c>
      <c r="H607" s="2" t="s">
        <v>1654</v>
      </c>
      <c r="I607" s="2"/>
      <c r="J607" s="903"/>
      <c r="K607" s="5">
        <f t="shared" si="9"/>
        <v>2004</v>
      </c>
      <c r="L607" s="790"/>
      <c r="M607" s="1104"/>
      <c r="N607" s="1104"/>
      <c r="O607" s="1227"/>
      <c r="P607" s="154"/>
      <c r="Q607" s="23"/>
      <c r="R607" s="7"/>
      <c r="S607" s="7"/>
      <c r="T607" s="7">
        <v>-23.207732748869599</v>
      </c>
      <c r="U607" s="44"/>
      <c r="V607" s="44"/>
      <c r="W607" s="44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</row>
    <row r="608" spans="1:37" s="1" customFormat="1">
      <c r="A608" s="1" t="s">
        <v>19</v>
      </c>
      <c r="B608" s="2" t="s">
        <v>21</v>
      </c>
      <c r="C608" s="344"/>
      <c r="D608" s="4"/>
      <c r="E608" s="821"/>
      <c r="F608" s="795">
        <v>2005</v>
      </c>
      <c r="G608" s="208" t="s">
        <v>1730</v>
      </c>
      <c r="H608" s="9"/>
      <c r="I608" s="2"/>
      <c r="J608" s="903"/>
      <c r="K608" s="5">
        <f t="shared" si="9"/>
        <v>2004</v>
      </c>
      <c r="L608" s="790"/>
      <c r="M608" s="1104"/>
      <c r="N608" s="1104"/>
      <c r="O608" s="1227"/>
      <c r="P608" s="154"/>
      <c r="Q608" s="23"/>
      <c r="R608" s="7"/>
      <c r="S608" s="7"/>
      <c r="T608" s="7">
        <v>-22.870371560617802</v>
      </c>
      <c r="U608" s="44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</row>
    <row r="609" spans="1:37" s="1" customFormat="1">
      <c r="A609" s="2" t="s">
        <v>19</v>
      </c>
      <c r="B609" s="2" t="s">
        <v>21</v>
      </c>
      <c r="C609" s="344"/>
      <c r="D609" s="4"/>
      <c r="E609" s="821"/>
      <c r="F609" s="795">
        <v>2005</v>
      </c>
      <c r="G609" s="208" t="s">
        <v>810</v>
      </c>
      <c r="H609" s="2" t="s">
        <v>4468</v>
      </c>
      <c r="I609" s="2"/>
      <c r="J609" s="904"/>
      <c r="K609" s="5">
        <f t="shared" si="9"/>
        <v>2004</v>
      </c>
      <c r="L609" s="1014"/>
      <c r="M609" s="1105"/>
      <c r="N609" s="1104"/>
      <c r="O609" s="1227"/>
      <c r="P609" s="154"/>
      <c r="Q609" s="23"/>
      <c r="R609" s="7"/>
      <c r="S609" s="7"/>
      <c r="T609" s="7">
        <v>-22.700106048157799</v>
      </c>
      <c r="U609" s="44"/>
      <c r="V609" s="44"/>
      <c r="W609" s="44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</row>
    <row r="610" spans="1:37" s="1" customFormat="1">
      <c r="A610" s="2" t="s">
        <v>19</v>
      </c>
      <c r="B610" s="2" t="s">
        <v>21</v>
      </c>
      <c r="C610" s="344"/>
      <c r="D610" s="4"/>
      <c r="E610" s="821"/>
      <c r="F610" s="795">
        <v>2005</v>
      </c>
      <c r="G610" s="208" t="s">
        <v>813</v>
      </c>
      <c r="H610" s="9" t="s">
        <v>2067</v>
      </c>
      <c r="I610" s="2"/>
      <c r="J610" s="903"/>
      <c r="K610" s="5">
        <f t="shared" si="9"/>
        <v>2004</v>
      </c>
      <c r="L610" s="790"/>
      <c r="M610" s="1104"/>
      <c r="N610" s="1104"/>
      <c r="O610" s="1227"/>
      <c r="P610" s="154"/>
      <c r="Q610" s="23"/>
      <c r="R610" s="7"/>
      <c r="S610" s="7"/>
      <c r="T610" s="7">
        <v>-22.0756482245345</v>
      </c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</row>
    <row r="611" spans="1:37" s="1" customFormat="1">
      <c r="A611" s="1" t="s">
        <v>19</v>
      </c>
      <c r="B611" s="1" t="s">
        <v>21</v>
      </c>
      <c r="C611" s="599"/>
      <c r="D611" s="3"/>
      <c r="E611" s="820"/>
      <c r="F611" s="795">
        <v>2005</v>
      </c>
      <c r="G611" s="8" t="s">
        <v>821</v>
      </c>
      <c r="H611" s="9" t="s">
        <v>800</v>
      </c>
      <c r="I611" s="35"/>
      <c r="J611" s="903"/>
      <c r="K611" s="5">
        <f t="shared" si="9"/>
        <v>2004</v>
      </c>
      <c r="L611" s="1014"/>
      <c r="M611" s="1105"/>
      <c r="N611" s="1105"/>
      <c r="O611" s="1229"/>
      <c r="P611" s="154"/>
      <c r="Q611" s="154"/>
      <c r="R611" s="22"/>
      <c r="S611" s="7"/>
      <c r="T611" s="7">
        <v>-19.2454369136968</v>
      </c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</row>
    <row r="612" spans="1:37" s="1" customFormat="1">
      <c r="A612" s="2" t="s">
        <v>19</v>
      </c>
      <c r="B612" s="2" t="s">
        <v>21</v>
      </c>
      <c r="C612" s="344"/>
      <c r="D612" s="4"/>
      <c r="E612" s="821"/>
      <c r="F612" s="795">
        <v>2005</v>
      </c>
      <c r="G612" s="208" t="s">
        <v>815</v>
      </c>
      <c r="H612" s="2" t="s">
        <v>1885</v>
      </c>
      <c r="I612" s="35"/>
      <c r="J612" s="904"/>
      <c r="K612" s="5">
        <f t="shared" si="9"/>
        <v>2004</v>
      </c>
      <c r="L612" s="1014"/>
      <c r="M612" s="1105"/>
      <c r="N612" s="1104"/>
      <c r="O612" s="1229"/>
      <c r="P612" s="154"/>
      <c r="Q612" s="154"/>
      <c r="R612" s="22"/>
      <c r="S612" s="7"/>
      <c r="T612" s="7">
        <v>-18.113352389361701</v>
      </c>
      <c r="U612" s="44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</row>
    <row r="613" spans="1:37" s="1" customFormat="1">
      <c r="A613" s="2" t="s">
        <v>19</v>
      </c>
      <c r="B613" s="2" t="s">
        <v>21</v>
      </c>
      <c r="C613" s="344"/>
      <c r="D613" s="4"/>
      <c r="E613" s="821"/>
      <c r="F613" s="795">
        <v>2005</v>
      </c>
      <c r="G613" s="208" t="s">
        <v>814</v>
      </c>
      <c r="H613" s="1" t="s">
        <v>74</v>
      </c>
      <c r="I613" s="35"/>
      <c r="J613" s="903"/>
      <c r="K613" s="5">
        <f t="shared" si="9"/>
        <v>2004</v>
      </c>
      <c r="L613" s="790"/>
      <c r="M613" s="1104"/>
      <c r="N613" s="1104"/>
      <c r="O613" s="1229"/>
      <c r="P613" s="154"/>
      <c r="Q613" s="154"/>
      <c r="R613" s="22"/>
      <c r="S613" s="7"/>
      <c r="T613" s="7">
        <v>-18.113352389361701</v>
      </c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</row>
    <row r="614" spans="1:37" s="1" customFormat="1">
      <c r="A614" s="2" t="s">
        <v>19</v>
      </c>
      <c r="B614" s="1" t="s">
        <v>21</v>
      </c>
      <c r="C614" s="344"/>
      <c r="D614" s="4"/>
      <c r="E614" s="821"/>
      <c r="F614" s="795">
        <v>2005</v>
      </c>
      <c r="G614" s="208" t="s">
        <v>814</v>
      </c>
      <c r="H614" s="1" t="s">
        <v>1842</v>
      </c>
      <c r="I614" s="35"/>
      <c r="J614" s="903"/>
      <c r="K614" s="5">
        <f t="shared" si="9"/>
        <v>2004</v>
      </c>
      <c r="L614" s="790"/>
      <c r="M614" s="1104"/>
      <c r="N614" s="1104"/>
      <c r="O614" s="1229"/>
      <c r="P614" s="154"/>
      <c r="Q614" s="154"/>
      <c r="R614" s="22"/>
      <c r="S614" s="7"/>
      <c r="T614" s="7">
        <v>-18.113352389361701</v>
      </c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</row>
    <row r="615" spans="1:37" s="1" customFormat="1">
      <c r="A615" s="1" t="s">
        <v>19</v>
      </c>
      <c r="B615" s="1" t="s">
        <v>21</v>
      </c>
      <c r="C615" s="599"/>
      <c r="D615" s="3"/>
      <c r="E615" s="820"/>
      <c r="F615" s="795">
        <v>2005</v>
      </c>
      <c r="G615" s="8" t="s">
        <v>821</v>
      </c>
      <c r="H615" s="2" t="s">
        <v>4813</v>
      </c>
      <c r="I615" s="35"/>
      <c r="J615" s="903"/>
      <c r="K615" s="5">
        <f t="shared" si="9"/>
        <v>2004</v>
      </c>
      <c r="L615" s="1014"/>
      <c r="M615" s="1105"/>
      <c r="N615" s="1105"/>
      <c r="O615" s="1229"/>
      <c r="P615" s="154"/>
      <c r="Q615" s="154"/>
      <c r="R615" s="22"/>
      <c r="S615" s="7"/>
      <c r="T615" s="7">
        <v>-18.113352389361701</v>
      </c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</row>
    <row r="616" spans="1:37" s="1" customFormat="1">
      <c r="A616" s="2" t="s">
        <v>19</v>
      </c>
      <c r="B616" s="2" t="s">
        <v>21</v>
      </c>
      <c r="C616" s="344"/>
      <c r="D616" s="4"/>
      <c r="E616" s="821"/>
      <c r="F616" s="795">
        <v>2005</v>
      </c>
      <c r="G616" s="208" t="s">
        <v>816</v>
      </c>
      <c r="H616" s="2" t="s">
        <v>801</v>
      </c>
      <c r="I616" s="35"/>
      <c r="J616" s="903"/>
      <c r="K616" s="5">
        <f t="shared" si="9"/>
        <v>2004</v>
      </c>
      <c r="L616" s="790"/>
      <c r="M616" s="1105"/>
      <c r="N616" s="1104"/>
      <c r="O616" s="1229"/>
      <c r="P616" s="154"/>
      <c r="Q616" s="154"/>
      <c r="R616" s="22"/>
      <c r="S616" s="7"/>
      <c r="T616" s="7">
        <v>-15.8491833406915</v>
      </c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</row>
    <row r="617" spans="1:37" s="1" customFormat="1">
      <c r="A617" s="2" t="s">
        <v>19</v>
      </c>
      <c r="B617" s="2" t="s">
        <v>21</v>
      </c>
      <c r="C617" s="344"/>
      <c r="D617" s="4"/>
      <c r="E617" s="821"/>
      <c r="F617" s="795">
        <v>2005</v>
      </c>
      <c r="G617" s="208" t="s">
        <v>820</v>
      </c>
      <c r="H617" s="9" t="s">
        <v>1255</v>
      </c>
      <c r="I617" s="35"/>
      <c r="J617" s="903"/>
      <c r="K617" s="5">
        <f t="shared" si="9"/>
        <v>2004</v>
      </c>
      <c r="L617" s="790"/>
      <c r="M617" s="1104"/>
      <c r="N617" s="1104"/>
      <c r="O617" s="1229"/>
      <c r="P617" s="154"/>
      <c r="Q617" s="154"/>
      <c r="R617" s="22"/>
      <c r="S617" s="7"/>
      <c r="T617" s="7">
        <v>-14.1510565541888</v>
      </c>
      <c r="U617" s="44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</row>
    <row r="618" spans="1:37" s="1" customFormat="1">
      <c r="A618" s="1" t="s">
        <v>19</v>
      </c>
      <c r="B618" s="1" t="s">
        <v>21</v>
      </c>
      <c r="C618" s="599"/>
      <c r="D618" s="3"/>
      <c r="E618" s="820"/>
      <c r="F618" s="795">
        <v>2005</v>
      </c>
      <c r="G618" s="8" t="s">
        <v>863</v>
      </c>
      <c r="I618" s="35"/>
      <c r="J618" s="904"/>
      <c r="K618" s="5">
        <f t="shared" si="9"/>
        <v>2004</v>
      </c>
      <c r="L618" s="1014"/>
      <c r="M618" s="1105"/>
      <c r="N618" s="1105"/>
      <c r="O618" s="1229"/>
      <c r="P618" s="154"/>
      <c r="Q618" s="154"/>
      <c r="R618" s="22"/>
      <c r="S618" s="7"/>
      <c r="T618" s="7">
        <v>-12.452929767686101</v>
      </c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</row>
    <row r="619" spans="1:37">
      <c r="A619" s="481" t="s">
        <v>19</v>
      </c>
      <c r="B619" s="482" t="s">
        <v>21</v>
      </c>
      <c r="F619" s="489">
        <v>2005</v>
      </c>
      <c r="G619" s="704" t="s">
        <v>608</v>
      </c>
      <c r="H619" s="482" t="s">
        <v>796</v>
      </c>
      <c r="I619" s="571"/>
      <c r="K619" s="5">
        <f t="shared" si="9"/>
        <v>2004</v>
      </c>
      <c r="O619" s="1229"/>
      <c r="Q619" s="486"/>
      <c r="R619" s="493"/>
      <c r="T619" s="488">
        <v>-12.452929767686101</v>
      </c>
    </row>
    <row r="620" spans="1:37" s="1" customFormat="1">
      <c r="A620" s="2" t="s">
        <v>19</v>
      </c>
      <c r="B620" s="2" t="s">
        <v>21</v>
      </c>
      <c r="C620" s="344"/>
      <c r="D620" s="4"/>
      <c r="E620" s="821"/>
      <c r="F620" s="795">
        <v>2005</v>
      </c>
      <c r="G620" s="208" t="s">
        <v>814</v>
      </c>
      <c r="H620" s="2" t="s">
        <v>1060</v>
      </c>
      <c r="I620" s="35"/>
      <c r="J620" s="903"/>
      <c r="K620" s="5">
        <f t="shared" si="9"/>
        <v>2004</v>
      </c>
      <c r="L620" s="790"/>
      <c r="M620" s="1104"/>
      <c r="N620" s="1104"/>
      <c r="O620" s="1229"/>
      <c r="P620" s="154"/>
      <c r="Q620" s="154"/>
      <c r="R620" s="22"/>
      <c r="S620" s="7"/>
      <c r="T620" s="7">
        <v>-11.9434917317353</v>
      </c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</row>
    <row r="621" spans="1:37" s="1" customFormat="1">
      <c r="A621" s="2" t="s">
        <v>19</v>
      </c>
      <c r="B621" s="2" t="s">
        <v>21</v>
      </c>
      <c r="C621" s="344"/>
      <c r="D621" s="4"/>
      <c r="E621" s="821"/>
      <c r="F621" s="795">
        <v>2005</v>
      </c>
      <c r="G621" s="208" t="s">
        <v>818</v>
      </c>
      <c r="H621" s="1" t="s">
        <v>3459</v>
      </c>
      <c r="I621" s="35"/>
      <c r="J621" s="903"/>
      <c r="K621" s="5">
        <f t="shared" si="9"/>
        <v>2004</v>
      </c>
      <c r="L621" s="790"/>
      <c r="M621" s="1104"/>
      <c r="N621" s="1104"/>
      <c r="O621" s="1229"/>
      <c r="P621" s="154"/>
      <c r="Q621" s="154"/>
      <c r="R621" s="22"/>
      <c r="S621" s="7"/>
      <c r="T621" s="7">
        <v>-11.4340536957846</v>
      </c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</row>
    <row r="622" spans="1:37" s="1" customFormat="1">
      <c r="A622" s="2" t="s">
        <v>19</v>
      </c>
      <c r="B622" s="1" t="s">
        <v>21</v>
      </c>
      <c r="C622" s="344"/>
      <c r="D622" s="4"/>
      <c r="E622" s="821"/>
      <c r="F622" s="795">
        <v>2005</v>
      </c>
      <c r="G622" s="208" t="s">
        <v>814</v>
      </c>
      <c r="H622" s="2" t="s">
        <v>3617</v>
      </c>
      <c r="I622" s="35"/>
      <c r="J622" s="903"/>
      <c r="K622" s="5">
        <f t="shared" si="9"/>
        <v>2004</v>
      </c>
      <c r="L622" s="790"/>
      <c r="M622" s="1104"/>
      <c r="N622" s="1104"/>
      <c r="O622" s="1229"/>
      <c r="P622" s="154"/>
      <c r="Q622" s="154"/>
      <c r="R622" s="22"/>
      <c r="S622" s="7"/>
      <c r="T622" s="7">
        <v>-11.388770314811101</v>
      </c>
      <c r="U622" s="44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</row>
    <row r="623" spans="1:37" s="1" customFormat="1">
      <c r="A623" s="2" t="s">
        <v>19</v>
      </c>
      <c r="B623" s="2" t="s">
        <v>21</v>
      </c>
      <c r="C623" s="344"/>
      <c r="D623" s="4"/>
      <c r="E623" s="821"/>
      <c r="F623" s="795">
        <v>2005</v>
      </c>
      <c r="G623" s="208" t="s">
        <v>813</v>
      </c>
      <c r="H623" s="1" t="s">
        <v>800</v>
      </c>
      <c r="I623" s="35"/>
      <c r="J623" s="903"/>
      <c r="K623" s="5">
        <f t="shared" si="9"/>
        <v>2004</v>
      </c>
      <c r="L623" s="790"/>
      <c r="M623" s="1104"/>
      <c r="N623" s="1104"/>
      <c r="O623" s="1229"/>
      <c r="P623" s="154"/>
      <c r="Q623" s="154"/>
      <c r="R623" s="22"/>
      <c r="S623" s="7"/>
      <c r="T623" s="7">
        <v>-11.320845243351</v>
      </c>
      <c r="U623" s="44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</row>
    <row r="624" spans="1:37" s="1" customFormat="1">
      <c r="A624" s="1" t="s">
        <v>19</v>
      </c>
      <c r="B624" s="2" t="s">
        <v>21</v>
      </c>
      <c r="C624" s="599"/>
      <c r="D624" s="3"/>
      <c r="E624" s="820"/>
      <c r="F624" s="795">
        <v>2005</v>
      </c>
      <c r="G624" s="8" t="s">
        <v>813</v>
      </c>
      <c r="H624" s="9" t="s">
        <v>2579</v>
      </c>
      <c r="I624" s="35"/>
      <c r="J624" s="903"/>
      <c r="K624" s="5">
        <f t="shared" si="9"/>
        <v>2004</v>
      </c>
      <c r="L624" s="790"/>
      <c r="M624" s="1104"/>
      <c r="N624" s="1104"/>
      <c r="O624" s="1229"/>
      <c r="P624" s="154"/>
      <c r="Q624" s="154"/>
      <c r="R624" s="22"/>
      <c r="S624" s="7"/>
      <c r="T624" s="7">
        <v>-11.320845243351</v>
      </c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</row>
    <row r="625" spans="1:37" s="1" customFormat="1">
      <c r="A625" s="2" t="s">
        <v>19</v>
      </c>
      <c r="B625" s="1" t="s">
        <v>21</v>
      </c>
      <c r="C625" s="344"/>
      <c r="D625" s="4"/>
      <c r="E625" s="821"/>
      <c r="F625" s="795">
        <v>2005</v>
      </c>
      <c r="G625" s="8" t="s">
        <v>814</v>
      </c>
      <c r="H625" s="1" t="s">
        <v>75</v>
      </c>
      <c r="I625" s="35"/>
      <c r="J625" s="903"/>
      <c r="K625" s="5">
        <f t="shared" si="9"/>
        <v>2004</v>
      </c>
      <c r="L625" s="790"/>
      <c r="M625" s="1104"/>
      <c r="N625" s="1104"/>
      <c r="O625" s="1229"/>
      <c r="P625" s="154"/>
      <c r="Q625" s="154"/>
      <c r="R625" s="22"/>
      <c r="S625" s="7"/>
      <c r="T625" s="7">
        <v>-10.4944235405864</v>
      </c>
      <c r="U625" s="44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</row>
    <row r="626" spans="1:37" s="1" customFormat="1">
      <c r="A626" s="2" t="s">
        <v>19</v>
      </c>
      <c r="B626" s="2" t="s">
        <v>21</v>
      </c>
      <c r="C626" s="344"/>
      <c r="D626" s="4"/>
      <c r="E626" s="821"/>
      <c r="F626" s="795">
        <v>2005</v>
      </c>
      <c r="G626" s="208" t="s">
        <v>814</v>
      </c>
      <c r="H626" s="2" t="s">
        <v>3617</v>
      </c>
      <c r="I626" s="35"/>
      <c r="J626" s="903"/>
      <c r="K626" s="5">
        <f t="shared" si="9"/>
        <v>2004</v>
      </c>
      <c r="L626" s="790"/>
      <c r="M626" s="1104"/>
      <c r="N626" s="1104"/>
      <c r="O626" s="1229"/>
      <c r="P626" s="154"/>
      <c r="Q626" s="154"/>
      <c r="R626" s="22"/>
      <c r="S626" s="7"/>
      <c r="T626" s="7">
        <v>-10.1887607190159</v>
      </c>
      <c r="U626" s="44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</row>
    <row r="627" spans="1:37" s="1" customFormat="1">
      <c r="A627" s="2" t="s">
        <v>19</v>
      </c>
      <c r="B627" s="1" t="s">
        <v>21</v>
      </c>
      <c r="C627" s="344"/>
      <c r="D627" s="4"/>
      <c r="E627" s="821"/>
      <c r="F627" s="795">
        <v>2005</v>
      </c>
      <c r="G627" s="8" t="s">
        <v>821</v>
      </c>
      <c r="H627" s="9" t="s">
        <v>4812</v>
      </c>
      <c r="I627" s="35"/>
      <c r="J627" s="903"/>
      <c r="K627" s="5">
        <f t="shared" si="9"/>
        <v>2004</v>
      </c>
      <c r="L627" s="1014"/>
      <c r="M627" s="1105"/>
      <c r="N627" s="1105"/>
      <c r="O627" s="1229"/>
      <c r="P627" s="154"/>
      <c r="Q627" s="154"/>
      <c r="R627" s="22"/>
      <c r="S627" s="7"/>
      <c r="T627" s="7">
        <v>-7.3585494081781802</v>
      </c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</row>
    <row r="628" spans="1:37" s="1" customFormat="1">
      <c r="A628" s="2" t="s">
        <v>2056</v>
      </c>
      <c r="B628" s="2" t="s">
        <v>17</v>
      </c>
      <c r="C628" s="344">
        <v>33260</v>
      </c>
      <c r="D628" s="4">
        <v>2040</v>
      </c>
      <c r="E628" s="821">
        <v>38288</v>
      </c>
      <c r="F628" s="795">
        <v>2005</v>
      </c>
      <c r="G628" s="208" t="s">
        <v>814</v>
      </c>
      <c r="H628" s="2" t="s">
        <v>3617</v>
      </c>
      <c r="I628" s="2">
        <v>19</v>
      </c>
      <c r="J628" s="903">
        <v>164348</v>
      </c>
      <c r="K628" s="5">
        <f t="shared" si="9"/>
        <v>13</v>
      </c>
      <c r="L628" s="790">
        <v>1991</v>
      </c>
      <c r="M628" s="1104" t="s">
        <v>2586</v>
      </c>
      <c r="N628" s="1104" t="s">
        <v>727</v>
      </c>
      <c r="O628" s="1229">
        <v>150.5</v>
      </c>
      <c r="P628" s="154">
        <v>150</v>
      </c>
      <c r="Q628" s="432">
        <v>2.7480553628163464E-2</v>
      </c>
      <c r="R628" s="29">
        <v>7.1710504692692556</v>
      </c>
      <c r="S628" s="1">
        <v>157.17105046926926</v>
      </c>
      <c r="T628" s="7">
        <v>-6.6710504692692609</v>
      </c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</row>
    <row r="629" spans="1:37" s="1" customFormat="1">
      <c r="A629" s="2" t="s">
        <v>19</v>
      </c>
      <c r="B629" s="2" t="s">
        <v>21</v>
      </c>
      <c r="C629" s="344"/>
      <c r="D629" s="4"/>
      <c r="E629" s="821"/>
      <c r="F629" s="795">
        <v>2005</v>
      </c>
      <c r="G629" s="208" t="s">
        <v>814</v>
      </c>
      <c r="H629" s="2" t="s">
        <v>3617</v>
      </c>
      <c r="I629" s="35"/>
      <c r="J629" s="903"/>
      <c r="K629" s="5">
        <f t="shared" si="9"/>
        <v>2004</v>
      </c>
      <c r="L629" s="790"/>
      <c r="M629" s="1104"/>
      <c r="N629" s="1104"/>
      <c r="O629" s="1229"/>
      <c r="P629" s="154"/>
      <c r="Q629" s="154"/>
      <c r="R629" s="22"/>
      <c r="S629" s="7"/>
      <c r="T629" s="7">
        <v>-5.9434437527592996</v>
      </c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</row>
    <row r="630" spans="1:37" s="1" customFormat="1">
      <c r="A630" s="2" t="s">
        <v>19</v>
      </c>
      <c r="B630" s="2" t="s">
        <v>21</v>
      </c>
      <c r="C630" s="344"/>
      <c r="D630" s="4"/>
      <c r="E630" s="821"/>
      <c r="F630" s="795">
        <v>2005</v>
      </c>
      <c r="G630" s="208" t="s">
        <v>814</v>
      </c>
      <c r="H630" s="2" t="s">
        <v>3617</v>
      </c>
      <c r="I630" s="35"/>
      <c r="J630" s="903"/>
      <c r="K630" s="5">
        <f t="shared" si="9"/>
        <v>2004</v>
      </c>
      <c r="L630" s="790"/>
      <c r="M630" s="1104"/>
      <c r="N630" s="1104"/>
      <c r="O630" s="1229"/>
      <c r="P630" s="154"/>
      <c r="Q630" s="154"/>
      <c r="R630" s="22"/>
      <c r="S630" s="7"/>
      <c r="T630" s="7">
        <v>-5.77363107410903</v>
      </c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</row>
    <row r="631" spans="1:37" s="1" customFormat="1">
      <c r="A631" s="2" t="s">
        <v>19</v>
      </c>
      <c r="B631" s="2" t="s">
        <v>21</v>
      </c>
      <c r="C631" s="344"/>
      <c r="D631" s="4"/>
      <c r="E631" s="821"/>
      <c r="F631" s="795">
        <v>2005</v>
      </c>
      <c r="G631" s="208" t="s">
        <v>815</v>
      </c>
      <c r="H631" s="9" t="s">
        <v>1149</v>
      </c>
      <c r="I631" s="35"/>
      <c r="J631" s="903"/>
      <c r="K631" s="5">
        <f t="shared" si="9"/>
        <v>2004</v>
      </c>
      <c r="L631" s="790"/>
      <c r="M631" s="1104"/>
      <c r="N631" s="1104"/>
      <c r="O631" s="1229"/>
      <c r="P631" s="154"/>
      <c r="Q631" s="154"/>
      <c r="R631" s="22"/>
      <c r="S631" s="7"/>
      <c r="T631" s="7">
        <v>-4.5283380973404199</v>
      </c>
      <c r="U631" s="44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</row>
    <row r="632" spans="1:37" s="1" customFormat="1">
      <c r="A632" s="1" t="s">
        <v>19</v>
      </c>
      <c r="B632" s="2" t="s">
        <v>21</v>
      </c>
      <c r="C632" s="344"/>
      <c r="D632" s="4"/>
      <c r="E632" s="821"/>
      <c r="F632" s="795">
        <v>2005</v>
      </c>
      <c r="G632" s="208" t="s">
        <v>814</v>
      </c>
      <c r="H632" s="2" t="s">
        <v>1060</v>
      </c>
      <c r="I632" s="35"/>
      <c r="J632" s="903"/>
      <c r="K632" s="5">
        <f t="shared" si="9"/>
        <v>2004</v>
      </c>
      <c r="L632" s="790"/>
      <c r="M632" s="1104"/>
      <c r="N632" s="1104"/>
      <c r="O632" s="1229"/>
      <c r="P632" s="154"/>
      <c r="Q632" s="154"/>
      <c r="R632" s="22"/>
      <c r="S632" s="7"/>
      <c r="T632" s="7">
        <v>-2.9686652481639402</v>
      </c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</row>
    <row r="633" spans="1:37" s="1" customFormat="1">
      <c r="A633" s="2" t="s">
        <v>19</v>
      </c>
      <c r="B633" s="2" t="s">
        <v>21</v>
      </c>
      <c r="C633" s="344"/>
      <c r="D633" s="4"/>
      <c r="E633" s="821"/>
      <c r="F633" s="795">
        <v>2005</v>
      </c>
      <c r="G633" s="208" t="s">
        <v>814</v>
      </c>
      <c r="H633" s="2" t="s">
        <v>3617</v>
      </c>
      <c r="I633" s="35"/>
      <c r="J633" s="903"/>
      <c r="K633" s="5">
        <f t="shared" si="9"/>
        <v>2004</v>
      </c>
      <c r="L633" s="790"/>
      <c r="M633" s="1104"/>
      <c r="N633" s="1104"/>
      <c r="O633" s="1229"/>
      <c r="P633" s="154"/>
      <c r="Q633" s="154"/>
      <c r="R633" s="22"/>
      <c r="S633" s="7"/>
      <c r="T633" s="7">
        <v>-2.8302113108377598</v>
      </c>
      <c r="U633" s="44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</row>
    <row r="634" spans="1:37" s="1" customFormat="1">
      <c r="A634" s="2" t="s">
        <v>19</v>
      </c>
      <c r="B634" s="1" t="s">
        <v>21</v>
      </c>
      <c r="C634" s="344"/>
      <c r="D634" s="4"/>
      <c r="E634" s="821"/>
      <c r="F634" s="795">
        <v>2005</v>
      </c>
      <c r="G634" s="208" t="s">
        <v>814</v>
      </c>
      <c r="H634" s="2" t="s">
        <v>1060</v>
      </c>
      <c r="I634" s="35"/>
      <c r="J634" s="903"/>
      <c r="K634" s="5">
        <f t="shared" si="9"/>
        <v>2004</v>
      </c>
      <c r="L634" s="790"/>
      <c r="M634" s="1104"/>
      <c r="N634" s="1104"/>
      <c r="O634" s="1229"/>
      <c r="P634" s="154"/>
      <c r="Q634" s="154"/>
      <c r="R634" s="22"/>
      <c r="S634" s="7"/>
      <c r="T634" s="7">
        <v>-2.2754898939135599</v>
      </c>
      <c r="U634" s="44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</row>
    <row r="635" spans="1:37" s="1" customFormat="1">
      <c r="A635" s="1" t="s">
        <v>52</v>
      </c>
      <c r="B635" s="2" t="s">
        <v>17</v>
      </c>
      <c r="C635" s="599">
        <v>201036</v>
      </c>
      <c r="D635" s="4">
        <v>2183</v>
      </c>
      <c r="E635" s="821">
        <v>38448</v>
      </c>
      <c r="F635" s="796">
        <v>2005</v>
      </c>
      <c r="G635" s="208" t="s">
        <v>812</v>
      </c>
      <c r="H635" s="1" t="s">
        <v>861</v>
      </c>
      <c r="I635" s="2">
        <v>16</v>
      </c>
      <c r="J635" s="904">
        <v>154564</v>
      </c>
      <c r="K635" s="5">
        <f t="shared" si="9"/>
        <v>6</v>
      </c>
      <c r="L635" s="1014">
        <v>1998</v>
      </c>
      <c r="M635" s="1112" t="s">
        <v>2584</v>
      </c>
      <c r="N635" s="208" t="s">
        <v>2617</v>
      </c>
      <c r="O635" s="1227">
        <v>111.99</v>
      </c>
      <c r="P635" s="154">
        <v>111.99</v>
      </c>
      <c r="Q635" s="309"/>
      <c r="R635" s="7">
        <v>0</v>
      </c>
      <c r="S635" s="7">
        <v>111.99</v>
      </c>
      <c r="T635" s="7">
        <v>0</v>
      </c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</row>
    <row r="636" spans="1:37" s="1" customFormat="1">
      <c r="A636" s="1" t="s">
        <v>1981</v>
      </c>
      <c r="B636" s="1" t="s">
        <v>17</v>
      </c>
      <c r="C636" s="599">
        <v>51218</v>
      </c>
      <c r="D636" s="3">
        <v>2008</v>
      </c>
      <c r="E636" s="820">
        <v>38218</v>
      </c>
      <c r="F636" s="795">
        <v>2005</v>
      </c>
      <c r="G636" s="8" t="s">
        <v>814</v>
      </c>
      <c r="H636" s="2" t="s">
        <v>1060</v>
      </c>
      <c r="I636" s="2">
        <v>5</v>
      </c>
      <c r="J636" s="904">
        <v>169621</v>
      </c>
      <c r="K636" s="5">
        <f t="shared" si="9"/>
        <v>15</v>
      </c>
      <c r="L636" s="1014">
        <v>1989</v>
      </c>
      <c r="M636" s="1105" t="s">
        <v>2584</v>
      </c>
      <c r="N636" s="1105" t="s">
        <v>2673</v>
      </c>
      <c r="O636" s="1229">
        <v>75.599999999999994</v>
      </c>
      <c r="P636" s="154">
        <v>75.599999999999994</v>
      </c>
      <c r="Q636" s="432">
        <v>4.7221725991562543E-3</v>
      </c>
      <c r="R636" s="29"/>
      <c r="S636" s="1">
        <v>75.599999999999994</v>
      </c>
      <c r="T636" s="7">
        <v>0</v>
      </c>
      <c r="U636" s="44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</row>
    <row r="637" spans="1:37" s="1" customFormat="1">
      <c r="A637" s="1" t="s">
        <v>2000</v>
      </c>
      <c r="B637" s="1" t="s">
        <v>17</v>
      </c>
      <c r="C637" s="599">
        <v>52780</v>
      </c>
      <c r="D637" s="3">
        <v>2008</v>
      </c>
      <c r="E637" s="820">
        <v>38218</v>
      </c>
      <c r="F637" s="795">
        <v>2005</v>
      </c>
      <c r="G637" s="8" t="s">
        <v>814</v>
      </c>
      <c r="H637" s="2" t="s">
        <v>1060</v>
      </c>
      <c r="I637" s="1">
        <v>25</v>
      </c>
      <c r="J637" s="904">
        <v>128860</v>
      </c>
      <c r="K637" s="5">
        <f t="shared" si="9"/>
        <v>19</v>
      </c>
      <c r="L637" s="1014">
        <v>1985</v>
      </c>
      <c r="M637" s="1105" t="s">
        <v>2584</v>
      </c>
      <c r="N637" s="1105" t="s">
        <v>751</v>
      </c>
      <c r="O637" s="1229">
        <v>76</v>
      </c>
      <c r="P637" s="154">
        <v>76</v>
      </c>
      <c r="Q637" s="432">
        <v>4.7471576393634304E-3</v>
      </c>
      <c r="R637" s="29"/>
      <c r="S637" s="1">
        <v>76</v>
      </c>
      <c r="T637" s="7">
        <v>0</v>
      </c>
      <c r="U637" s="44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</row>
    <row r="638" spans="1:37" s="1" customFormat="1">
      <c r="A638" s="2" t="s">
        <v>42</v>
      </c>
      <c r="B638" s="2" t="s">
        <v>17</v>
      </c>
      <c r="C638" s="344">
        <v>93913</v>
      </c>
      <c r="D638" s="4">
        <v>2183</v>
      </c>
      <c r="E638" s="821">
        <v>38448</v>
      </c>
      <c r="F638" s="796">
        <v>2005</v>
      </c>
      <c r="G638" s="208" t="s">
        <v>814</v>
      </c>
      <c r="H638" s="1" t="s">
        <v>1060</v>
      </c>
      <c r="I638" s="2">
        <v>3</v>
      </c>
      <c r="J638" s="904">
        <v>100478</v>
      </c>
      <c r="K638" s="5">
        <f t="shared" si="9"/>
        <v>16</v>
      </c>
      <c r="L638" s="1014">
        <v>1988</v>
      </c>
      <c r="M638" s="1112" t="s">
        <v>2586</v>
      </c>
      <c r="N638" s="208" t="s">
        <v>775</v>
      </c>
      <c r="O638" s="1227">
        <v>126</v>
      </c>
      <c r="P638" s="154">
        <v>126</v>
      </c>
      <c r="Q638" s="314"/>
      <c r="R638" s="7">
        <v>0</v>
      </c>
      <c r="S638" s="7">
        <v>126</v>
      </c>
      <c r="T638" s="7">
        <v>0</v>
      </c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</row>
    <row r="639" spans="1:37" s="1" customFormat="1">
      <c r="A639" s="1" t="s">
        <v>1983</v>
      </c>
      <c r="B639" s="1" t="s">
        <v>17</v>
      </c>
      <c r="C639" s="599">
        <v>50996</v>
      </c>
      <c r="D639" s="3">
        <v>2008</v>
      </c>
      <c r="E639" s="820">
        <v>38218</v>
      </c>
      <c r="F639" s="795">
        <v>2005</v>
      </c>
      <c r="G639" s="8" t="s">
        <v>814</v>
      </c>
      <c r="H639" s="1" t="s">
        <v>1060</v>
      </c>
      <c r="I639" s="2">
        <v>7</v>
      </c>
      <c r="J639" s="904">
        <v>111114</v>
      </c>
      <c r="K639" s="5">
        <f t="shared" si="9"/>
        <v>16</v>
      </c>
      <c r="L639" s="1014">
        <v>1988</v>
      </c>
      <c r="M639" s="1105" t="s">
        <v>2586</v>
      </c>
      <c r="N639" s="1105" t="s">
        <v>724</v>
      </c>
      <c r="O639" s="1229">
        <v>105</v>
      </c>
      <c r="P639" s="154">
        <v>105</v>
      </c>
      <c r="Q639" s="432">
        <v>6.5585730543836866E-3</v>
      </c>
      <c r="R639" s="29"/>
      <c r="S639" s="1">
        <v>105</v>
      </c>
      <c r="T639" s="7">
        <v>0</v>
      </c>
      <c r="U639" s="44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</row>
    <row r="640" spans="1:37" s="1" customFormat="1">
      <c r="A640" s="1" t="s">
        <v>2002</v>
      </c>
      <c r="B640" s="1" t="s">
        <v>17</v>
      </c>
      <c r="C640" s="599">
        <v>51219</v>
      </c>
      <c r="D640" s="3">
        <v>2008</v>
      </c>
      <c r="E640" s="820">
        <v>38218</v>
      </c>
      <c r="F640" s="795">
        <v>2005</v>
      </c>
      <c r="G640" s="8" t="s">
        <v>814</v>
      </c>
      <c r="H640" s="1" t="s">
        <v>1060</v>
      </c>
      <c r="I640" s="1">
        <v>27</v>
      </c>
      <c r="J640" s="904">
        <v>211997</v>
      </c>
      <c r="K640" s="5">
        <f t="shared" si="9"/>
        <v>15</v>
      </c>
      <c r="L640" s="1014">
        <v>1989</v>
      </c>
      <c r="M640" s="1105" t="s">
        <v>2586</v>
      </c>
      <c r="N640" s="1105" t="s">
        <v>2620</v>
      </c>
      <c r="O640" s="1229">
        <v>95</v>
      </c>
      <c r="P640" s="154">
        <v>95</v>
      </c>
      <c r="Q640" s="432">
        <v>5.9339470492042884E-3</v>
      </c>
      <c r="R640" s="29"/>
      <c r="S640" s="1">
        <v>95</v>
      </c>
      <c r="T640" s="7">
        <v>0</v>
      </c>
      <c r="U640" s="44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</row>
    <row r="641" spans="1:37" s="1" customFormat="1">
      <c r="A641" s="1" t="s">
        <v>1982</v>
      </c>
      <c r="B641" s="1" t="s">
        <v>17</v>
      </c>
      <c r="C641" s="599">
        <v>54729</v>
      </c>
      <c r="D641" s="3">
        <v>2008</v>
      </c>
      <c r="E641" s="820">
        <v>38218</v>
      </c>
      <c r="F641" s="795">
        <v>2005</v>
      </c>
      <c r="G641" s="8" t="s">
        <v>814</v>
      </c>
      <c r="H641" s="2" t="s">
        <v>1060</v>
      </c>
      <c r="I641" s="2">
        <v>6</v>
      </c>
      <c r="J641" s="904">
        <v>183191</v>
      </c>
      <c r="K641" s="5">
        <f t="shared" si="9"/>
        <v>13</v>
      </c>
      <c r="L641" s="1014">
        <v>1991</v>
      </c>
      <c r="M641" s="1105" t="s">
        <v>2586</v>
      </c>
      <c r="N641" s="1105" t="s">
        <v>2620</v>
      </c>
      <c r="O641" s="1229">
        <v>55</v>
      </c>
      <c r="P641" s="154">
        <v>55</v>
      </c>
      <c r="Q641" s="432">
        <v>3.4354430284866933E-3</v>
      </c>
      <c r="R641" s="29"/>
      <c r="S641" s="1">
        <v>55</v>
      </c>
      <c r="T641" s="7">
        <v>0</v>
      </c>
      <c r="U641" s="44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</row>
    <row r="642" spans="1:37" s="1" customFormat="1">
      <c r="A642" s="2" t="s">
        <v>2468</v>
      </c>
      <c r="B642" s="2" t="s">
        <v>17</v>
      </c>
      <c r="C642" s="344">
        <v>101128</v>
      </c>
      <c r="D642" s="4">
        <v>2006</v>
      </c>
      <c r="E642" s="821">
        <v>38211</v>
      </c>
      <c r="F642" s="795">
        <v>2005</v>
      </c>
      <c r="G642" s="208" t="s">
        <v>812</v>
      </c>
      <c r="H642" s="1" t="s">
        <v>861</v>
      </c>
      <c r="I642" s="2">
        <v>2</v>
      </c>
      <c r="J642" s="903">
        <v>37698</v>
      </c>
      <c r="K642" s="5">
        <f t="shared" ref="K642:K705" si="10">F642-L642-1</f>
        <v>18</v>
      </c>
      <c r="L642" s="790">
        <v>1986</v>
      </c>
      <c r="M642" s="1104" t="s">
        <v>2586</v>
      </c>
      <c r="N642" s="1104" t="s">
        <v>718</v>
      </c>
      <c r="O642" s="1229">
        <v>50</v>
      </c>
      <c r="P642" s="154">
        <v>50</v>
      </c>
      <c r="Q642" s="154"/>
      <c r="R642" s="29">
        <v>0</v>
      </c>
      <c r="S642" s="1">
        <v>50</v>
      </c>
      <c r="T642" s="7">
        <v>0</v>
      </c>
      <c r="U642" s="44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</row>
    <row r="643" spans="1:37" s="1" customFormat="1">
      <c r="A643" s="2" t="s">
        <v>2060</v>
      </c>
      <c r="B643" s="2" t="s">
        <v>17</v>
      </c>
      <c r="C643" s="344">
        <v>32766</v>
      </c>
      <c r="D643" s="4">
        <v>2040</v>
      </c>
      <c r="E643" s="821">
        <v>38288</v>
      </c>
      <c r="F643" s="795">
        <v>2005</v>
      </c>
      <c r="G643" s="208" t="s">
        <v>814</v>
      </c>
      <c r="H643" s="2" t="s">
        <v>3617</v>
      </c>
      <c r="I643" s="2">
        <v>23</v>
      </c>
      <c r="J643" s="904">
        <v>144303</v>
      </c>
      <c r="K643" s="5">
        <f t="shared" si="10"/>
        <v>19</v>
      </c>
      <c r="L643" s="1014">
        <v>1985</v>
      </c>
      <c r="M643" s="1105" t="s">
        <v>2586</v>
      </c>
      <c r="N643" s="1104" t="s">
        <v>2614</v>
      </c>
      <c r="O643" s="1229">
        <v>126.55</v>
      </c>
      <c r="P643" s="154">
        <v>126.55</v>
      </c>
      <c r="Q643" s="432"/>
      <c r="R643" s="29">
        <v>0</v>
      </c>
      <c r="S643" s="1">
        <v>126.55</v>
      </c>
      <c r="T643" s="7">
        <v>0</v>
      </c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</row>
    <row r="644" spans="1:37" s="1" customFormat="1">
      <c r="A644" s="2" t="s">
        <v>2537</v>
      </c>
      <c r="B644" s="2" t="s">
        <v>17</v>
      </c>
      <c r="C644" s="344">
        <v>129047</v>
      </c>
      <c r="D644" s="4">
        <v>2006</v>
      </c>
      <c r="E644" s="821">
        <v>38211</v>
      </c>
      <c r="F644" s="795">
        <v>2005</v>
      </c>
      <c r="G644" s="208" t="s">
        <v>812</v>
      </c>
      <c r="H644" s="1" t="s">
        <v>1079</v>
      </c>
      <c r="I644" s="2">
        <v>13</v>
      </c>
      <c r="J644" s="903">
        <v>192210</v>
      </c>
      <c r="K644" s="5">
        <f t="shared" si="10"/>
        <v>12</v>
      </c>
      <c r="L644" s="790">
        <v>1992</v>
      </c>
      <c r="M644" s="1104" t="s">
        <v>2586</v>
      </c>
      <c r="N644" s="1104" t="s">
        <v>734</v>
      </c>
      <c r="O644" s="1229">
        <v>50</v>
      </c>
      <c r="P644" s="154">
        <v>50</v>
      </c>
      <c r="Q644" s="154"/>
      <c r="R644" s="29">
        <v>0</v>
      </c>
      <c r="S644" s="1">
        <v>50</v>
      </c>
      <c r="T644" s="7">
        <v>0</v>
      </c>
      <c r="U644" s="44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</row>
    <row r="645" spans="1:37" s="1" customFormat="1">
      <c r="A645" s="1" t="s">
        <v>2261</v>
      </c>
      <c r="B645" s="2" t="s">
        <v>17</v>
      </c>
      <c r="C645" s="344">
        <v>1524</v>
      </c>
      <c r="D645" s="4">
        <v>2031</v>
      </c>
      <c r="E645" s="821">
        <v>38223</v>
      </c>
      <c r="F645" s="795">
        <v>2005</v>
      </c>
      <c r="G645" s="208" t="s">
        <v>814</v>
      </c>
      <c r="H645" s="2" t="s">
        <v>3617</v>
      </c>
      <c r="I645" s="2">
        <v>12</v>
      </c>
      <c r="J645" s="904">
        <v>109688</v>
      </c>
      <c r="K645" s="5">
        <f t="shared" si="10"/>
        <v>11</v>
      </c>
      <c r="L645" s="1014">
        <v>1993</v>
      </c>
      <c r="M645" s="1105" t="s">
        <v>2598</v>
      </c>
      <c r="N645" s="1105" t="s">
        <v>2671</v>
      </c>
      <c r="O645" s="1229">
        <v>100</v>
      </c>
      <c r="P645" s="154">
        <v>100</v>
      </c>
      <c r="Q645" s="432">
        <v>0</v>
      </c>
      <c r="R645" s="29">
        <v>0</v>
      </c>
      <c r="S645" s="1">
        <v>100</v>
      </c>
      <c r="T645" s="7">
        <v>0</v>
      </c>
      <c r="U645" s="44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</row>
    <row r="646" spans="1:37" s="1" customFormat="1">
      <c r="A646" s="1" t="s">
        <v>2278</v>
      </c>
      <c r="B646" s="1" t="s">
        <v>17</v>
      </c>
      <c r="C646" s="599">
        <v>26141</v>
      </c>
      <c r="D646" s="3">
        <v>2031</v>
      </c>
      <c r="E646" s="820">
        <v>38223</v>
      </c>
      <c r="F646" s="795">
        <v>2005</v>
      </c>
      <c r="G646" s="8" t="s">
        <v>814</v>
      </c>
      <c r="H646" s="1" t="s">
        <v>1060</v>
      </c>
      <c r="I646" s="1">
        <v>33</v>
      </c>
      <c r="J646" s="904">
        <v>221463</v>
      </c>
      <c r="K646" s="5">
        <f t="shared" si="10"/>
        <v>7</v>
      </c>
      <c r="L646" s="1014">
        <v>1997</v>
      </c>
      <c r="M646" s="1105" t="s">
        <v>2598</v>
      </c>
      <c r="N646" s="1105" t="s">
        <v>2671</v>
      </c>
      <c r="O646" s="1229">
        <v>126</v>
      </c>
      <c r="P646" s="154">
        <v>126</v>
      </c>
      <c r="Q646" s="432">
        <v>0</v>
      </c>
      <c r="R646" s="29">
        <v>0</v>
      </c>
      <c r="S646" s="1">
        <v>126</v>
      </c>
      <c r="T646" s="7">
        <v>0</v>
      </c>
      <c r="U646" s="44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</row>
    <row r="647" spans="1:37" s="1" customFormat="1">
      <c r="A647" s="2" t="s">
        <v>1987</v>
      </c>
      <c r="B647" s="2" t="s">
        <v>17</v>
      </c>
      <c r="C647" s="344">
        <v>49783</v>
      </c>
      <c r="D647" s="4">
        <v>2008</v>
      </c>
      <c r="E647" s="821">
        <v>38218</v>
      </c>
      <c r="F647" s="795">
        <v>2005</v>
      </c>
      <c r="G647" s="208" t="s">
        <v>814</v>
      </c>
      <c r="H647" s="2" t="s">
        <v>1060</v>
      </c>
      <c r="I647" s="2">
        <v>11</v>
      </c>
      <c r="J647" s="903">
        <v>124089</v>
      </c>
      <c r="K647" s="5">
        <f t="shared" si="10"/>
        <v>15</v>
      </c>
      <c r="L647" s="790">
        <v>1989</v>
      </c>
      <c r="M647" s="1104" t="s">
        <v>2598</v>
      </c>
      <c r="N647" s="1104" t="s">
        <v>2617</v>
      </c>
      <c r="O647" s="1229">
        <v>76</v>
      </c>
      <c r="P647" s="154">
        <v>76</v>
      </c>
      <c r="Q647" s="432">
        <v>4.7471576393634304E-3</v>
      </c>
      <c r="R647" s="29"/>
      <c r="S647" s="1">
        <v>76</v>
      </c>
      <c r="T647" s="7">
        <v>0</v>
      </c>
      <c r="U647" s="44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</row>
    <row r="648" spans="1:37" s="1" customFormat="1">
      <c r="A648" s="2" t="s">
        <v>2538</v>
      </c>
      <c r="B648" s="2" t="s">
        <v>17</v>
      </c>
      <c r="C648" s="344">
        <v>142278</v>
      </c>
      <c r="D648" s="4">
        <v>2006</v>
      </c>
      <c r="E648" s="821">
        <v>38211</v>
      </c>
      <c r="F648" s="795">
        <v>2005</v>
      </c>
      <c r="G648" s="8" t="s">
        <v>812</v>
      </c>
      <c r="H648" s="1" t="s">
        <v>861</v>
      </c>
      <c r="I648" s="2">
        <v>14</v>
      </c>
      <c r="J648" s="903">
        <v>125870</v>
      </c>
      <c r="K648" s="5">
        <f t="shared" si="10"/>
        <v>9</v>
      </c>
      <c r="L648" s="790">
        <v>1995</v>
      </c>
      <c r="M648" s="1104" t="s">
        <v>2598</v>
      </c>
      <c r="N648" s="1104" t="s">
        <v>2617</v>
      </c>
      <c r="O648" s="1229">
        <v>30.1</v>
      </c>
      <c r="P648" s="154">
        <v>30.1</v>
      </c>
      <c r="Q648" s="154"/>
      <c r="R648" s="29">
        <v>0</v>
      </c>
      <c r="S648" s="1">
        <v>30.1</v>
      </c>
      <c r="T648" s="7">
        <v>0</v>
      </c>
      <c r="U648" s="44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</row>
    <row r="649" spans="1:37" s="1" customFormat="1">
      <c r="A649" s="2" t="s">
        <v>2270</v>
      </c>
      <c r="B649" s="2" t="s">
        <v>17</v>
      </c>
      <c r="C649" s="344">
        <v>121371</v>
      </c>
      <c r="D649" s="4">
        <v>2031</v>
      </c>
      <c r="E649" s="821">
        <v>38223</v>
      </c>
      <c r="F649" s="795">
        <v>2005</v>
      </c>
      <c r="G649" s="208" t="s">
        <v>812</v>
      </c>
      <c r="H649" s="1" t="s">
        <v>861</v>
      </c>
      <c r="I649" s="2">
        <v>24</v>
      </c>
      <c r="J649" s="904">
        <v>131285</v>
      </c>
      <c r="K649" s="5">
        <f t="shared" si="10"/>
        <v>15</v>
      </c>
      <c r="L649" s="1014">
        <v>1989</v>
      </c>
      <c r="M649" s="1105" t="s">
        <v>2598</v>
      </c>
      <c r="N649" s="1104" t="s">
        <v>765</v>
      </c>
      <c r="O649" s="1229">
        <v>50</v>
      </c>
      <c r="P649" s="154">
        <v>50</v>
      </c>
      <c r="Q649" s="432">
        <v>0</v>
      </c>
      <c r="R649" s="29">
        <v>0</v>
      </c>
      <c r="S649" s="1">
        <v>50</v>
      </c>
      <c r="T649" s="7">
        <v>0</v>
      </c>
      <c r="U649" s="44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</row>
    <row r="650" spans="1:37" s="1" customFormat="1">
      <c r="A650" s="2" t="s">
        <v>2262</v>
      </c>
      <c r="B650" s="2" t="s">
        <v>17</v>
      </c>
      <c r="C650" s="344">
        <v>867</v>
      </c>
      <c r="D650" s="4">
        <v>2031</v>
      </c>
      <c r="E650" s="821">
        <v>38223</v>
      </c>
      <c r="F650" s="795">
        <v>2005</v>
      </c>
      <c r="G650" s="208" t="s">
        <v>814</v>
      </c>
      <c r="H650" s="2" t="s">
        <v>3617</v>
      </c>
      <c r="I650" s="2">
        <v>13</v>
      </c>
      <c r="J650" s="903">
        <v>143869</v>
      </c>
      <c r="K650" s="5">
        <f t="shared" si="10"/>
        <v>13</v>
      </c>
      <c r="L650" s="790">
        <v>1991</v>
      </c>
      <c r="M650" s="1104" t="s">
        <v>2598</v>
      </c>
      <c r="N650" s="1104" t="s">
        <v>2617</v>
      </c>
      <c r="O650" s="1229">
        <v>125</v>
      </c>
      <c r="P650" s="154">
        <v>125</v>
      </c>
      <c r="Q650" s="432">
        <v>0</v>
      </c>
      <c r="R650" s="29">
        <v>0</v>
      </c>
      <c r="S650" s="1">
        <v>125</v>
      </c>
      <c r="T650" s="7">
        <v>0</v>
      </c>
      <c r="U650" s="44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</row>
    <row r="651" spans="1:37" s="1" customFormat="1">
      <c r="A651" s="2" t="s">
        <v>2260</v>
      </c>
      <c r="B651" s="2" t="s">
        <v>17</v>
      </c>
      <c r="C651" s="344">
        <v>99990</v>
      </c>
      <c r="D651" s="4">
        <v>2031</v>
      </c>
      <c r="E651" s="821">
        <v>38223</v>
      </c>
      <c r="F651" s="795">
        <v>2005</v>
      </c>
      <c r="G651" s="208" t="s">
        <v>814</v>
      </c>
      <c r="H651" s="2" t="s">
        <v>3617</v>
      </c>
      <c r="I651" s="2">
        <v>11</v>
      </c>
      <c r="J651" s="903">
        <v>138989</v>
      </c>
      <c r="K651" s="5">
        <f t="shared" si="10"/>
        <v>12</v>
      </c>
      <c r="L651" s="790">
        <v>1992</v>
      </c>
      <c r="M651" s="1104" t="s">
        <v>2584</v>
      </c>
      <c r="N651" s="1104" t="s">
        <v>2669</v>
      </c>
      <c r="O651" s="1229">
        <v>50</v>
      </c>
      <c r="P651" s="154">
        <v>50</v>
      </c>
      <c r="Q651" s="432">
        <v>0</v>
      </c>
      <c r="R651" s="29">
        <v>0</v>
      </c>
      <c r="S651" s="1">
        <v>50</v>
      </c>
      <c r="T651" s="7">
        <v>0</v>
      </c>
      <c r="U651" s="44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</row>
    <row r="652" spans="1:37" s="1" customFormat="1">
      <c r="A652" s="1" t="s">
        <v>2006</v>
      </c>
      <c r="B652" s="2" t="s">
        <v>17</v>
      </c>
      <c r="C652" s="599">
        <v>197180</v>
      </c>
      <c r="D652" s="4">
        <v>2008</v>
      </c>
      <c r="E652" s="821">
        <v>38218</v>
      </c>
      <c r="F652" s="795">
        <v>2005</v>
      </c>
      <c r="G652" s="208" t="s">
        <v>814</v>
      </c>
      <c r="H652" s="2" t="s">
        <v>1060</v>
      </c>
      <c r="I652" s="2">
        <v>31</v>
      </c>
      <c r="J652" s="904">
        <v>188876</v>
      </c>
      <c r="K652" s="5">
        <f t="shared" si="10"/>
        <v>6</v>
      </c>
      <c r="L652" s="1014">
        <v>1998</v>
      </c>
      <c r="M652" s="1105" t="s">
        <v>2584</v>
      </c>
      <c r="N652" s="1105" t="s">
        <v>2669</v>
      </c>
      <c r="O652" s="1229">
        <v>100</v>
      </c>
      <c r="P652" s="154">
        <v>100</v>
      </c>
      <c r="Q652" s="432">
        <v>6.2462600517939875E-3</v>
      </c>
      <c r="R652" s="29"/>
      <c r="S652" s="1">
        <v>100</v>
      </c>
      <c r="T652" s="7">
        <v>0</v>
      </c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</row>
    <row r="653" spans="1:37" s="1" customFormat="1">
      <c r="A653" s="1" t="s">
        <v>2004</v>
      </c>
      <c r="B653" s="2" t="s">
        <v>17</v>
      </c>
      <c r="C653" s="599">
        <v>54377</v>
      </c>
      <c r="D653" s="3">
        <v>2008</v>
      </c>
      <c r="E653" s="820">
        <v>38218</v>
      </c>
      <c r="F653" s="795">
        <v>2005</v>
      </c>
      <c r="G653" s="208" t="s">
        <v>814</v>
      </c>
      <c r="H653" s="2" t="s">
        <v>1060</v>
      </c>
      <c r="I653" s="1">
        <v>29</v>
      </c>
      <c r="J653" s="904">
        <v>68279</v>
      </c>
      <c r="K653" s="5">
        <f t="shared" si="10"/>
        <v>19</v>
      </c>
      <c r="L653" s="1014">
        <v>1985</v>
      </c>
      <c r="M653" s="1105" t="s">
        <v>2586</v>
      </c>
      <c r="N653" s="1105" t="s">
        <v>750</v>
      </c>
      <c r="O653" s="1229">
        <v>150</v>
      </c>
      <c r="P653" s="154">
        <v>150</v>
      </c>
      <c r="Q653" s="432">
        <v>9.3693900776909821E-3</v>
      </c>
      <c r="R653" s="29"/>
      <c r="S653" s="1">
        <v>150</v>
      </c>
      <c r="T653" s="7">
        <v>0</v>
      </c>
      <c r="U653" s="44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</row>
    <row r="654" spans="1:37" s="1" customFormat="1">
      <c r="A654" s="1" t="s">
        <v>2474</v>
      </c>
      <c r="B654" s="2" t="s">
        <v>17</v>
      </c>
      <c r="C654" s="599" t="s">
        <v>2475</v>
      </c>
      <c r="D654" s="4">
        <v>2006</v>
      </c>
      <c r="E654" s="821">
        <v>38211</v>
      </c>
      <c r="F654" s="795">
        <v>2005</v>
      </c>
      <c r="G654" s="208" t="s">
        <v>814</v>
      </c>
      <c r="H654" s="2" t="s">
        <v>3617</v>
      </c>
      <c r="I654" s="2">
        <v>7</v>
      </c>
      <c r="J654" s="904">
        <v>179714</v>
      </c>
      <c r="K654" s="5">
        <f t="shared" si="10"/>
        <v>11</v>
      </c>
      <c r="L654" s="1014">
        <v>1993</v>
      </c>
      <c r="M654" s="1105" t="s">
        <v>2586</v>
      </c>
      <c r="N654" s="1105" t="s">
        <v>2617</v>
      </c>
      <c r="O654" s="1229">
        <v>115</v>
      </c>
      <c r="P654" s="154">
        <v>115</v>
      </c>
      <c r="Q654" s="154"/>
      <c r="R654" s="29">
        <v>0</v>
      </c>
      <c r="S654" s="1">
        <v>115</v>
      </c>
      <c r="T654" s="7">
        <v>0</v>
      </c>
      <c r="U654" s="44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</row>
    <row r="655" spans="1:37" s="1" customFormat="1">
      <c r="A655" s="2" t="s">
        <v>2440</v>
      </c>
      <c r="B655" s="2" t="s">
        <v>17</v>
      </c>
      <c r="C655" s="344" t="s">
        <v>788</v>
      </c>
      <c r="D655" s="4">
        <v>2031</v>
      </c>
      <c r="E655" s="821">
        <v>38223</v>
      </c>
      <c r="F655" s="795">
        <v>2005</v>
      </c>
      <c r="G655" s="208" t="s">
        <v>814</v>
      </c>
      <c r="H655" s="2" t="s">
        <v>3617</v>
      </c>
      <c r="I655" s="2">
        <v>41</v>
      </c>
      <c r="J655" s="904">
        <v>154334</v>
      </c>
      <c r="K655" s="5">
        <f t="shared" si="10"/>
        <v>14</v>
      </c>
      <c r="L655" s="1014">
        <v>1990</v>
      </c>
      <c r="M655" s="1105" t="s">
        <v>2598</v>
      </c>
      <c r="N655" s="1104" t="s">
        <v>2671</v>
      </c>
      <c r="O655" s="1229">
        <v>165</v>
      </c>
      <c r="P655" s="154">
        <v>150</v>
      </c>
      <c r="Q655" s="432">
        <v>9.5434803858342361E-3</v>
      </c>
      <c r="R655" s="29">
        <v>6.1100224474226534</v>
      </c>
      <c r="S655" s="1">
        <v>156.11002244742266</v>
      </c>
      <c r="T655" s="7">
        <v>8.889977552577335</v>
      </c>
      <c r="U655" s="44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</row>
    <row r="656" spans="1:37" s="1" customFormat="1">
      <c r="A656" s="2" t="s">
        <v>2284</v>
      </c>
      <c r="B656" s="2" t="s">
        <v>17</v>
      </c>
      <c r="C656" s="599">
        <v>2933</v>
      </c>
      <c r="D656" s="4">
        <v>2031</v>
      </c>
      <c r="E656" s="821">
        <v>38223</v>
      </c>
      <c r="F656" s="795">
        <v>2005</v>
      </c>
      <c r="G656" s="208" t="s">
        <v>814</v>
      </c>
      <c r="H656" s="2" t="s">
        <v>75</v>
      </c>
      <c r="I656" s="2">
        <v>39</v>
      </c>
      <c r="J656" s="904">
        <v>83760</v>
      </c>
      <c r="K656" s="5">
        <f t="shared" si="10"/>
        <v>7</v>
      </c>
      <c r="L656" s="1014">
        <v>1997</v>
      </c>
      <c r="M656" s="1105" t="s">
        <v>2598</v>
      </c>
      <c r="N656" s="1105" t="s">
        <v>2679</v>
      </c>
      <c r="O656" s="1229">
        <v>168</v>
      </c>
      <c r="P656" s="154">
        <v>150</v>
      </c>
      <c r="Q656" s="432">
        <v>9.7169982110312213E-3</v>
      </c>
      <c r="R656" s="29">
        <v>6.2211137646485186</v>
      </c>
      <c r="S656" s="1">
        <v>156.22111376464852</v>
      </c>
      <c r="T656" s="7">
        <v>11.778886235351479</v>
      </c>
      <c r="U656" s="44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</row>
    <row r="657" spans="1:37" s="1" customFormat="1">
      <c r="A657" s="1" t="s">
        <v>2052</v>
      </c>
      <c r="B657" s="1" t="s">
        <v>17</v>
      </c>
      <c r="C657" s="599" t="s">
        <v>2053</v>
      </c>
      <c r="D657" s="3">
        <v>2040</v>
      </c>
      <c r="E657" s="820">
        <v>38288</v>
      </c>
      <c r="F657" s="795">
        <v>2005</v>
      </c>
      <c r="G657" s="8" t="s">
        <v>814</v>
      </c>
      <c r="H657" s="2" t="s">
        <v>2700</v>
      </c>
      <c r="I657" s="2">
        <v>10</v>
      </c>
      <c r="J657" s="904">
        <v>145350</v>
      </c>
      <c r="K657" s="5">
        <f t="shared" si="10"/>
        <v>9</v>
      </c>
      <c r="L657" s="1014">
        <v>1995</v>
      </c>
      <c r="M657" s="1105" t="s">
        <v>2586</v>
      </c>
      <c r="N657" s="1105" t="s">
        <v>717</v>
      </c>
      <c r="O657" s="1229">
        <v>175</v>
      </c>
      <c r="P657" s="154">
        <v>150</v>
      </c>
      <c r="Q657" s="432">
        <v>3.1954132125771466E-2</v>
      </c>
      <c r="R657" s="29">
        <v>8.3384307782200633</v>
      </c>
      <c r="S657" s="1">
        <v>158.33843077822007</v>
      </c>
      <c r="T657" s="7">
        <v>16.661569221779928</v>
      </c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</row>
    <row r="658" spans="1:37" s="1" customFormat="1">
      <c r="A658" s="1" t="s">
        <v>2250</v>
      </c>
      <c r="B658" s="1" t="s">
        <v>17</v>
      </c>
      <c r="C658" s="599">
        <v>199178</v>
      </c>
      <c r="D658" s="3">
        <v>2031</v>
      </c>
      <c r="E658" s="820">
        <v>38223</v>
      </c>
      <c r="F658" s="795">
        <v>2005</v>
      </c>
      <c r="G658" s="8" t="s">
        <v>812</v>
      </c>
      <c r="H658" s="1" t="s">
        <v>861</v>
      </c>
      <c r="I658" s="1">
        <v>1</v>
      </c>
      <c r="J658" s="904">
        <v>301442</v>
      </c>
      <c r="K658" s="5">
        <f t="shared" si="10"/>
        <v>12</v>
      </c>
      <c r="L658" s="1014">
        <v>1992</v>
      </c>
      <c r="M658" s="1105" t="s">
        <v>2586</v>
      </c>
      <c r="N658" s="1105" t="s">
        <v>2621</v>
      </c>
      <c r="O658" s="1229">
        <v>175</v>
      </c>
      <c r="P658" s="154">
        <v>150</v>
      </c>
      <c r="Q658" s="432">
        <v>1.0121873136490857E-2</v>
      </c>
      <c r="R658" s="29">
        <v>6.4803268381755412</v>
      </c>
      <c r="S658" s="1">
        <v>156.48032683817553</v>
      </c>
      <c r="T658" s="7">
        <v>18.519673161824471</v>
      </c>
      <c r="U658" s="44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</row>
    <row r="659" spans="1:37" s="1" customFormat="1">
      <c r="A659" s="2" t="s">
        <v>53</v>
      </c>
      <c r="B659" s="1" t="s">
        <v>17</v>
      </c>
      <c r="C659" s="344">
        <v>185078</v>
      </c>
      <c r="D659" s="4">
        <v>2183</v>
      </c>
      <c r="E659" s="821">
        <v>38448</v>
      </c>
      <c r="F659" s="795">
        <v>2005</v>
      </c>
      <c r="G659" s="208" t="s">
        <v>812</v>
      </c>
      <c r="H659" s="1" t="s">
        <v>861</v>
      </c>
      <c r="I659" s="2">
        <v>17</v>
      </c>
      <c r="J659" s="904" t="s">
        <v>1690</v>
      </c>
      <c r="K659" s="5">
        <f t="shared" si="10"/>
        <v>7</v>
      </c>
      <c r="L659" s="1014">
        <v>1997</v>
      </c>
      <c r="M659" s="1112" t="s">
        <v>2598</v>
      </c>
      <c r="N659" s="1104" t="s">
        <v>705</v>
      </c>
      <c r="O659" s="1227">
        <v>178.88</v>
      </c>
      <c r="P659" s="154">
        <v>150</v>
      </c>
      <c r="Q659" s="309">
        <v>2.4431517859947637E-2</v>
      </c>
      <c r="R659" s="7">
        <v>9.7430450073685186</v>
      </c>
      <c r="S659" s="7">
        <v>159.74304500736852</v>
      </c>
      <c r="T659" s="7">
        <v>19.136954992631473</v>
      </c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</row>
    <row r="660" spans="1:37" s="1" customFormat="1">
      <c r="A660" s="1" t="s">
        <v>2573</v>
      </c>
      <c r="B660" s="1" t="s">
        <v>17</v>
      </c>
      <c r="C660" s="599">
        <v>37785</v>
      </c>
      <c r="D660" s="3">
        <v>2006</v>
      </c>
      <c r="E660" s="820">
        <v>38211</v>
      </c>
      <c r="F660" s="795">
        <v>2005</v>
      </c>
      <c r="G660" s="8" t="s">
        <v>814</v>
      </c>
      <c r="H660" s="2" t="s">
        <v>3617</v>
      </c>
      <c r="I660" s="1">
        <v>27</v>
      </c>
      <c r="J660" s="904">
        <v>104044</v>
      </c>
      <c r="K660" s="5">
        <f t="shared" si="10"/>
        <v>12</v>
      </c>
      <c r="L660" s="1014">
        <v>1992</v>
      </c>
      <c r="M660" s="1105" t="s">
        <v>2586</v>
      </c>
      <c r="N660" s="1105" t="s">
        <v>718</v>
      </c>
      <c r="O660" s="1229">
        <v>180</v>
      </c>
      <c r="P660" s="154">
        <v>150</v>
      </c>
      <c r="Q660" s="154">
        <v>1.5605046672093757E-2</v>
      </c>
      <c r="R660" s="29">
        <v>7.7808323211726682</v>
      </c>
      <c r="S660" s="1">
        <v>157.78083232117268</v>
      </c>
      <c r="T660" s="7">
        <v>22.219167678827318</v>
      </c>
      <c r="U660" s="44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</row>
    <row r="661" spans="1:37" s="1" customFormat="1">
      <c r="A661" s="1" t="s">
        <v>2168</v>
      </c>
      <c r="B661" s="2" t="s">
        <v>17</v>
      </c>
      <c r="C661" s="599" t="s">
        <v>2169</v>
      </c>
      <c r="D661" s="3" t="s">
        <v>2166</v>
      </c>
      <c r="E661" s="820" t="s">
        <v>2167</v>
      </c>
      <c r="F661" s="795">
        <v>2005</v>
      </c>
      <c r="G661" s="208" t="s">
        <v>814</v>
      </c>
      <c r="H661" s="2" t="s">
        <v>3617</v>
      </c>
      <c r="I661" s="2" t="s">
        <v>908</v>
      </c>
      <c r="J661" s="904">
        <v>129789</v>
      </c>
      <c r="K661" s="5">
        <f t="shared" si="10"/>
        <v>12</v>
      </c>
      <c r="L661" s="1014">
        <v>1992</v>
      </c>
      <c r="M661" s="1105" t="s">
        <v>2584</v>
      </c>
      <c r="N661" s="1105" t="s">
        <v>730</v>
      </c>
      <c r="O661" s="1229">
        <v>186</v>
      </c>
      <c r="P661" s="154">
        <v>150</v>
      </c>
      <c r="Q661" s="432">
        <v>1.8555540923946227E-2</v>
      </c>
      <c r="R661" s="29">
        <v>10.321519638945089</v>
      </c>
      <c r="S661" s="1">
        <v>160.32151963894509</v>
      </c>
      <c r="T661" s="7">
        <v>25.678480361054909</v>
      </c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</row>
    <row r="662" spans="1:37" s="1" customFormat="1">
      <c r="A662" s="1" t="s">
        <v>2540</v>
      </c>
      <c r="B662" s="1" t="s">
        <v>17</v>
      </c>
      <c r="C662" s="599">
        <v>123979</v>
      </c>
      <c r="D662" s="3">
        <v>2006</v>
      </c>
      <c r="E662" s="820">
        <v>38211</v>
      </c>
      <c r="F662" s="795">
        <v>2005</v>
      </c>
      <c r="G662" s="8" t="s">
        <v>812</v>
      </c>
      <c r="H662" s="1" t="s">
        <v>861</v>
      </c>
      <c r="I662" s="2">
        <v>16</v>
      </c>
      <c r="J662" s="904">
        <v>111316</v>
      </c>
      <c r="K662" s="5">
        <f t="shared" si="10"/>
        <v>14</v>
      </c>
      <c r="L662" s="1014">
        <v>1990</v>
      </c>
      <c r="M662" s="1105" t="s">
        <v>2586</v>
      </c>
      <c r="N662" s="1105" t="s">
        <v>2620</v>
      </c>
      <c r="O662" s="1229">
        <v>188</v>
      </c>
      <c r="P662" s="154">
        <v>150</v>
      </c>
      <c r="Q662" s="154">
        <v>1.629860430196459E-2</v>
      </c>
      <c r="R662" s="29">
        <v>8.1266470910025639</v>
      </c>
      <c r="S662" s="1">
        <v>158.12664709100255</v>
      </c>
      <c r="T662" s="7">
        <v>29.873352908997447</v>
      </c>
      <c r="U662" s="44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</row>
    <row r="663" spans="1:37" s="1" customFormat="1">
      <c r="A663" s="2" t="s">
        <v>2568</v>
      </c>
      <c r="B663" s="1" t="s">
        <v>17</v>
      </c>
      <c r="C663" s="344">
        <v>101211</v>
      </c>
      <c r="D663" s="4">
        <v>2006</v>
      </c>
      <c r="E663" s="821">
        <v>38211</v>
      </c>
      <c r="F663" s="795">
        <v>2005</v>
      </c>
      <c r="G663" s="8" t="s">
        <v>812</v>
      </c>
      <c r="H663" s="1" t="s">
        <v>861</v>
      </c>
      <c r="I663" s="2">
        <v>22</v>
      </c>
      <c r="J663" s="903">
        <v>125612</v>
      </c>
      <c r="K663" s="5">
        <f t="shared" si="10"/>
        <v>18</v>
      </c>
      <c r="L663" s="1014">
        <v>1986</v>
      </c>
      <c r="M663" s="1105" t="s">
        <v>2591</v>
      </c>
      <c r="N663" s="1105" t="s">
        <v>2676</v>
      </c>
      <c r="O663" s="1229">
        <v>188</v>
      </c>
      <c r="P663" s="154">
        <v>150</v>
      </c>
      <c r="Q663" s="154">
        <v>1.629860430196459E-2</v>
      </c>
      <c r="R663" s="29">
        <v>8.1266470910025639</v>
      </c>
      <c r="S663" s="1">
        <v>158.12664709100255</v>
      </c>
      <c r="T663" s="7">
        <v>29.873352908997447</v>
      </c>
      <c r="U663" s="44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</row>
    <row r="664" spans="1:37" s="1" customFormat="1">
      <c r="A664" s="2" t="s">
        <v>2727</v>
      </c>
      <c r="B664" s="2" t="s">
        <v>17</v>
      </c>
      <c r="C664" s="344" t="s">
        <v>1690</v>
      </c>
      <c r="D664" s="3">
        <v>2144</v>
      </c>
      <c r="E664" s="820">
        <v>38477</v>
      </c>
      <c r="F664" s="422">
        <v>2005</v>
      </c>
      <c r="G664" s="208" t="s">
        <v>821</v>
      </c>
      <c r="H664" s="2" t="s">
        <v>1264</v>
      </c>
      <c r="I664" s="2">
        <v>306</v>
      </c>
      <c r="J664" s="903">
        <v>106889</v>
      </c>
      <c r="K664" s="5">
        <f t="shared" si="10"/>
        <v>7</v>
      </c>
      <c r="L664" s="1014">
        <v>1997</v>
      </c>
      <c r="M664" s="1105" t="s">
        <v>2584</v>
      </c>
      <c r="N664" s="1104" t="s">
        <v>751</v>
      </c>
      <c r="O664" s="1227">
        <v>200</v>
      </c>
      <c r="P664" s="154">
        <v>150</v>
      </c>
      <c r="Q664" s="427">
        <v>4.6269519953730477E-3</v>
      </c>
      <c r="R664" s="7">
        <v>9.5966223250433771</v>
      </c>
      <c r="S664" s="7">
        <v>159.59662232504337</v>
      </c>
      <c r="T664" s="7">
        <v>40.40337767495663</v>
      </c>
      <c r="U664" s="44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</row>
    <row r="665" spans="1:37" s="1" customFormat="1">
      <c r="A665" s="1" t="s">
        <v>2051</v>
      </c>
      <c r="B665" s="1" t="s">
        <v>17</v>
      </c>
      <c r="C665" s="599">
        <v>103836</v>
      </c>
      <c r="D665" s="3">
        <v>2040</v>
      </c>
      <c r="E665" s="820">
        <v>38288</v>
      </c>
      <c r="F665" s="795">
        <v>2005</v>
      </c>
      <c r="G665" s="208" t="s">
        <v>821</v>
      </c>
      <c r="H665" s="2" t="s">
        <v>800</v>
      </c>
      <c r="I665" s="1">
        <v>8</v>
      </c>
      <c r="J665" s="904">
        <v>82321</v>
      </c>
      <c r="K665" s="5">
        <f t="shared" si="10"/>
        <v>8</v>
      </c>
      <c r="L665" s="1014">
        <v>1996</v>
      </c>
      <c r="M665" s="1105" t="s">
        <v>2584</v>
      </c>
      <c r="N665" s="1105" t="s">
        <v>2669</v>
      </c>
      <c r="O665" s="1229">
        <v>200</v>
      </c>
      <c r="P665" s="154">
        <v>150</v>
      </c>
      <c r="Q665" s="432">
        <v>3.6519008143738818E-2</v>
      </c>
      <c r="R665" s="29">
        <v>9.5296351751086448</v>
      </c>
      <c r="S665" s="1">
        <v>159.52963517510864</v>
      </c>
      <c r="T665" s="7">
        <v>40.470364824891362</v>
      </c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</row>
    <row r="666" spans="1:37" s="1" customFormat="1">
      <c r="A666" s="1" t="s">
        <v>2190</v>
      </c>
      <c r="B666" s="2" t="s">
        <v>17</v>
      </c>
      <c r="C666" s="599">
        <v>202802</v>
      </c>
      <c r="D666" s="3">
        <v>2114</v>
      </c>
      <c r="E666" s="820">
        <v>38399</v>
      </c>
      <c r="F666" s="795">
        <v>2005</v>
      </c>
      <c r="G666" s="208" t="s">
        <v>812</v>
      </c>
      <c r="H666" s="1" t="s">
        <v>861</v>
      </c>
      <c r="I666" s="2">
        <v>19</v>
      </c>
      <c r="J666" s="904">
        <v>126934</v>
      </c>
      <c r="K666" s="5">
        <f t="shared" si="10"/>
        <v>6</v>
      </c>
      <c r="L666" s="1014">
        <v>1998</v>
      </c>
      <c r="M666" s="1105" t="s">
        <v>2584</v>
      </c>
      <c r="N666" s="1105" t="s">
        <v>705</v>
      </c>
      <c r="O666" s="1229">
        <v>202.99</v>
      </c>
      <c r="P666" s="154">
        <v>150</v>
      </c>
      <c r="Q666" s="432">
        <v>2.0250479850278735E-2</v>
      </c>
      <c r="R666" s="29">
        <v>11.264329416717546</v>
      </c>
      <c r="S666" s="1">
        <v>161.26432941671754</v>
      </c>
      <c r="T666" s="7">
        <v>41.725670583282465</v>
      </c>
      <c r="U666" s="44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</row>
    <row r="667" spans="1:37" s="1" customFormat="1">
      <c r="A667" s="2" t="s">
        <v>2191</v>
      </c>
      <c r="B667" s="2" t="s">
        <v>17</v>
      </c>
      <c r="C667" s="344">
        <v>172058</v>
      </c>
      <c r="D667" s="4">
        <v>2114</v>
      </c>
      <c r="E667" s="821">
        <v>38399</v>
      </c>
      <c r="F667" s="795">
        <v>2005</v>
      </c>
      <c r="G667" s="208" t="s">
        <v>812</v>
      </c>
      <c r="H667" s="1" t="s">
        <v>861</v>
      </c>
      <c r="I667" s="2">
        <v>20</v>
      </c>
      <c r="J667" s="903">
        <v>143573</v>
      </c>
      <c r="K667" s="5">
        <f t="shared" si="10"/>
        <v>8</v>
      </c>
      <c r="L667" s="790">
        <v>1996</v>
      </c>
      <c r="M667" s="1104" t="s">
        <v>2584</v>
      </c>
      <c r="N667" s="1104" t="s">
        <v>2669</v>
      </c>
      <c r="O667" s="1227">
        <v>202.99</v>
      </c>
      <c r="P667" s="154">
        <v>150</v>
      </c>
      <c r="Q667" s="432">
        <v>2.0250479850278735E-2</v>
      </c>
      <c r="R667" s="29">
        <v>11.264329416717546</v>
      </c>
      <c r="S667" s="1">
        <v>161.26432941671754</v>
      </c>
      <c r="T667" s="7">
        <v>41.725670583282465</v>
      </c>
      <c r="U667" s="44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</row>
    <row r="668" spans="1:37" s="1" customFormat="1">
      <c r="A668" s="2" t="s">
        <v>1988</v>
      </c>
      <c r="B668" s="1" t="s">
        <v>17</v>
      </c>
      <c r="C668" s="344">
        <v>53661</v>
      </c>
      <c r="D668" s="3">
        <v>2008</v>
      </c>
      <c r="E668" s="820">
        <v>38218</v>
      </c>
      <c r="F668" s="795">
        <v>2005</v>
      </c>
      <c r="G668" s="208" t="s">
        <v>814</v>
      </c>
      <c r="H668" s="2" t="s">
        <v>1060</v>
      </c>
      <c r="I668" s="2">
        <v>12</v>
      </c>
      <c r="J668" s="903">
        <v>71767</v>
      </c>
      <c r="K668" s="5">
        <f t="shared" si="10"/>
        <v>15</v>
      </c>
      <c r="L668" s="790">
        <v>1989</v>
      </c>
      <c r="M668" s="1104" t="s">
        <v>2584</v>
      </c>
      <c r="N668" s="1104" t="s">
        <v>2673</v>
      </c>
      <c r="O668" s="1229">
        <v>200</v>
      </c>
      <c r="P668" s="154">
        <v>150</v>
      </c>
      <c r="Q668" s="432">
        <v>1.2492520103587975E-2</v>
      </c>
      <c r="R668" s="29">
        <v>5.9329476475960012</v>
      </c>
      <c r="S668" s="1">
        <v>155.932947647596</v>
      </c>
      <c r="T668" s="7">
        <v>44.067052352404005</v>
      </c>
      <c r="U668" s="44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</row>
    <row r="669" spans="1:37" s="1" customFormat="1">
      <c r="A669" s="2" t="s">
        <v>1995</v>
      </c>
      <c r="B669" s="2" t="s">
        <v>17</v>
      </c>
      <c r="C669" s="344">
        <v>53912</v>
      </c>
      <c r="D669" s="4">
        <v>2008</v>
      </c>
      <c r="E669" s="821">
        <v>38218</v>
      </c>
      <c r="F669" s="795">
        <v>2005</v>
      </c>
      <c r="G669" s="208" t="s">
        <v>814</v>
      </c>
      <c r="H669" s="1" t="s">
        <v>1060</v>
      </c>
      <c r="I669" s="2">
        <v>20</v>
      </c>
      <c r="J669" s="903">
        <v>129547</v>
      </c>
      <c r="K669" s="5">
        <f t="shared" si="10"/>
        <v>12</v>
      </c>
      <c r="L669" s="790">
        <v>1992</v>
      </c>
      <c r="M669" s="1104" t="s">
        <v>2584</v>
      </c>
      <c r="N669" s="1104" t="s">
        <v>2669</v>
      </c>
      <c r="O669" s="1229">
        <v>200</v>
      </c>
      <c r="P669" s="154">
        <v>150</v>
      </c>
      <c r="Q669" s="432">
        <v>1.2492520103587975E-2</v>
      </c>
      <c r="R669" s="29">
        <v>5.9329476475960012</v>
      </c>
      <c r="S669" s="1">
        <v>155.932947647596</v>
      </c>
      <c r="T669" s="7">
        <v>44.067052352404005</v>
      </c>
      <c r="U669" s="44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</row>
    <row r="670" spans="1:37" s="1" customFormat="1">
      <c r="A670" s="2" t="s">
        <v>2059</v>
      </c>
      <c r="B670" s="2" t="s">
        <v>17</v>
      </c>
      <c r="C670" s="344">
        <v>32658</v>
      </c>
      <c r="D670" s="4">
        <v>2040</v>
      </c>
      <c r="E670" s="821">
        <v>38288</v>
      </c>
      <c r="F670" s="795">
        <v>2005</v>
      </c>
      <c r="G670" s="208" t="s">
        <v>814</v>
      </c>
      <c r="H670" s="2" t="s">
        <v>3617</v>
      </c>
      <c r="I670" s="2">
        <v>22</v>
      </c>
      <c r="J670" s="903">
        <v>113575</v>
      </c>
      <c r="K670" s="5">
        <f t="shared" si="10"/>
        <v>19</v>
      </c>
      <c r="L670" s="790">
        <v>1985</v>
      </c>
      <c r="M670" s="1104" t="s">
        <v>2598</v>
      </c>
      <c r="N670" s="1104" t="s">
        <v>2590</v>
      </c>
      <c r="O670" s="1229">
        <v>204</v>
      </c>
      <c r="P670" s="154">
        <v>150</v>
      </c>
      <c r="Q670" s="432">
        <v>3.7249388306613597E-2</v>
      </c>
      <c r="R670" s="29">
        <v>9.7202278786108174</v>
      </c>
      <c r="S670" s="1">
        <v>159.72022787861081</v>
      </c>
      <c r="T670" s="7">
        <v>44.279772121389186</v>
      </c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</row>
    <row r="671" spans="1:37" s="1" customFormat="1">
      <c r="A671" s="2" t="s">
        <v>1989</v>
      </c>
      <c r="B671" s="2" t="s">
        <v>17</v>
      </c>
      <c r="C671" s="344">
        <v>52473</v>
      </c>
      <c r="D671" s="4">
        <v>2008</v>
      </c>
      <c r="E671" s="821">
        <v>38218</v>
      </c>
      <c r="F671" s="795">
        <v>2005</v>
      </c>
      <c r="G671" s="208" t="s">
        <v>814</v>
      </c>
      <c r="H671" s="2" t="s">
        <v>1060</v>
      </c>
      <c r="I671" s="2">
        <v>13</v>
      </c>
      <c r="J671" s="903">
        <v>195982</v>
      </c>
      <c r="K671" s="5">
        <f t="shared" si="10"/>
        <v>12</v>
      </c>
      <c r="L671" s="790">
        <v>1992</v>
      </c>
      <c r="M671" s="1104" t="s">
        <v>2584</v>
      </c>
      <c r="N671" s="1104" t="s">
        <v>2669</v>
      </c>
      <c r="O671" s="1229">
        <v>201.13</v>
      </c>
      <c r="P671" s="154">
        <v>150</v>
      </c>
      <c r="Q671" s="432">
        <v>1.2563102842173247E-2</v>
      </c>
      <c r="R671" s="29">
        <v>5.9664688018049192</v>
      </c>
      <c r="S671" s="1">
        <v>155.96646880180492</v>
      </c>
      <c r="T671" s="7">
        <v>45.163531198195074</v>
      </c>
      <c r="U671" s="44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</row>
    <row r="672" spans="1:37" s="1" customFormat="1">
      <c r="A672" s="2" t="s">
        <v>1990</v>
      </c>
      <c r="B672" s="2" t="s">
        <v>17</v>
      </c>
      <c r="C672" s="344">
        <v>54457</v>
      </c>
      <c r="D672" s="4">
        <v>2008</v>
      </c>
      <c r="E672" s="821">
        <v>38218</v>
      </c>
      <c r="F672" s="795">
        <v>2005</v>
      </c>
      <c r="G672" s="208" t="s">
        <v>814</v>
      </c>
      <c r="H672" s="2" t="s">
        <v>1060</v>
      </c>
      <c r="I672" s="2">
        <v>14</v>
      </c>
      <c r="J672" s="903">
        <v>152793</v>
      </c>
      <c r="K672" s="5">
        <f t="shared" si="10"/>
        <v>11</v>
      </c>
      <c r="L672" s="790">
        <v>1993</v>
      </c>
      <c r="M672" s="1104" t="s">
        <v>2584</v>
      </c>
      <c r="N672" s="1104" t="s">
        <v>2669</v>
      </c>
      <c r="O672" s="1229">
        <v>206.13</v>
      </c>
      <c r="P672" s="154">
        <v>150</v>
      </c>
      <c r="Q672" s="432">
        <v>1.2875415844762947E-2</v>
      </c>
      <c r="R672" s="29">
        <v>6.1147924929948188</v>
      </c>
      <c r="S672" s="1">
        <v>156.11479249299481</v>
      </c>
      <c r="T672" s="7">
        <v>50.015207507005186</v>
      </c>
      <c r="U672" s="44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</row>
    <row r="673" spans="1:37" s="1" customFormat="1">
      <c r="A673" s="1" t="s">
        <v>2539</v>
      </c>
      <c r="B673" s="1" t="s">
        <v>17</v>
      </c>
      <c r="C673" s="344">
        <v>170430</v>
      </c>
      <c r="D673" s="4">
        <v>2006</v>
      </c>
      <c r="E673" s="821">
        <v>38211</v>
      </c>
      <c r="F673" s="795">
        <v>2005</v>
      </c>
      <c r="G673" s="8" t="s">
        <v>812</v>
      </c>
      <c r="H673" s="1" t="s">
        <v>861</v>
      </c>
      <c r="I673" s="2">
        <v>15</v>
      </c>
      <c r="J673" s="903">
        <v>249416</v>
      </c>
      <c r="K673" s="5">
        <f t="shared" si="10"/>
        <v>8</v>
      </c>
      <c r="L673" s="790">
        <v>1996</v>
      </c>
      <c r="M673" s="1104" t="s">
        <v>2584</v>
      </c>
      <c r="N673" s="1104" t="s">
        <v>2669</v>
      </c>
      <c r="O673" s="1229">
        <v>210.13</v>
      </c>
      <c r="P673" s="154">
        <v>150</v>
      </c>
      <c r="Q673" s="154">
        <v>1.8217158095594783E-2</v>
      </c>
      <c r="R673" s="29">
        <v>9.0832571980445156</v>
      </c>
      <c r="S673" s="1">
        <v>159.08325719804452</v>
      </c>
      <c r="T673" s="7">
        <v>51.046742801955475</v>
      </c>
      <c r="U673" s="44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</row>
    <row r="674" spans="1:37" s="1" customFormat="1">
      <c r="A674" s="2" t="s">
        <v>1984</v>
      </c>
      <c r="B674" s="2" t="s">
        <v>17</v>
      </c>
      <c r="C674" s="344">
        <v>52970</v>
      </c>
      <c r="D674" s="4">
        <v>2008</v>
      </c>
      <c r="E674" s="821">
        <v>38218</v>
      </c>
      <c r="F674" s="795">
        <v>2005</v>
      </c>
      <c r="G674" s="208" t="s">
        <v>814</v>
      </c>
      <c r="H674" s="2" t="s">
        <v>1060</v>
      </c>
      <c r="I674" s="2">
        <v>8</v>
      </c>
      <c r="J674" s="903">
        <v>210662</v>
      </c>
      <c r="K674" s="5">
        <f t="shared" si="10"/>
        <v>12</v>
      </c>
      <c r="L674" s="790">
        <v>1992</v>
      </c>
      <c r="M674" s="1104" t="s">
        <v>2584</v>
      </c>
      <c r="N674" s="1104" t="s">
        <v>2669</v>
      </c>
      <c r="O674" s="1229">
        <v>208.13</v>
      </c>
      <c r="P674" s="154">
        <v>150</v>
      </c>
      <c r="Q674" s="432">
        <v>1.3000341045798827E-2</v>
      </c>
      <c r="R674" s="29">
        <v>6.1741219694707787</v>
      </c>
      <c r="S674" s="1">
        <v>156.17412196947078</v>
      </c>
      <c r="T674" s="7">
        <v>51.95587803052922</v>
      </c>
      <c r="U674" s="44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</row>
    <row r="675" spans="1:37" s="1" customFormat="1">
      <c r="A675" s="1" t="s">
        <v>2093</v>
      </c>
      <c r="B675" s="2" t="s">
        <v>17</v>
      </c>
      <c r="C675" s="599">
        <v>25809</v>
      </c>
      <c r="D675" s="3">
        <v>2093</v>
      </c>
      <c r="E675" s="820">
        <v>38337</v>
      </c>
      <c r="F675" s="795">
        <v>2005</v>
      </c>
      <c r="G675" s="208" t="s">
        <v>814</v>
      </c>
      <c r="H675" s="297" t="s">
        <v>1060</v>
      </c>
      <c r="I675" s="1">
        <v>4</v>
      </c>
      <c r="J675" s="904">
        <v>212576</v>
      </c>
      <c r="K675" s="5">
        <f t="shared" si="10"/>
        <v>9</v>
      </c>
      <c r="L675" s="1014">
        <v>1995</v>
      </c>
      <c r="M675" s="1105" t="s">
        <v>2584</v>
      </c>
      <c r="N675" s="1105" t="s">
        <v>2673</v>
      </c>
      <c r="O675" s="1229">
        <v>210</v>
      </c>
      <c r="P675" s="154">
        <v>150</v>
      </c>
      <c r="Q675" s="432">
        <v>9.9845049991465623E-3</v>
      </c>
      <c r="R675" s="29">
        <v>6.3922797905536122</v>
      </c>
      <c r="S675" s="1">
        <v>156.3922797905536</v>
      </c>
      <c r="T675" s="7">
        <v>53.607720209446398</v>
      </c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</row>
    <row r="676" spans="1:37" s="1" customFormat="1">
      <c r="A676" s="2" t="s">
        <v>2269</v>
      </c>
      <c r="B676" s="2" t="s">
        <v>17</v>
      </c>
      <c r="C676" s="344">
        <v>189604</v>
      </c>
      <c r="D676" s="4">
        <v>2031</v>
      </c>
      <c r="E676" s="821">
        <v>38223</v>
      </c>
      <c r="F676" s="795">
        <v>2005</v>
      </c>
      <c r="G676" s="208" t="s">
        <v>812</v>
      </c>
      <c r="H676" s="2" t="s">
        <v>1079</v>
      </c>
      <c r="I676" s="2">
        <v>23</v>
      </c>
      <c r="J676" s="903">
        <v>114492</v>
      </c>
      <c r="K676" s="5">
        <f t="shared" si="10"/>
        <v>9</v>
      </c>
      <c r="L676" s="790">
        <v>1995</v>
      </c>
      <c r="M676" s="1104" t="s">
        <v>2584</v>
      </c>
      <c r="N676" s="1104" t="s">
        <v>2669</v>
      </c>
      <c r="O676" s="1229">
        <v>212.13</v>
      </c>
      <c r="P676" s="154">
        <v>150</v>
      </c>
      <c r="Q676" s="432">
        <v>1.2269445419678887E-2</v>
      </c>
      <c r="R676" s="29">
        <v>7.8552670410410146</v>
      </c>
      <c r="S676" s="1">
        <v>157.855267041041</v>
      </c>
      <c r="T676" s="7">
        <v>54.274732958958992</v>
      </c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</row>
    <row r="677" spans="1:37" s="1" customFormat="1">
      <c r="A677" s="2" t="s">
        <v>2094</v>
      </c>
      <c r="B677" s="2" t="s">
        <v>17</v>
      </c>
      <c r="C677" s="344">
        <v>100232</v>
      </c>
      <c r="D677" s="4">
        <v>2093</v>
      </c>
      <c r="E677" s="821">
        <v>38337</v>
      </c>
      <c r="F677" s="795">
        <v>2005</v>
      </c>
      <c r="G677" s="208" t="s">
        <v>821</v>
      </c>
      <c r="H677" s="2" t="s">
        <v>2095</v>
      </c>
      <c r="I677" s="2">
        <v>6</v>
      </c>
      <c r="J677" s="904">
        <v>106385</v>
      </c>
      <c r="K677" s="5">
        <f t="shared" si="10"/>
        <v>9</v>
      </c>
      <c r="L677" s="1014">
        <v>1995</v>
      </c>
      <c r="M677" s="1105" t="s">
        <v>2586</v>
      </c>
      <c r="N677" s="1104" t="s">
        <v>2602</v>
      </c>
      <c r="O677" s="1229">
        <v>212.02</v>
      </c>
      <c r="P677" s="154">
        <v>150</v>
      </c>
      <c r="Q677" s="432">
        <v>1.0080546428185972E-2</v>
      </c>
      <c r="R677" s="29">
        <v>6.4537674342532236</v>
      </c>
      <c r="S677" s="1">
        <v>156.45376743425322</v>
      </c>
      <c r="T677" s="7">
        <v>55.566232565746787</v>
      </c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</row>
    <row r="678" spans="1:37" s="1" customFormat="1">
      <c r="A678" s="2" t="s">
        <v>792</v>
      </c>
      <c r="B678" s="2" t="s">
        <v>17</v>
      </c>
      <c r="C678" s="344">
        <v>122488</v>
      </c>
      <c r="D678" s="4">
        <v>2031</v>
      </c>
      <c r="E678" s="821">
        <v>38223</v>
      </c>
      <c r="F678" s="795">
        <v>2005</v>
      </c>
      <c r="G678" s="208" t="s">
        <v>818</v>
      </c>
      <c r="H678" s="2" t="s">
        <v>806</v>
      </c>
      <c r="I678" s="2">
        <v>44</v>
      </c>
      <c r="J678" s="903">
        <v>182922</v>
      </c>
      <c r="K678" s="5">
        <f t="shared" si="10"/>
        <v>11</v>
      </c>
      <c r="L678" s="790">
        <v>1993</v>
      </c>
      <c r="M678" s="1104" t="s">
        <v>2584</v>
      </c>
      <c r="N678" s="1104" t="s">
        <v>2669</v>
      </c>
      <c r="O678" s="1229">
        <v>215.13</v>
      </c>
      <c r="P678" s="154">
        <v>150</v>
      </c>
      <c r="Q678" s="432">
        <v>1.2442963244875873E-2</v>
      </c>
      <c r="R678" s="29">
        <v>7.9663583582668798</v>
      </c>
      <c r="S678" s="1">
        <v>157.96635835826689</v>
      </c>
      <c r="T678" s="7">
        <v>57.163641641733108</v>
      </c>
      <c r="U678" s="44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</row>
    <row r="679" spans="1:37" s="1" customFormat="1">
      <c r="A679" s="2" t="s">
        <v>2280</v>
      </c>
      <c r="B679" s="2" t="s">
        <v>17</v>
      </c>
      <c r="C679" s="599">
        <v>122430</v>
      </c>
      <c r="D679" s="4">
        <v>2031</v>
      </c>
      <c r="E679" s="821">
        <v>38223</v>
      </c>
      <c r="F679" s="795">
        <v>2005</v>
      </c>
      <c r="G679" s="208" t="s">
        <v>818</v>
      </c>
      <c r="H679" s="2" t="s">
        <v>806</v>
      </c>
      <c r="I679" s="2">
        <v>35</v>
      </c>
      <c r="J679" s="904">
        <v>98450</v>
      </c>
      <c r="K679" s="5">
        <f t="shared" si="10"/>
        <v>7</v>
      </c>
      <c r="L679" s="1014">
        <v>1997</v>
      </c>
      <c r="M679" s="1105" t="s">
        <v>2598</v>
      </c>
      <c r="N679" s="1105" t="s">
        <v>2679</v>
      </c>
      <c r="O679" s="1229">
        <v>226</v>
      </c>
      <c r="P679" s="154">
        <v>150</v>
      </c>
      <c r="Q679" s="432">
        <v>1.307167616483962E-2</v>
      </c>
      <c r="R679" s="29">
        <v>8.3688792310152706</v>
      </c>
      <c r="S679" s="1">
        <v>158.36887923101528</v>
      </c>
      <c r="T679" s="7">
        <v>67.631120768984715</v>
      </c>
      <c r="U679" s="44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</row>
    <row r="680" spans="1:37" s="1" customFormat="1">
      <c r="A680" s="1" t="s">
        <v>1978</v>
      </c>
      <c r="B680" s="2" t="s">
        <v>17</v>
      </c>
      <c r="C680" s="599">
        <v>219598</v>
      </c>
      <c r="D680" s="3">
        <v>2008</v>
      </c>
      <c r="E680" s="820">
        <v>38218</v>
      </c>
      <c r="F680" s="795">
        <v>2005</v>
      </c>
      <c r="G680" s="45" t="s">
        <v>812</v>
      </c>
      <c r="H680" s="2" t="s">
        <v>1006</v>
      </c>
      <c r="I680" s="1">
        <v>3</v>
      </c>
      <c r="J680" s="904">
        <v>128475</v>
      </c>
      <c r="K680" s="5">
        <f t="shared" si="10"/>
        <v>10</v>
      </c>
      <c r="L680" s="1014">
        <v>1994</v>
      </c>
      <c r="M680" s="1105" t="s">
        <v>2598</v>
      </c>
      <c r="N680" s="1105" t="s">
        <v>725</v>
      </c>
      <c r="O680" s="1229">
        <v>225</v>
      </c>
      <c r="P680" s="154">
        <v>150</v>
      </c>
      <c r="Q680" s="432">
        <v>1.4054085116536472E-2</v>
      </c>
      <c r="R680" s="29">
        <v>6.6745661035455015</v>
      </c>
      <c r="S680" s="1">
        <v>156.67456610354549</v>
      </c>
      <c r="T680" s="7">
        <v>68.325433896454513</v>
      </c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</row>
    <row r="681" spans="1:37" s="1" customFormat="1">
      <c r="A681" s="1" t="s">
        <v>2534</v>
      </c>
      <c r="B681" s="2" t="s">
        <v>17</v>
      </c>
      <c r="C681" s="599" t="s">
        <v>2535</v>
      </c>
      <c r="D681" s="3">
        <v>2006</v>
      </c>
      <c r="E681" s="820">
        <v>38211</v>
      </c>
      <c r="F681" s="795">
        <v>2005</v>
      </c>
      <c r="G681" s="45" t="s">
        <v>814</v>
      </c>
      <c r="H681" s="2" t="s">
        <v>3617</v>
      </c>
      <c r="I681" s="2">
        <v>10</v>
      </c>
      <c r="J681" s="903">
        <v>179477</v>
      </c>
      <c r="K681" s="5">
        <f t="shared" si="10"/>
        <v>8</v>
      </c>
      <c r="L681" s="1014">
        <v>1996</v>
      </c>
      <c r="M681" s="1105" t="s">
        <v>2598</v>
      </c>
      <c r="N681" s="1105" t="s">
        <v>2671</v>
      </c>
      <c r="O681" s="1227">
        <v>231.11</v>
      </c>
      <c r="P681" s="154">
        <v>150</v>
      </c>
      <c r="Q681" s="154">
        <v>2.0036012979931045E-2</v>
      </c>
      <c r="R681" s="29">
        <v>9.9901564319234186</v>
      </c>
      <c r="S681" s="1">
        <v>159.99015643192342</v>
      </c>
      <c r="T681" s="7">
        <v>71.11984356807659</v>
      </c>
      <c r="U681" s="44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</row>
    <row r="682" spans="1:37" s="1" customFormat="1">
      <c r="A682" s="2" t="s">
        <v>2283</v>
      </c>
      <c r="B682" s="2" t="s">
        <v>17</v>
      </c>
      <c r="C682" s="344">
        <v>123179</v>
      </c>
      <c r="D682" s="4">
        <v>2031</v>
      </c>
      <c r="E682" s="821">
        <v>38223</v>
      </c>
      <c r="F682" s="795">
        <v>2005</v>
      </c>
      <c r="G682" s="208" t="s">
        <v>818</v>
      </c>
      <c r="H682" s="2" t="s">
        <v>806</v>
      </c>
      <c r="I682" s="2">
        <v>38</v>
      </c>
      <c r="J682" s="903">
        <v>99798</v>
      </c>
      <c r="K682" s="5">
        <f t="shared" si="10"/>
        <v>7</v>
      </c>
      <c r="L682" s="790">
        <v>1997</v>
      </c>
      <c r="M682" s="1104" t="s">
        <v>2598</v>
      </c>
      <c r="N682" s="1104" t="s">
        <v>2679</v>
      </c>
      <c r="O682" s="1229">
        <v>230</v>
      </c>
      <c r="P682" s="154">
        <v>150</v>
      </c>
      <c r="Q682" s="432">
        <v>1.3303033265102267E-2</v>
      </c>
      <c r="R682" s="29">
        <v>8.5170009873164254</v>
      </c>
      <c r="S682" s="1">
        <v>158.51700098731644</v>
      </c>
      <c r="T682" s="7">
        <v>71.482999012683564</v>
      </c>
      <c r="U682" s="44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</row>
    <row r="683" spans="1:37" s="1" customFormat="1">
      <c r="A683" s="1" t="s">
        <v>2055</v>
      </c>
      <c r="B683" s="2" t="s">
        <v>17</v>
      </c>
      <c r="C683" s="599">
        <v>197178</v>
      </c>
      <c r="D683" s="3">
        <v>2040</v>
      </c>
      <c r="E683" s="820">
        <v>38288</v>
      </c>
      <c r="F683" s="795">
        <v>2005</v>
      </c>
      <c r="G683" s="208" t="s">
        <v>812</v>
      </c>
      <c r="H683" s="1" t="s">
        <v>861</v>
      </c>
      <c r="I683" s="1">
        <v>18</v>
      </c>
      <c r="J683" s="904">
        <v>130816</v>
      </c>
      <c r="K683" s="5">
        <f t="shared" si="10"/>
        <v>6</v>
      </c>
      <c r="L683" s="1014">
        <v>1998</v>
      </c>
      <c r="M683" s="1105" t="s">
        <v>2584</v>
      </c>
      <c r="N683" s="1105" t="s">
        <v>2669</v>
      </c>
      <c r="O683" s="1229">
        <v>235.1</v>
      </c>
      <c r="P683" s="154">
        <v>150</v>
      </c>
      <c r="Q683" s="432">
        <v>4.2928094072964981E-2</v>
      </c>
      <c r="R683" s="29">
        <v>11.202086148340211</v>
      </c>
      <c r="S683" s="1">
        <v>161.20208614834021</v>
      </c>
      <c r="T683" s="7">
        <v>73.89791385165978</v>
      </c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</row>
    <row r="684" spans="1:37" s="1" customFormat="1">
      <c r="A684" s="1" t="s">
        <v>9</v>
      </c>
      <c r="B684" s="2" t="s">
        <v>17</v>
      </c>
      <c r="C684" s="599">
        <v>26</v>
      </c>
      <c r="D684" s="3">
        <v>2190</v>
      </c>
      <c r="E684" s="820">
        <v>38496</v>
      </c>
      <c r="F684" s="795">
        <v>2005</v>
      </c>
      <c r="G684" s="208" t="s">
        <v>818</v>
      </c>
      <c r="H684" s="1" t="s">
        <v>3459</v>
      </c>
      <c r="I684" s="2">
        <v>8</v>
      </c>
      <c r="J684" s="904">
        <v>113394</v>
      </c>
      <c r="K684" s="5">
        <f t="shared" si="10"/>
        <v>15</v>
      </c>
      <c r="L684" s="1014">
        <v>1989</v>
      </c>
      <c r="M684" s="1105" t="s">
        <v>2586</v>
      </c>
      <c r="N684" s="1105" t="s">
        <v>710</v>
      </c>
      <c r="O684" s="1227">
        <v>102</v>
      </c>
      <c r="P684" s="154">
        <v>20.399999999999999</v>
      </c>
      <c r="Q684" s="427">
        <v>3.7669011993517977E-3</v>
      </c>
      <c r="R684" s="7">
        <v>2.1406169445556458</v>
      </c>
      <c r="S684" s="7">
        <v>22.540616944555644</v>
      </c>
      <c r="T684" s="7">
        <v>79.459383055444363</v>
      </c>
      <c r="U684" s="44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</row>
    <row r="685" spans="1:37" s="1" customFormat="1">
      <c r="A685" s="2" t="s">
        <v>2058</v>
      </c>
      <c r="B685" s="2" t="s">
        <v>17</v>
      </c>
      <c r="C685" s="344">
        <v>32798</v>
      </c>
      <c r="D685" s="4">
        <v>2040</v>
      </c>
      <c r="E685" s="821">
        <v>38288</v>
      </c>
      <c r="F685" s="795">
        <v>2005</v>
      </c>
      <c r="G685" s="208" t="s">
        <v>814</v>
      </c>
      <c r="H685" s="2" t="s">
        <v>3617</v>
      </c>
      <c r="I685" s="2">
        <v>21</v>
      </c>
      <c r="J685" s="904">
        <v>120265</v>
      </c>
      <c r="K685" s="5">
        <f t="shared" si="10"/>
        <v>18</v>
      </c>
      <c r="L685" s="1014">
        <v>1986</v>
      </c>
      <c r="M685" s="1105" t="s">
        <v>2586</v>
      </c>
      <c r="N685" s="1104" t="s">
        <v>742</v>
      </c>
      <c r="O685" s="1229">
        <v>250</v>
      </c>
      <c r="P685" s="154">
        <v>150</v>
      </c>
      <c r="Q685" s="432">
        <v>4.5648760179673523E-2</v>
      </c>
      <c r="R685" s="29">
        <v>11.912043968885806</v>
      </c>
      <c r="S685" s="1">
        <v>161.9120439688858</v>
      </c>
      <c r="T685" s="7">
        <v>88.087956031114203</v>
      </c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</row>
    <row r="686" spans="1:37" s="1" customFormat="1">
      <c r="A686" s="1" t="s">
        <v>1992</v>
      </c>
      <c r="B686" s="1" t="s">
        <v>17</v>
      </c>
      <c r="C686" s="599">
        <v>51220</v>
      </c>
      <c r="D686" s="3">
        <v>2008</v>
      </c>
      <c r="E686" s="820">
        <v>38218</v>
      </c>
      <c r="F686" s="795">
        <v>2005</v>
      </c>
      <c r="G686" s="8" t="s">
        <v>814</v>
      </c>
      <c r="H686" s="2" t="s">
        <v>1060</v>
      </c>
      <c r="I686" s="2">
        <v>16</v>
      </c>
      <c r="J686" s="904">
        <v>141137</v>
      </c>
      <c r="K686" s="5">
        <f t="shared" si="10"/>
        <v>15</v>
      </c>
      <c r="L686" s="1014">
        <v>1989</v>
      </c>
      <c r="M686" s="1105" t="s">
        <v>2598</v>
      </c>
      <c r="N686" s="1105" t="s">
        <v>2671</v>
      </c>
      <c r="O686" s="1229">
        <v>250</v>
      </c>
      <c r="P686" s="154">
        <v>150</v>
      </c>
      <c r="Q686" s="432">
        <v>1.561565012948497E-2</v>
      </c>
      <c r="R686" s="29">
        <v>7.4161845594950018</v>
      </c>
      <c r="S686" s="1">
        <v>157.41618455949501</v>
      </c>
      <c r="T686" s="7">
        <v>92.583815440504992</v>
      </c>
      <c r="U686" s="44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</row>
    <row r="687" spans="1:37" s="1" customFormat="1">
      <c r="A687" s="1" t="s">
        <v>2252</v>
      </c>
      <c r="B687" s="2" t="s">
        <v>17</v>
      </c>
      <c r="C687" s="599">
        <v>223497</v>
      </c>
      <c r="D687" s="3">
        <v>2031</v>
      </c>
      <c r="E687" s="820">
        <v>38223</v>
      </c>
      <c r="F687" s="795">
        <v>2005</v>
      </c>
      <c r="G687" s="8" t="s">
        <v>812</v>
      </c>
      <c r="H687" s="1" t="s">
        <v>861</v>
      </c>
      <c r="I687" s="2">
        <v>3</v>
      </c>
      <c r="J687" s="904">
        <v>252684</v>
      </c>
      <c r="K687" s="5">
        <f t="shared" si="10"/>
        <v>10</v>
      </c>
      <c r="L687" s="1014">
        <v>1994</v>
      </c>
      <c r="M687" s="1105" t="s">
        <v>2598</v>
      </c>
      <c r="N687" s="1104" t="s">
        <v>725</v>
      </c>
      <c r="O687" s="1229">
        <v>255</v>
      </c>
      <c r="P687" s="154">
        <v>150</v>
      </c>
      <c r="Q687" s="432">
        <v>1.4749015141743819E-2</v>
      </c>
      <c r="R687" s="29">
        <v>9.4427619641986453</v>
      </c>
      <c r="S687" s="1">
        <v>159.44276196419864</v>
      </c>
      <c r="T687" s="7">
        <v>95.557238035801362</v>
      </c>
      <c r="U687" s="44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</row>
    <row r="688" spans="1:37" s="1" customFormat="1">
      <c r="A688" s="2" t="s">
        <v>5</v>
      </c>
      <c r="B688" s="2" t="s">
        <v>17</v>
      </c>
      <c r="C688" s="344">
        <v>150127</v>
      </c>
      <c r="D688" s="4">
        <v>2190</v>
      </c>
      <c r="E688" s="821">
        <v>38496</v>
      </c>
      <c r="F688" s="795">
        <v>2005</v>
      </c>
      <c r="G688" s="208" t="s">
        <v>821</v>
      </c>
      <c r="H688" s="2" t="s">
        <v>2095</v>
      </c>
      <c r="I688" s="2">
        <v>4</v>
      </c>
      <c r="J688" s="903">
        <v>79195</v>
      </c>
      <c r="K688" s="5">
        <f t="shared" si="10"/>
        <v>9</v>
      </c>
      <c r="L688" s="790">
        <v>1995</v>
      </c>
      <c r="M688" s="1104" t="s">
        <v>2586</v>
      </c>
      <c r="N688" s="1104" t="s">
        <v>2602</v>
      </c>
      <c r="O688" s="1227">
        <v>250.99</v>
      </c>
      <c r="P688" s="154">
        <v>150</v>
      </c>
      <c r="Q688" s="427">
        <v>9.2691620786794875E-3</v>
      </c>
      <c r="R688" s="7">
        <v>5.2673867344511924</v>
      </c>
      <c r="S688" s="7">
        <v>155.26738673445118</v>
      </c>
      <c r="T688" s="7">
        <v>95.72261326554883</v>
      </c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</row>
    <row r="689" spans="1:37" s="1" customFormat="1">
      <c r="A689" s="2" t="s">
        <v>2272</v>
      </c>
      <c r="B689" s="2" t="s">
        <v>17</v>
      </c>
      <c r="C689" s="344">
        <v>101526</v>
      </c>
      <c r="D689" s="4">
        <v>2031</v>
      </c>
      <c r="E689" s="821">
        <v>38223</v>
      </c>
      <c r="F689" s="795">
        <v>2005</v>
      </c>
      <c r="G689" s="208" t="s">
        <v>812</v>
      </c>
      <c r="H689" s="1" t="s">
        <v>861</v>
      </c>
      <c r="I689" s="2">
        <v>26</v>
      </c>
      <c r="J689" s="903">
        <v>93144</v>
      </c>
      <c r="K689" s="5" t="e">
        <f t="shared" si="10"/>
        <v>#VALUE!</v>
      </c>
      <c r="L689" s="790" t="s">
        <v>2616</v>
      </c>
      <c r="M689" s="1104" t="s">
        <v>2586</v>
      </c>
      <c r="N689" s="1104" t="s">
        <v>2614</v>
      </c>
      <c r="O689" s="1229">
        <v>258</v>
      </c>
      <c r="P689" s="154">
        <v>150</v>
      </c>
      <c r="Q689" s="432">
        <v>1.4922532966940804E-2</v>
      </c>
      <c r="R689" s="29">
        <v>9.5538532814245105</v>
      </c>
      <c r="S689" s="1">
        <v>159.55385328142452</v>
      </c>
      <c r="T689" s="7">
        <v>98.446146718575477</v>
      </c>
      <c r="U689" s="44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</row>
    <row r="690" spans="1:37" s="1" customFormat="1">
      <c r="A690" s="2" t="s">
        <v>789</v>
      </c>
      <c r="B690" s="2" t="s">
        <v>17</v>
      </c>
      <c r="C690" s="344" t="s">
        <v>790</v>
      </c>
      <c r="D690" s="4">
        <v>2031</v>
      </c>
      <c r="E690" s="821">
        <v>38223</v>
      </c>
      <c r="F690" s="795">
        <v>2005</v>
      </c>
      <c r="G690" s="208" t="s">
        <v>814</v>
      </c>
      <c r="H690" s="2" t="s">
        <v>3617</v>
      </c>
      <c r="I690" s="2">
        <v>42</v>
      </c>
      <c r="J690" s="903">
        <v>137285</v>
      </c>
      <c r="K690" s="5">
        <f t="shared" si="10"/>
        <v>14</v>
      </c>
      <c r="L690" s="790">
        <v>1990</v>
      </c>
      <c r="M690" s="1104" t="s">
        <v>2586</v>
      </c>
      <c r="N690" s="1104" t="s">
        <v>718</v>
      </c>
      <c r="O690" s="1229">
        <v>263</v>
      </c>
      <c r="P690" s="154">
        <v>150</v>
      </c>
      <c r="Q690" s="432">
        <v>1.5211729342269114E-2</v>
      </c>
      <c r="R690" s="29">
        <v>9.7390054768009549</v>
      </c>
      <c r="S690" s="1">
        <v>159.73900547680097</v>
      </c>
      <c r="T690" s="7">
        <v>103.26099452319903</v>
      </c>
      <c r="U690" s="44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</row>
    <row r="691" spans="1:37" s="1" customFormat="1">
      <c r="A691" s="2" t="s">
        <v>2271</v>
      </c>
      <c r="B691" s="2" t="s">
        <v>17</v>
      </c>
      <c r="C691" s="344">
        <v>170443</v>
      </c>
      <c r="D691" s="4">
        <v>2031</v>
      </c>
      <c r="E691" s="821">
        <v>38223</v>
      </c>
      <c r="F691" s="795">
        <v>2005</v>
      </c>
      <c r="G691" s="208" t="s">
        <v>812</v>
      </c>
      <c r="H691" s="1" t="s">
        <v>861</v>
      </c>
      <c r="I691" s="2">
        <v>25</v>
      </c>
      <c r="J691" s="903">
        <v>206941</v>
      </c>
      <c r="K691" s="5">
        <f t="shared" si="10"/>
        <v>8</v>
      </c>
      <c r="L691" s="790">
        <v>1996</v>
      </c>
      <c r="M691" s="1104" t="s">
        <v>2584</v>
      </c>
      <c r="N691" s="1104" t="s">
        <v>2669</v>
      </c>
      <c r="O691" s="1229">
        <v>265.13</v>
      </c>
      <c r="P691" s="154">
        <v>150</v>
      </c>
      <c r="Q691" s="432">
        <v>1.5334926998158974E-2</v>
      </c>
      <c r="R691" s="29">
        <v>9.8178803120313205</v>
      </c>
      <c r="S691" s="1">
        <v>159.81788031203132</v>
      </c>
      <c r="T691" s="7">
        <v>105.31211968796867</v>
      </c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</row>
    <row r="692" spans="1:37" s="1" customFormat="1">
      <c r="A692" s="1" t="s">
        <v>793</v>
      </c>
      <c r="B692" s="1" t="s">
        <v>17</v>
      </c>
      <c r="C692" s="599">
        <v>16411</v>
      </c>
      <c r="D692" s="3">
        <v>2031</v>
      </c>
      <c r="E692" s="820">
        <v>38223</v>
      </c>
      <c r="F692" s="795">
        <v>2005</v>
      </c>
      <c r="G692" s="8" t="s">
        <v>810</v>
      </c>
      <c r="H692" s="2" t="s">
        <v>1050</v>
      </c>
      <c r="I692" s="1">
        <v>45</v>
      </c>
      <c r="J692" s="904">
        <v>112683</v>
      </c>
      <c r="K692" s="5">
        <f t="shared" si="10"/>
        <v>14</v>
      </c>
      <c r="L692" s="1014">
        <v>1990</v>
      </c>
      <c r="M692" s="1105" t="s">
        <v>2586</v>
      </c>
      <c r="N692" s="1105" t="s">
        <v>716</v>
      </c>
      <c r="O692" s="1229">
        <v>267.13</v>
      </c>
      <c r="P692" s="154">
        <v>150</v>
      </c>
      <c r="Q692" s="432">
        <v>1.54506055482903E-2</v>
      </c>
      <c r="R692" s="29">
        <v>9.8919411901818979</v>
      </c>
      <c r="S692" s="1">
        <v>159.89194119018191</v>
      </c>
      <c r="T692" s="7">
        <v>107.23805880981809</v>
      </c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</row>
    <row r="693" spans="1:37" s="1" customFormat="1">
      <c r="A693" s="2" t="s">
        <v>2057</v>
      </c>
      <c r="B693" s="2" t="s">
        <v>17</v>
      </c>
      <c r="C693" s="344">
        <v>32765</v>
      </c>
      <c r="D693" s="4">
        <v>2040</v>
      </c>
      <c r="E693" s="821">
        <v>38288</v>
      </c>
      <c r="F693" s="795">
        <v>2005</v>
      </c>
      <c r="G693" s="208" t="s">
        <v>814</v>
      </c>
      <c r="H693" s="2" t="s">
        <v>3617</v>
      </c>
      <c r="I693" s="2">
        <v>20</v>
      </c>
      <c r="J693" s="903">
        <v>161064</v>
      </c>
      <c r="K693" s="5">
        <f t="shared" si="10"/>
        <v>17</v>
      </c>
      <c r="L693" s="790">
        <v>1987</v>
      </c>
      <c r="M693" s="1104" t="s">
        <v>2595</v>
      </c>
      <c r="N693" s="1104" t="s">
        <v>758</v>
      </c>
      <c r="O693" s="1229">
        <v>275</v>
      </c>
      <c r="P693" s="154">
        <v>150</v>
      </c>
      <c r="Q693" s="432">
        <v>5.0213636197640875E-2</v>
      </c>
      <c r="R693" s="29">
        <v>13.103248365774386</v>
      </c>
      <c r="S693" s="1">
        <v>163.10324836577439</v>
      </c>
      <c r="T693" s="7">
        <v>111.89675163422561</v>
      </c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</row>
    <row r="694" spans="1:37" s="1" customFormat="1">
      <c r="A694" s="2" t="s">
        <v>2570</v>
      </c>
      <c r="B694" s="2" t="s">
        <v>17</v>
      </c>
      <c r="C694" s="344">
        <v>38046</v>
      </c>
      <c r="D694" s="4">
        <v>2006</v>
      </c>
      <c r="E694" s="821">
        <v>38211</v>
      </c>
      <c r="F694" s="795">
        <v>2005</v>
      </c>
      <c r="G694" s="208" t="s">
        <v>814</v>
      </c>
      <c r="H694" s="2" t="s">
        <v>3617</v>
      </c>
      <c r="I694" s="2">
        <v>24</v>
      </c>
      <c r="J694" s="903">
        <v>74607</v>
      </c>
      <c r="K694" s="5">
        <f t="shared" si="10"/>
        <v>11</v>
      </c>
      <c r="L694" s="790">
        <v>1993</v>
      </c>
      <c r="M694" s="1104" t="s">
        <v>2586</v>
      </c>
      <c r="N694" s="1104" t="s">
        <v>718</v>
      </c>
      <c r="O694" s="1229">
        <v>276</v>
      </c>
      <c r="P694" s="154">
        <v>150</v>
      </c>
      <c r="Q694" s="154">
        <v>2.3927738230543758E-2</v>
      </c>
      <c r="R694" s="29">
        <v>11.930609559131424</v>
      </c>
      <c r="S694" s="1">
        <v>161.93060955913143</v>
      </c>
      <c r="T694" s="7">
        <v>114.06939044086857</v>
      </c>
      <c r="U694" s="44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</row>
    <row r="695" spans="1:37" s="1" customFormat="1">
      <c r="A695" s="2" t="s">
        <v>2277</v>
      </c>
      <c r="B695" s="2" t="s">
        <v>17</v>
      </c>
      <c r="C695" s="344">
        <v>217453</v>
      </c>
      <c r="D695" s="4">
        <v>2031</v>
      </c>
      <c r="E695" s="821">
        <v>38223</v>
      </c>
      <c r="F695" s="795">
        <v>2005</v>
      </c>
      <c r="G695" s="208" t="s">
        <v>812</v>
      </c>
      <c r="H695" s="9" t="s">
        <v>1006</v>
      </c>
      <c r="I695" s="2">
        <v>32</v>
      </c>
      <c r="J695" s="903">
        <v>86803</v>
      </c>
      <c r="K695" s="5">
        <f t="shared" si="10"/>
        <v>10</v>
      </c>
      <c r="L695" s="790">
        <v>1994</v>
      </c>
      <c r="M695" s="1104" t="s">
        <v>703</v>
      </c>
      <c r="N695" s="1104" t="s">
        <v>737</v>
      </c>
      <c r="O695" s="1229">
        <v>278</v>
      </c>
      <c r="P695" s="154">
        <v>150</v>
      </c>
      <c r="Q695" s="432">
        <v>1.6079318468254045E-2</v>
      </c>
      <c r="R695" s="29">
        <v>10.294462062930288</v>
      </c>
      <c r="S695" s="1">
        <v>160.29446206293028</v>
      </c>
      <c r="T695" s="7">
        <v>117.70553793706972</v>
      </c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</row>
    <row r="696" spans="1:37" s="1" customFormat="1">
      <c r="A696" s="2" t="s">
        <v>47</v>
      </c>
      <c r="B696" s="2" t="s">
        <v>17</v>
      </c>
      <c r="C696" s="344">
        <v>15002</v>
      </c>
      <c r="D696" s="4">
        <v>2183</v>
      </c>
      <c r="E696" s="821">
        <v>38448</v>
      </c>
      <c r="F696" s="796">
        <v>2005</v>
      </c>
      <c r="G696" s="208" t="s">
        <v>810</v>
      </c>
      <c r="H696" s="9" t="s">
        <v>1050</v>
      </c>
      <c r="I696" s="2">
        <v>7</v>
      </c>
      <c r="J696" s="903">
        <v>237659</v>
      </c>
      <c r="K696" s="5">
        <f t="shared" si="10"/>
        <v>11</v>
      </c>
      <c r="L696" s="790">
        <v>1993</v>
      </c>
      <c r="M696" s="1113" t="s">
        <v>2586</v>
      </c>
      <c r="N696" s="208" t="s">
        <v>2590</v>
      </c>
      <c r="O696" s="1227">
        <v>293</v>
      </c>
      <c r="P696" s="154">
        <v>150</v>
      </c>
      <c r="Q696" s="309">
        <v>4.0018083256734442E-2</v>
      </c>
      <c r="R696" s="7">
        <v>15.958811421953129</v>
      </c>
      <c r="S696" s="7">
        <v>165.95881142195313</v>
      </c>
      <c r="T696" s="7">
        <v>127.04118857804687</v>
      </c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</row>
    <row r="697" spans="1:37" s="1" customFormat="1">
      <c r="A697" s="1" t="s">
        <v>41</v>
      </c>
      <c r="B697" s="2" t="s">
        <v>17</v>
      </c>
      <c r="C697" s="344">
        <v>128882</v>
      </c>
      <c r="D697" s="4">
        <v>2183</v>
      </c>
      <c r="E697" s="821">
        <v>38448</v>
      </c>
      <c r="F697" s="796">
        <v>2005</v>
      </c>
      <c r="G697" s="208" t="s">
        <v>812</v>
      </c>
      <c r="H697" s="1" t="s">
        <v>861</v>
      </c>
      <c r="I697" s="2">
        <v>2</v>
      </c>
      <c r="J697" s="904">
        <v>152060</v>
      </c>
      <c r="K697" s="5">
        <f t="shared" si="10"/>
        <v>12</v>
      </c>
      <c r="L697" s="1014">
        <v>1992</v>
      </c>
      <c r="M697" s="1112" t="s">
        <v>2598</v>
      </c>
      <c r="N697" s="208" t="s">
        <v>2617</v>
      </c>
      <c r="O697" s="1227">
        <v>300</v>
      </c>
      <c r="P697" s="154">
        <v>150</v>
      </c>
      <c r="Q697" s="309">
        <v>4.0974146679250284E-2</v>
      </c>
      <c r="R697" s="7">
        <v>16.340079954218222</v>
      </c>
      <c r="S697" s="7">
        <v>166.34007995421823</v>
      </c>
      <c r="T697" s="7">
        <v>133.65992004578177</v>
      </c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</row>
    <row r="698" spans="1:37" s="1" customFormat="1">
      <c r="A698" s="2" t="s">
        <v>2251</v>
      </c>
      <c r="B698" s="1" t="s">
        <v>17</v>
      </c>
      <c r="C698" s="344">
        <v>183563</v>
      </c>
      <c r="D698" s="3">
        <v>2031</v>
      </c>
      <c r="E698" s="820">
        <v>38223</v>
      </c>
      <c r="F698" s="795">
        <v>2005</v>
      </c>
      <c r="G698" s="208" t="s">
        <v>812</v>
      </c>
      <c r="H698" s="1" t="s">
        <v>861</v>
      </c>
      <c r="I698" s="2">
        <v>2</v>
      </c>
      <c r="J698" s="903">
        <v>165831</v>
      </c>
      <c r="K698" s="5">
        <f t="shared" si="10"/>
        <v>7</v>
      </c>
      <c r="L698" s="790">
        <v>1997</v>
      </c>
      <c r="M698" s="1104" t="s">
        <v>2584</v>
      </c>
      <c r="N698" s="1104" t="s">
        <v>2669</v>
      </c>
      <c r="O698" s="1227">
        <v>295</v>
      </c>
      <c r="P698" s="154">
        <v>150</v>
      </c>
      <c r="Q698" s="432">
        <v>1.7062586144370302E-2</v>
      </c>
      <c r="R698" s="29">
        <v>10.923979527210198</v>
      </c>
      <c r="S698" s="1">
        <v>160.92397952721021</v>
      </c>
      <c r="T698" s="7">
        <v>134.07602047278979</v>
      </c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</row>
    <row r="699" spans="1:37" s="1" customFormat="1">
      <c r="A699" s="2" t="s">
        <v>2276</v>
      </c>
      <c r="B699" s="2" t="s">
        <v>17</v>
      </c>
      <c r="C699" s="344">
        <v>170433</v>
      </c>
      <c r="D699" s="4">
        <v>2031</v>
      </c>
      <c r="E699" s="821">
        <v>38223</v>
      </c>
      <c r="F699" s="795">
        <v>2005</v>
      </c>
      <c r="G699" s="208" t="s">
        <v>812</v>
      </c>
      <c r="H699" s="1" t="s">
        <v>861</v>
      </c>
      <c r="I699" s="2">
        <v>31</v>
      </c>
      <c r="J699" s="903">
        <v>204848</v>
      </c>
      <c r="K699" s="5">
        <f t="shared" si="10"/>
        <v>8</v>
      </c>
      <c r="L699" s="1014">
        <v>1996</v>
      </c>
      <c r="M699" s="1105" t="s">
        <v>2584</v>
      </c>
      <c r="N699" s="1105" t="s">
        <v>2669</v>
      </c>
      <c r="O699" s="1227">
        <v>295.13</v>
      </c>
      <c r="P699" s="154">
        <v>150</v>
      </c>
      <c r="Q699" s="432">
        <v>1.7070105250128836E-2</v>
      </c>
      <c r="R699" s="29">
        <v>10.928793484289985</v>
      </c>
      <c r="S699" s="1">
        <v>160.92879348429</v>
      </c>
      <c r="T699" s="7">
        <v>134.20120651571</v>
      </c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</row>
    <row r="700" spans="1:37" s="1" customFormat="1">
      <c r="A700" s="2" t="s">
        <v>2567</v>
      </c>
      <c r="B700" s="2" t="s">
        <v>17</v>
      </c>
      <c r="C700" s="344">
        <v>239930</v>
      </c>
      <c r="D700" s="4">
        <v>2006</v>
      </c>
      <c r="E700" s="821">
        <v>38211</v>
      </c>
      <c r="F700" s="795">
        <v>2005</v>
      </c>
      <c r="G700" s="208" t="s">
        <v>812</v>
      </c>
      <c r="H700" s="1" t="s">
        <v>861</v>
      </c>
      <c r="I700" s="2">
        <v>21</v>
      </c>
      <c r="J700" s="904">
        <v>71719</v>
      </c>
      <c r="K700" s="5">
        <f t="shared" si="10"/>
        <v>9</v>
      </c>
      <c r="L700" s="1014">
        <v>1995</v>
      </c>
      <c r="M700" s="1105" t="s">
        <v>2584</v>
      </c>
      <c r="N700" s="1104" t="s">
        <v>2667</v>
      </c>
      <c r="O700" s="1229">
        <v>299</v>
      </c>
      <c r="P700" s="154">
        <v>150</v>
      </c>
      <c r="Q700" s="154">
        <v>2.5921716416422404E-2</v>
      </c>
      <c r="R700" s="29">
        <v>12.924827022392375</v>
      </c>
      <c r="S700" s="1">
        <v>162.92482702239238</v>
      </c>
      <c r="T700" s="7">
        <v>136.07517297760762</v>
      </c>
      <c r="U700" s="44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</row>
    <row r="701" spans="1:37" s="1" customFormat="1">
      <c r="A701" s="1" t="s">
        <v>2566</v>
      </c>
      <c r="B701" s="1" t="s">
        <v>17</v>
      </c>
      <c r="C701" s="599">
        <v>135499</v>
      </c>
      <c r="D701" s="3">
        <v>2006</v>
      </c>
      <c r="E701" s="820">
        <v>38211</v>
      </c>
      <c r="F701" s="795">
        <v>2005</v>
      </c>
      <c r="G701" s="208" t="s">
        <v>812</v>
      </c>
      <c r="H701" s="1" t="s">
        <v>861</v>
      </c>
      <c r="I701" s="2">
        <v>20</v>
      </c>
      <c r="J701" s="904">
        <v>157438</v>
      </c>
      <c r="K701" s="5">
        <f t="shared" si="10"/>
        <v>13</v>
      </c>
      <c r="L701" s="1014">
        <v>1991</v>
      </c>
      <c r="M701" s="1105" t="s">
        <v>2586</v>
      </c>
      <c r="N701" s="1105" t="s">
        <v>2620</v>
      </c>
      <c r="O701" s="1229">
        <v>299</v>
      </c>
      <c r="P701" s="154">
        <v>150</v>
      </c>
      <c r="Q701" s="154">
        <v>2.5921716416422404E-2</v>
      </c>
      <c r="R701" s="29">
        <v>12.924827022392375</v>
      </c>
      <c r="S701" s="1">
        <v>162.92482702239238</v>
      </c>
      <c r="T701" s="7">
        <v>136.07517297760762</v>
      </c>
      <c r="U701" s="44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</row>
    <row r="702" spans="1:37" s="1" customFormat="1">
      <c r="A702" s="2" t="s">
        <v>54</v>
      </c>
      <c r="B702" s="1" t="s">
        <v>17</v>
      </c>
      <c r="C702" s="344">
        <v>134945</v>
      </c>
      <c r="D702" s="4">
        <v>2183</v>
      </c>
      <c r="E702" s="821">
        <v>38448</v>
      </c>
      <c r="F702" s="795">
        <v>2005</v>
      </c>
      <c r="G702" s="208" t="s">
        <v>812</v>
      </c>
      <c r="H702" s="1" t="s">
        <v>861</v>
      </c>
      <c r="I702" s="2">
        <v>18</v>
      </c>
      <c r="J702" s="904" t="s">
        <v>1690</v>
      </c>
      <c r="K702" s="5">
        <f t="shared" si="10"/>
        <v>10</v>
      </c>
      <c r="L702" s="1014">
        <v>1994</v>
      </c>
      <c r="M702" s="1112" t="s">
        <v>2598</v>
      </c>
      <c r="N702" s="1104" t="s">
        <v>705</v>
      </c>
      <c r="O702" s="1227">
        <v>303</v>
      </c>
      <c r="P702" s="154">
        <v>150</v>
      </c>
      <c r="Q702" s="309">
        <v>4.138388814604279E-2</v>
      </c>
      <c r="R702" s="7">
        <v>16.503480753760403</v>
      </c>
      <c r="S702" s="7">
        <v>166.50348075376041</v>
      </c>
      <c r="T702" s="7">
        <v>136.49651924623959</v>
      </c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</row>
    <row r="703" spans="1:37" s="1" customFormat="1">
      <c r="A703" s="2" t="s">
        <v>2257</v>
      </c>
      <c r="B703" s="2" t="s">
        <v>17</v>
      </c>
      <c r="C703" s="344">
        <v>93919</v>
      </c>
      <c r="D703" s="4">
        <v>2031</v>
      </c>
      <c r="E703" s="821">
        <v>38223</v>
      </c>
      <c r="F703" s="795">
        <v>2005</v>
      </c>
      <c r="G703" s="45" t="s">
        <v>814</v>
      </c>
      <c r="H703" s="2" t="s">
        <v>1060</v>
      </c>
      <c r="I703" s="2">
        <v>8</v>
      </c>
      <c r="J703" s="904">
        <v>121065</v>
      </c>
      <c r="K703" s="5">
        <f t="shared" si="10"/>
        <v>11</v>
      </c>
      <c r="L703" s="1014">
        <v>1993</v>
      </c>
      <c r="M703" s="1105" t="s">
        <v>2598</v>
      </c>
      <c r="N703" s="1104" t="s">
        <v>739</v>
      </c>
      <c r="O703" s="1229">
        <v>300</v>
      </c>
      <c r="P703" s="154">
        <v>150</v>
      </c>
      <c r="Q703" s="432">
        <v>1.735178251969861E-2</v>
      </c>
      <c r="R703" s="29">
        <v>11.109131722586641</v>
      </c>
      <c r="S703" s="1">
        <v>161.10913172258665</v>
      </c>
      <c r="T703" s="7">
        <v>138.89086827741335</v>
      </c>
      <c r="U703" s="44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</row>
    <row r="704" spans="1:37" s="1" customFormat="1">
      <c r="A704" s="2" t="s">
        <v>2255</v>
      </c>
      <c r="B704" s="2" t="s">
        <v>17</v>
      </c>
      <c r="C704" s="344">
        <v>218290</v>
      </c>
      <c r="D704" s="4">
        <v>2031</v>
      </c>
      <c r="E704" s="821">
        <v>38223</v>
      </c>
      <c r="F704" s="795">
        <v>2005</v>
      </c>
      <c r="G704" s="45" t="s">
        <v>812</v>
      </c>
      <c r="H704" s="1" t="s">
        <v>861</v>
      </c>
      <c r="I704" s="2">
        <v>6</v>
      </c>
      <c r="J704" s="903">
        <v>185347</v>
      </c>
      <c r="K704" s="5">
        <f t="shared" si="10"/>
        <v>9</v>
      </c>
      <c r="L704" s="1014">
        <v>1995</v>
      </c>
      <c r="M704" s="1105" t="s">
        <v>2584</v>
      </c>
      <c r="N704" s="1104" t="s">
        <v>2667</v>
      </c>
      <c r="O704" s="1229">
        <v>300</v>
      </c>
      <c r="P704" s="154">
        <v>150</v>
      </c>
      <c r="Q704" s="432">
        <v>1.735178251969861E-2</v>
      </c>
      <c r="R704" s="29">
        <v>11.109131722586641</v>
      </c>
      <c r="S704" s="1">
        <v>161.10913172258665</v>
      </c>
      <c r="T704" s="7">
        <v>138.89086827741335</v>
      </c>
      <c r="U704" s="44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</row>
    <row r="705" spans="1:37" s="1" customFormat="1">
      <c r="A705" s="2" t="s">
        <v>2258</v>
      </c>
      <c r="B705" s="2" t="s">
        <v>17</v>
      </c>
      <c r="C705" s="344">
        <v>93958</v>
      </c>
      <c r="D705" s="4">
        <v>2031</v>
      </c>
      <c r="E705" s="821">
        <v>38223</v>
      </c>
      <c r="F705" s="795">
        <v>2005</v>
      </c>
      <c r="G705" s="45" t="s">
        <v>814</v>
      </c>
      <c r="H705" s="2" t="s">
        <v>1060</v>
      </c>
      <c r="I705" s="2">
        <v>9</v>
      </c>
      <c r="J705" s="904">
        <v>91638</v>
      </c>
      <c r="K705" s="5">
        <f t="shared" si="10"/>
        <v>10</v>
      </c>
      <c r="L705" s="1014">
        <v>1994</v>
      </c>
      <c r="M705" s="1105" t="s">
        <v>731</v>
      </c>
      <c r="N705" s="1104" t="s">
        <v>745</v>
      </c>
      <c r="O705" s="1229">
        <v>300</v>
      </c>
      <c r="P705" s="154">
        <v>150</v>
      </c>
      <c r="Q705" s="432">
        <v>1.735178251969861E-2</v>
      </c>
      <c r="R705" s="29">
        <v>11.109131722586641</v>
      </c>
      <c r="S705" s="1">
        <v>161.10913172258665</v>
      </c>
      <c r="T705" s="7">
        <v>138.89086827741335</v>
      </c>
      <c r="U705" s="44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</row>
    <row r="706" spans="1:37" s="1" customFormat="1">
      <c r="A706" s="2" t="s">
        <v>2259</v>
      </c>
      <c r="B706" s="2" t="s">
        <v>17</v>
      </c>
      <c r="C706" s="344">
        <v>93928</v>
      </c>
      <c r="D706" s="4">
        <v>2031</v>
      </c>
      <c r="E706" s="821">
        <v>38223</v>
      </c>
      <c r="F706" s="795">
        <v>2005</v>
      </c>
      <c r="G706" s="45" t="s">
        <v>814</v>
      </c>
      <c r="H706" s="2" t="s">
        <v>1060</v>
      </c>
      <c r="I706" s="2">
        <v>10</v>
      </c>
      <c r="J706" s="904">
        <v>150246</v>
      </c>
      <c r="K706" s="5">
        <f t="shared" ref="K706:K769" si="11">F706-L706-1</f>
        <v>12</v>
      </c>
      <c r="L706" s="1014">
        <v>1992</v>
      </c>
      <c r="M706" s="1105" t="s">
        <v>703</v>
      </c>
      <c r="N706" s="1104" t="s">
        <v>737</v>
      </c>
      <c r="O706" s="1229">
        <v>300</v>
      </c>
      <c r="P706" s="154">
        <v>150</v>
      </c>
      <c r="Q706" s="432">
        <v>1.735178251969861E-2</v>
      </c>
      <c r="R706" s="29">
        <v>11.109131722586641</v>
      </c>
      <c r="S706" s="1">
        <v>161.10913172258665</v>
      </c>
      <c r="T706" s="7">
        <v>138.89086827741335</v>
      </c>
      <c r="U706" s="44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</row>
    <row r="707" spans="1:37" s="1" customFormat="1">
      <c r="A707" s="2" t="s">
        <v>2256</v>
      </c>
      <c r="B707" s="2" t="s">
        <v>17</v>
      </c>
      <c r="C707" s="344">
        <v>93911</v>
      </c>
      <c r="D707" s="4">
        <v>2031</v>
      </c>
      <c r="E707" s="821">
        <v>38223</v>
      </c>
      <c r="F707" s="795">
        <v>2005</v>
      </c>
      <c r="G707" s="45" t="s">
        <v>814</v>
      </c>
      <c r="H707" s="1" t="s">
        <v>1060</v>
      </c>
      <c r="I707" s="2">
        <v>7</v>
      </c>
      <c r="J707" s="904">
        <v>115556</v>
      </c>
      <c r="K707" s="5">
        <f t="shared" si="11"/>
        <v>11</v>
      </c>
      <c r="L707" s="1014">
        <v>1993</v>
      </c>
      <c r="M707" s="1105" t="s">
        <v>2598</v>
      </c>
      <c r="N707" s="1105" t="s">
        <v>2671</v>
      </c>
      <c r="O707" s="1229">
        <v>300</v>
      </c>
      <c r="P707" s="154">
        <v>150</v>
      </c>
      <c r="Q707" s="432">
        <v>1.735178251969861E-2</v>
      </c>
      <c r="R707" s="29">
        <v>11.109131722586641</v>
      </c>
      <c r="S707" s="1">
        <v>161.10913172258665</v>
      </c>
      <c r="T707" s="7">
        <v>138.89086827741335</v>
      </c>
      <c r="U707" s="44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</row>
    <row r="708" spans="1:37" s="1" customFormat="1">
      <c r="A708" s="2" t="s">
        <v>2275</v>
      </c>
      <c r="B708" s="2" t="s">
        <v>17</v>
      </c>
      <c r="C708" s="344">
        <v>101210</v>
      </c>
      <c r="D708" s="4">
        <v>2031</v>
      </c>
      <c r="E708" s="821">
        <v>38223</v>
      </c>
      <c r="F708" s="795">
        <v>2005</v>
      </c>
      <c r="G708" s="208" t="s">
        <v>812</v>
      </c>
      <c r="H708" s="1" t="s">
        <v>861</v>
      </c>
      <c r="I708" s="2">
        <v>29</v>
      </c>
      <c r="J708" s="903">
        <v>57550</v>
      </c>
      <c r="K708" s="5">
        <f t="shared" si="11"/>
        <v>18</v>
      </c>
      <c r="L708" s="790">
        <v>1986</v>
      </c>
      <c r="M708" s="1104" t="s">
        <v>2584</v>
      </c>
      <c r="N708" s="1104" t="s">
        <v>2590</v>
      </c>
      <c r="O708" s="1229">
        <v>301</v>
      </c>
      <c r="P708" s="154">
        <v>150</v>
      </c>
      <c r="Q708" s="432">
        <v>1.7409621794764272E-2</v>
      </c>
      <c r="R708" s="29">
        <v>11.14616216166193</v>
      </c>
      <c r="S708" s="1">
        <v>161.14616216166192</v>
      </c>
      <c r="T708" s="7">
        <v>139.85383783833808</v>
      </c>
      <c r="U708" s="44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</row>
    <row r="709" spans="1:37" s="1" customFormat="1">
      <c r="A709" s="2" t="s">
        <v>1998</v>
      </c>
      <c r="B709" s="2" t="s">
        <v>17</v>
      </c>
      <c r="C709" s="344">
        <v>47178</v>
      </c>
      <c r="D709" s="4">
        <v>2008</v>
      </c>
      <c r="E709" s="821">
        <v>38218</v>
      </c>
      <c r="F709" s="795">
        <v>2005</v>
      </c>
      <c r="G709" s="208" t="s">
        <v>814</v>
      </c>
      <c r="H709" s="2" t="s">
        <v>1060</v>
      </c>
      <c r="I709" s="2">
        <v>23</v>
      </c>
      <c r="J709" s="903">
        <v>36334</v>
      </c>
      <c r="K709" s="5">
        <f t="shared" si="11"/>
        <v>18</v>
      </c>
      <c r="L709" s="1014">
        <v>1986</v>
      </c>
      <c r="M709" s="1105" t="s">
        <v>2595</v>
      </c>
      <c r="N709" s="1104" t="s">
        <v>756</v>
      </c>
      <c r="O709" s="1229">
        <v>300</v>
      </c>
      <c r="P709" s="154">
        <v>150</v>
      </c>
      <c r="Q709" s="432">
        <v>1.8738780155381964E-2</v>
      </c>
      <c r="R709" s="29">
        <v>8.8994214713940032</v>
      </c>
      <c r="S709" s="1">
        <v>158.89942147139399</v>
      </c>
      <c r="T709" s="7">
        <v>141.10057852860601</v>
      </c>
      <c r="U709" s="44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</row>
    <row r="710" spans="1:37" s="1" customFormat="1">
      <c r="A710" s="1" t="s">
        <v>2170</v>
      </c>
      <c r="B710" s="1" t="s">
        <v>17</v>
      </c>
      <c r="C710" s="599" t="s">
        <v>2171</v>
      </c>
      <c r="D710" s="3">
        <v>2114</v>
      </c>
      <c r="E710" s="820">
        <v>38399</v>
      </c>
      <c r="F710" s="795">
        <v>2005</v>
      </c>
      <c r="G710" s="208" t="s">
        <v>814</v>
      </c>
      <c r="H710" s="2" t="s">
        <v>3617</v>
      </c>
      <c r="I710" s="1">
        <v>3</v>
      </c>
      <c r="J710" s="904">
        <v>131975</v>
      </c>
      <c r="K710" s="5">
        <f t="shared" si="11"/>
        <v>8</v>
      </c>
      <c r="L710" s="1014">
        <v>1996</v>
      </c>
      <c r="M710" s="1105" t="s">
        <v>2584</v>
      </c>
      <c r="N710" s="1105" t="s">
        <v>2673</v>
      </c>
      <c r="O710" s="1227">
        <v>310.11</v>
      </c>
      <c r="P710" s="154">
        <v>150</v>
      </c>
      <c r="Q710" s="432">
        <v>3.0936875246908413E-2</v>
      </c>
      <c r="R710" s="29">
        <v>17.208636856092806</v>
      </c>
      <c r="S710" s="1">
        <v>167.2086368560928</v>
      </c>
      <c r="T710" s="7">
        <v>142.90136314390722</v>
      </c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</row>
    <row r="711" spans="1:37" s="1" customFormat="1">
      <c r="A711" s="2" t="s">
        <v>50</v>
      </c>
      <c r="B711" s="2" t="s">
        <v>17</v>
      </c>
      <c r="C711" s="344"/>
      <c r="D711" s="4">
        <v>2183</v>
      </c>
      <c r="E711" s="821">
        <v>38448</v>
      </c>
      <c r="F711" s="795">
        <v>2005</v>
      </c>
      <c r="G711" s="208" t="s">
        <v>812</v>
      </c>
      <c r="H711" s="1" t="s">
        <v>861</v>
      </c>
      <c r="I711" s="2">
        <v>13</v>
      </c>
      <c r="J711" s="903">
        <v>260098</v>
      </c>
      <c r="K711" s="5">
        <f t="shared" si="11"/>
        <v>16</v>
      </c>
      <c r="L711" s="790">
        <v>1988</v>
      </c>
      <c r="M711" s="1113" t="s">
        <v>2595</v>
      </c>
      <c r="N711" s="208" t="s">
        <v>51</v>
      </c>
      <c r="O711" s="1227">
        <v>310</v>
      </c>
      <c r="P711" s="154">
        <v>150</v>
      </c>
      <c r="Q711" s="309">
        <v>4.2339951568558624E-2</v>
      </c>
      <c r="R711" s="7">
        <v>16.884749286025496</v>
      </c>
      <c r="S711" s="7">
        <v>166.88474928602551</v>
      </c>
      <c r="T711" s="7">
        <v>143.11525071397449</v>
      </c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</row>
    <row r="712" spans="1:37" s="1" customFormat="1">
      <c r="A712" s="1" t="s">
        <v>8</v>
      </c>
      <c r="B712" s="2" t="s">
        <v>17</v>
      </c>
      <c r="C712" s="599" t="s">
        <v>1690</v>
      </c>
      <c r="D712" s="3">
        <v>2190</v>
      </c>
      <c r="E712" s="820">
        <v>38496</v>
      </c>
      <c r="F712" s="795">
        <v>2005</v>
      </c>
      <c r="G712" s="208" t="s">
        <v>812</v>
      </c>
      <c r="H712" s="1" t="s">
        <v>861</v>
      </c>
      <c r="I712" s="1">
        <v>7</v>
      </c>
      <c r="J712" s="904">
        <v>87698</v>
      </c>
      <c r="K712" s="5">
        <f t="shared" si="11"/>
        <v>19</v>
      </c>
      <c r="L712" s="1014">
        <v>1985</v>
      </c>
      <c r="M712" s="1105" t="s">
        <v>2586</v>
      </c>
      <c r="N712" s="1105" t="s">
        <v>2620</v>
      </c>
      <c r="O712" s="1227">
        <v>300</v>
      </c>
      <c r="P712" s="154">
        <v>150</v>
      </c>
      <c r="Q712" s="433">
        <v>1.107912117456411E-2</v>
      </c>
      <c r="R712" s="7">
        <v>6.2959321898695473</v>
      </c>
      <c r="S712" s="7">
        <v>156.29593218986955</v>
      </c>
      <c r="T712" s="7">
        <v>143.70406781013045</v>
      </c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</row>
    <row r="713" spans="1:37" s="1" customFormat="1">
      <c r="A713" s="1" t="s">
        <v>7</v>
      </c>
      <c r="B713" s="2" t="s">
        <v>17</v>
      </c>
      <c r="C713" s="599">
        <v>1</v>
      </c>
      <c r="D713" s="3">
        <v>2190</v>
      </c>
      <c r="E713" s="820">
        <v>38496</v>
      </c>
      <c r="F713" s="795">
        <v>2005</v>
      </c>
      <c r="G713" s="208" t="s">
        <v>812</v>
      </c>
      <c r="H713" s="1" t="s">
        <v>861</v>
      </c>
      <c r="I713" s="1">
        <v>6</v>
      </c>
      <c r="J713" s="904">
        <v>173093</v>
      </c>
      <c r="K713" s="5">
        <f t="shared" si="11"/>
        <v>17</v>
      </c>
      <c r="L713" s="1014">
        <v>1987</v>
      </c>
      <c r="M713" s="1105" t="s">
        <v>2586</v>
      </c>
      <c r="N713" s="1105" t="s">
        <v>716</v>
      </c>
      <c r="O713" s="1227">
        <v>300</v>
      </c>
      <c r="P713" s="154">
        <v>150</v>
      </c>
      <c r="Q713" s="427">
        <v>1.107912117456411E-2</v>
      </c>
      <c r="R713" s="7">
        <v>6.2959321898695473</v>
      </c>
      <c r="S713" s="7">
        <v>156.29593218986955</v>
      </c>
      <c r="T713" s="7">
        <v>143.70406781013045</v>
      </c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</row>
    <row r="714" spans="1:37" s="1" customFormat="1">
      <c r="A714" s="2" t="s">
        <v>2253</v>
      </c>
      <c r="B714" s="2" t="s">
        <v>17</v>
      </c>
      <c r="C714" s="344">
        <v>183554</v>
      </c>
      <c r="D714" s="4">
        <v>2031</v>
      </c>
      <c r="E714" s="821">
        <v>38223</v>
      </c>
      <c r="F714" s="795">
        <v>2005</v>
      </c>
      <c r="G714" s="208" t="s">
        <v>812</v>
      </c>
      <c r="H714" s="1" t="s">
        <v>861</v>
      </c>
      <c r="I714" s="2">
        <v>4</v>
      </c>
      <c r="J714" s="903">
        <v>206593</v>
      </c>
      <c r="K714" s="5">
        <f t="shared" si="11"/>
        <v>7</v>
      </c>
      <c r="L714" s="790">
        <v>1997</v>
      </c>
      <c r="M714" s="1104" t="s">
        <v>2584</v>
      </c>
      <c r="N714" s="1104" t="s">
        <v>2669</v>
      </c>
      <c r="O714" s="1227">
        <v>312.13</v>
      </c>
      <c r="P714" s="154">
        <v>150</v>
      </c>
      <c r="Q714" s="432">
        <v>1.8053372926245089E-2</v>
      </c>
      <c r="R714" s="29">
        <v>11.558310948569893</v>
      </c>
      <c r="S714" s="1">
        <v>161.5583109485699</v>
      </c>
      <c r="T714" s="7">
        <v>150.5716890514301</v>
      </c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</row>
    <row r="715" spans="1:37" s="1" customFormat="1">
      <c r="A715" s="1" t="s">
        <v>2187</v>
      </c>
      <c r="B715" s="2" t="s">
        <v>17</v>
      </c>
      <c r="C715" s="344">
        <v>240568</v>
      </c>
      <c r="D715" s="4">
        <v>2114</v>
      </c>
      <c r="E715" s="821">
        <v>38399</v>
      </c>
      <c r="F715" s="795">
        <v>2005</v>
      </c>
      <c r="G715" s="208" t="s">
        <v>812</v>
      </c>
      <c r="H715" s="1" t="s">
        <v>861</v>
      </c>
      <c r="I715" s="2">
        <v>15</v>
      </c>
      <c r="J715" s="904">
        <v>132661</v>
      </c>
      <c r="K715" s="5">
        <f t="shared" si="11"/>
        <v>15</v>
      </c>
      <c r="L715" s="1014">
        <v>1989</v>
      </c>
      <c r="M715" s="1105" t="s">
        <v>2598</v>
      </c>
      <c r="N715" s="1105" t="s">
        <v>765</v>
      </c>
      <c r="O715" s="1229">
        <v>322</v>
      </c>
      <c r="P715" s="154">
        <v>150</v>
      </c>
      <c r="Q715" s="432">
        <v>3.212303321242304E-2</v>
      </c>
      <c r="R715" s="29">
        <v>17.868437224410314</v>
      </c>
      <c r="S715" s="1">
        <v>167.86843722441031</v>
      </c>
      <c r="T715" s="7">
        <v>154.13156277558969</v>
      </c>
      <c r="U715" s="44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</row>
    <row r="716" spans="1:37" s="1" customFormat="1">
      <c r="A716" s="2" t="s">
        <v>1996</v>
      </c>
      <c r="B716" s="2" t="s">
        <v>17</v>
      </c>
      <c r="C716" s="344">
        <v>53931</v>
      </c>
      <c r="D716" s="4">
        <v>2008</v>
      </c>
      <c r="E716" s="821">
        <v>38218</v>
      </c>
      <c r="F716" s="795">
        <v>2005</v>
      </c>
      <c r="G716" s="208" t="s">
        <v>814</v>
      </c>
      <c r="H716" s="1" t="s">
        <v>1060</v>
      </c>
      <c r="I716" s="2">
        <v>21</v>
      </c>
      <c r="J716" s="904">
        <v>150177</v>
      </c>
      <c r="K716" s="5">
        <f t="shared" si="11"/>
        <v>16</v>
      </c>
      <c r="L716" s="1014">
        <v>1988</v>
      </c>
      <c r="M716" s="1105" t="s">
        <v>2595</v>
      </c>
      <c r="N716" s="1104" t="s">
        <v>758</v>
      </c>
      <c r="O716" s="1229">
        <v>315</v>
      </c>
      <c r="P716" s="154">
        <v>150</v>
      </c>
      <c r="Q716" s="432">
        <v>1.967571916315106E-2</v>
      </c>
      <c r="R716" s="29">
        <v>9.3443925449637018</v>
      </c>
      <c r="S716" s="1">
        <v>159.34439254496371</v>
      </c>
      <c r="T716" s="7">
        <v>155.65560745503629</v>
      </c>
      <c r="U716" s="44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</row>
    <row r="717" spans="1:37" s="1" customFormat="1">
      <c r="A717" s="2" t="s">
        <v>2469</v>
      </c>
      <c r="B717" s="2" t="s">
        <v>17</v>
      </c>
      <c r="C717" s="344">
        <v>15275</v>
      </c>
      <c r="D717" s="4">
        <v>2006</v>
      </c>
      <c r="E717" s="821">
        <v>38211</v>
      </c>
      <c r="F717" s="795">
        <v>2005</v>
      </c>
      <c r="G717" s="208" t="s">
        <v>810</v>
      </c>
      <c r="H717" s="2" t="s">
        <v>1166</v>
      </c>
      <c r="I717" s="2">
        <v>3</v>
      </c>
      <c r="J717" s="904">
        <v>113475</v>
      </c>
      <c r="K717" s="5">
        <f t="shared" si="11"/>
        <v>10</v>
      </c>
      <c r="L717" s="1014">
        <v>1994</v>
      </c>
      <c r="M717" s="1105" t="s">
        <v>2586</v>
      </c>
      <c r="N717" s="1104" t="s">
        <v>742</v>
      </c>
      <c r="O717" s="1229">
        <v>321.31</v>
      </c>
      <c r="P717" s="154">
        <v>150</v>
      </c>
      <c r="Q717" s="154">
        <v>2.7855875256724692E-2</v>
      </c>
      <c r="R717" s="29">
        <v>13.889217961755499</v>
      </c>
      <c r="S717" s="1">
        <v>163.88921796175549</v>
      </c>
      <c r="T717" s="7">
        <v>157.42078203824451</v>
      </c>
      <c r="U717" s="44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</row>
    <row r="718" spans="1:37" s="1" customFormat="1">
      <c r="A718" s="2" t="s">
        <v>2176</v>
      </c>
      <c r="B718" s="2" t="s">
        <v>17</v>
      </c>
      <c r="C718" s="344" t="s">
        <v>2177</v>
      </c>
      <c r="D718" s="4">
        <v>2114</v>
      </c>
      <c r="E718" s="821">
        <v>38399</v>
      </c>
      <c r="F718" s="795">
        <v>2005</v>
      </c>
      <c r="G718" s="208" t="s">
        <v>814</v>
      </c>
      <c r="H718" s="2" t="s">
        <v>3617</v>
      </c>
      <c r="I718" s="2">
        <v>6</v>
      </c>
      <c r="J718" s="903">
        <v>75182</v>
      </c>
      <c r="K718" s="5">
        <f t="shared" si="11"/>
        <v>13</v>
      </c>
      <c r="L718" s="790">
        <v>1991</v>
      </c>
      <c r="M718" s="1104" t="s">
        <v>2584</v>
      </c>
      <c r="N718" s="1104" t="s">
        <v>730</v>
      </c>
      <c r="O718" s="1229">
        <v>326</v>
      </c>
      <c r="P718" s="154">
        <v>150</v>
      </c>
      <c r="Q718" s="432">
        <v>3.2522077103260591E-2</v>
      </c>
      <c r="R718" s="29">
        <v>18.090405388688705</v>
      </c>
      <c r="S718" s="1">
        <v>168.09040538868871</v>
      </c>
      <c r="T718" s="7">
        <v>157.90959461131129</v>
      </c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</row>
    <row r="719" spans="1:37" s="1" customFormat="1">
      <c r="A719" s="2" t="s">
        <v>2710</v>
      </c>
      <c r="B719" s="2" t="s">
        <v>17</v>
      </c>
      <c r="C719" s="344">
        <v>17646</v>
      </c>
      <c r="D719" s="4">
        <v>2239</v>
      </c>
      <c r="E719" s="821">
        <v>38531</v>
      </c>
      <c r="F719" s="795">
        <v>2005</v>
      </c>
      <c r="G719" s="208" t="s">
        <v>810</v>
      </c>
      <c r="H719" s="2" t="s">
        <v>837</v>
      </c>
      <c r="I719" s="2">
        <v>379</v>
      </c>
      <c r="J719" s="903">
        <v>133989</v>
      </c>
      <c r="K719" s="5">
        <f t="shared" si="11"/>
        <v>11</v>
      </c>
      <c r="L719" s="790">
        <v>1993</v>
      </c>
      <c r="M719" s="1104" t="s">
        <v>2598</v>
      </c>
      <c r="N719" s="1104" t="s">
        <v>725</v>
      </c>
      <c r="O719" s="1227">
        <v>350</v>
      </c>
      <c r="P719" s="154">
        <v>150</v>
      </c>
      <c r="Q719" s="427">
        <v>1.7369727047146403E-2</v>
      </c>
      <c r="R719" s="7">
        <v>35.436501240694795</v>
      </c>
      <c r="S719" s="7">
        <v>185.43650124069478</v>
      </c>
      <c r="T719" s="7">
        <v>164.56349875930522</v>
      </c>
      <c r="U719" s="44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</row>
    <row r="720" spans="1:37" s="1" customFormat="1">
      <c r="A720" s="1" t="s">
        <v>2478</v>
      </c>
      <c r="B720" s="2" t="s">
        <v>17</v>
      </c>
      <c r="C720" s="599" t="s">
        <v>2479</v>
      </c>
      <c r="D720" s="3">
        <v>2006</v>
      </c>
      <c r="E720" s="821">
        <v>38211</v>
      </c>
      <c r="F720" s="795">
        <v>2005</v>
      </c>
      <c r="G720" s="8" t="s">
        <v>814</v>
      </c>
      <c r="H720" s="2" t="s">
        <v>3617</v>
      </c>
      <c r="I720" s="2">
        <v>9</v>
      </c>
      <c r="J720" s="904">
        <v>161284</v>
      </c>
      <c r="K720" s="5">
        <f t="shared" si="11"/>
        <v>17</v>
      </c>
      <c r="L720" s="1014">
        <v>1987</v>
      </c>
      <c r="M720" s="1105" t="s">
        <v>2598</v>
      </c>
      <c r="N720" s="1104" t="s">
        <v>2617</v>
      </c>
      <c r="O720" s="1229">
        <v>333</v>
      </c>
      <c r="P720" s="154">
        <v>150</v>
      </c>
      <c r="Q720" s="154">
        <v>2.8869336343373447E-2</v>
      </c>
      <c r="R720" s="29">
        <v>14.394539794169434</v>
      </c>
      <c r="S720" s="1">
        <v>164.39453979416945</v>
      </c>
      <c r="T720" s="7">
        <v>168.60546020583055</v>
      </c>
      <c r="U720" s="44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</row>
    <row r="721" spans="1:37" s="1" customFormat="1">
      <c r="A721" s="2" t="s">
        <v>2254</v>
      </c>
      <c r="B721" s="2" t="s">
        <v>17</v>
      </c>
      <c r="C721" s="344">
        <v>183559</v>
      </c>
      <c r="D721" s="4">
        <v>2031</v>
      </c>
      <c r="E721" s="821">
        <v>38223</v>
      </c>
      <c r="F721" s="795">
        <v>2005</v>
      </c>
      <c r="G721" s="208" t="s">
        <v>812</v>
      </c>
      <c r="H721" s="1" t="s">
        <v>861</v>
      </c>
      <c r="I721" s="2">
        <v>5</v>
      </c>
      <c r="J721" s="903">
        <v>199295</v>
      </c>
      <c r="K721" s="5">
        <f t="shared" si="11"/>
        <v>7</v>
      </c>
      <c r="L721" s="790">
        <v>1997</v>
      </c>
      <c r="M721" s="1104" t="s">
        <v>2584</v>
      </c>
      <c r="N721" s="1104" t="s">
        <v>2669</v>
      </c>
      <c r="O721" s="1227">
        <v>333.13</v>
      </c>
      <c r="P721" s="154">
        <v>150</v>
      </c>
      <c r="Q721" s="432">
        <v>1.9267997702623992E-2</v>
      </c>
      <c r="R721" s="29">
        <v>12.335950169150959</v>
      </c>
      <c r="S721" s="1">
        <v>162.33595016915095</v>
      </c>
      <c r="T721" s="7">
        <v>170.79404983084905</v>
      </c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</row>
    <row r="722" spans="1:37" s="1" customFormat="1">
      <c r="A722" s="2" t="s">
        <v>1997</v>
      </c>
      <c r="B722" s="2" t="s">
        <v>17</v>
      </c>
      <c r="C722" s="344">
        <v>55503</v>
      </c>
      <c r="D722" s="4">
        <v>2008</v>
      </c>
      <c r="E722" s="821">
        <v>38218</v>
      </c>
      <c r="F722" s="795">
        <v>2005</v>
      </c>
      <c r="G722" s="208" t="s">
        <v>814</v>
      </c>
      <c r="H722" s="2" t="s">
        <v>1060</v>
      </c>
      <c r="I722" s="2">
        <v>22</v>
      </c>
      <c r="J722" s="903">
        <v>93067</v>
      </c>
      <c r="K722" s="5">
        <f t="shared" si="11"/>
        <v>15</v>
      </c>
      <c r="L722" s="790">
        <v>1989</v>
      </c>
      <c r="M722" s="1104" t="s">
        <v>2598</v>
      </c>
      <c r="N722" s="1104" t="s">
        <v>765</v>
      </c>
      <c r="O722" s="1229">
        <v>333</v>
      </c>
      <c r="P722" s="154">
        <v>150</v>
      </c>
      <c r="Q722" s="432">
        <v>2.0800045972473979E-2</v>
      </c>
      <c r="R722" s="29">
        <v>9.8783578332473425</v>
      </c>
      <c r="S722" s="1">
        <v>159.87835783324735</v>
      </c>
      <c r="T722" s="7">
        <v>173.12164216675265</v>
      </c>
      <c r="U722" s="44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</row>
    <row r="723" spans="1:37" s="1" customFormat="1">
      <c r="A723" s="1" t="s">
        <v>2285</v>
      </c>
      <c r="B723" s="1" t="s">
        <v>17</v>
      </c>
      <c r="C723" s="344" t="s">
        <v>2286</v>
      </c>
      <c r="D723" s="4">
        <v>2031</v>
      </c>
      <c r="E723" s="820">
        <v>38223</v>
      </c>
      <c r="F723" s="795">
        <v>2005</v>
      </c>
      <c r="G723" s="208" t="s">
        <v>814</v>
      </c>
      <c r="H723" s="2" t="s">
        <v>3617</v>
      </c>
      <c r="I723" s="2">
        <v>40</v>
      </c>
      <c r="J723" s="904">
        <v>138266</v>
      </c>
      <c r="K723" s="5">
        <f t="shared" si="11"/>
        <v>11</v>
      </c>
      <c r="L723" s="1014">
        <v>1993</v>
      </c>
      <c r="M723" s="1105" t="s">
        <v>2586</v>
      </c>
      <c r="N723" s="1104" t="s">
        <v>716</v>
      </c>
      <c r="O723" s="1229">
        <v>338</v>
      </c>
      <c r="P723" s="154">
        <v>150</v>
      </c>
      <c r="Q723" s="432">
        <v>1.9549674972193766E-2</v>
      </c>
      <c r="R723" s="29">
        <v>12.516288407447615</v>
      </c>
      <c r="S723" s="1">
        <v>162.5162884074476</v>
      </c>
      <c r="T723" s="7">
        <v>175.4837115925524</v>
      </c>
      <c r="U723" s="44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</row>
    <row r="724" spans="1:37" s="1" customFormat="1">
      <c r="A724" s="2" t="s">
        <v>2014</v>
      </c>
      <c r="B724" s="1" t="s">
        <v>17</v>
      </c>
      <c r="C724" s="344" t="s">
        <v>2015</v>
      </c>
      <c r="D724" s="4">
        <v>2027</v>
      </c>
      <c r="E724" s="821">
        <v>38216</v>
      </c>
      <c r="F724" s="795">
        <v>2005</v>
      </c>
      <c r="G724" s="8" t="s">
        <v>815</v>
      </c>
      <c r="H724" s="2" t="s">
        <v>1885</v>
      </c>
      <c r="I724" s="2">
        <v>333</v>
      </c>
      <c r="J724" s="904">
        <v>52692</v>
      </c>
      <c r="K724" s="5">
        <f t="shared" si="11"/>
        <v>15</v>
      </c>
      <c r="L724" s="1014">
        <v>1989</v>
      </c>
      <c r="M724" s="1105" t="s">
        <v>2586</v>
      </c>
      <c r="N724" s="1104" t="s">
        <v>2666</v>
      </c>
      <c r="O724" s="1229">
        <v>350</v>
      </c>
      <c r="P724" s="154">
        <v>150</v>
      </c>
      <c r="Q724" s="432">
        <v>8.0183276059564712E-3</v>
      </c>
      <c r="R724" s="29">
        <v>20.295910652920959</v>
      </c>
      <c r="S724" s="1">
        <v>170.29591065292095</v>
      </c>
      <c r="T724" s="7">
        <v>179.70408934707905</v>
      </c>
      <c r="U724" s="44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</row>
    <row r="725" spans="1:37" s="1" customFormat="1">
      <c r="A725" s="1" t="s">
        <v>2178</v>
      </c>
      <c r="B725" s="2" t="s">
        <v>17</v>
      </c>
      <c r="C725" s="344">
        <v>16857</v>
      </c>
      <c r="D725" s="4">
        <v>2114</v>
      </c>
      <c r="E725" s="821">
        <v>38399</v>
      </c>
      <c r="F725" s="795">
        <v>2005</v>
      </c>
      <c r="G725" s="208" t="s">
        <v>810</v>
      </c>
      <c r="H725" s="2" t="s">
        <v>1050</v>
      </c>
      <c r="I725" s="2">
        <v>7</v>
      </c>
      <c r="J725" s="904">
        <v>196263</v>
      </c>
      <c r="K725" s="5">
        <f t="shared" si="11"/>
        <v>9</v>
      </c>
      <c r="L725" s="1014">
        <v>1995</v>
      </c>
      <c r="M725" s="1105" t="s">
        <v>2584</v>
      </c>
      <c r="N725" s="1105" t="s">
        <v>2667</v>
      </c>
      <c r="O725" s="1229">
        <v>350</v>
      </c>
      <c r="P725" s="154">
        <v>150</v>
      </c>
      <c r="Q725" s="432">
        <v>3.4916340448285912E-2</v>
      </c>
      <c r="R725" s="29">
        <v>19.42221437435904</v>
      </c>
      <c r="S725" s="1">
        <v>169.42221437435904</v>
      </c>
      <c r="T725" s="7">
        <v>180.57778562564096</v>
      </c>
      <c r="U725" s="44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</row>
    <row r="726" spans="1:37" s="1" customFormat="1">
      <c r="A726" s="2" t="s">
        <v>2054</v>
      </c>
      <c r="B726" s="2" t="s">
        <v>17</v>
      </c>
      <c r="C726" s="344"/>
      <c r="D726" s="4">
        <v>2040</v>
      </c>
      <c r="E726" s="821">
        <v>38288</v>
      </c>
      <c r="F726" s="795">
        <v>2005</v>
      </c>
      <c r="G726" s="208" t="s">
        <v>818</v>
      </c>
      <c r="H726" s="2" t="s">
        <v>806</v>
      </c>
      <c r="I726" s="2">
        <v>15</v>
      </c>
      <c r="J726" s="904">
        <v>110590</v>
      </c>
      <c r="K726" s="5">
        <f t="shared" si="11"/>
        <v>11</v>
      </c>
      <c r="L726" s="1014">
        <v>1993</v>
      </c>
      <c r="M726" s="1105" t="s">
        <v>2586</v>
      </c>
      <c r="N726" s="1104" t="s">
        <v>2617</v>
      </c>
      <c r="O726" s="1229">
        <v>350</v>
      </c>
      <c r="P726" s="154">
        <v>150</v>
      </c>
      <c r="Q726" s="432">
        <v>6.3908264251542932E-2</v>
      </c>
      <c r="R726" s="29">
        <v>16.676861556440127</v>
      </c>
      <c r="S726" s="1">
        <v>166.67686155644012</v>
      </c>
      <c r="T726" s="7">
        <v>183.32313844355988</v>
      </c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</row>
    <row r="727" spans="1:37" s="1" customFormat="1">
      <c r="A727" s="2" t="s">
        <v>49</v>
      </c>
      <c r="B727" s="2" t="s">
        <v>17</v>
      </c>
      <c r="C727" s="344">
        <v>25486</v>
      </c>
      <c r="D727" s="4">
        <v>2183</v>
      </c>
      <c r="E727" s="821">
        <v>38448</v>
      </c>
      <c r="F727" s="796">
        <v>2005</v>
      </c>
      <c r="G727" s="208" t="s">
        <v>814</v>
      </c>
      <c r="H727" s="9" t="s">
        <v>1060</v>
      </c>
      <c r="I727" s="2">
        <v>14</v>
      </c>
      <c r="J727" s="903">
        <v>159343</v>
      </c>
      <c r="K727" s="5">
        <f t="shared" si="11"/>
        <v>11</v>
      </c>
      <c r="L727" s="790">
        <v>1993</v>
      </c>
      <c r="M727" s="1113" t="s">
        <v>2677</v>
      </c>
      <c r="N727" s="208" t="s">
        <v>726</v>
      </c>
      <c r="O727" s="1227">
        <v>357</v>
      </c>
      <c r="P727" s="154">
        <v>150</v>
      </c>
      <c r="Q727" s="309">
        <v>4.8759234548307842E-2</v>
      </c>
      <c r="R727" s="7">
        <v>19.444695145519685</v>
      </c>
      <c r="S727" s="7">
        <v>169.44469514551969</v>
      </c>
      <c r="T727" s="7">
        <v>187.55530485448031</v>
      </c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</row>
    <row r="728" spans="1:37" s="1" customFormat="1">
      <c r="A728" s="2" t="s">
        <v>2266</v>
      </c>
      <c r="B728" s="2" t="s">
        <v>17</v>
      </c>
      <c r="C728" s="344">
        <v>218405</v>
      </c>
      <c r="D728" s="4">
        <v>2031</v>
      </c>
      <c r="E728" s="821">
        <v>38223</v>
      </c>
      <c r="F728" s="795">
        <v>2005</v>
      </c>
      <c r="G728" s="208" t="s">
        <v>812</v>
      </c>
      <c r="H728" s="2" t="s">
        <v>1079</v>
      </c>
      <c r="I728" s="2">
        <v>19</v>
      </c>
      <c r="J728" s="903">
        <v>159405</v>
      </c>
      <c r="K728" s="5">
        <f t="shared" si="11"/>
        <v>8</v>
      </c>
      <c r="L728" s="790">
        <v>1996</v>
      </c>
      <c r="M728" s="1104" t="s">
        <v>2584</v>
      </c>
      <c r="N728" s="1104" t="s">
        <v>2669</v>
      </c>
      <c r="O728" s="1227">
        <v>350.99</v>
      </c>
      <c r="P728" s="154">
        <v>150</v>
      </c>
      <c r="Q728" s="432">
        <v>2.0301007155296719E-2</v>
      </c>
      <c r="R728" s="29">
        <v>12.997313811035619</v>
      </c>
      <c r="S728" s="1">
        <v>162.99731381103561</v>
      </c>
      <c r="T728" s="7">
        <v>187.9926861889644</v>
      </c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</row>
    <row r="729" spans="1:37" s="1" customFormat="1">
      <c r="A729" s="2" t="s">
        <v>1979</v>
      </c>
      <c r="B729" s="2" t="s">
        <v>17</v>
      </c>
      <c r="C729" s="344" t="s">
        <v>1980</v>
      </c>
      <c r="D729" s="4">
        <v>2008</v>
      </c>
      <c r="E729" s="821">
        <v>38218</v>
      </c>
      <c r="F729" s="795">
        <v>2005</v>
      </c>
      <c r="G729" s="208" t="s">
        <v>812</v>
      </c>
      <c r="H729" s="2" t="s">
        <v>2238</v>
      </c>
      <c r="I729" s="2">
        <v>4</v>
      </c>
      <c r="J729" s="903"/>
      <c r="K729" s="5">
        <f t="shared" si="11"/>
        <v>26</v>
      </c>
      <c r="L729" s="790">
        <v>1978</v>
      </c>
      <c r="M729" s="1104" t="s">
        <v>2598</v>
      </c>
      <c r="N729" s="1104" t="s">
        <v>2600</v>
      </c>
      <c r="O729" s="1229">
        <v>354</v>
      </c>
      <c r="P729" s="154">
        <v>150</v>
      </c>
      <c r="Q729" s="432">
        <v>2.2111760583350716E-2</v>
      </c>
      <c r="R729" s="29">
        <v>10.501317336244922</v>
      </c>
      <c r="S729" s="1">
        <v>160.50131733624491</v>
      </c>
      <c r="T729" s="7">
        <v>193.49868266375509</v>
      </c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</row>
    <row r="730" spans="1:37" s="1" customFormat="1">
      <c r="A730" s="1" t="s">
        <v>2470</v>
      </c>
      <c r="B730" s="1" t="s">
        <v>17</v>
      </c>
      <c r="C730" s="599" t="s">
        <v>2471</v>
      </c>
      <c r="D730" s="3">
        <v>2006</v>
      </c>
      <c r="E730" s="820">
        <v>38211</v>
      </c>
      <c r="F730" s="795">
        <v>2005</v>
      </c>
      <c r="G730" s="8" t="s">
        <v>814</v>
      </c>
      <c r="H730" s="2" t="s">
        <v>3617</v>
      </c>
      <c r="I730" s="2">
        <v>5</v>
      </c>
      <c r="J730" s="903">
        <v>167221</v>
      </c>
      <c r="K730" s="5">
        <f t="shared" si="11"/>
        <v>10</v>
      </c>
      <c r="L730" s="790">
        <v>1994</v>
      </c>
      <c r="M730" s="1104" t="s">
        <v>2677</v>
      </c>
      <c r="N730" s="1104" t="s">
        <v>726</v>
      </c>
      <c r="O730" s="1229">
        <v>361.27</v>
      </c>
      <c r="P730" s="154">
        <v>150</v>
      </c>
      <c r="Q730" s="154">
        <v>3.1320195617929501E-2</v>
      </c>
      <c r="R730" s="29">
        <v>15.61656273705583</v>
      </c>
      <c r="S730" s="1">
        <v>165.61656273705583</v>
      </c>
      <c r="T730" s="7">
        <v>195.65343726294415</v>
      </c>
      <c r="U730" s="44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</row>
    <row r="731" spans="1:37" s="1" customFormat="1">
      <c r="A731" s="1" t="s">
        <v>2467</v>
      </c>
      <c r="B731" s="2" t="s">
        <v>17</v>
      </c>
      <c r="C731" s="599">
        <v>197175</v>
      </c>
      <c r="D731" s="3">
        <v>2006</v>
      </c>
      <c r="E731" s="820">
        <v>38211</v>
      </c>
      <c r="F731" s="795">
        <v>2005</v>
      </c>
      <c r="G731" s="8" t="s">
        <v>812</v>
      </c>
      <c r="H731" s="1" t="s">
        <v>861</v>
      </c>
      <c r="I731" s="2">
        <v>1</v>
      </c>
      <c r="J731" s="904">
        <v>161026</v>
      </c>
      <c r="K731" s="5">
        <f t="shared" si="11"/>
        <v>6</v>
      </c>
      <c r="L731" s="1014">
        <v>1998</v>
      </c>
      <c r="M731" s="1105" t="s">
        <v>2584</v>
      </c>
      <c r="N731" s="1104" t="s">
        <v>2669</v>
      </c>
      <c r="O731" s="1229">
        <v>365.13</v>
      </c>
      <c r="P731" s="154">
        <v>150</v>
      </c>
      <c r="Q731" s="154">
        <v>3.1654837174342185E-2</v>
      </c>
      <c r="R731" s="29">
        <v>15.783418363498757</v>
      </c>
      <c r="S731" s="1">
        <v>165.78341836349875</v>
      </c>
      <c r="T731" s="7">
        <v>199.34658163650124</v>
      </c>
      <c r="U731" s="44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</row>
    <row r="732" spans="1:37" s="1" customFormat="1">
      <c r="A732" s="2" t="s">
        <v>1622</v>
      </c>
      <c r="B732" s="2" t="s">
        <v>17</v>
      </c>
      <c r="C732" s="344">
        <v>11450</v>
      </c>
      <c r="D732" s="4">
        <v>2190</v>
      </c>
      <c r="E732" s="820">
        <v>38496</v>
      </c>
      <c r="F732" s="795">
        <v>2005</v>
      </c>
      <c r="G732" s="208" t="s">
        <v>814</v>
      </c>
      <c r="H732" s="2" t="s">
        <v>3617</v>
      </c>
      <c r="I732" s="2">
        <v>13</v>
      </c>
      <c r="J732" s="903">
        <v>72506</v>
      </c>
      <c r="K732" s="5">
        <f t="shared" si="11"/>
        <v>16</v>
      </c>
      <c r="L732" s="790">
        <v>1988</v>
      </c>
      <c r="M732" s="1104" t="s">
        <v>2586</v>
      </c>
      <c r="N732" s="1104">
        <v>2500</v>
      </c>
      <c r="O732" s="1227">
        <v>360</v>
      </c>
      <c r="P732" s="154">
        <v>150</v>
      </c>
      <c r="Q732" s="427">
        <v>1.3294945409476932E-2</v>
      </c>
      <c r="R732" s="7">
        <v>7.5551186278434557</v>
      </c>
      <c r="S732" s="7">
        <v>157.55511862784346</v>
      </c>
      <c r="T732" s="7">
        <v>202.44488137215654</v>
      </c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</row>
    <row r="733" spans="1:37" s="1" customFormat="1">
      <c r="A733" s="1" t="s">
        <v>2179</v>
      </c>
      <c r="B733" s="2" t="s">
        <v>17</v>
      </c>
      <c r="C733" s="344">
        <v>2934</v>
      </c>
      <c r="D733" s="4">
        <v>2114</v>
      </c>
      <c r="E733" s="821">
        <v>38399</v>
      </c>
      <c r="F733" s="795">
        <v>2005</v>
      </c>
      <c r="G733" s="208" t="s">
        <v>814</v>
      </c>
      <c r="H733" s="2" t="s">
        <v>3617</v>
      </c>
      <c r="I733" s="2">
        <v>8</v>
      </c>
      <c r="J733" s="904">
        <v>124493</v>
      </c>
      <c r="K733" s="5">
        <f t="shared" si="11"/>
        <v>8</v>
      </c>
      <c r="L733" s="1014">
        <v>1996</v>
      </c>
      <c r="M733" s="1105" t="s">
        <v>2584</v>
      </c>
      <c r="N733" s="1105" t="s">
        <v>2667</v>
      </c>
      <c r="O733" s="1227">
        <v>377.77</v>
      </c>
      <c r="P733" s="154">
        <v>150</v>
      </c>
      <c r="Q733" s="432">
        <v>3.7686702660425619E-2</v>
      </c>
      <c r="R733" s="29">
        <v>20.963228354861752</v>
      </c>
      <c r="S733" s="1">
        <v>170.96322835486174</v>
      </c>
      <c r="T733" s="7">
        <v>206.80677164513824</v>
      </c>
      <c r="U733" s="44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</row>
    <row r="734" spans="1:37" s="1" customFormat="1">
      <c r="A734" s="1" t="s">
        <v>2737</v>
      </c>
      <c r="B734" s="2" t="s">
        <v>17</v>
      </c>
      <c r="C734" s="599">
        <v>117544</v>
      </c>
      <c r="D734" s="3">
        <v>2144</v>
      </c>
      <c r="E734" s="821">
        <v>38477</v>
      </c>
      <c r="F734" s="795">
        <v>2005</v>
      </c>
      <c r="G734" s="208" t="s">
        <v>812</v>
      </c>
      <c r="H734" s="1" t="s">
        <v>861</v>
      </c>
      <c r="I734" s="1">
        <v>314</v>
      </c>
      <c r="J734" s="903">
        <v>42133</v>
      </c>
      <c r="K734" s="5">
        <f t="shared" si="11"/>
        <v>24</v>
      </c>
      <c r="L734" s="790">
        <v>1980</v>
      </c>
      <c r="M734" s="1104" t="s">
        <v>2598</v>
      </c>
      <c r="N734" s="1104" t="s">
        <v>2585</v>
      </c>
      <c r="O734" s="1227">
        <v>375</v>
      </c>
      <c r="P734" s="154">
        <v>150</v>
      </c>
      <c r="Q734" s="427">
        <v>8.6755349913244656E-3</v>
      </c>
      <c r="R734" s="7">
        <v>17.993666859456336</v>
      </c>
      <c r="S734" s="7">
        <v>167.99366685945634</v>
      </c>
      <c r="T734" s="7">
        <v>207.00633314054366</v>
      </c>
      <c r="U734" s="44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</row>
    <row r="735" spans="1:37" s="1" customFormat="1">
      <c r="A735" s="1" t="s">
        <v>55</v>
      </c>
      <c r="B735" s="1" t="s">
        <v>17</v>
      </c>
      <c r="C735" s="599">
        <v>184647</v>
      </c>
      <c r="D735" s="3">
        <v>2183</v>
      </c>
      <c r="E735" s="820">
        <v>38448</v>
      </c>
      <c r="F735" s="796">
        <v>2005</v>
      </c>
      <c r="G735" s="208" t="s">
        <v>812</v>
      </c>
      <c r="H735" s="1" t="s">
        <v>861</v>
      </c>
      <c r="I735" s="1">
        <v>20</v>
      </c>
      <c r="J735" s="904">
        <v>136943</v>
      </c>
      <c r="K735" s="5">
        <f t="shared" si="11"/>
        <v>18</v>
      </c>
      <c r="L735" s="1014">
        <v>1986</v>
      </c>
      <c r="M735" s="1112" t="s">
        <v>2586</v>
      </c>
      <c r="N735" s="208" t="s">
        <v>56</v>
      </c>
      <c r="O735" s="1227">
        <v>386.19</v>
      </c>
      <c r="P735" s="154">
        <v>150</v>
      </c>
      <c r="Q735" s="309">
        <v>5.2746019020198889E-2</v>
      </c>
      <c r="R735" s="7">
        <v>21.034584925065115</v>
      </c>
      <c r="S735" s="7">
        <v>171.0345849250651</v>
      </c>
      <c r="T735" s="7">
        <v>215.15541507493489</v>
      </c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</row>
    <row r="736" spans="1:37" s="1" customFormat="1">
      <c r="A736" s="2" t="s">
        <v>1622</v>
      </c>
      <c r="B736" s="1" t="s">
        <v>17</v>
      </c>
      <c r="C736" s="344">
        <v>128108</v>
      </c>
      <c r="D736" s="4">
        <v>2183</v>
      </c>
      <c r="E736" s="821">
        <v>38448</v>
      </c>
      <c r="F736" s="795">
        <v>2005</v>
      </c>
      <c r="G736" s="208" t="s">
        <v>812</v>
      </c>
      <c r="H736" s="1" t="s">
        <v>861</v>
      </c>
      <c r="I736" s="2">
        <v>19</v>
      </c>
      <c r="J736" s="903">
        <v>148120</v>
      </c>
      <c r="K736" s="5">
        <f t="shared" si="11"/>
        <v>10</v>
      </c>
      <c r="L736" s="790">
        <v>1994</v>
      </c>
      <c r="M736" s="1113" t="s">
        <v>2598</v>
      </c>
      <c r="N736" s="1104" t="s">
        <v>705</v>
      </c>
      <c r="O736" s="1227">
        <v>393</v>
      </c>
      <c r="P736" s="154">
        <v>150</v>
      </c>
      <c r="Q736" s="309">
        <v>5.3676132149817875E-2</v>
      </c>
      <c r="R736" s="7">
        <v>21.405504740025872</v>
      </c>
      <c r="S736" s="7">
        <v>171.40550474002586</v>
      </c>
      <c r="T736" s="7">
        <v>221.59449525997414</v>
      </c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</row>
    <row r="737" spans="1:37" s="1" customFormat="1">
      <c r="A737" s="2" t="s">
        <v>45</v>
      </c>
      <c r="B737" s="1" t="s">
        <v>17</v>
      </c>
      <c r="C737" s="344">
        <v>182532</v>
      </c>
      <c r="D737" s="4">
        <v>2183</v>
      </c>
      <c r="E737" s="821">
        <v>38448</v>
      </c>
      <c r="F737" s="796">
        <v>2005</v>
      </c>
      <c r="G737" s="8" t="s">
        <v>812</v>
      </c>
      <c r="H737" s="1" t="s">
        <v>861</v>
      </c>
      <c r="I737" s="2">
        <v>5</v>
      </c>
      <c r="J737" s="903">
        <v>82170</v>
      </c>
      <c r="K737" s="5">
        <f t="shared" si="11"/>
        <v>7</v>
      </c>
      <c r="L737" s="790">
        <v>1997</v>
      </c>
      <c r="M737" s="1113" t="s">
        <v>2584</v>
      </c>
      <c r="N737" s="208" t="s">
        <v>2669</v>
      </c>
      <c r="O737" s="1227">
        <v>401.01</v>
      </c>
      <c r="P737" s="154">
        <v>150</v>
      </c>
      <c r="Q737" s="309">
        <v>5.4770141866153851E-2</v>
      </c>
      <c r="R737" s="7">
        <v>21.841784874803494</v>
      </c>
      <c r="S737" s="7">
        <v>171.84178487480349</v>
      </c>
      <c r="T737" s="7">
        <v>229.1682151251965</v>
      </c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</row>
    <row r="738" spans="1:37" s="1" customFormat="1">
      <c r="A738" s="2" t="s">
        <v>768</v>
      </c>
      <c r="B738" s="2" t="s">
        <v>17</v>
      </c>
      <c r="C738" s="344">
        <v>98896</v>
      </c>
      <c r="D738" s="4">
        <v>2173</v>
      </c>
      <c r="E738" s="821">
        <v>38440</v>
      </c>
      <c r="F738" s="795">
        <v>2005</v>
      </c>
      <c r="G738" s="208" t="s">
        <v>818</v>
      </c>
      <c r="H738" s="1" t="s">
        <v>3459</v>
      </c>
      <c r="I738" s="2">
        <v>337</v>
      </c>
      <c r="J738" s="903">
        <v>110825</v>
      </c>
      <c r="K738" s="5">
        <f t="shared" si="11"/>
        <v>9</v>
      </c>
      <c r="L738" s="790">
        <v>1995</v>
      </c>
      <c r="M738" s="1104" t="s">
        <v>2677</v>
      </c>
      <c r="N738" s="208" t="s">
        <v>746</v>
      </c>
      <c r="O738" s="1227">
        <v>400</v>
      </c>
      <c r="P738" s="154">
        <v>150</v>
      </c>
      <c r="Q738" s="427">
        <v>1.335559265442404E-2</v>
      </c>
      <c r="R738" s="7">
        <v>19.466844741235391</v>
      </c>
      <c r="S738" s="7">
        <v>169.46684474123538</v>
      </c>
      <c r="T738" s="7">
        <v>230.53315525876462</v>
      </c>
      <c r="U738" s="44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</row>
    <row r="739" spans="1:37" s="1" customFormat="1">
      <c r="A739" s="1" t="s">
        <v>2725</v>
      </c>
      <c r="B739" s="2" t="s">
        <v>17</v>
      </c>
      <c r="C739" s="599">
        <v>119515</v>
      </c>
      <c r="D739" s="4">
        <v>2144</v>
      </c>
      <c r="E739" s="821">
        <v>38477</v>
      </c>
      <c r="F739" s="795">
        <v>2005</v>
      </c>
      <c r="G739" s="208" t="s">
        <v>812</v>
      </c>
      <c r="H739" s="1" t="s">
        <v>861</v>
      </c>
      <c r="I739" s="2">
        <v>304</v>
      </c>
      <c r="J739" s="904">
        <v>85885</v>
      </c>
      <c r="K739" s="5">
        <f t="shared" si="11"/>
        <v>25</v>
      </c>
      <c r="L739" s="1014">
        <v>1979</v>
      </c>
      <c r="M739" s="1105" t="s">
        <v>2586</v>
      </c>
      <c r="N739" s="1105" t="s">
        <v>2585</v>
      </c>
      <c r="O739" s="1227">
        <v>400</v>
      </c>
      <c r="P739" s="154">
        <v>150</v>
      </c>
      <c r="Q739" s="427">
        <v>9.2539039907460954E-3</v>
      </c>
      <c r="R739" s="7">
        <v>19.193244650086754</v>
      </c>
      <c r="S739" s="7">
        <v>169.19324465008674</v>
      </c>
      <c r="T739" s="7">
        <v>230.80675534991326</v>
      </c>
      <c r="U739" s="44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</row>
    <row r="740" spans="1:37" s="1" customFormat="1">
      <c r="A740" s="2" t="s">
        <v>2097</v>
      </c>
      <c r="B740" s="1" t="s">
        <v>17</v>
      </c>
      <c r="C740" s="344">
        <v>182508</v>
      </c>
      <c r="D740" s="4">
        <v>2093</v>
      </c>
      <c r="E740" s="821">
        <v>38337</v>
      </c>
      <c r="F740" s="795">
        <v>2005</v>
      </c>
      <c r="G740" s="8" t="s">
        <v>812</v>
      </c>
      <c r="H740" s="1" t="s">
        <v>861</v>
      </c>
      <c r="I740" s="2">
        <v>8</v>
      </c>
      <c r="J740" s="903">
        <v>161026</v>
      </c>
      <c r="K740" s="5">
        <f t="shared" si="11"/>
        <v>7</v>
      </c>
      <c r="L740" s="1014">
        <v>1997</v>
      </c>
      <c r="M740" s="1105" t="s">
        <v>2584</v>
      </c>
      <c r="N740" s="1104" t="s">
        <v>2669</v>
      </c>
      <c r="O740" s="1227">
        <v>395.01</v>
      </c>
      <c r="P740" s="154">
        <v>150</v>
      </c>
      <c r="Q740" s="432">
        <v>1.8780853903394682E-2</v>
      </c>
      <c r="R740" s="29">
        <v>12.023878286031344</v>
      </c>
      <c r="S740" s="1">
        <v>162.02387828603133</v>
      </c>
      <c r="T740" s="7">
        <v>232.98612171396866</v>
      </c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</row>
    <row r="741" spans="1:37" s="1" customFormat="1">
      <c r="A741" s="2" t="s">
        <v>1977</v>
      </c>
      <c r="B741" s="1" t="s">
        <v>17</v>
      </c>
      <c r="C741" s="344">
        <v>141426</v>
      </c>
      <c r="D741" s="4">
        <v>2008</v>
      </c>
      <c r="E741" s="821">
        <v>38218</v>
      </c>
      <c r="F741" s="795">
        <v>2005</v>
      </c>
      <c r="G741" s="8" t="s">
        <v>812</v>
      </c>
      <c r="H741" s="1" t="s">
        <v>861</v>
      </c>
      <c r="I741" s="2">
        <v>1</v>
      </c>
      <c r="J741" s="903">
        <v>1007469</v>
      </c>
      <c r="K741" s="5">
        <f t="shared" si="11"/>
        <v>15</v>
      </c>
      <c r="L741" s="790">
        <v>1989</v>
      </c>
      <c r="M741" s="1104" t="s">
        <v>2584</v>
      </c>
      <c r="N741" s="1104" t="s">
        <v>2602</v>
      </c>
      <c r="O741" s="1229">
        <v>400.13</v>
      </c>
      <c r="P741" s="154">
        <v>150</v>
      </c>
      <c r="Q741" s="432">
        <v>2.4993160345243282E-2</v>
      </c>
      <c r="R741" s="29">
        <v>11.869751711162939</v>
      </c>
      <c r="S741" s="1">
        <v>161.86975171116293</v>
      </c>
      <c r="T741" s="7">
        <v>238.26024828883706</v>
      </c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</row>
    <row r="742" spans="1:37" s="1" customFormat="1">
      <c r="A742" s="2" t="s">
        <v>1993</v>
      </c>
      <c r="B742" s="2" t="s">
        <v>17</v>
      </c>
      <c r="C742" s="344">
        <v>55340</v>
      </c>
      <c r="D742" s="4">
        <v>2008</v>
      </c>
      <c r="E742" s="821">
        <v>38218</v>
      </c>
      <c r="F742" s="795">
        <v>2005</v>
      </c>
      <c r="G742" s="208" t="s">
        <v>814</v>
      </c>
      <c r="H742" s="2" t="s">
        <v>1060</v>
      </c>
      <c r="I742" s="2">
        <v>17</v>
      </c>
      <c r="J742" s="903">
        <v>213072</v>
      </c>
      <c r="K742" s="5">
        <f t="shared" si="11"/>
        <v>11</v>
      </c>
      <c r="L742" s="790">
        <v>1993</v>
      </c>
      <c r="M742" s="1104" t="s">
        <v>2584</v>
      </c>
      <c r="N742" s="1104" t="s">
        <v>2669</v>
      </c>
      <c r="O742" s="1229">
        <v>411</v>
      </c>
      <c r="P742" s="154">
        <v>150</v>
      </c>
      <c r="Q742" s="432">
        <v>2.5672128812873288E-2</v>
      </c>
      <c r="R742" s="29">
        <v>12.192207415809783</v>
      </c>
      <c r="S742" s="1">
        <v>162.19220741580978</v>
      </c>
      <c r="T742" s="7">
        <v>248.80779258419022</v>
      </c>
      <c r="U742" s="44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</row>
    <row r="743" spans="1:37" s="1" customFormat="1">
      <c r="A743" s="2" t="s">
        <v>43</v>
      </c>
      <c r="B743" s="2" t="s">
        <v>17</v>
      </c>
      <c r="C743" s="344" t="s">
        <v>44</v>
      </c>
      <c r="D743" s="4">
        <v>2183</v>
      </c>
      <c r="E743" s="821">
        <v>38448</v>
      </c>
      <c r="F743" s="796">
        <v>2005</v>
      </c>
      <c r="G743" s="208" t="s">
        <v>814</v>
      </c>
      <c r="H743" s="2" t="s">
        <v>1060</v>
      </c>
      <c r="I743" s="2">
        <v>4</v>
      </c>
      <c r="J743" s="903">
        <v>96704</v>
      </c>
      <c r="K743" s="5">
        <f t="shared" si="11"/>
        <v>19</v>
      </c>
      <c r="L743" s="790">
        <v>1985</v>
      </c>
      <c r="M743" s="1113" t="s">
        <v>2591</v>
      </c>
      <c r="N743" s="208" t="s">
        <v>2585</v>
      </c>
      <c r="O743" s="1227">
        <v>425.01</v>
      </c>
      <c r="P743" s="154">
        <v>150</v>
      </c>
      <c r="Q743" s="314">
        <v>5.8048073600493875E-2</v>
      </c>
      <c r="R743" s="7">
        <v>23.148991271140954</v>
      </c>
      <c r="S743" s="7">
        <v>173.14899127114094</v>
      </c>
      <c r="T743" s="7">
        <v>251.86100872885905</v>
      </c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</row>
    <row r="744" spans="1:37" s="1" customFormat="1">
      <c r="A744" s="1" t="s">
        <v>2160</v>
      </c>
      <c r="B744" s="2" t="s">
        <v>17</v>
      </c>
      <c r="C744" s="599">
        <v>91459</v>
      </c>
      <c r="D744" s="3">
        <v>2093</v>
      </c>
      <c r="E744" s="820">
        <v>38337</v>
      </c>
      <c r="F744" s="795">
        <v>2005</v>
      </c>
      <c r="G744" s="8" t="s">
        <v>818</v>
      </c>
      <c r="H744" s="2" t="s">
        <v>2161</v>
      </c>
      <c r="I744" s="2">
        <v>24</v>
      </c>
      <c r="J744" s="903">
        <v>135261</v>
      </c>
      <c r="K744" s="5">
        <f t="shared" si="11"/>
        <v>10</v>
      </c>
      <c r="L744" s="790">
        <v>1994</v>
      </c>
      <c r="M744" s="1104" t="s">
        <v>2598</v>
      </c>
      <c r="N744" s="1104" t="s">
        <v>725</v>
      </c>
      <c r="O744" s="1229">
        <v>425</v>
      </c>
      <c r="P744" s="154">
        <v>150</v>
      </c>
      <c r="Q744" s="432">
        <v>2.0206736307796614E-2</v>
      </c>
      <c r="R744" s="29">
        <v>12.936756718977549</v>
      </c>
      <c r="S744" s="1">
        <v>162.93675671897756</v>
      </c>
      <c r="T744" s="7">
        <v>262.06324328102244</v>
      </c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</row>
    <row r="745" spans="1:37" s="1" customFormat="1">
      <c r="A745" s="1" t="s">
        <v>2003</v>
      </c>
      <c r="B745" s="1" t="s">
        <v>17</v>
      </c>
      <c r="C745" s="599">
        <v>55504</v>
      </c>
      <c r="D745" s="3">
        <v>2008</v>
      </c>
      <c r="E745" s="820">
        <v>38218</v>
      </c>
      <c r="F745" s="795">
        <v>2005</v>
      </c>
      <c r="G745" s="8" t="s">
        <v>814</v>
      </c>
      <c r="H745" s="9" t="s">
        <v>1060</v>
      </c>
      <c r="I745" s="1">
        <v>28</v>
      </c>
      <c r="J745" s="904">
        <v>172071</v>
      </c>
      <c r="K745" s="5">
        <f t="shared" si="11"/>
        <v>12</v>
      </c>
      <c r="L745" s="1014">
        <v>1992</v>
      </c>
      <c r="M745" s="1105" t="s">
        <v>2586</v>
      </c>
      <c r="N745" s="1105" t="s">
        <v>716</v>
      </c>
      <c r="O745" s="1229">
        <v>426.27</v>
      </c>
      <c r="P745" s="154">
        <v>150</v>
      </c>
      <c r="Q745" s="432">
        <v>2.6625932722782231E-2</v>
      </c>
      <c r="R745" s="29">
        <v>12.645187968703738</v>
      </c>
      <c r="S745" s="1">
        <v>162.64518796870374</v>
      </c>
      <c r="T745" s="7">
        <v>263.62481203129624</v>
      </c>
      <c r="U745" s="44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</row>
    <row r="746" spans="1:37" s="1" customFormat="1">
      <c r="A746" s="1" t="s">
        <v>2174</v>
      </c>
      <c r="B746" s="1" t="s">
        <v>17</v>
      </c>
      <c r="C746" s="599" t="s">
        <v>2175</v>
      </c>
      <c r="D746" s="3">
        <v>2114</v>
      </c>
      <c r="E746" s="820">
        <v>38399</v>
      </c>
      <c r="F746" s="795">
        <v>2005</v>
      </c>
      <c r="G746" s="8" t="s">
        <v>814</v>
      </c>
      <c r="H746" s="2" t="s">
        <v>3617</v>
      </c>
      <c r="I746" s="1">
        <v>5</v>
      </c>
      <c r="J746" s="904">
        <v>72613</v>
      </c>
      <c r="K746" s="5">
        <f t="shared" si="11"/>
        <v>14</v>
      </c>
      <c r="L746" s="1014">
        <v>1990</v>
      </c>
      <c r="M746" s="1105" t="s">
        <v>2586</v>
      </c>
      <c r="N746" s="1105" t="s">
        <v>717</v>
      </c>
      <c r="O746" s="1229">
        <v>438</v>
      </c>
      <c r="P746" s="154">
        <v>150</v>
      </c>
      <c r="Q746" s="432">
        <v>4.3695306046712082E-2</v>
      </c>
      <c r="R746" s="29">
        <v>24.305513988483597</v>
      </c>
      <c r="S746" s="1">
        <v>174.3055139884836</v>
      </c>
      <c r="T746" s="7">
        <v>263.6944860115164</v>
      </c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</row>
    <row r="747" spans="1:37" s="1" customFormat="1">
      <c r="A747" s="2" t="s">
        <v>2103</v>
      </c>
      <c r="B747" s="2" t="s">
        <v>17</v>
      </c>
      <c r="C747" s="344"/>
      <c r="D747" s="4">
        <v>2093</v>
      </c>
      <c r="E747" s="821">
        <v>38337</v>
      </c>
      <c r="F747" s="795">
        <v>2005</v>
      </c>
      <c r="G747" s="208" t="s">
        <v>818</v>
      </c>
      <c r="H747" s="1" t="s">
        <v>852</v>
      </c>
      <c r="I747" s="2">
        <v>14</v>
      </c>
      <c r="J747" s="904">
        <v>140305</v>
      </c>
      <c r="K747" s="5">
        <f t="shared" si="11"/>
        <v>9</v>
      </c>
      <c r="L747" s="1014">
        <v>1995</v>
      </c>
      <c r="M747" s="1105" t="s">
        <v>2584</v>
      </c>
      <c r="N747" s="1105" t="s">
        <v>2667</v>
      </c>
      <c r="O747" s="1229">
        <v>427</v>
      </c>
      <c r="P747" s="154">
        <v>150</v>
      </c>
      <c r="Q747" s="432">
        <v>2.0301826831598011E-2</v>
      </c>
      <c r="R747" s="29">
        <v>12.997635574125679</v>
      </c>
      <c r="S747" s="1">
        <v>162.99763557412567</v>
      </c>
      <c r="T747" s="7">
        <v>264.00236442587436</v>
      </c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</row>
    <row r="748" spans="1:37" s="1" customFormat="1">
      <c r="A748" s="2" t="s">
        <v>2071</v>
      </c>
      <c r="B748" s="2" t="s">
        <v>17</v>
      </c>
      <c r="C748" s="344" t="s">
        <v>2072</v>
      </c>
      <c r="D748" s="4">
        <v>2084</v>
      </c>
      <c r="E748" s="821">
        <v>38286</v>
      </c>
      <c r="F748" s="795">
        <v>2005</v>
      </c>
      <c r="G748" s="208" t="s">
        <v>814</v>
      </c>
      <c r="H748" s="1" t="s">
        <v>800</v>
      </c>
      <c r="I748" s="2">
        <v>377</v>
      </c>
      <c r="J748" s="904">
        <v>154848</v>
      </c>
      <c r="K748" s="5">
        <f t="shared" si="11"/>
        <v>9</v>
      </c>
      <c r="L748" s="1014">
        <v>1995</v>
      </c>
      <c r="M748" s="1105" t="s">
        <v>2584</v>
      </c>
      <c r="N748" s="1105" t="s">
        <v>2667</v>
      </c>
      <c r="O748" s="1229">
        <v>450</v>
      </c>
      <c r="P748" s="154">
        <v>150</v>
      </c>
      <c r="Q748" s="432">
        <v>1.3254786450662739E-2</v>
      </c>
      <c r="R748" s="29">
        <v>30.566465390279824</v>
      </c>
      <c r="S748" s="1">
        <v>180.56646539027983</v>
      </c>
      <c r="T748" s="7">
        <v>269.43353460972014</v>
      </c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</row>
    <row r="749" spans="1:37" s="1" customFormat="1">
      <c r="A749" s="2" t="s">
        <v>2185</v>
      </c>
      <c r="B749" s="2" t="s">
        <v>17</v>
      </c>
      <c r="C749" s="344">
        <v>204379</v>
      </c>
      <c r="D749" s="4">
        <v>2114</v>
      </c>
      <c r="E749" s="821">
        <v>38399</v>
      </c>
      <c r="F749" s="795">
        <v>2005</v>
      </c>
      <c r="G749" s="208" t="s">
        <v>812</v>
      </c>
      <c r="H749" s="1" t="s">
        <v>861</v>
      </c>
      <c r="I749" s="2">
        <v>12</v>
      </c>
      <c r="J749" s="903">
        <v>178193</v>
      </c>
      <c r="K749" s="5">
        <f t="shared" si="11"/>
        <v>8</v>
      </c>
      <c r="L749" s="790">
        <v>1996</v>
      </c>
      <c r="M749" s="1104" t="s">
        <v>2584</v>
      </c>
      <c r="N749" s="1104" t="s">
        <v>2669</v>
      </c>
      <c r="O749" s="1227">
        <v>450.5</v>
      </c>
      <c r="P749" s="154">
        <v>150</v>
      </c>
      <c r="Q749" s="432">
        <v>4.4942318205579437E-2</v>
      </c>
      <c r="R749" s="29">
        <v>24.999164501853564</v>
      </c>
      <c r="S749" s="1">
        <v>174.99916450185356</v>
      </c>
      <c r="T749" s="35">
        <v>275.50083549814644</v>
      </c>
      <c r="U749" s="44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</row>
    <row r="750" spans="1:37" s="1" customFormat="1">
      <c r="A750" s="2" t="s">
        <v>11</v>
      </c>
      <c r="B750" s="2" t="s">
        <v>17</v>
      </c>
      <c r="C750" s="344">
        <v>131421</v>
      </c>
      <c r="D750" s="4">
        <v>2190</v>
      </c>
      <c r="E750" s="821">
        <v>38496</v>
      </c>
      <c r="F750" s="795">
        <v>2005</v>
      </c>
      <c r="G750" s="208" t="s">
        <v>812</v>
      </c>
      <c r="H750" s="1" t="s">
        <v>861</v>
      </c>
      <c r="I750" s="2">
        <v>11</v>
      </c>
      <c r="J750" s="904">
        <v>132357</v>
      </c>
      <c r="K750" s="5">
        <f t="shared" si="11"/>
        <v>14</v>
      </c>
      <c r="L750" s="1014">
        <v>1990</v>
      </c>
      <c r="M750" s="1105" t="s">
        <v>2586</v>
      </c>
      <c r="N750" s="1104" t="s">
        <v>2620</v>
      </c>
      <c r="O750" s="1227">
        <v>456</v>
      </c>
      <c r="P750" s="154">
        <v>150</v>
      </c>
      <c r="Q750" s="433">
        <v>1.6840264185337447E-2</v>
      </c>
      <c r="R750" s="7">
        <v>9.5698169286017105</v>
      </c>
      <c r="S750" s="7">
        <v>159.56981692860171</v>
      </c>
      <c r="T750" s="7">
        <v>296.43018307139829</v>
      </c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</row>
    <row r="751" spans="1:37" s="1" customFormat="1">
      <c r="A751" s="2" t="s">
        <v>2183</v>
      </c>
      <c r="B751" s="2" t="s">
        <v>17</v>
      </c>
      <c r="C751" s="344" t="s">
        <v>2184</v>
      </c>
      <c r="D751" s="4">
        <v>2114</v>
      </c>
      <c r="E751" s="821">
        <v>38399</v>
      </c>
      <c r="F751" s="795">
        <v>2005</v>
      </c>
      <c r="G751" s="208" t="s">
        <v>814</v>
      </c>
      <c r="H751" s="253" t="s">
        <v>1060</v>
      </c>
      <c r="I751" s="2">
        <v>11</v>
      </c>
      <c r="J751" s="903">
        <v>139190</v>
      </c>
      <c r="K751" s="5">
        <f t="shared" si="11"/>
        <v>8</v>
      </c>
      <c r="L751" s="790">
        <v>1996</v>
      </c>
      <c r="M751" s="1104" t="s">
        <v>2598</v>
      </c>
      <c r="N751" s="1104" t="s">
        <v>2617</v>
      </c>
      <c r="O751" s="1227">
        <v>477.77</v>
      </c>
      <c r="P751" s="154">
        <v>150</v>
      </c>
      <c r="Q751" s="432">
        <v>4.7662799931364457E-2</v>
      </c>
      <c r="R751" s="29">
        <v>26.512432461821479</v>
      </c>
      <c r="S751" s="1">
        <v>176.51243246182148</v>
      </c>
      <c r="T751" s="7">
        <v>301.25756753817848</v>
      </c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</row>
    <row r="752" spans="1:37" s="1" customFormat="1">
      <c r="A752" s="1" t="s">
        <v>1809</v>
      </c>
      <c r="B752" s="1" t="s">
        <v>17</v>
      </c>
      <c r="C752" s="599" t="s">
        <v>1622</v>
      </c>
      <c r="D752" s="3">
        <v>2009</v>
      </c>
      <c r="E752" s="820">
        <v>38191</v>
      </c>
      <c r="F752" s="795">
        <v>2005</v>
      </c>
      <c r="G752" s="8" t="s">
        <v>818</v>
      </c>
      <c r="H752" s="9" t="s">
        <v>1694</v>
      </c>
      <c r="I752" s="2">
        <v>65</v>
      </c>
      <c r="J752" s="904">
        <v>145515</v>
      </c>
      <c r="K752" s="5">
        <f t="shared" si="11"/>
        <v>14</v>
      </c>
      <c r="L752" s="1014">
        <v>1990</v>
      </c>
      <c r="M752" s="1105" t="s">
        <v>2586</v>
      </c>
      <c r="N752" s="1105" t="s">
        <v>717</v>
      </c>
      <c r="O752" s="1229">
        <v>475</v>
      </c>
      <c r="P752" s="154">
        <v>150</v>
      </c>
      <c r="Q752" s="432">
        <v>6.4145847400405133E-3</v>
      </c>
      <c r="R752" s="29">
        <v>22.602366644159353</v>
      </c>
      <c r="S752" s="1">
        <v>172.60236664415936</v>
      </c>
      <c r="T752" s="7">
        <v>302.39763335584064</v>
      </c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</row>
    <row r="753" spans="1:37" s="1" customFormat="1">
      <c r="A753" s="1" t="s">
        <v>1999</v>
      </c>
      <c r="B753" s="2" t="s">
        <v>17</v>
      </c>
      <c r="C753" s="599">
        <v>47179</v>
      </c>
      <c r="D753" s="3">
        <v>2008</v>
      </c>
      <c r="E753" s="820">
        <v>38218</v>
      </c>
      <c r="F753" s="795">
        <v>2005</v>
      </c>
      <c r="G753" s="8" t="s">
        <v>814</v>
      </c>
      <c r="H753" s="2" t="s">
        <v>1060</v>
      </c>
      <c r="I753" s="2">
        <v>24</v>
      </c>
      <c r="J753" s="903">
        <v>33065</v>
      </c>
      <c r="K753" s="5">
        <f t="shared" si="11"/>
        <v>18</v>
      </c>
      <c r="L753" s="790">
        <v>1986</v>
      </c>
      <c r="M753" s="1104" t="s">
        <v>2595</v>
      </c>
      <c r="N753" s="1104" t="s">
        <v>756</v>
      </c>
      <c r="O753" s="1229">
        <v>471.23</v>
      </c>
      <c r="P753" s="154">
        <v>150</v>
      </c>
      <c r="Q753" s="432">
        <v>2.9434251242068808E-2</v>
      </c>
      <c r="R753" s="29">
        <v>13.978914599883318</v>
      </c>
      <c r="S753" s="1">
        <v>163.97891459988332</v>
      </c>
      <c r="T753" s="7">
        <v>307.25108540011672</v>
      </c>
      <c r="U753" s="44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</row>
    <row r="754" spans="1:37" s="1" customFormat="1">
      <c r="A754" s="2" t="s">
        <v>2227</v>
      </c>
      <c r="B754" s="2" t="s">
        <v>17</v>
      </c>
      <c r="C754" s="344">
        <v>204380</v>
      </c>
      <c r="D754" s="4" t="s">
        <v>2192</v>
      </c>
      <c r="E754" s="821" t="s">
        <v>2193</v>
      </c>
      <c r="F754" s="795">
        <v>2005</v>
      </c>
      <c r="G754" s="208" t="s">
        <v>812</v>
      </c>
      <c r="H754" s="1" t="s">
        <v>861</v>
      </c>
      <c r="I754" s="2">
        <v>337</v>
      </c>
      <c r="J754" s="903">
        <v>154956</v>
      </c>
      <c r="K754" s="5">
        <f t="shared" si="11"/>
        <v>8</v>
      </c>
      <c r="L754" s="790">
        <v>1996</v>
      </c>
      <c r="M754" s="1104" t="s">
        <v>2584</v>
      </c>
      <c r="N754" s="1104" t="s">
        <v>2669</v>
      </c>
      <c r="O754" s="1227">
        <v>500</v>
      </c>
      <c r="P754" s="154">
        <v>150</v>
      </c>
      <c r="Q754" s="432">
        <v>1.3477088948787063E-2</v>
      </c>
      <c r="R754" s="29">
        <v>41.595552560646901</v>
      </c>
      <c r="S754" s="1">
        <v>191.59555256064689</v>
      </c>
      <c r="T754" s="7">
        <v>308.40444743935313</v>
      </c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</row>
    <row r="755" spans="1:37" s="1" customFormat="1">
      <c r="A755" s="2" t="s">
        <v>2016</v>
      </c>
      <c r="B755" s="2" t="s">
        <v>17</v>
      </c>
      <c r="C755" s="344" t="s">
        <v>2017</v>
      </c>
      <c r="D755" s="4">
        <v>2027</v>
      </c>
      <c r="E755" s="821">
        <v>38216</v>
      </c>
      <c r="F755" s="795">
        <v>2005</v>
      </c>
      <c r="G755" s="208" t="s">
        <v>815</v>
      </c>
      <c r="H755" s="1" t="s">
        <v>1885</v>
      </c>
      <c r="I755" s="2">
        <v>334</v>
      </c>
      <c r="J755" s="903">
        <v>61131</v>
      </c>
      <c r="K755" s="5">
        <f t="shared" si="11"/>
        <v>15</v>
      </c>
      <c r="L755" s="790">
        <v>1989</v>
      </c>
      <c r="M755" s="1104" t="s">
        <v>2586</v>
      </c>
      <c r="N755" s="1104" t="s">
        <v>2666</v>
      </c>
      <c r="O755" s="1229">
        <v>500</v>
      </c>
      <c r="P755" s="154">
        <v>150</v>
      </c>
      <c r="Q755" s="432">
        <v>1.1454753722794959E-2</v>
      </c>
      <c r="R755" s="29">
        <v>28.994158075601373</v>
      </c>
      <c r="S755" s="1">
        <v>178.99415807560138</v>
      </c>
      <c r="T755" s="7">
        <v>321.00584192439862</v>
      </c>
      <c r="U755" s="44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</row>
    <row r="756" spans="1:37" s="1" customFormat="1">
      <c r="A756" s="2" t="s">
        <v>2019</v>
      </c>
      <c r="B756" s="2" t="s">
        <v>17</v>
      </c>
      <c r="C756" s="344" t="s">
        <v>2020</v>
      </c>
      <c r="D756" s="4">
        <v>2027</v>
      </c>
      <c r="E756" s="821">
        <v>38216</v>
      </c>
      <c r="F756" s="795">
        <v>2005</v>
      </c>
      <c r="G756" s="208" t="s">
        <v>815</v>
      </c>
      <c r="H756" s="2" t="s">
        <v>1885</v>
      </c>
      <c r="I756" s="2">
        <v>337</v>
      </c>
      <c r="J756" s="903">
        <v>57778</v>
      </c>
      <c r="K756" s="5">
        <f t="shared" si="11"/>
        <v>15</v>
      </c>
      <c r="L756" s="790">
        <v>1989</v>
      </c>
      <c r="M756" s="1104" t="s">
        <v>2586</v>
      </c>
      <c r="N756" s="1104" t="s">
        <v>2666</v>
      </c>
      <c r="O756" s="1229">
        <v>500</v>
      </c>
      <c r="P756" s="154">
        <v>150</v>
      </c>
      <c r="Q756" s="432">
        <v>1.1454753722794959E-2</v>
      </c>
      <c r="R756" s="29">
        <v>28.994158075601373</v>
      </c>
      <c r="S756" s="1">
        <v>178.99415807560138</v>
      </c>
      <c r="T756" s="7">
        <v>321.00584192439862</v>
      </c>
      <c r="U756" s="44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</row>
    <row r="757" spans="1:37" s="1" customFormat="1">
      <c r="A757" s="2" t="s">
        <v>1834</v>
      </c>
      <c r="B757" s="2" t="s">
        <v>17</v>
      </c>
      <c r="C757" s="344" t="s">
        <v>1622</v>
      </c>
      <c r="D757" s="4">
        <v>2009</v>
      </c>
      <c r="E757" s="821">
        <v>38191</v>
      </c>
      <c r="F757" s="795">
        <v>2005</v>
      </c>
      <c r="G757" s="208" t="s">
        <v>818</v>
      </c>
      <c r="H757" s="2" t="s">
        <v>1835</v>
      </c>
      <c r="I757" s="2">
        <v>1</v>
      </c>
      <c r="J757" s="903">
        <v>155751</v>
      </c>
      <c r="K757" s="5">
        <f t="shared" si="11"/>
        <v>13</v>
      </c>
      <c r="L757" s="790">
        <v>1991</v>
      </c>
      <c r="M757" s="1104" t="s">
        <v>2586</v>
      </c>
      <c r="N757" s="1104" t="s">
        <v>2617</v>
      </c>
      <c r="O757" s="1229">
        <v>500</v>
      </c>
      <c r="P757" s="154">
        <v>150</v>
      </c>
      <c r="Q757" s="432">
        <v>6.75219446320054E-3</v>
      </c>
      <c r="R757" s="29">
        <v>23.79196488858879</v>
      </c>
      <c r="S757" s="1">
        <v>173.79196488858878</v>
      </c>
      <c r="T757" s="7">
        <v>326.20803511141122</v>
      </c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</row>
    <row r="758" spans="1:37" s="1" customFormat="1">
      <c r="A758" s="2" t="s">
        <v>2472</v>
      </c>
      <c r="B758" s="2" t="s">
        <v>17</v>
      </c>
      <c r="C758" s="599" t="s">
        <v>2473</v>
      </c>
      <c r="D758" s="4">
        <v>2006</v>
      </c>
      <c r="E758" s="821">
        <v>38211</v>
      </c>
      <c r="F758" s="795">
        <v>2005</v>
      </c>
      <c r="G758" s="208" t="s">
        <v>814</v>
      </c>
      <c r="H758" s="2" t="s">
        <v>3617</v>
      </c>
      <c r="I758" s="2">
        <v>6</v>
      </c>
      <c r="J758" s="904">
        <v>155844</v>
      </c>
      <c r="K758" s="5">
        <f t="shared" si="11"/>
        <v>13</v>
      </c>
      <c r="L758" s="1014">
        <v>1991</v>
      </c>
      <c r="M758" s="1105" t="s">
        <v>2586</v>
      </c>
      <c r="N758" s="1105" t="s">
        <v>728</v>
      </c>
      <c r="O758" s="1229">
        <v>500</v>
      </c>
      <c r="P758" s="154">
        <v>150</v>
      </c>
      <c r="Q758" s="154">
        <v>4.3347351866927099E-2</v>
      </c>
      <c r="R758" s="29">
        <v>21.613423114368523</v>
      </c>
      <c r="S758" s="1">
        <v>171.61342311436852</v>
      </c>
      <c r="T758" s="7">
        <v>328.38657688563148</v>
      </c>
      <c r="U758" s="44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</row>
    <row r="759" spans="1:37" s="1" customFormat="1">
      <c r="A759" s="1" t="s">
        <v>2159</v>
      </c>
      <c r="B759" s="2" t="s">
        <v>17</v>
      </c>
      <c r="C759" s="344">
        <v>85674</v>
      </c>
      <c r="D759" s="4">
        <v>2093</v>
      </c>
      <c r="E759" s="821">
        <v>38337</v>
      </c>
      <c r="F759" s="795">
        <v>2005</v>
      </c>
      <c r="G759" s="208" t="s">
        <v>818</v>
      </c>
      <c r="H759" s="2" t="s">
        <v>3459</v>
      </c>
      <c r="I759" s="2">
        <v>23</v>
      </c>
      <c r="J759" s="903">
        <v>99300</v>
      </c>
      <c r="K759" s="5">
        <f t="shared" si="11"/>
        <v>9</v>
      </c>
      <c r="L759" s="1014">
        <v>1995</v>
      </c>
      <c r="M759" s="1105" t="s">
        <v>2584</v>
      </c>
      <c r="N759" s="1104" t="s">
        <v>2617</v>
      </c>
      <c r="O759" s="1229">
        <v>500</v>
      </c>
      <c r="P759" s="154">
        <v>150</v>
      </c>
      <c r="Q759" s="432">
        <v>2.3772630950348959E-2</v>
      </c>
      <c r="R759" s="29">
        <v>15.219713787032411</v>
      </c>
      <c r="S759" s="1">
        <v>165.21971378703242</v>
      </c>
      <c r="T759" s="7">
        <v>334.78028621296755</v>
      </c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</row>
    <row r="760" spans="1:37" s="1" customFormat="1">
      <c r="A760" s="1" t="s">
        <v>2158</v>
      </c>
      <c r="B760" s="2" t="s">
        <v>17</v>
      </c>
      <c r="C760" s="599">
        <v>89475</v>
      </c>
      <c r="D760" s="3">
        <v>2093</v>
      </c>
      <c r="E760" s="820">
        <v>38337</v>
      </c>
      <c r="F760" s="795">
        <v>2005</v>
      </c>
      <c r="G760" s="8" t="s">
        <v>818</v>
      </c>
      <c r="H760" s="15" t="s">
        <v>3459</v>
      </c>
      <c r="I760" s="2">
        <v>22</v>
      </c>
      <c r="J760" s="903">
        <v>146400</v>
      </c>
      <c r="K760" s="5">
        <f t="shared" si="11"/>
        <v>11</v>
      </c>
      <c r="L760" s="790">
        <v>1993</v>
      </c>
      <c r="M760" s="1104" t="s">
        <v>2598</v>
      </c>
      <c r="N760" s="1104" t="s">
        <v>2617</v>
      </c>
      <c r="O760" s="1229">
        <v>500</v>
      </c>
      <c r="P760" s="154">
        <v>150</v>
      </c>
      <c r="Q760" s="432">
        <v>2.3772630950348959E-2</v>
      </c>
      <c r="R760" s="29">
        <v>15.219713787032411</v>
      </c>
      <c r="S760" s="1">
        <v>165.21971378703242</v>
      </c>
      <c r="T760" s="7">
        <v>334.78028621296755</v>
      </c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</row>
    <row r="761" spans="1:37" s="1" customFormat="1">
      <c r="A761" s="2" t="s">
        <v>2049</v>
      </c>
      <c r="B761" s="2" t="s">
        <v>17</v>
      </c>
      <c r="C761" s="344" t="s">
        <v>2050</v>
      </c>
      <c r="D761" s="3">
        <v>2040</v>
      </c>
      <c r="E761" s="821">
        <v>38288</v>
      </c>
      <c r="F761" s="795">
        <v>2005</v>
      </c>
      <c r="G761" s="208" t="s">
        <v>812</v>
      </c>
      <c r="H761" s="1" t="s">
        <v>861</v>
      </c>
      <c r="I761" s="2">
        <v>7</v>
      </c>
      <c r="J761" s="903">
        <v>122884</v>
      </c>
      <c r="K761" s="5">
        <f t="shared" si="11"/>
        <v>37</v>
      </c>
      <c r="L761" s="790">
        <v>1967</v>
      </c>
      <c r="M761" s="1104" t="s">
        <v>2591</v>
      </c>
      <c r="N761" s="1104" t="s">
        <v>2585</v>
      </c>
      <c r="O761" s="1229">
        <v>510</v>
      </c>
      <c r="P761" s="154">
        <v>150</v>
      </c>
      <c r="Q761" s="432">
        <v>9.3123470766533989E-2</v>
      </c>
      <c r="R761" s="29">
        <v>24.300569696527042</v>
      </c>
      <c r="S761" s="1">
        <v>174.30056969652705</v>
      </c>
      <c r="T761" s="7">
        <v>335.69943030347292</v>
      </c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</row>
    <row r="762" spans="1:37" s="1" customFormat="1">
      <c r="A762" s="2" t="s">
        <v>2571</v>
      </c>
      <c r="B762" s="2" t="s">
        <v>17</v>
      </c>
      <c r="C762" s="344">
        <v>38047</v>
      </c>
      <c r="D762" s="4">
        <v>2006</v>
      </c>
      <c r="E762" s="821">
        <v>38211</v>
      </c>
      <c r="F762" s="795">
        <v>2005</v>
      </c>
      <c r="G762" s="208" t="s">
        <v>814</v>
      </c>
      <c r="H762" s="2" t="s">
        <v>3617</v>
      </c>
      <c r="I762" s="2">
        <v>25</v>
      </c>
      <c r="J762" s="903">
        <v>65867</v>
      </c>
      <c r="K762" s="5">
        <f t="shared" si="11"/>
        <v>11</v>
      </c>
      <c r="L762" s="790">
        <v>1993</v>
      </c>
      <c r="M762" s="1104" t="s">
        <v>2586</v>
      </c>
      <c r="N762" s="1104" t="s">
        <v>718</v>
      </c>
      <c r="O762" s="1229">
        <v>510</v>
      </c>
      <c r="P762" s="154">
        <v>150</v>
      </c>
      <c r="Q762" s="154">
        <v>4.4214298904265641E-2</v>
      </c>
      <c r="R762" s="29">
        <v>22.045691576655891</v>
      </c>
      <c r="S762" s="1">
        <v>172.04569157665588</v>
      </c>
      <c r="T762" s="7">
        <v>337.95430842334412</v>
      </c>
      <c r="U762" s="44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</row>
    <row r="763" spans="1:37" s="1" customFormat="1">
      <c r="A763" s="2" t="s">
        <v>794</v>
      </c>
      <c r="B763" s="2" t="s">
        <v>17</v>
      </c>
      <c r="C763" s="344">
        <v>14463</v>
      </c>
      <c r="D763" s="4">
        <v>2031</v>
      </c>
      <c r="E763" s="821">
        <v>38223</v>
      </c>
      <c r="F763" s="795">
        <v>2005</v>
      </c>
      <c r="G763" s="208" t="s">
        <v>810</v>
      </c>
      <c r="H763" s="2" t="s">
        <v>1050</v>
      </c>
      <c r="I763" s="2">
        <v>46</v>
      </c>
      <c r="J763" s="904">
        <v>181025</v>
      </c>
      <c r="K763" s="5">
        <f t="shared" si="11"/>
        <v>11</v>
      </c>
      <c r="L763" s="1014">
        <v>1993</v>
      </c>
      <c r="M763" s="1105" t="s">
        <v>2584</v>
      </c>
      <c r="N763" s="1105" t="s">
        <v>713</v>
      </c>
      <c r="O763" s="1229">
        <v>508</v>
      </c>
      <c r="P763" s="154">
        <v>150</v>
      </c>
      <c r="Q763" s="432">
        <v>2.9382351733356314E-2</v>
      </c>
      <c r="R763" s="29">
        <v>18.811463050246715</v>
      </c>
      <c r="S763" s="1">
        <v>168.81146305024672</v>
      </c>
      <c r="T763" s="7">
        <v>339.18853694975326</v>
      </c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</row>
    <row r="764" spans="1:37" s="1" customFormat="1">
      <c r="A764" s="2" t="s">
        <v>2267</v>
      </c>
      <c r="B764" s="2" t="s">
        <v>17</v>
      </c>
      <c r="C764" s="344">
        <v>170441</v>
      </c>
      <c r="D764" s="4">
        <v>2031</v>
      </c>
      <c r="E764" s="821">
        <v>38223</v>
      </c>
      <c r="F764" s="795">
        <v>2005</v>
      </c>
      <c r="G764" s="208" t="s">
        <v>812</v>
      </c>
      <c r="H764" s="1" t="s">
        <v>861</v>
      </c>
      <c r="I764" s="2">
        <v>20</v>
      </c>
      <c r="J764" s="903">
        <v>120145</v>
      </c>
      <c r="K764" s="5">
        <f t="shared" si="11"/>
        <v>8</v>
      </c>
      <c r="L764" s="790">
        <v>1996</v>
      </c>
      <c r="M764" s="1104" t="s">
        <v>2584</v>
      </c>
      <c r="N764" s="1104" t="s">
        <v>2669</v>
      </c>
      <c r="O764" s="1227">
        <v>510</v>
      </c>
      <c r="P764" s="154">
        <v>150</v>
      </c>
      <c r="Q764" s="432">
        <v>2.9498030283487638E-2</v>
      </c>
      <c r="R764" s="29">
        <v>18.885523928397291</v>
      </c>
      <c r="S764" s="1">
        <v>168.88552392839728</v>
      </c>
      <c r="T764" s="7">
        <v>341.11447607160272</v>
      </c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</row>
    <row r="765" spans="1:37" s="1" customFormat="1">
      <c r="A765" s="2" t="s">
        <v>2172</v>
      </c>
      <c r="B765" s="2" t="s">
        <v>17</v>
      </c>
      <c r="C765" s="344" t="s">
        <v>2173</v>
      </c>
      <c r="D765" s="4">
        <v>2114</v>
      </c>
      <c r="E765" s="821">
        <v>38399</v>
      </c>
      <c r="F765" s="795">
        <v>2005</v>
      </c>
      <c r="G765" s="8" t="s">
        <v>814</v>
      </c>
      <c r="H765" s="2" t="s">
        <v>3617</v>
      </c>
      <c r="I765" s="2">
        <v>4</v>
      </c>
      <c r="J765" s="903">
        <v>96256</v>
      </c>
      <c r="K765" s="5">
        <f t="shared" si="11"/>
        <v>12</v>
      </c>
      <c r="L765" s="790">
        <v>1992</v>
      </c>
      <c r="M765" s="1104" t="s">
        <v>2584</v>
      </c>
      <c r="N765" s="1104" t="s">
        <v>730</v>
      </c>
      <c r="O765" s="1229">
        <v>523</v>
      </c>
      <c r="P765" s="154">
        <v>150</v>
      </c>
      <c r="Q765" s="432">
        <v>5.217498872701009E-2</v>
      </c>
      <c r="R765" s="29">
        <v>29.022337479399361</v>
      </c>
      <c r="S765" s="1">
        <v>179.02233747939937</v>
      </c>
      <c r="T765" s="7">
        <v>343.97766252060063</v>
      </c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</row>
    <row r="766" spans="1:37" s="1" customFormat="1">
      <c r="A766" s="2" t="s">
        <v>2096</v>
      </c>
      <c r="B766" s="2" t="s">
        <v>17</v>
      </c>
      <c r="C766" s="344">
        <v>33067</v>
      </c>
      <c r="D766" s="4">
        <v>2093</v>
      </c>
      <c r="E766" s="821">
        <v>38337</v>
      </c>
      <c r="F766" s="795">
        <v>2005</v>
      </c>
      <c r="G766" s="208" t="s">
        <v>814</v>
      </c>
      <c r="H766" s="297" t="s">
        <v>1060</v>
      </c>
      <c r="I766" s="2">
        <v>7</v>
      </c>
      <c r="J766" s="904">
        <v>39861</v>
      </c>
      <c r="K766" s="5">
        <f t="shared" si="11"/>
        <v>31</v>
      </c>
      <c r="L766" s="1014">
        <v>1973</v>
      </c>
      <c r="M766" s="1105" t="s">
        <v>2595</v>
      </c>
      <c r="N766" s="1105" t="s">
        <v>2596</v>
      </c>
      <c r="O766" s="1229">
        <v>516</v>
      </c>
      <c r="P766" s="154">
        <v>150</v>
      </c>
      <c r="Q766" s="432">
        <v>2.4533355140760126E-2</v>
      </c>
      <c r="R766" s="29">
        <v>15.706744628217448</v>
      </c>
      <c r="S766" s="1">
        <v>165.70674462821745</v>
      </c>
      <c r="T766" s="7">
        <v>350.29325537178255</v>
      </c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</row>
    <row r="767" spans="1:37" s="1" customFormat="1">
      <c r="A767" s="1" t="s">
        <v>2233</v>
      </c>
      <c r="B767" s="2" t="s">
        <v>17</v>
      </c>
      <c r="C767" s="344">
        <v>1487</v>
      </c>
      <c r="D767" s="4" t="s">
        <v>2192</v>
      </c>
      <c r="E767" s="821" t="s">
        <v>2193</v>
      </c>
      <c r="F767" s="795">
        <v>2005</v>
      </c>
      <c r="G767" s="208" t="s">
        <v>814</v>
      </c>
      <c r="H767" s="2" t="s">
        <v>2234</v>
      </c>
      <c r="I767" s="2">
        <v>334</v>
      </c>
      <c r="J767" s="904">
        <v>187347</v>
      </c>
      <c r="K767" s="5">
        <f t="shared" si="11"/>
        <v>15</v>
      </c>
      <c r="L767" s="1014">
        <v>1989</v>
      </c>
      <c r="M767" s="1105" t="s">
        <v>2586</v>
      </c>
      <c r="N767" s="1105" t="s">
        <v>2620</v>
      </c>
      <c r="O767" s="1229">
        <v>550</v>
      </c>
      <c r="P767" s="154">
        <v>150</v>
      </c>
      <c r="Q767" s="432">
        <v>1.4824797843665768E-2</v>
      </c>
      <c r="R767" s="29">
        <v>45.755107816711586</v>
      </c>
      <c r="S767" s="1">
        <v>195.75510781671159</v>
      </c>
      <c r="T767" s="7">
        <v>354.24489218328841</v>
      </c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</row>
    <row r="768" spans="1:37" s="1" customFormat="1">
      <c r="A768" s="2" t="s">
        <v>2248</v>
      </c>
      <c r="B768" s="2" t="s">
        <v>17</v>
      </c>
      <c r="C768" s="344">
        <v>1447</v>
      </c>
      <c r="D768" s="4" t="s">
        <v>2192</v>
      </c>
      <c r="E768" s="821" t="s">
        <v>2193</v>
      </c>
      <c r="F768" s="795">
        <v>2005</v>
      </c>
      <c r="G768" s="208" t="s">
        <v>814</v>
      </c>
      <c r="H768" s="2" t="s">
        <v>2234</v>
      </c>
      <c r="I768" s="2">
        <v>313</v>
      </c>
      <c r="J768" s="903">
        <v>199965</v>
      </c>
      <c r="K768" s="5">
        <f t="shared" si="11"/>
        <v>11</v>
      </c>
      <c r="L768" s="790">
        <v>1993</v>
      </c>
      <c r="M768" s="1104" t="s">
        <v>2584</v>
      </c>
      <c r="N768" s="1104" t="s">
        <v>2669</v>
      </c>
      <c r="O768" s="1229">
        <v>550</v>
      </c>
      <c r="P768" s="154">
        <v>150</v>
      </c>
      <c r="Q768" s="432">
        <v>1.4824797843665768E-2</v>
      </c>
      <c r="R768" s="29">
        <v>45.755107816711586</v>
      </c>
      <c r="S768" s="1">
        <v>195.75510781671159</v>
      </c>
      <c r="T768" s="7">
        <v>354.24489218328841</v>
      </c>
      <c r="U768" s="44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</row>
    <row r="769" spans="1:37" s="1" customFormat="1">
      <c r="A769" s="2" t="s">
        <v>2231</v>
      </c>
      <c r="B769" s="2" t="s">
        <v>17</v>
      </c>
      <c r="C769" s="344">
        <v>20918</v>
      </c>
      <c r="D769" s="4" t="s">
        <v>2192</v>
      </c>
      <c r="E769" s="821" t="s">
        <v>2193</v>
      </c>
      <c r="F769" s="795">
        <v>2005</v>
      </c>
      <c r="G769" s="208" t="s">
        <v>812</v>
      </c>
      <c r="H769" s="1" t="s">
        <v>861</v>
      </c>
      <c r="I769" s="2">
        <v>326</v>
      </c>
      <c r="J769" s="903">
        <v>131274</v>
      </c>
      <c r="K769" s="5">
        <f t="shared" si="11"/>
        <v>25</v>
      </c>
      <c r="L769" s="790">
        <v>1979</v>
      </c>
      <c r="M769" s="1104" t="s">
        <v>2595</v>
      </c>
      <c r="N769" s="1104" t="s">
        <v>2606</v>
      </c>
      <c r="O769" s="1229">
        <v>550</v>
      </c>
      <c r="P769" s="154">
        <v>150</v>
      </c>
      <c r="Q769" s="432">
        <v>1.4824797843665768E-2</v>
      </c>
      <c r="R769" s="29">
        <v>45.755107816711586</v>
      </c>
      <c r="S769" s="1">
        <v>195.75510781671159</v>
      </c>
      <c r="T769" s="7">
        <v>354.24489218328841</v>
      </c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</row>
    <row r="770" spans="1:37" s="1" customFormat="1">
      <c r="A770" s="2" t="s">
        <v>2154</v>
      </c>
      <c r="B770" s="2" t="s">
        <v>17</v>
      </c>
      <c r="C770" s="344">
        <v>114062</v>
      </c>
      <c r="D770" s="4">
        <v>2093</v>
      </c>
      <c r="E770" s="821">
        <v>38337</v>
      </c>
      <c r="F770" s="795">
        <v>2005</v>
      </c>
      <c r="G770" s="208" t="s">
        <v>818</v>
      </c>
      <c r="H770" s="2" t="s">
        <v>806</v>
      </c>
      <c r="I770" s="2">
        <v>16</v>
      </c>
      <c r="J770" s="903">
        <v>174355</v>
      </c>
      <c r="K770" s="5">
        <f t="shared" ref="K770:K833" si="12">F770-L770-1</f>
        <v>8</v>
      </c>
      <c r="L770" s="790">
        <v>1996</v>
      </c>
      <c r="M770" s="1104" t="s">
        <v>2584</v>
      </c>
      <c r="N770" s="1104" t="s">
        <v>2667</v>
      </c>
      <c r="O770" s="1227">
        <v>521</v>
      </c>
      <c r="P770" s="154">
        <v>150</v>
      </c>
      <c r="Q770" s="432">
        <v>2.4771081450263615E-2</v>
      </c>
      <c r="R770" s="29">
        <v>15.858941766087773</v>
      </c>
      <c r="S770" s="1">
        <v>165.85894176608778</v>
      </c>
      <c r="T770" s="7">
        <v>355.14105823391219</v>
      </c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</row>
    <row r="771" spans="1:37" s="1" customFormat="1">
      <c r="A771" s="2" t="s">
        <v>2021</v>
      </c>
      <c r="B771" s="2" t="s">
        <v>17</v>
      </c>
      <c r="C771" s="344" t="s">
        <v>2022</v>
      </c>
      <c r="D771" s="4">
        <v>2027</v>
      </c>
      <c r="E771" s="821">
        <v>38216</v>
      </c>
      <c r="F771" s="795">
        <v>2005</v>
      </c>
      <c r="G771" s="208" t="s">
        <v>815</v>
      </c>
      <c r="H771" s="2" t="s">
        <v>1885</v>
      </c>
      <c r="I771" s="2">
        <v>338</v>
      </c>
      <c r="J771" s="903">
        <v>119925</v>
      </c>
      <c r="K771" s="5">
        <f t="shared" si="12"/>
        <v>12</v>
      </c>
      <c r="L771" s="790">
        <v>1992</v>
      </c>
      <c r="M771" s="1104" t="s">
        <v>2584</v>
      </c>
      <c r="N771" s="1104" t="s">
        <v>2669</v>
      </c>
      <c r="O771" s="1229">
        <v>550</v>
      </c>
      <c r="P771" s="154">
        <v>150</v>
      </c>
      <c r="Q771" s="432">
        <v>1.2600229095074456E-2</v>
      </c>
      <c r="R771" s="29">
        <v>31.893573883161512</v>
      </c>
      <c r="S771" s="1">
        <v>181.89357388316151</v>
      </c>
      <c r="T771" s="7">
        <v>368.10642611683852</v>
      </c>
      <c r="U771" s="44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</row>
    <row r="772" spans="1:37" s="1" customFormat="1">
      <c r="A772" s="208" t="s">
        <v>46</v>
      </c>
      <c r="B772" s="2" t="s">
        <v>17</v>
      </c>
      <c r="C772" s="344">
        <v>150558</v>
      </c>
      <c r="D772" s="4">
        <v>2183</v>
      </c>
      <c r="E772" s="821">
        <v>38448</v>
      </c>
      <c r="F772" s="795">
        <v>2005</v>
      </c>
      <c r="G772" s="208" t="s">
        <v>812</v>
      </c>
      <c r="H772" s="1" t="s">
        <v>861</v>
      </c>
      <c r="I772" s="2">
        <v>6</v>
      </c>
      <c r="J772" s="903">
        <v>30270</v>
      </c>
      <c r="K772" s="5">
        <f t="shared" si="12"/>
        <v>13</v>
      </c>
      <c r="L772" s="790">
        <v>1991</v>
      </c>
      <c r="M772" s="1113" t="s">
        <v>2586</v>
      </c>
      <c r="N772" s="208" t="s">
        <v>2602</v>
      </c>
      <c r="O772" s="1227">
        <v>551.83000000000004</v>
      </c>
      <c r="P772" s="154">
        <v>150</v>
      </c>
      <c r="Q772" s="309">
        <v>7.5369211206702286E-2</v>
      </c>
      <c r="R772" s="7">
        <v>30.056487737120808</v>
      </c>
      <c r="S772" s="7">
        <v>180.05648773712082</v>
      </c>
      <c r="T772" s="7">
        <v>371.77351226287919</v>
      </c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</row>
    <row r="773" spans="1:37" s="1" customFormat="1">
      <c r="A773" s="2" t="s">
        <v>2099</v>
      </c>
      <c r="B773" s="2" t="s">
        <v>17</v>
      </c>
      <c r="C773" s="344">
        <v>197191</v>
      </c>
      <c r="D773" s="4">
        <v>2093</v>
      </c>
      <c r="E773" s="821">
        <v>38337</v>
      </c>
      <c r="F773" s="795">
        <v>2005</v>
      </c>
      <c r="G773" s="208" t="s">
        <v>812</v>
      </c>
      <c r="H773" s="1" t="s">
        <v>861</v>
      </c>
      <c r="I773" s="2">
        <v>10</v>
      </c>
      <c r="J773" s="903">
        <v>276406</v>
      </c>
      <c r="K773" s="5">
        <f t="shared" si="12"/>
        <v>6</v>
      </c>
      <c r="L773" s="790">
        <v>1998</v>
      </c>
      <c r="M773" s="1104" t="s">
        <v>2584</v>
      </c>
      <c r="N773" s="1104" t="s">
        <v>2669</v>
      </c>
      <c r="O773" s="1229">
        <v>556</v>
      </c>
      <c r="P773" s="154">
        <v>150</v>
      </c>
      <c r="Q773" s="432">
        <v>2.6435165616788041E-2</v>
      </c>
      <c r="R773" s="29">
        <v>16.92432173118004</v>
      </c>
      <c r="S773" s="1">
        <v>166.92432173118004</v>
      </c>
      <c r="T773" s="7">
        <v>389.07567826881996</v>
      </c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</row>
    <row r="774" spans="1:37" s="1" customFormat="1">
      <c r="A774" s="2" t="s">
        <v>2156</v>
      </c>
      <c r="B774" s="2" t="s">
        <v>17</v>
      </c>
      <c r="C774" s="344">
        <v>138374</v>
      </c>
      <c r="D774" s="4">
        <v>2093</v>
      </c>
      <c r="E774" s="821">
        <v>38337</v>
      </c>
      <c r="F774" s="795">
        <v>2005</v>
      </c>
      <c r="G774" s="208" t="s">
        <v>818</v>
      </c>
      <c r="H774" s="2" t="s">
        <v>806</v>
      </c>
      <c r="I774" s="2">
        <v>18</v>
      </c>
      <c r="J774" s="903">
        <v>153109</v>
      </c>
      <c r="K774" s="5">
        <f t="shared" si="12"/>
        <v>9</v>
      </c>
      <c r="L774" s="790">
        <v>1995</v>
      </c>
      <c r="M774" s="1104" t="s">
        <v>2584</v>
      </c>
      <c r="N774" s="1104" t="s">
        <v>2669</v>
      </c>
      <c r="O774" s="1229">
        <v>556</v>
      </c>
      <c r="P774" s="154">
        <v>150</v>
      </c>
      <c r="Q774" s="432">
        <v>2.6435165616788041E-2</v>
      </c>
      <c r="R774" s="29">
        <v>16.92432173118004</v>
      </c>
      <c r="S774" s="1">
        <v>166.92432173118004</v>
      </c>
      <c r="T774" s="7">
        <v>389.07567826881996</v>
      </c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</row>
    <row r="775" spans="1:37" s="1" customFormat="1">
      <c r="A775" s="2" t="s">
        <v>2705</v>
      </c>
      <c r="B775" s="2" t="s">
        <v>17</v>
      </c>
      <c r="C775" s="344">
        <v>18523</v>
      </c>
      <c r="D775" s="4">
        <v>2239</v>
      </c>
      <c r="E775" s="821">
        <v>38531</v>
      </c>
      <c r="F775" s="795">
        <v>2005</v>
      </c>
      <c r="G775" s="208" t="s">
        <v>810</v>
      </c>
      <c r="H775" s="2" t="s">
        <v>1050</v>
      </c>
      <c r="I775" s="2">
        <v>373</v>
      </c>
      <c r="J775" s="904">
        <v>139159</v>
      </c>
      <c r="K775" s="5">
        <f t="shared" si="12"/>
        <v>12</v>
      </c>
      <c r="L775" s="1014">
        <v>1992</v>
      </c>
      <c r="M775" s="1105" t="s">
        <v>2584</v>
      </c>
      <c r="N775" s="1104" t="s">
        <v>2669</v>
      </c>
      <c r="O775" s="1227">
        <v>600</v>
      </c>
      <c r="P775" s="154">
        <v>150</v>
      </c>
      <c r="Q775" s="427">
        <v>2.9776674937965261E-2</v>
      </c>
      <c r="R775" s="7">
        <v>60.748287841191072</v>
      </c>
      <c r="S775" s="7">
        <v>210.74828784119109</v>
      </c>
      <c r="T775" s="7">
        <v>389.25171215880891</v>
      </c>
      <c r="U775" s="44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</row>
    <row r="776" spans="1:37" s="1" customFormat="1">
      <c r="A776" s="2" t="s">
        <v>2155</v>
      </c>
      <c r="B776" s="2" t="s">
        <v>17</v>
      </c>
      <c r="C776" s="344"/>
      <c r="D776" s="4">
        <v>2093</v>
      </c>
      <c r="E776" s="821">
        <v>38337</v>
      </c>
      <c r="F776" s="795">
        <v>2005</v>
      </c>
      <c r="G776" s="208" t="s">
        <v>818</v>
      </c>
      <c r="H776" s="2" t="s">
        <v>3459</v>
      </c>
      <c r="I776" s="2">
        <v>17</v>
      </c>
      <c r="J776" s="904">
        <v>91382</v>
      </c>
      <c r="K776" s="5">
        <f t="shared" si="12"/>
        <v>9</v>
      </c>
      <c r="L776" s="1014">
        <v>1995</v>
      </c>
      <c r="M776" s="1105" t="s">
        <v>2584</v>
      </c>
      <c r="N776" s="1104" t="s">
        <v>2617</v>
      </c>
      <c r="O776" s="1229">
        <v>557</v>
      </c>
      <c r="P776" s="154">
        <v>150</v>
      </c>
      <c r="Q776" s="432">
        <v>2.6482710878688739E-2</v>
      </c>
      <c r="R776" s="29">
        <v>16.954761158754106</v>
      </c>
      <c r="S776" s="1">
        <v>166.95476115875411</v>
      </c>
      <c r="T776" s="7">
        <v>390.04523884124592</v>
      </c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</row>
    <row r="777" spans="1:37" s="1" customFormat="1">
      <c r="A777" s="2" t="s">
        <v>59</v>
      </c>
      <c r="B777" s="1" t="s">
        <v>17</v>
      </c>
      <c r="C777" s="344">
        <v>172093</v>
      </c>
      <c r="D777" s="4">
        <v>2183</v>
      </c>
      <c r="E777" s="821">
        <v>38448</v>
      </c>
      <c r="F777" s="795">
        <v>2005</v>
      </c>
      <c r="G777" s="8" t="s">
        <v>812</v>
      </c>
      <c r="H777" s="1" t="s">
        <v>861</v>
      </c>
      <c r="I777" s="2">
        <v>22</v>
      </c>
      <c r="J777" s="903">
        <v>167168</v>
      </c>
      <c r="K777" s="5">
        <f t="shared" si="12"/>
        <v>8</v>
      </c>
      <c r="L777" s="1014">
        <v>1996</v>
      </c>
      <c r="M777" s="1112" t="s">
        <v>2598</v>
      </c>
      <c r="N777" s="208" t="s">
        <v>765</v>
      </c>
      <c r="O777" s="1227">
        <v>577.77</v>
      </c>
      <c r="P777" s="154">
        <v>150</v>
      </c>
      <c r="Q777" s="309">
        <v>7.8912109089568125E-2</v>
      </c>
      <c r="R777" s="7">
        <v>31.469359983828873</v>
      </c>
      <c r="S777" s="7">
        <v>181.46935998382887</v>
      </c>
      <c r="T777" s="7">
        <v>396.30064001617109</v>
      </c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</row>
    <row r="778" spans="1:37" s="1" customFormat="1">
      <c r="A778" s="2" t="s">
        <v>2273</v>
      </c>
      <c r="B778" s="2" t="s">
        <v>17</v>
      </c>
      <c r="C778" s="344">
        <v>134760</v>
      </c>
      <c r="D778" s="4">
        <v>2031</v>
      </c>
      <c r="E778" s="821">
        <v>38223</v>
      </c>
      <c r="F778" s="796">
        <v>2005</v>
      </c>
      <c r="G778" s="208" t="s">
        <v>812</v>
      </c>
      <c r="H778" s="1" t="s">
        <v>861</v>
      </c>
      <c r="I778" s="2">
        <v>27</v>
      </c>
      <c r="J778" s="903">
        <v>136817</v>
      </c>
      <c r="K778" s="5" t="e">
        <f t="shared" si="12"/>
        <v>#VALUE!</v>
      </c>
      <c r="L778" s="1014" t="s">
        <v>2616</v>
      </c>
      <c r="M778" s="1105" t="s">
        <v>2586</v>
      </c>
      <c r="N778" s="1104" t="s">
        <v>2620</v>
      </c>
      <c r="O778" s="1229">
        <v>568.88</v>
      </c>
      <c r="P778" s="154">
        <v>150</v>
      </c>
      <c r="Q778" s="432">
        <v>3.2903606799353821E-2</v>
      </c>
      <c r="R778" s="29">
        <v>21.065876181150298</v>
      </c>
      <c r="S778" s="1">
        <v>171.06587618115029</v>
      </c>
      <c r="T778" s="7">
        <v>397.81412381884968</v>
      </c>
      <c r="U778" s="44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</row>
    <row r="779" spans="1:37" s="1" customFormat="1">
      <c r="A779" s="2" t="s">
        <v>2086</v>
      </c>
      <c r="B779" s="2" t="s">
        <v>17</v>
      </c>
      <c r="C779" s="344">
        <v>197192</v>
      </c>
      <c r="D779" s="4">
        <v>2084</v>
      </c>
      <c r="E779" s="821">
        <v>38286</v>
      </c>
      <c r="F779" s="795">
        <v>2005</v>
      </c>
      <c r="G779" s="208" t="s">
        <v>812</v>
      </c>
      <c r="H779" s="2" t="s">
        <v>1079</v>
      </c>
      <c r="I779" s="2">
        <v>398</v>
      </c>
      <c r="J779" s="904">
        <v>219090</v>
      </c>
      <c r="K779" s="5">
        <f t="shared" si="12"/>
        <v>6</v>
      </c>
      <c r="L779" s="1014">
        <v>1998</v>
      </c>
      <c r="M779" s="1105" t="s">
        <v>2584</v>
      </c>
      <c r="N779" s="1104" t="s">
        <v>2669</v>
      </c>
      <c r="O779" s="1229">
        <v>600</v>
      </c>
      <c r="P779" s="154">
        <v>150</v>
      </c>
      <c r="Q779" s="432">
        <v>1.7673048600883652E-2</v>
      </c>
      <c r="R779" s="29">
        <v>40.755287187039769</v>
      </c>
      <c r="S779" s="1">
        <v>190.75528718703976</v>
      </c>
      <c r="T779" s="7">
        <v>409.24471281296024</v>
      </c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</row>
    <row r="780" spans="1:37" s="1" customFormat="1">
      <c r="A780" s="2" t="s">
        <v>2025</v>
      </c>
      <c r="B780" s="2" t="s">
        <v>17</v>
      </c>
      <c r="C780" s="344">
        <v>155866</v>
      </c>
      <c r="D780" s="4">
        <v>2027</v>
      </c>
      <c r="E780" s="821">
        <v>38216</v>
      </c>
      <c r="F780" s="796">
        <v>2005</v>
      </c>
      <c r="G780" s="208" t="s">
        <v>818</v>
      </c>
      <c r="H780" s="1" t="s">
        <v>806</v>
      </c>
      <c r="I780" s="2">
        <v>342</v>
      </c>
      <c r="J780" s="903">
        <v>161382</v>
      </c>
      <c r="K780" s="5">
        <f t="shared" si="12"/>
        <v>7</v>
      </c>
      <c r="L780" s="790">
        <v>1997</v>
      </c>
      <c r="M780" s="1104" t="s">
        <v>2584</v>
      </c>
      <c r="N780" s="1104" t="s">
        <v>2669</v>
      </c>
      <c r="O780" s="1227">
        <v>600</v>
      </c>
      <c r="P780" s="154">
        <v>150</v>
      </c>
      <c r="Q780" s="432">
        <v>1.3745704467353952E-2</v>
      </c>
      <c r="R780" s="29">
        <v>34.792989690721647</v>
      </c>
      <c r="S780" s="1">
        <v>184.79298969072164</v>
      </c>
      <c r="T780" s="7">
        <v>415.20701030927836</v>
      </c>
      <c r="U780" s="44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</row>
    <row r="781" spans="1:37" s="1" customFormat="1">
      <c r="A781" s="2" t="s">
        <v>2569</v>
      </c>
      <c r="B781" s="2" t="s">
        <v>17</v>
      </c>
      <c r="C781" s="599">
        <v>13302</v>
      </c>
      <c r="D781" s="4">
        <v>2006</v>
      </c>
      <c r="E781" s="821">
        <v>38211</v>
      </c>
      <c r="F781" s="795">
        <v>2005</v>
      </c>
      <c r="G781" s="208" t="s">
        <v>818</v>
      </c>
      <c r="H781" s="2" t="s">
        <v>852</v>
      </c>
      <c r="I781" s="2">
        <v>23</v>
      </c>
      <c r="J781" s="904">
        <v>163790</v>
      </c>
      <c r="K781" s="5">
        <f t="shared" si="12"/>
        <v>8</v>
      </c>
      <c r="L781" s="1014">
        <v>1996</v>
      </c>
      <c r="M781" s="1105" t="s">
        <v>2598</v>
      </c>
      <c r="N781" s="1105" t="s">
        <v>2672</v>
      </c>
      <c r="O781" s="1227">
        <v>600</v>
      </c>
      <c r="P781" s="154">
        <v>150</v>
      </c>
      <c r="Q781" s="154">
        <v>5.2016822240312517E-2</v>
      </c>
      <c r="R781" s="29">
        <v>25.936107737242224</v>
      </c>
      <c r="S781" s="1">
        <v>175.93610773724222</v>
      </c>
      <c r="T781" s="7">
        <v>424.0638922627578</v>
      </c>
      <c r="U781" s="44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</row>
    <row r="782" spans="1:37" s="1" customFormat="1">
      <c r="A782" s="2" t="s">
        <v>2274</v>
      </c>
      <c r="B782" s="2" t="s">
        <v>17</v>
      </c>
      <c r="C782" s="344">
        <v>123178</v>
      </c>
      <c r="D782" s="4">
        <v>2031</v>
      </c>
      <c r="E782" s="821">
        <v>38223</v>
      </c>
      <c r="F782" s="795">
        <v>2005</v>
      </c>
      <c r="G782" s="8" t="s">
        <v>818</v>
      </c>
      <c r="H782" s="9" t="s">
        <v>806</v>
      </c>
      <c r="I782" s="2">
        <v>28</v>
      </c>
      <c r="J782" s="903">
        <v>86999</v>
      </c>
      <c r="K782" s="5">
        <f t="shared" si="12"/>
        <v>7</v>
      </c>
      <c r="L782" s="790">
        <v>1997</v>
      </c>
      <c r="M782" s="1104" t="s">
        <v>2598</v>
      </c>
      <c r="N782" s="1104" t="s">
        <v>2679</v>
      </c>
      <c r="O782" s="1229">
        <v>600</v>
      </c>
      <c r="P782" s="154">
        <v>150</v>
      </c>
      <c r="Q782" s="432">
        <v>3.470356503939722E-2</v>
      </c>
      <c r="R782" s="29">
        <v>22.218263445173282</v>
      </c>
      <c r="S782" s="1">
        <v>172.21826344517328</v>
      </c>
      <c r="T782" s="7">
        <v>427.78173655482669</v>
      </c>
      <c r="U782" s="44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</row>
    <row r="783" spans="1:37" s="1" customFormat="1">
      <c r="A783" s="2" t="s">
        <v>10</v>
      </c>
      <c r="B783" s="2" t="s">
        <v>17</v>
      </c>
      <c r="C783" s="344">
        <v>17433</v>
      </c>
      <c r="D783" s="4">
        <v>2190</v>
      </c>
      <c r="E783" s="821">
        <v>38496</v>
      </c>
      <c r="F783" s="795">
        <v>2005</v>
      </c>
      <c r="G783" s="45" t="s">
        <v>810</v>
      </c>
      <c r="H783" s="9" t="s">
        <v>1166</v>
      </c>
      <c r="I783" s="2">
        <v>9</v>
      </c>
      <c r="J783" s="904">
        <v>103466</v>
      </c>
      <c r="K783" s="5">
        <f t="shared" si="12"/>
        <v>4</v>
      </c>
      <c r="L783" s="1014">
        <v>2000</v>
      </c>
      <c r="M783" s="1105" t="s">
        <v>2584</v>
      </c>
      <c r="N783" s="1104" t="s">
        <v>2667</v>
      </c>
      <c r="O783" s="1227">
        <v>601</v>
      </c>
      <c r="P783" s="154">
        <v>150</v>
      </c>
      <c r="Q783" s="427">
        <v>2.2195172753043436E-2</v>
      </c>
      <c r="R783" s="7">
        <v>12.612850820371992</v>
      </c>
      <c r="S783" s="7">
        <v>162.61285082037199</v>
      </c>
      <c r="T783" s="7">
        <v>438.38714917962801</v>
      </c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</row>
    <row r="784" spans="1:37" s="1" customFormat="1">
      <c r="A784" s="208" t="s">
        <v>774</v>
      </c>
      <c r="B784" s="2" t="s">
        <v>17</v>
      </c>
      <c r="C784" s="344" t="s">
        <v>1690</v>
      </c>
      <c r="D784" s="4">
        <v>2173</v>
      </c>
      <c r="E784" s="821">
        <v>38440</v>
      </c>
      <c r="F784" s="795">
        <v>2005</v>
      </c>
      <c r="G784" s="45" t="s">
        <v>1774</v>
      </c>
      <c r="H784" s="9" t="s">
        <v>2581</v>
      </c>
      <c r="I784" s="2">
        <v>342</v>
      </c>
      <c r="J784" s="903">
        <v>143740</v>
      </c>
      <c r="K784" s="5">
        <f t="shared" si="12"/>
        <v>14</v>
      </c>
      <c r="L784" s="790">
        <v>1990</v>
      </c>
      <c r="M784" s="1113" t="s">
        <v>2586</v>
      </c>
      <c r="N784" s="208" t="s">
        <v>775</v>
      </c>
      <c r="O784" s="1227">
        <v>650</v>
      </c>
      <c r="P784" s="154">
        <v>150</v>
      </c>
      <c r="Q784" s="427">
        <v>2.1702838063439065E-2</v>
      </c>
      <c r="R784" s="7">
        <v>31.633622704507513</v>
      </c>
      <c r="S784" s="7">
        <v>181.6336227045075</v>
      </c>
      <c r="T784" s="7">
        <v>468.3663772954925</v>
      </c>
      <c r="U784" s="44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</row>
    <row r="785" spans="1:37" s="1" customFormat="1">
      <c r="A785" s="2" t="s">
        <v>1994</v>
      </c>
      <c r="B785" s="1" t="s">
        <v>17</v>
      </c>
      <c r="C785" s="599">
        <v>51748</v>
      </c>
      <c r="D785" s="3">
        <v>2008</v>
      </c>
      <c r="E785" s="820">
        <v>38218</v>
      </c>
      <c r="F785" s="795">
        <v>2005</v>
      </c>
      <c r="G785" s="45" t="s">
        <v>814</v>
      </c>
      <c r="H785" s="2" t="s">
        <v>1060</v>
      </c>
      <c r="I785" s="2">
        <v>19</v>
      </c>
      <c r="J785" s="904">
        <v>79874</v>
      </c>
      <c r="K785" s="5" t="e">
        <f t="shared" si="12"/>
        <v>#VALUE!</v>
      </c>
      <c r="L785" s="1014" t="s">
        <v>2616</v>
      </c>
      <c r="M785" s="1105" t="s">
        <v>2598</v>
      </c>
      <c r="N785" s="1105" t="s">
        <v>2618</v>
      </c>
      <c r="O785" s="1229">
        <v>650</v>
      </c>
      <c r="P785" s="154">
        <v>150</v>
      </c>
      <c r="Q785" s="432">
        <v>4.0600690336660923E-2</v>
      </c>
      <c r="R785" s="29">
        <v>19.282079854687005</v>
      </c>
      <c r="S785" s="1">
        <v>169.282079854687</v>
      </c>
      <c r="T785" s="7">
        <v>480.71792014531297</v>
      </c>
      <c r="U785" s="44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</row>
    <row r="786" spans="1:37" s="1" customFormat="1">
      <c r="A786" s="1" t="s">
        <v>57</v>
      </c>
      <c r="B786" s="2" t="s">
        <v>17</v>
      </c>
      <c r="C786" s="599" t="s">
        <v>58</v>
      </c>
      <c r="D786" s="4">
        <v>2183</v>
      </c>
      <c r="E786" s="821">
        <v>38448</v>
      </c>
      <c r="F786" s="796">
        <v>2005</v>
      </c>
      <c r="G786" s="208" t="s">
        <v>818</v>
      </c>
      <c r="H786" s="2" t="s">
        <v>806</v>
      </c>
      <c r="I786" s="2">
        <v>21</v>
      </c>
      <c r="J786" s="904">
        <v>103677</v>
      </c>
      <c r="K786" s="5">
        <f t="shared" si="12"/>
        <v>6</v>
      </c>
      <c r="L786" s="1014">
        <v>1998</v>
      </c>
      <c r="M786" s="1112" t="s">
        <v>2598</v>
      </c>
      <c r="N786" s="208" t="s">
        <v>2617</v>
      </c>
      <c r="O786" s="1227">
        <v>678</v>
      </c>
      <c r="P786" s="154">
        <v>150</v>
      </c>
      <c r="Q786" s="309">
        <v>9.2601571495105645E-2</v>
      </c>
      <c r="R786" s="7">
        <v>36.928580696533182</v>
      </c>
      <c r="S786" s="7">
        <v>186.92858069653317</v>
      </c>
      <c r="T786" s="7">
        <v>491.07141930346683</v>
      </c>
      <c r="U786" s="44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</row>
    <row r="787" spans="1:37" s="1" customFormat="1">
      <c r="A787" s="2" t="s">
        <v>2236</v>
      </c>
      <c r="B787" s="2" t="s">
        <v>17</v>
      </c>
      <c r="C787" s="344" t="s">
        <v>2237</v>
      </c>
      <c r="D787" s="4" t="s">
        <v>2192</v>
      </c>
      <c r="E787" s="821" t="s">
        <v>2193</v>
      </c>
      <c r="F787" s="795">
        <v>2005</v>
      </c>
      <c r="G787" s="208" t="s">
        <v>812</v>
      </c>
      <c r="H787" s="2" t="s">
        <v>2238</v>
      </c>
      <c r="I787" s="2">
        <v>332</v>
      </c>
      <c r="J787" s="903">
        <v>188320</v>
      </c>
      <c r="K787" s="5">
        <f t="shared" si="12"/>
        <v>10</v>
      </c>
      <c r="L787" s="790">
        <v>1994</v>
      </c>
      <c r="M787" s="1104" t="s">
        <v>2598</v>
      </c>
      <c r="N787" s="1104" t="s">
        <v>2617</v>
      </c>
      <c r="O787" s="1229">
        <v>700</v>
      </c>
      <c r="P787" s="154">
        <v>150</v>
      </c>
      <c r="Q787" s="432">
        <v>1.8867924528301886E-2</v>
      </c>
      <c r="R787" s="29">
        <v>58.233773584905656</v>
      </c>
      <c r="S787" s="1">
        <v>208.23377358490566</v>
      </c>
      <c r="T787" s="7">
        <v>491.76622641509437</v>
      </c>
      <c r="U787" s="44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</row>
    <row r="788" spans="1:37" s="1" customFormat="1">
      <c r="A788" s="2" t="s">
        <v>2228</v>
      </c>
      <c r="B788" s="2" t="s">
        <v>17</v>
      </c>
      <c r="C788" s="344">
        <v>128587</v>
      </c>
      <c r="D788" s="4" t="s">
        <v>2192</v>
      </c>
      <c r="E788" s="821" t="s">
        <v>2193</v>
      </c>
      <c r="F788" s="796">
        <v>2005</v>
      </c>
      <c r="G788" s="208" t="s">
        <v>812</v>
      </c>
      <c r="H788" s="1" t="s">
        <v>861</v>
      </c>
      <c r="I788" s="2">
        <v>325</v>
      </c>
      <c r="J788" s="903">
        <v>100395</v>
      </c>
      <c r="K788" s="5">
        <f t="shared" si="12"/>
        <v>24</v>
      </c>
      <c r="L788" s="790">
        <v>1980</v>
      </c>
      <c r="M788" s="1104" t="s">
        <v>2584</v>
      </c>
      <c r="N788" s="1104" t="s">
        <v>2607</v>
      </c>
      <c r="O788" s="1229">
        <v>700</v>
      </c>
      <c r="P788" s="154">
        <v>150</v>
      </c>
      <c r="Q788" s="432">
        <v>1.8867924528301886E-2</v>
      </c>
      <c r="R788" s="29">
        <v>58.233773584905656</v>
      </c>
      <c r="S788" s="1">
        <v>208.23377358490566</v>
      </c>
      <c r="T788" s="7">
        <v>491.76622641509437</v>
      </c>
      <c r="U788" s="44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</row>
    <row r="789" spans="1:37" s="1" customFormat="1">
      <c r="A789" s="2" t="s">
        <v>1838</v>
      </c>
      <c r="B789" s="2" t="s">
        <v>17</v>
      </c>
      <c r="C789" s="344">
        <v>1723</v>
      </c>
      <c r="D789" s="4">
        <v>2009</v>
      </c>
      <c r="E789" s="821">
        <v>38191</v>
      </c>
      <c r="F789" s="795">
        <v>2005</v>
      </c>
      <c r="G789" s="208" t="s">
        <v>816</v>
      </c>
      <c r="H789" s="1" t="s">
        <v>801</v>
      </c>
      <c r="I789" s="2">
        <v>10</v>
      </c>
      <c r="J789" s="903">
        <v>109268</v>
      </c>
      <c r="K789" s="5">
        <f t="shared" si="12"/>
        <v>9</v>
      </c>
      <c r="L789" s="790">
        <v>1995</v>
      </c>
      <c r="M789" s="1104" t="s">
        <v>2586</v>
      </c>
      <c r="N789" s="1104" t="s">
        <v>717</v>
      </c>
      <c r="O789" s="1229">
        <v>675</v>
      </c>
      <c r="P789" s="154">
        <v>150</v>
      </c>
      <c r="Q789" s="432">
        <v>9.1154625253207291E-3</v>
      </c>
      <c r="R789" s="29">
        <v>32.119152599594869</v>
      </c>
      <c r="S789" s="1">
        <v>182.11915259959488</v>
      </c>
      <c r="T789" s="7">
        <v>492.88084740040512</v>
      </c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</row>
    <row r="790" spans="1:37" s="1" customFormat="1">
      <c r="A790" s="2" t="s">
        <v>2189</v>
      </c>
      <c r="B790" s="2" t="s">
        <v>17</v>
      </c>
      <c r="C790" s="344">
        <v>15600</v>
      </c>
      <c r="D790" s="4">
        <v>2114</v>
      </c>
      <c r="E790" s="821">
        <v>38399</v>
      </c>
      <c r="F790" s="795">
        <v>2005</v>
      </c>
      <c r="G790" s="208" t="s">
        <v>810</v>
      </c>
      <c r="H790" s="9" t="s">
        <v>1050</v>
      </c>
      <c r="I790" s="2">
        <v>18</v>
      </c>
      <c r="J790" s="903">
        <v>101279</v>
      </c>
      <c r="K790" s="5">
        <f t="shared" si="12"/>
        <v>9</v>
      </c>
      <c r="L790" s="790">
        <v>1995</v>
      </c>
      <c r="M790" s="1104" t="s">
        <v>2584</v>
      </c>
      <c r="N790" s="1104" t="s">
        <v>2667</v>
      </c>
      <c r="O790" s="1229">
        <v>695.5</v>
      </c>
      <c r="P790" s="154">
        <v>150</v>
      </c>
      <c r="Q790" s="432">
        <v>6.9383756519379572E-2</v>
      </c>
      <c r="R790" s="29">
        <v>38.594714563904887</v>
      </c>
      <c r="S790" s="1">
        <v>188.59471456390489</v>
      </c>
      <c r="T790" s="7">
        <v>506.90528543609514</v>
      </c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</row>
    <row r="791" spans="1:37" s="1" customFormat="1">
      <c r="A791" s="2" t="s">
        <v>6</v>
      </c>
      <c r="B791" s="2" t="s">
        <v>17</v>
      </c>
      <c r="C791" s="344">
        <v>122491</v>
      </c>
      <c r="D791" s="4">
        <v>2190</v>
      </c>
      <c r="E791" s="821">
        <v>38496</v>
      </c>
      <c r="F791" s="795">
        <v>2005</v>
      </c>
      <c r="G791" s="208" t="s">
        <v>818</v>
      </c>
      <c r="H791" s="9" t="s">
        <v>806</v>
      </c>
      <c r="I791" s="2">
        <v>5</v>
      </c>
      <c r="J791" s="903">
        <v>35338</v>
      </c>
      <c r="K791" s="5">
        <f t="shared" si="12"/>
        <v>7</v>
      </c>
      <c r="L791" s="790">
        <v>1997</v>
      </c>
      <c r="M791" s="1104" t="s">
        <v>2598</v>
      </c>
      <c r="N791" s="1104" t="s">
        <v>719</v>
      </c>
      <c r="O791" s="1227">
        <v>677</v>
      </c>
      <c r="P791" s="154">
        <v>150</v>
      </c>
      <c r="Q791" s="427">
        <v>2.5001883450599678E-2</v>
      </c>
      <c r="R791" s="7">
        <v>14.207820308472279</v>
      </c>
      <c r="S791" s="7">
        <v>164.20782030847226</v>
      </c>
      <c r="T791" s="7">
        <v>512.79217969152774</v>
      </c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</row>
    <row r="792" spans="1:37" s="1" customFormat="1">
      <c r="A792" s="2" t="s">
        <v>2180</v>
      </c>
      <c r="B792" s="2" t="s">
        <v>17</v>
      </c>
      <c r="C792" s="344">
        <v>2875</v>
      </c>
      <c r="D792" s="4">
        <v>2114</v>
      </c>
      <c r="E792" s="821">
        <v>38399</v>
      </c>
      <c r="F792" s="795">
        <v>2005</v>
      </c>
      <c r="G792" s="208" t="s">
        <v>814</v>
      </c>
      <c r="H792" s="2" t="s">
        <v>3617</v>
      </c>
      <c r="I792" s="2">
        <v>9</v>
      </c>
      <c r="J792" s="903">
        <v>132493</v>
      </c>
      <c r="K792" s="5">
        <f t="shared" si="12"/>
        <v>8</v>
      </c>
      <c r="L792" s="790">
        <v>1996</v>
      </c>
      <c r="M792" s="1104" t="s">
        <v>2586</v>
      </c>
      <c r="N792" s="1104" t="s">
        <v>716</v>
      </c>
      <c r="O792" s="1227">
        <v>703.33</v>
      </c>
      <c r="P792" s="154">
        <v>150</v>
      </c>
      <c r="Q792" s="432">
        <v>7.0164884935694088E-2</v>
      </c>
      <c r="R792" s="29">
        <v>39.029217245479835</v>
      </c>
      <c r="S792" s="1">
        <v>189.02921724547983</v>
      </c>
      <c r="T792" s="7">
        <v>514.30078275452024</v>
      </c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</row>
    <row r="793" spans="1:37" s="1" customFormat="1">
      <c r="A793" s="2" t="s">
        <v>1976</v>
      </c>
      <c r="B793" s="2" t="s">
        <v>17</v>
      </c>
      <c r="C793" s="344" t="s">
        <v>1622</v>
      </c>
      <c r="D793" s="4">
        <v>2049</v>
      </c>
      <c r="E793" s="821">
        <v>38334</v>
      </c>
      <c r="F793" s="795">
        <v>2005</v>
      </c>
      <c r="G793" s="208" t="s">
        <v>816</v>
      </c>
      <c r="H793" s="2" t="s">
        <v>1602</v>
      </c>
      <c r="I793" s="2"/>
      <c r="J793" s="903">
        <v>43672</v>
      </c>
      <c r="K793" s="5">
        <f t="shared" si="12"/>
        <v>4</v>
      </c>
      <c r="L793" s="790">
        <v>2000</v>
      </c>
      <c r="M793" s="1104" t="s">
        <v>2584</v>
      </c>
      <c r="N793" s="1104" t="s">
        <v>2667</v>
      </c>
      <c r="O793" s="1227">
        <v>665</v>
      </c>
      <c r="P793" s="154">
        <v>150</v>
      </c>
      <c r="Q793" s="427"/>
      <c r="R793" s="7"/>
      <c r="S793" s="1">
        <v>150</v>
      </c>
      <c r="T793" s="12">
        <f>O793-S793</f>
        <v>515</v>
      </c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</row>
    <row r="794" spans="1:37" s="1" customFormat="1">
      <c r="A794" s="2" t="s">
        <v>1810</v>
      </c>
      <c r="B794" s="2" t="s">
        <v>17</v>
      </c>
      <c r="C794" s="344">
        <v>138160</v>
      </c>
      <c r="D794" s="4">
        <v>2009</v>
      </c>
      <c r="E794" s="821">
        <v>38191</v>
      </c>
      <c r="F794" s="795">
        <v>2005</v>
      </c>
      <c r="G794" s="208" t="s">
        <v>818</v>
      </c>
      <c r="H794" s="2" t="s">
        <v>806</v>
      </c>
      <c r="I794" s="2">
        <v>64</v>
      </c>
      <c r="J794" s="903">
        <v>165299</v>
      </c>
      <c r="K794" s="5">
        <f t="shared" si="12"/>
        <v>8</v>
      </c>
      <c r="L794" s="790">
        <v>1996</v>
      </c>
      <c r="M794" s="1104" t="s">
        <v>2584</v>
      </c>
      <c r="N794" s="1104" t="s">
        <v>2669</v>
      </c>
      <c r="O794" s="1227">
        <v>700</v>
      </c>
      <c r="P794" s="154">
        <v>150</v>
      </c>
      <c r="Q794" s="432">
        <v>9.4530722484807567E-3</v>
      </c>
      <c r="R794" s="29">
        <v>33.30875084402431</v>
      </c>
      <c r="S794" s="1">
        <v>183.3087508440243</v>
      </c>
      <c r="T794" s="7">
        <v>516.6912491559757</v>
      </c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</row>
    <row r="795" spans="1:37" s="1" customFormat="1">
      <c r="A795" s="2" t="s">
        <v>1829</v>
      </c>
      <c r="B795" s="2" t="s">
        <v>17</v>
      </c>
      <c r="C795" s="344">
        <v>1761</v>
      </c>
      <c r="D795" s="4">
        <v>2009</v>
      </c>
      <c r="E795" s="821">
        <v>38191</v>
      </c>
      <c r="F795" s="795">
        <v>2005</v>
      </c>
      <c r="G795" s="208" t="s">
        <v>816</v>
      </c>
      <c r="H795" s="2" t="s">
        <v>801</v>
      </c>
      <c r="I795" s="2">
        <v>33</v>
      </c>
      <c r="J795" s="903">
        <v>148802</v>
      </c>
      <c r="K795" s="5">
        <f t="shared" si="12"/>
        <v>7</v>
      </c>
      <c r="L795" s="790">
        <v>1997</v>
      </c>
      <c r="M795" s="1104" t="s">
        <v>2584</v>
      </c>
      <c r="N795" s="1104" t="s">
        <v>2669</v>
      </c>
      <c r="O795" s="1227">
        <v>700</v>
      </c>
      <c r="P795" s="154">
        <v>150</v>
      </c>
      <c r="Q795" s="432">
        <v>9.4530722484807567E-3</v>
      </c>
      <c r="R795" s="29">
        <v>33.30875084402431</v>
      </c>
      <c r="S795" s="1">
        <v>183.3087508440243</v>
      </c>
      <c r="T795" s="7">
        <v>516.6912491559757</v>
      </c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</row>
    <row r="796" spans="1:37" s="1" customFormat="1">
      <c r="A796" s="2" t="s">
        <v>2181</v>
      </c>
      <c r="B796" s="2" t="s">
        <v>17</v>
      </c>
      <c r="C796" s="344" t="s">
        <v>2182</v>
      </c>
      <c r="D796" s="4">
        <v>2114</v>
      </c>
      <c r="E796" s="821">
        <v>38399</v>
      </c>
      <c r="F796" s="795">
        <v>2005</v>
      </c>
      <c r="G796" s="208" t="s">
        <v>814</v>
      </c>
      <c r="H796" s="2" t="s">
        <v>3617</v>
      </c>
      <c r="I796" s="2">
        <v>10</v>
      </c>
      <c r="J796" s="903">
        <v>62710</v>
      </c>
      <c r="K796" s="5">
        <f t="shared" si="12"/>
        <v>13</v>
      </c>
      <c r="L796" s="790">
        <v>1991</v>
      </c>
      <c r="M796" s="1104" t="s">
        <v>2584</v>
      </c>
      <c r="N796" s="1104" t="s">
        <v>730</v>
      </c>
      <c r="O796" s="1229">
        <v>725</v>
      </c>
      <c r="P796" s="154">
        <v>150</v>
      </c>
      <c r="Q796" s="432">
        <v>7.2326705214306522E-2</v>
      </c>
      <c r="R796" s="29">
        <v>40.231729775458</v>
      </c>
      <c r="S796" s="1">
        <v>190.23172977545801</v>
      </c>
      <c r="T796" s="7">
        <v>534.76827022454199</v>
      </c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</row>
    <row r="797" spans="1:37" s="1" customFormat="1">
      <c r="A797" s="2" t="s">
        <v>2235</v>
      </c>
      <c r="B797" s="2" t="s">
        <v>17</v>
      </c>
      <c r="C797" s="344">
        <v>1675</v>
      </c>
      <c r="D797" s="4" t="s">
        <v>2192</v>
      </c>
      <c r="E797" s="821" t="s">
        <v>2193</v>
      </c>
      <c r="F797" s="795">
        <v>2005</v>
      </c>
      <c r="G797" s="208" t="s">
        <v>814</v>
      </c>
      <c r="H797" s="9" t="s">
        <v>2234</v>
      </c>
      <c r="I797" s="2">
        <v>333</v>
      </c>
      <c r="J797" s="903">
        <v>84206</v>
      </c>
      <c r="K797" s="5">
        <f t="shared" si="12"/>
        <v>10</v>
      </c>
      <c r="L797" s="790">
        <v>1994</v>
      </c>
      <c r="M797" s="1104" t="s">
        <v>2598</v>
      </c>
      <c r="N797" s="1104" t="s">
        <v>725</v>
      </c>
      <c r="O797" s="1229">
        <v>750</v>
      </c>
      <c r="P797" s="154">
        <v>150</v>
      </c>
      <c r="Q797" s="432">
        <v>2.0215633423180591E-2</v>
      </c>
      <c r="R797" s="29">
        <v>62.393328840970341</v>
      </c>
      <c r="S797" s="1">
        <v>212.39332884097036</v>
      </c>
      <c r="T797" s="7">
        <v>537.6066711590297</v>
      </c>
      <c r="U797" s="44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</row>
    <row r="798" spans="1:37" s="1" customFormat="1">
      <c r="A798" s="2" t="s">
        <v>2220</v>
      </c>
      <c r="B798" s="2" t="s">
        <v>17</v>
      </c>
      <c r="C798" s="344">
        <v>12413</v>
      </c>
      <c r="D798" s="4" t="s">
        <v>2192</v>
      </c>
      <c r="E798" s="821" t="s">
        <v>2193</v>
      </c>
      <c r="F798" s="795">
        <v>2005</v>
      </c>
      <c r="G798" s="208" t="s">
        <v>812</v>
      </c>
      <c r="H798" s="2" t="s">
        <v>1079</v>
      </c>
      <c r="I798" s="2">
        <v>338</v>
      </c>
      <c r="J798" s="903">
        <v>128227</v>
      </c>
      <c r="K798" s="5">
        <f t="shared" si="12"/>
        <v>9</v>
      </c>
      <c r="L798" s="790">
        <v>1995</v>
      </c>
      <c r="M798" s="1104" t="s">
        <v>2584</v>
      </c>
      <c r="N798" s="1104" t="s">
        <v>2667</v>
      </c>
      <c r="O798" s="1229">
        <v>750</v>
      </c>
      <c r="P798" s="154">
        <v>150</v>
      </c>
      <c r="Q798" s="432">
        <v>2.0215633423180591E-2</v>
      </c>
      <c r="R798" s="29">
        <v>62.393328840970341</v>
      </c>
      <c r="S798" s="1">
        <v>212.39332884097036</v>
      </c>
      <c r="T798" s="7">
        <v>537.6066711590297</v>
      </c>
      <c r="U798" s="44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</row>
    <row r="799" spans="1:37" s="1" customFormat="1">
      <c r="A799" s="2" t="s">
        <v>2242</v>
      </c>
      <c r="B799" s="2" t="s">
        <v>17</v>
      </c>
      <c r="C799" s="344" t="s">
        <v>2243</v>
      </c>
      <c r="D799" s="4" t="s">
        <v>2192</v>
      </c>
      <c r="E799" s="821" t="s">
        <v>2193</v>
      </c>
      <c r="F799" s="795">
        <v>2005</v>
      </c>
      <c r="G799" s="208" t="s">
        <v>812</v>
      </c>
      <c r="H799" s="2" t="s">
        <v>2238</v>
      </c>
      <c r="I799" s="2">
        <v>322</v>
      </c>
      <c r="J799" s="903">
        <v>166595</v>
      </c>
      <c r="K799" s="5">
        <f t="shared" si="12"/>
        <v>10</v>
      </c>
      <c r="L799" s="790">
        <v>1994</v>
      </c>
      <c r="M799" s="1104" t="s">
        <v>2598</v>
      </c>
      <c r="N799" s="1104" t="s">
        <v>2617</v>
      </c>
      <c r="O799" s="1229">
        <v>750</v>
      </c>
      <c r="P799" s="154">
        <v>150</v>
      </c>
      <c r="Q799" s="432">
        <v>2.0215633423180591E-2</v>
      </c>
      <c r="R799" s="29">
        <v>62.393328840970341</v>
      </c>
      <c r="S799" s="1">
        <v>212.39332884097036</v>
      </c>
      <c r="T799" s="7">
        <v>537.6066711590297</v>
      </c>
      <c r="U799" s="44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</row>
    <row r="800" spans="1:37" s="1" customFormat="1">
      <c r="A800" s="2" t="s">
        <v>2164</v>
      </c>
      <c r="B800" s="2" t="s">
        <v>17</v>
      </c>
      <c r="C800" s="344">
        <v>239588</v>
      </c>
      <c r="D800" s="4">
        <v>2093</v>
      </c>
      <c r="E800" s="821">
        <v>38337</v>
      </c>
      <c r="F800" s="795">
        <v>2005</v>
      </c>
      <c r="G800" s="208" t="s">
        <v>812</v>
      </c>
      <c r="H800" s="1" t="s">
        <v>861</v>
      </c>
      <c r="I800" s="2">
        <v>28</v>
      </c>
      <c r="J800" s="904">
        <v>128356</v>
      </c>
      <c r="K800" s="5">
        <f t="shared" si="12"/>
        <v>6</v>
      </c>
      <c r="L800" s="1014">
        <v>1998</v>
      </c>
      <c r="M800" s="1105" t="s">
        <v>2584</v>
      </c>
      <c r="N800" s="1104" t="s">
        <v>2669</v>
      </c>
      <c r="O800" s="1229">
        <v>710</v>
      </c>
      <c r="P800" s="154">
        <v>150</v>
      </c>
      <c r="Q800" s="432">
        <v>3.3757135949495518E-2</v>
      </c>
      <c r="R800" s="29">
        <v>21.61199357758602</v>
      </c>
      <c r="S800" s="1">
        <v>171.61199357758602</v>
      </c>
      <c r="T800" s="7">
        <v>538.38800642241404</v>
      </c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</row>
    <row r="801" spans="1:37" s="1" customFormat="1">
      <c r="A801" s="1" t="s">
        <v>2023</v>
      </c>
      <c r="B801" s="2" t="s">
        <v>17</v>
      </c>
      <c r="C801" s="344"/>
      <c r="D801" s="4">
        <v>2027</v>
      </c>
      <c r="E801" s="821">
        <v>38216</v>
      </c>
      <c r="F801" s="795">
        <v>2005</v>
      </c>
      <c r="G801" s="208" t="s">
        <v>812</v>
      </c>
      <c r="H801" s="1" t="s">
        <v>861</v>
      </c>
      <c r="I801" s="2">
        <v>340</v>
      </c>
      <c r="J801" s="904">
        <v>148352</v>
      </c>
      <c r="K801" s="5">
        <f t="shared" si="12"/>
        <v>10</v>
      </c>
      <c r="L801" s="1014">
        <v>1994</v>
      </c>
      <c r="M801" s="1105" t="s">
        <v>2598</v>
      </c>
      <c r="N801" s="1105">
        <v>3500</v>
      </c>
      <c r="O801" s="1229">
        <v>750</v>
      </c>
      <c r="P801" s="154">
        <v>150</v>
      </c>
      <c r="Q801" s="432">
        <v>1.7182130584192441E-2</v>
      </c>
      <c r="R801" s="29">
        <v>43.491237113402065</v>
      </c>
      <c r="S801" s="1">
        <v>193.49123711340206</v>
      </c>
      <c r="T801" s="7">
        <v>556.50876288659788</v>
      </c>
      <c r="U801" s="44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</row>
    <row r="802" spans="1:37" s="1" customFormat="1">
      <c r="A802" s="2" t="s">
        <v>2536</v>
      </c>
      <c r="B802" s="2" t="s">
        <v>17</v>
      </c>
      <c r="C802" s="344">
        <v>170434</v>
      </c>
      <c r="D802" s="4">
        <v>2006</v>
      </c>
      <c r="E802" s="821">
        <v>38211</v>
      </c>
      <c r="F802" s="795">
        <v>2005</v>
      </c>
      <c r="G802" s="208" t="s">
        <v>812</v>
      </c>
      <c r="H802" s="9" t="s">
        <v>1079</v>
      </c>
      <c r="I802" s="2">
        <v>12</v>
      </c>
      <c r="J802" s="903">
        <v>171822</v>
      </c>
      <c r="K802" s="5">
        <f t="shared" si="12"/>
        <v>8</v>
      </c>
      <c r="L802" s="790">
        <v>1996</v>
      </c>
      <c r="M802" s="1104" t="s">
        <v>2584</v>
      </c>
      <c r="N802" s="1104" t="s">
        <v>2669</v>
      </c>
      <c r="O802" s="1227">
        <v>752</v>
      </c>
      <c r="P802" s="154">
        <v>150</v>
      </c>
      <c r="Q802" s="154">
        <v>6.519441720785836E-2</v>
      </c>
      <c r="R802" s="29">
        <v>32.506588364010256</v>
      </c>
      <c r="S802" s="1">
        <v>182.50658836401027</v>
      </c>
      <c r="T802" s="7">
        <v>569.49341163598979</v>
      </c>
      <c r="U802" s="44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</row>
    <row r="803" spans="1:37" s="1" customFormat="1">
      <c r="A803" s="2" t="s">
        <v>1985</v>
      </c>
      <c r="B803" s="2" t="s">
        <v>17</v>
      </c>
      <c r="C803" s="344">
        <v>54379</v>
      </c>
      <c r="D803" s="4">
        <v>2008</v>
      </c>
      <c r="E803" s="821">
        <v>38218</v>
      </c>
      <c r="F803" s="796">
        <v>2005</v>
      </c>
      <c r="G803" s="208" t="s">
        <v>814</v>
      </c>
      <c r="H803" s="2" t="s">
        <v>1060</v>
      </c>
      <c r="I803" s="2">
        <v>9</v>
      </c>
      <c r="J803" s="903">
        <v>61510</v>
      </c>
      <c r="K803" s="5" t="e">
        <f t="shared" si="12"/>
        <v>#VALUE!</v>
      </c>
      <c r="L803" s="790" t="s">
        <v>2616</v>
      </c>
      <c r="M803" s="1104" t="s">
        <v>2586</v>
      </c>
      <c r="N803" s="1104" t="s">
        <v>2619</v>
      </c>
      <c r="O803" s="1229">
        <v>753.28</v>
      </c>
      <c r="P803" s="154">
        <v>150</v>
      </c>
      <c r="Q803" s="432">
        <v>4.7051827718153749E-2</v>
      </c>
      <c r="R803" s="29">
        <v>22.34585401990558</v>
      </c>
      <c r="S803" s="1">
        <v>172.34585401990557</v>
      </c>
      <c r="T803" s="7">
        <v>580.9341459800944</v>
      </c>
      <c r="U803" s="44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</row>
    <row r="804" spans="1:37" s="1" customFormat="1">
      <c r="A804" s="2" t="s">
        <v>2196</v>
      </c>
      <c r="B804" s="2" t="s">
        <v>17</v>
      </c>
      <c r="C804" s="344" t="s">
        <v>1622</v>
      </c>
      <c r="D804" s="4" t="s">
        <v>2192</v>
      </c>
      <c r="E804" s="821" t="s">
        <v>2193</v>
      </c>
      <c r="F804" s="795">
        <v>2005</v>
      </c>
      <c r="G804" s="208" t="s">
        <v>813</v>
      </c>
      <c r="H804" s="2" t="s">
        <v>2067</v>
      </c>
      <c r="I804" s="2">
        <v>344</v>
      </c>
      <c r="J804" s="903">
        <v>122823</v>
      </c>
      <c r="K804" s="5">
        <f t="shared" si="12"/>
        <v>12</v>
      </c>
      <c r="L804" s="790">
        <v>1992</v>
      </c>
      <c r="M804" s="1104" t="s">
        <v>2584</v>
      </c>
      <c r="N804" s="1104" t="s">
        <v>2673</v>
      </c>
      <c r="O804" s="1229">
        <v>800</v>
      </c>
      <c r="P804" s="154">
        <v>150</v>
      </c>
      <c r="Q804" s="432">
        <v>2.15633423180593E-2</v>
      </c>
      <c r="R804" s="29">
        <v>66.552884097035047</v>
      </c>
      <c r="S804" s="1">
        <v>216.55288409703505</v>
      </c>
      <c r="T804" s="7">
        <v>583.44711590296492</v>
      </c>
      <c r="U804" s="44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</row>
    <row r="805" spans="1:37" s="1" customFormat="1">
      <c r="A805" s="2" t="s">
        <v>2476</v>
      </c>
      <c r="B805" s="2" t="s">
        <v>17</v>
      </c>
      <c r="C805" s="344" t="s">
        <v>2477</v>
      </c>
      <c r="D805" s="4">
        <v>2006</v>
      </c>
      <c r="E805" s="821">
        <v>38211</v>
      </c>
      <c r="F805" s="795">
        <v>2005</v>
      </c>
      <c r="G805" s="208" t="s">
        <v>814</v>
      </c>
      <c r="H805" s="2" t="s">
        <v>3617</v>
      </c>
      <c r="I805" s="2">
        <v>8</v>
      </c>
      <c r="J805" s="904">
        <v>124744</v>
      </c>
      <c r="K805" s="5">
        <f t="shared" si="12"/>
        <v>10</v>
      </c>
      <c r="L805" s="1014">
        <v>1994</v>
      </c>
      <c r="M805" s="1105" t="s">
        <v>2584</v>
      </c>
      <c r="N805" s="1105" t="s">
        <v>2673</v>
      </c>
      <c r="O805" s="1229">
        <v>777</v>
      </c>
      <c r="P805" s="154">
        <v>150</v>
      </c>
      <c r="Q805" s="154">
        <v>6.7361784801204708E-2</v>
      </c>
      <c r="R805" s="29">
        <v>33.587259519728683</v>
      </c>
      <c r="S805" s="1">
        <v>183.58725951972869</v>
      </c>
      <c r="T805" s="7">
        <v>593.41274048027128</v>
      </c>
      <c r="U805" s="44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</row>
    <row r="806" spans="1:37" s="1" customFormat="1">
      <c r="A806" s="2" t="s">
        <v>2034</v>
      </c>
      <c r="B806" s="2" t="s">
        <v>17</v>
      </c>
      <c r="C806" s="344">
        <v>1749</v>
      </c>
      <c r="D806" s="4">
        <v>2027</v>
      </c>
      <c r="E806" s="821">
        <v>38216</v>
      </c>
      <c r="F806" s="795">
        <v>2005</v>
      </c>
      <c r="G806" s="208" t="s">
        <v>815</v>
      </c>
      <c r="H806" s="2" t="s">
        <v>1149</v>
      </c>
      <c r="I806" s="2">
        <v>354</v>
      </c>
      <c r="J806" s="903">
        <v>185921</v>
      </c>
      <c r="K806" s="5">
        <f t="shared" si="12"/>
        <v>9</v>
      </c>
      <c r="L806" s="1014">
        <v>1995</v>
      </c>
      <c r="M806" s="1105" t="s">
        <v>2584</v>
      </c>
      <c r="N806" s="1104" t="s">
        <v>2667</v>
      </c>
      <c r="O806" s="1229">
        <v>800</v>
      </c>
      <c r="P806" s="154">
        <v>150</v>
      </c>
      <c r="Q806" s="432">
        <v>1.8327605956471937E-2</v>
      </c>
      <c r="R806" s="29">
        <v>46.390652920962204</v>
      </c>
      <c r="S806" s="1">
        <v>196.3906529209622</v>
      </c>
      <c r="T806" s="7">
        <v>603.60934707903778</v>
      </c>
      <c r="U806" s="44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</row>
    <row r="807" spans="1:37" s="1" customFormat="1">
      <c r="A807" s="1" t="s">
        <v>2024</v>
      </c>
      <c r="B807" s="2" t="s">
        <v>17</v>
      </c>
      <c r="C807" s="344">
        <v>123963</v>
      </c>
      <c r="D807" s="4">
        <v>2027</v>
      </c>
      <c r="E807" s="821">
        <v>38216</v>
      </c>
      <c r="F807" s="795">
        <v>2005</v>
      </c>
      <c r="G807" s="208" t="s">
        <v>812</v>
      </c>
      <c r="H807" s="1" t="s">
        <v>861</v>
      </c>
      <c r="I807" s="2">
        <v>341</v>
      </c>
      <c r="J807" s="904">
        <v>57458</v>
      </c>
      <c r="K807" s="5">
        <f t="shared" si="12"/>
        <v>15</v>
      </c>
      <c r="L807" s="1014">
        <v>1989</v>
      </c>
      <c r="M807" s="1105" t="s">
        <v>2584</v>
      </c>
      <c r="N807" s="1105" t="s">
        <v>767</v>
      </c>
      <c r="O807" s="1229">
        <v>800</v>
      </c>
      <c r="P807" s="154">
        <v>150</v>
      </c>
      <c r="Q807" s="432">
        <v>1.8327605956471937E-2</v>
      </c>
      <c r="R807" s="29">
        <v>46.390652920962204</v>
      </c>
      <c r="S807" s="1">
        <v>196.3906529209622</v>
      </c>
      <c r="T807" s="7">
        <v>603.60934707903778</v>
      </c>
      <c r="U807" s="44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</row>
    <row r="808" spans="1:37" s="1" customFormat="1">
      <c r="A808" s="2" t="s">
        <v>2018</v>
      </c>
      <c r="B808" s="2" t="s">
        <v>17</v>
      </c>
      <c r="C808" s="344">
        <v>193604</v>
      </c>
      <c r="D808" s="4">
        <v>2027</v>
      </c>
      <c r="E808" s="821">
        <v>38216</v>
      </c>
      <c r="F808" s="795">
        <v>2005</v>
      </c>
      <c r="G808" s="208" t="s">
        <v>812</v>
      </c>
      <c r="H808" s="1" t="s">
        <v>861</v>
      </c>
      <c r="I808" s="2">
        <v>335</v>
      </c>
      <c r="J808" s="904">
        <v>191189</v>
      </c>
      <c r="K808" s="5">
        <f t="shared" si="12"/>
        <v>18</v>
      </c>
      <c r="L808" s="1014">
        <v>1986</v>
      </c>
      <c r="M808" s="1105" t="s">
        <v>2584</v>
      </c>
      <c r="N808" s="1104" t="s">
        <v>2590</v>
      </c>
      <c r="O808" s="1229">
        <v>800</v>
      </c>
      <c r="P808" s="154">
        <v>150</v>
      </c>
      <c r="Q808" s="432">
        <v>1.8327605956471937E-2</v>
      </c>
      <c r="R808" s="29">
        <v>46.390652920962204</v>
      </c>
      <c r="S808" s="1">
        <v>196.3906529209622</v>
      </c>
      <c r="T808" s="7">
        <v>603.60934707903778</v>
      </c>
      <c r="U808" s="44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</row>
    <row r="809" spans="1:37" s="1" customFormat="1">
      <c r="A809" s="2" t="s">
        <v>2263</v>
      </c>
      <c r="B809" s="2" t="s">
        <v>17</v>
      </c>
      <c r="C809" s="344">
        <v>4878</v>
      </c>
      <c r="D809" s="4">
        <v>2031</v>
      </c>
      <c r="E809" s="821">
        <v>38223</v>
      </c>
      <c r="F809" s="795">
        <v>2005</v>
      </c>
      <c r="G809" s="208" t="s">
        <v>814</v>
      </c>
      <c r="H809" s="2" t="s">
        <v>1060</v>
      </c>
      <c r="I809" s="2">
        <v>15</v>
      </c>
      <c r="J809" s="903">
        <v>83106</v>
      </c>
      <c r="K809" s="5">
        <f t="shared" si="12"/>
        <v>9</v>
      </c>
      <c r="L809" s="790">
        <v>1995</v>
      </c>
      <c r="M809" s="1104" t="s">
        <v>2584</v>
      </c>
      <c r="N809" s="1104" t="s">
        <v>2673</v>
      </c>
      <c r="O809" s="1229">
        <v>786</v>
      </c>
      <c r="P809" s="154">
        <v>150</v>
      </c>
      <c r="Q809" s="432">
        <v>4.5461670201610356E-2</v>
      </c>
      <c r="R809" s="29">
        <v>29.105925113176998</v>
      </c>
      <c r="S809" s="1">
        <v>179.10592511317699</v>
      </c>
      <c r="T809" s="7">
        <v>606.89407488682298</v>
      </c>
      <c r="U809" s="44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</row>
    <row r="810" spans="1:37" s="1" customFormat="1">
      <c r="A810" s="2" t="s">
        <v>780</v>
      </c>
      <c r="B810" s="2" t="s">
        <v>17</v>
      </c>
      <c r="C810" s="344" t="s">
        <v>781</v>
      </c>
      <c r="D810" s="4">
        <v>2173</v>
      </c>
      <c r="E810" s="821">
        <v>38440</v>
      </c>
      <c r="F810" s="795">
        <v>2005</v>
      </c>
      <c r="G810" s="208" t="s">
        <v>814</v>
      </c>
      <c r="H810" s="9" t="s">
        <v>988</v>
      </c>
      <c r="I810" s="2">
        <v>349</v>
      </c>
      <c r="J810" s="903">
        <v>84260</v>
      </c>
      <c r="K810" s="5">
        <f t="shared" si="12"/>
        <v>8</v>
      </c>
      <c r="L810" s="790">
        <v>1996</v>
      </c>
      <c r="M810" s="1113" t="s">
        <v>2584</v>
      </c>
      <c r="N810" s="208" t="s">
        <v>2667</v>
      </c>
      <c r="O810" s="1227">
        <v>800</v>
      </c>
      <c r="P810" s="154">
        <v>150</v>
      </c>
      <c r="Q810" s="427">
        <v>2.6711185308848081E-2</v>
      </c>
      <c r="R810" s="7">
        <v>38.933689482470783</v>
      </c>
      <c r="S810" s="7">
        <v>188.93368948247078</v>
      </c>
      <c r="T810" s="7">
        <v>611.06631051752925</v>
      </c>
      <c r="U810" s="44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</row>
    <row r="811" spans="1:37" s="1" customFormat="1">
      <c r="A811" s="2" t="s">
        <v>1837</v>
      </c>
      <c r="B811" s="2" t="s">
        <v>17</v>
      </c>
      <c r="C811" s="344">
        <v>1709</v>
      </c>
      <c r="D811" s="4">
        <v>2009</v>
      </c>
      <c r="E811" s="821">
        <v>38191</v>
      </c>
      <c r="F811" s="795">
        <v>2005</v>
      </c>
      <c r="G811" s="208" t="s">
        <v>816</v>
      </c>
      <c r="H811" s="2" t="s">
        <v>801</v>
      </c>
      <c r="I811" s="2">
        <v>8</v>
      </c>
      <c r="J811" s="904">
        <v>153005</v>
      </c>
      <c r="K811" s="5">
        <f t="shared" si="12"/>
        <v>9</v>
      </c>
      <c r="L811" s="1014">
        <v>1995</v>
      </c>
      <c r="M811" s="1105" t="s">
        <v>2584</v>
      </c>
      <c r="N811" s="1104" t="s">
        <v>2669</v>
      </c>
      <c r="O811" s="1229">
        <v>800</v>
      </c>
      <c r="P811" s="154">
        <v>150</v>
      </c>
      <c r="Q811" s="432">
        <v>1.0803511141120865E-2</v>
      </c>
      <c r="R811" s="29">
        <v>38.067143821742071</v>
      </c>
      <c r="S811" s="1">
        <v>188.06714382174206</v>
      </c>
      <c r="T811" s="7">
        <v>611.93285617825791</v>
      </c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</row>
    <row r="812" spans="1:37" s="1" customFormat="1">
      <c r="A812" s="2" t="s">
        <v>2001</v>
      </c>
      <c r="B812" s="2" t="s">
        <v>17</v>
      </c>
      <c r="C812" s="344">
        <v>53859</v>
      </c>
      <c r="D812" s="4">
        <v>2008</v>
      </c>
      <c r="E812" s="821">
        <v>38218</v>
      </c>
      <c r="F812" s="795">
        <v>2005</v>
      </c>
      <c r="G812" s="208" t="s">
        <v>814</v>
      </c>
      <c r="H812" s="2" t="s">
        <v>1060</v>
      </c>
      <c r="I812" s="2">
        <v>26</v>
      </c>
      <c r="J812" s="903">
        <v>68590</v>
      </c>
      <c r="K812" s="5">
        <f t="shared" si="12"/>
        <v>21</v>
      </c>
      <c r="L812" s="790">
        <v>1983</v>
      </c>
      <c r="M812" s="1104" t="s">
        <v>2595</v>
      </c>
      <c r="N812" s="1104" t="s">
        <v>2612</v>
      </c>
      <c r="O812" s="1229">
        <v>785.91</v>
      </c>
      <c r="P812" s="154">
        <v>150</v>
      </c>
      <c r="Q812" s="432">
        <v>4.9089982373054127E-2</v>
      </c>
      <c r="R812" s="29">
        <v>23.313814428610865</v>
      </c>
      <c r="S812" s="1">
        <v>173.31381442861087</v>
      </c>
      <c r="T812" s="7">
        <v>612.59618557138913</v>
      </c>
      <c r="U812" s="44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</row>
    <row r="813" spans="1:37" s="1" customFormat="1">
      <c r="A813" s="1" t="s">
        <v>2268</v>
      </c>
      <c r="B813" s="2" t="s">
        <v>17</v>
      </c>
      <c r="C813" s="599">
        <v>142251</v>
      </c>
      <c r="D813" s="3">
        <v>2031</v>
      </c>
      <c r="E813" s="820">
        <v>38223</v>
      </c>
      <c r="F813" s="795">
        <v>2005</v>
      </c>
      <c r="G813" s="208" t="s">
        <v>812</v>
      </c>
      <c r="H813" s="1" t="s">
        <v>861</v>
      </c>
      <c r="I813" s="1">
        <v>21</v>
      </c>
      <c r="J813" s="904">
        <v>127919</v>
      </c>
      <c r="K813" s="5">
        <f t="shared" si="12"/>
        <v>9</v>
      </c>
      <c r="L813" s="1014">
        <v>1995</v>
      </c>
      <c r="M813" s="1105" t="s">
        <v>2584</v>
      </c>
      <c r="N813" s="1105" t="s">
        <v>2669</v>
      </c>
      <c r="O813" s="1229">
        <v>801</v>
      </c>
      <c r="P813" s="154">
        <v>150</v>
      </c>
      <c r="Q813" s="432">
        <v>4.6329259327595289E-2</v>
      </c>
      <c r="R813" s="29">
        <v>29.661381699306332</v>
      </c>
      <c r="S813" s="1">
        <v>179.66138169930633</v>
      </c>
      <c r="T813" s="7">
        <v>621.33861830069372</v>
      </c>
      <c r="U813" s="44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</row>
    <row r="814" spans="1:37" s="1" customFormat="1">
      <c r="A814" s="2" t="s">
        <v>2005</v>
      </c>
      <c r="B814" s="2" t="s">
        <v>17</v>
      </c>
      <c r="C814" s="344">
        <v>44562</v>
      </c>
      <c r="D814" s="4">
        <v>2008</v>
      </c>
      <c r="E814" s="821">
        <v>38218</v>
      </c>
      <c r="F814" s="795">
        <v>2005</v>
      </c>
      <c r="G814" s="208" t="s">
        <v>814</v>
      </c>
      <c r="H814" s="2" t="s">
        <v>1060</v>
      </c>
      <c r="I814" s="2">
        <v>30</v>
      </c>
      <c r="J814" s="903">
        <v>279244</v>
      </c>
      <c r="K814" s="5">
        <f t="shared" si="12"/>
        <v>22</v>
      </c>
      <c r="L814" s="1014">
        <v>1982</v>
      </c>
      <c r="M814" s="1105" t="s">
        <v>2586</v>
      </c>
      <c r="N814" s="1104" t="s">
        <v>2610</v>
      </c>
      <c r="O814" s="1229">
        <v>800</v>
      </c>
      <c r="P814" s="154">
        <v>150</v>
      </c>
      <c r="Q814" s="432">
        <v>4.99700804143519E-2</v>
      </c>
      <c r="R814" s="29">
        <v>23.731790590384005</v>
      </c>
      <c r="S814" s="1">
        <v>173.73179059038401</v>
      </c>
      <c r="T814" s="7">
        <v>626.26820940961602</v>
      </c>
      <c r="U814" s="44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</row>
    <row r="815" spans="1:37" s="1" customFormat="1">
      <c r="A815" s="2" t="s">
        <v>2163</v>
      </c>
      <c r="B815" s="2" t="s">
        <v>17</v>
      </c>
      <c r="C815" s="344">
        <v>208768</v>
      </c>
      <c r="D815" s="4">
        <v>2093</v>
      </c>
      <c r="E815" s="821">
        <v>38337</v>
      </c>
      <c r="F815" s="795">
        <v>2005</v>
      </c>
      <c r="G815" s="208" t="s">
        <v>812</v>
      </c>
      <c r="H815" s="1" t="s">
        <v>861</v>
      </c>
      <c r="I815" s="2">
        <v>27</v>
      </c>
      <c r="J815" s="903">
        <v>120909</v>
      </c>
      <c r="K815" s="5">
        <f t="shared" si="12"/>
        <v>8</v>
      </c>
      <c r="L815" s="790">
        <v>1996</v>
      </c>
      <c r="M815" s="1104" t="s">
        <v>2584</v>
      </c>
      <c r="N815" s="1104" t="s">
        <v>2669</v>
      </c>
      <c r="O815" s="1227">
        <v>801.5</v>
      </c>
      <c r="P815" s="154">
        <v>150</v>
      </c>
      <c r="Q815" s="432">
        <v>3.8107527413409378E-2</v>
      </c>
      <c r="R815" s="29">
        <v>24.397201200612955</v>
      </c>
      <c r="S815" s="1">
        <v>174.39720120061295</v>
      </c>
      <c r="T815" s="7">
        <v>627.10279879938707</v>
      </c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</row>
    <row r="816" spans="1:37" s="1" customFormat="1">
      <c r="A816" s="2" t="s">
        <v>1622</v>
      </c>
      <c r="B816" s="2" t="s">
        <v>17</v>
      </c>
      <c r="C816" s="344">
        <v>192579</v>
      </c>
      <c r="D816" s="4">
        <v>2190</v>
      </c>
      <c r="E816" s="821">
        <v>38496</v>
      </c>
      <c r="F816" s="795">
        <v>2005</v>
      </c>
      <c r="G816" s="208" t="s">
        <v>812</v>
      </c>
      <c r="H816" s="1" t="s">
        <v>861</v>
      </c>
      <c r="I816" s="2">
        <v>1</v>
      </c>
      <c r="J816" s="903">
        <v>137380</v>
      </c>
      <c r="K816" s="5">
        <f t="shared" si="12"/>
        <v>8</v>
      </c>
      <c r="L816" s="790">
        <v>1996</v>
      </c>
      <c r="M816" s="1104" t="s">
        <v>2584</v>
      </c>
      <c r="N816" s="1104" t="s">
        <v>710</v>
      </c>
      <c r="O816" s="1227">
        <v>795.99</v>
      </c>
      <c r="P816" s="154">
        <v>150</v>
      </c>
      <c r="Q816" s="427">
        <v>2.9396232212470955E-2</v>
      </c>
      <c r="R816" s="7">
        <v>16.704996879380868</v>
      </c>
      <c r="S816" s="7">
        <v>166.70499687938087</v>
      </c>
      <c r="T816" s="7">
        <v>629.28500312061919</v>
      </c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</row>
    <row r="817" spans="1:40" s="1" customFormat="1">
      <c r="A817" s="2" t="s">
        <v>40</v>
      </c>
      <c r="B817" s="2" t="s">
        <v>17</v>
      </c>
      <c r="C817" s="344">
        <v>459</v>
      </c>
      <c r="D817" s="4">
        <v>2183</v>
      </c>
      <c r="E817" s="821">
        <v>38448</v>
      </c>
      <c r="F817" s="796">
        <v>2005</v>
      </c>
      <c r="G817" s="208" t="s">
        <v>815</v>
      </c>
      <c r="H817" s="1" t="s">
        <v>475</v>
      </c>
      <c r="I817" s="2">
        <v>1</v>
      </c>
      <c r="J817" s="903">
        <v>73153</v>
      </c>
      <c r="K817" s="5">
        <f t="shared" si="12"/>
        <v>10</v>
      </c>
      <c r="L817" s="790">
        <v>1994</v>
      </c>
      <c r="M817" s="1113" t="s">
        <v>2598</v>
      </c>
      <c r="N817" s="208" t="s">
        <v>2617</v>
      </c>
      <c r="O817" s="1227">
        <v>826</v>
      </c>
      <c r="P817" s="154">
        <v>150</v>
      </c>
      <c r="Q817" s="309">
        <v>0.11281548385686911</v>
      </c>
      <c r="R817" s="7">
        <v>44.989686807280833</v>
      </c>
      <c r="S817" s="7">
        <v>194.98968680728083</v>
      </c>
      <c r="T817" s="7">
        <v>631.0103131927192</v>
      </c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</row>
    <row r="818" spans="1:40" s="1" customFormat="1">
      <c r="A818" s="1" t="s">
        <v>2102</v>
      </c>
      <c r="B818" s="2" t="s">
        <v>17</v>
      </c>
      <c r="C818" s="599">
        <v>136391</v>
      </c>
      <c r="D818" s="4">
        <v>2093</v>
      </c>
      <c r="E818" s="821">
        <v>38337</v>
      </c>
      <c r="F818" s="795">
        <v>2005</v>
      </c>
      <c r="G818" s="45" t="s">
        <v>818</v>
      </c>
      <c r="H818" s="2" t="s">
        <v>806</v>
      </c>
      <c r="I818" s="2">
        <v>13</v>
      </c>
      <c r="J818" s="904">
        <v>111718</v>
      </c>
      <c r="K818" s="5">
        <f t="shared" si="12"/>
        <v>7</v>
      </c>
      <c r="L818" s="1014">
        <v>1997</v>
      </c>
      <c r="M818" s="1105" t="s">
        <v>2584</v>
      </c>
      <c r="N818" s="1105" t="s">
        <v>2669</v>
      </c>
      <c r="O818" s="1227">
        <v>827.07</v>
      </c>
      <c r="P818" s="154">
        <v>150</v>
      </c>
      <c r="Q818" s="432">
        <v>3.9323259760210227E-2</v>
      </c>
      <c r="R818" s="29">
        <v>25.175537363681794</v>
      </c>
      <c r="S818" s="1">
        <v>175.1755373636818</v>
      </c>
      <c r="T818" s="7">
        <v>651.89446263631828</v>
      </c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</row>
    <row r="819" spans="1:40" s="1" customFormat="1">
      <c r="A819" s="1" t="s">
        <v>1818</v>
      </c>
      <c r="B819" s="2" t="s">
        <v>17</v>
      </c>
      <c r="C819" s="599">
        <v>122312</v>
      </c>
      <c r="D819" s="3">
        <v>2009</v>
      </c>
      <c r="E819" s="820">
        <v>38191</v>
      </c>
      <c r="F819" s="795">
        <v>2005</v>
      </c>
      <c r="G819" s="208" t="s">
        <v>812</v>
      </c>
      <c r="H819" s="1" t="s">
        <v>861</v>
      </c>
      <c r="I819" s="2">
        <v>56</v>
      </c>
      <c r="J819" s="904">
        <v>105681</v>
      </c>
      <c r="K819" s="5">
        <f t="shared" si="12"/>
        <v>15</v>
      </c>
      <c r="L819" s="1014">
        <v>1989</v>
      </c>
      <c r="M819" s="1105" t="s">
        <v>2586</v>
      </c>
      <c r="N819" s="1104" t="s">
        <v>2620</v>
      </c>
      <c r="O819" s="1229">
        <v>850</v>
      </c>
      <c r="P819" s="154">
        <v>150</v>
      </c>
      <c r="Q819" s="432">
        <v>1.1478730587440918E-2</v>
      </c>
      <c r="R819" s="29">
        <v>40.446340310600945</v>
      </c>
      <c r="S819" s="1">
        <v>190.44634031060093</v>
      </c>
      <c r="T819" s="7">
        <v>659.55365968939907</v>
      </c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</row>
    <row r="820" spans="1:40" s="1" customFormat="1">
      <c r="A820" s="1" t="s">
        <v>2221</v>
      </c>
      <c r="B820" s="2" t="s">
        <v>17</v>
      </c>
      <c r="C820" s="599">
        <v>12785</v>
      </c>
      <c r="D820" s="3" t="s">
        <v>2192</v>
      </c>
      <c r="E820" s="821" t="s">
        <v>2193</v>
      </c>
      <c r="F820" s="795">
        <v>2005</v>
      </c>
      <c r="G820" s="8" t="s">
        <v>812</v>
      </c>
      <c r="H820" s="2" t="s">
        <v>1079</v>
      </c>
      <c r="I820" s="2">
        <v>339</v>
      </c>
      <c r="J820" s="903">
        <v>111448</v>
      </c>
      <c r="K820" s="5">
        <f t="shared" si="12"/>
        <v>8</v>
      </c>
      <c r="L820" s="790">
        <v>1996</v>
      </c>
      <c r="M820" s="1104" t="s">
        <v>2584</v>
      </c>
      <c r="N820" s="1104" t="s">
        <v>2667</v>
      </c>
      <c r="O820" s="1227">
        <v>900</v>
      </c>
      <c r="P820" s="154">
        <v>150</v>
      </c>
      <c r="Q820" s="432">
        <v>2.4258760107816711E-2</v>
      </c>
      <c r="R820" s="29">
        <v>74.871994609164418</v>
      </c>
      <c r="S820" s="1">
        <v>224.8719946091644</v>
      </c>
      <c r="T820" s="7">
        <v>675.1280053908356</v>
      </c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17"/>
      <c r="AM820" s="17"/>
      <c r="AN820" s="17"/>
    </row>
    <row r="821" spans="1:40" s="1" customFormat="1">
      <c r="A821" s="2" t="s">
        <v>2245</v>
      </c>
      <c r="B821" s="2" t="s">
        <v>17</v>
      </c>
      <c r="C821" s="344">
        <v>155868</v>
      </c>
      <c r="D821" s="4" t="s">
        <v>2192</v>
      </c>
      <c r="E821" s="821" t="s">
        <v>2193</v>
      </c>
      <c r="F821" s="795">
        <v>2005</v>
      </c>
      <c r="G821" s="208" t="s">
        <v>818</v>
      </c>
      <c r="H821" s="2" t="s">
        <v>806</v>
      </c>
      <c r="I821" s="2">
        <v>320</v>
      </c>
      <c r="J821" s="904">
        <v>169168</v>
      </c>
      <c r="K821" s="5">
        <f t="shared" si="12"/>
        <v>7</v>
      </c>
      <c r="L821" s="1014">
        <v>1997</v>
      </c>
      <c r="M821" s="1105" t="s">
        <v>2584</v>
      </c>
      <c r="N821" s="1105" t="s">
        <v>2669</v>
      </c>
      <c r="O821" s="1227">
        <v>900</v>
      </c>
      <c r="P821" s="154">
        <v>150</v>
      </c>
      <c r="Q821" s="432">
        <v>2.4258760107816711E-2</v>
      </c>
      <c r="R821" s="29">
        <v>74.871994609164418</v>
      </c>
      <c r="S821" s="1">
        <v>224.8719946091644</v>
      </c>
      <c r="T821" s="7">
        <v>675.1280053908356</v>
      </c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</row>
    <row r="822" spans="1:40" s="1" customFormat="1">
      <c r="A822" s="2" t="s">
        <v>2186</v>
      </c>
      <c r="B822" s="2" t="s">
        <v>17</v>
      </c>
      <c r="C822" s="599">
        <v>102553</v>
      </c>
      <c r="D822" s="4">
        <v>2114</v>
      </c>
      <c r="E822" s="821">
        <v>38399</v>
      </c>
      <c r="F822" s="795">
        <v>2005</v>
      </c>
      <c r="G822" s="208" t="s">
        <v>812</v>
      </c>
      <c r="H822" s="1" t="s">
        <v>861</v>
      </c>
      <c r="I822" s="2">
        <v>13</v>
      </c>
      <c r="J822" s="903">
        <v>94853</v>
      </c>
      <c r="K822" s="5">
        <f t="shared" si="12"/>
        <v>18</v>
      </c>
      <c r="L822" s="790">
        <v>1986</v>
      </c>
      <c r="M822" s="1104" t="s">
        <v>2595</v>
      </c>
      <c r="N822" s="1104" t="s">
        <v>1622</v>
      </c>
      <c r="O822" s="1229">
        <v>875</v>
      </c>
      <c r="P822" s="154">
        <v>150</v>
      </c>
      <c r="Q822" s="432">
        <v>8.7290851120714774E-2</v>
      </c>
      <c r="R822" s="29">
        <v>48.555535935897595</v>
      </c>
      <c r="S822" s="1">
        <v>198.55553593589758</v>
      </c>
      <c r="T822" s="7">
        <v>676.44446406410248</v>
      </c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</row>
    <row r="823" spans="1:40" s="1" customFormat="1">
      <c r="A823" s="2" t="s">
        <v>2007</v>
      </c>
      <c r="B823" s="2" t="s">
        <v>17</v>
      </c>
      <c r="C823" s="344">
        <v>142247</v>
      </c>
      <c r="D823" s="4">
        <v>2008</v>
      </c>
      <c r="E823" s="821">
        <v>38218</v>
      </c>
      <c r="F823" s="795">
        <v>2005</v>
      </c>
      <c r="G823" s="208" t="s">
        <v>814</v>
      </c>
      <c r="H823" s="1" t="s">
        <v>1060</v>
      </c>
      <c r="I823" s="2">
        <v>32</v>
      </c>
      <c r="J823" s="903">
        <v>158438</v>
      </c>
      <c r="K823" s="5">
        <f t="shared" si="12"/>
        <v>9</v>
      </c>
      <c r="L823" s="790">
        <v>1995</v>
      </c>
      <c r="M823" s="1104" t="s">
        <v>2584</v>
      </c>
      <c r="N823" s="1104" t="s">
        <v>2669</v>
      </c>
      <c r="O823" s="1229">
        <v>854</v>
      </c>
      <c r="P823" s="154">
        <v>150</v>
      </c>
      <c r="Q823" s="432">
        <v>5.3343060842320655E-2</v>
      </c>
      <c r="R823" s="29">
        <v>25.333686455234925</v>
      </c>
      <c r="S823" s="1">
        <v>175.33368645523493</v>
      </c>
      <c r="T823" s="7">
        <v>678.6663135447651</v>
      </c>
      <c r="U823" s="44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</row>
    <row r="824" spans="1:40" s="1" customFormat="1">
      <c r="A824" s="2" t="s">
        <v>2073</v>
      </c>
      <c r="B824" s="2" t="s">
        <v>17</v>
      </c>
      <c r="C824" s="344"/>
      <c r="D824" s="4">
        <v>2084</v>
      </c>
      <c r="E824" s="821">
        <v>38286</v>
      </c>
      <c r="F824" s="795">
        <v>2005</v>
      </c>
      <c r="G824" s="208" t="s">
        <v>818</v>
      </c>
      <c r="H824" s="1" t="s">
        <v>2074</v>
      </c>
      <c r="I824" s="2">
        <v>380</v>
      </c>
      <c r="J824" s="903">
        <v>139721</v>
      </c>
      <c r="K824" s="5">
        <f t="shared" si="12"/>
        <v>8</v>
      </c>
      <c r="L824" s="790">
        <v>1996</v>
      </c>
      <c r="M824" s="1104" t="s">
        <v>2584</v>
      </c>
      <c r="N824" s="1104" t="s">
        <v>2667</v>
      </c>
      <c r="O824" s="1227">
        <v>900</v>
      </c>
      <c r="P824" s="154">
        <v>150</v>
      </c>
      <c r="Q824" s="432">
        <v>2.6509572901325478E-2</v>
      </c>
      <c r="R824" s="29">
        <v>61.132930780559647</v>
      </c>
      <c r="S824" s="1">
        <v>211.13293078055966</v>
      </c>
      <c r="T824" s="7">
        <v>688.86706921944028</v>
      </c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</row>
    <row r="825" spans="1:40" s="1" customFormat="1">
      <c r="A825" s="2" t="s">
        <v>2565</v>
      </c>
      <c r="B825" s="2" t="s">
        <v>17</v>
      </c>
      <c r="C825" s="344">
        <v>237093</v>
      </c>
      <c r="D825" s="4">
        <v>2006</v>
      </c>
      <c r="E825" s="821">
        <v>38211</v>
      </c>
      <c r="F825" s="795">
        <v>2005</v>
      </c>
      <c r="G825" s="208" t="s">
        <v>812</v>
      </c>
      <c r="H825" s="1" t="s">
        <v>861</v>
      </c>
      <c r="I825" s="2">
        <v>19</v>
      </c>
      <c r="J825" s="904">
        <v>105615</v>
      </c>
      <c r="K825" s="5">
        <f t="shared" si="12"/>
        <v>12</v>
      </c>
      <c r="L825" s="1014">
        <v>1992</v>
      </c>
      <c r="M825" s="1105" t="s">
        <v>2601</v>
      </c>
      <c r="N825" s="1104" t="s">
        <v>2602</v>
      </c>
      <c r="O825" s="1229">
        <v>877.78</v>
      </c>
      <c r="P825" s="154">
        <v>150</v>
      </c>
      <c r="Q825" s="154">
        <v>7.609887704350253E-2</v>
      </c>
      <c r="R825" s="29">
        <v>37.943661082660796</v>
      </c>
      <c r="S825" s="1">
        <v>187.94366108266081</v>
      </c>
      <c r="T825" s="7">
        <v>689.83633891733916</v>
      </c>
      <c r="U825" s="44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</row>
    <row r="826" spans="1:40" s="1" customFormat="1">
      <c r="A826" s="2" t="s">
        <v>2009</v>
      </c>
      <c r="B826" s="2" t="s">
        <v>17</v>
      </c>
      <c r="C826" s="344"/>
      <c r="D826" s="4">
        <v>2027</v>
      </c>
      <c r="E826" s="821">
        <v>38216</v>
      </c>
      <c r="F826" s="795">
        <v>2005</v>
      </c>
      <c r="G826" s="208" t="s">
        <v>4618</v>
      </c>
      <c r="H826" s="2" t="s">
        <v>800</v>
      </c>
      <c r="I826" s="2">
        <v>313</v>
      </c>
      <c r="J826" s="903">
        <v>157989</v>
      </c>
      <c r="K826" s="5">
        <f t="shared" si="12"/>
        <v>9</v>
      </c>
      <c r="L826" s="790">
        <v>1995</v>
      </c>
      <c r="M826" s="1104" t="s">
        <v>2584</v>
      </c>
      <c r="N826" s="1104" t="s">
        <v>2669</v>
      </c>
      <c r="O826" s="1229">
        <v>900</v>
      </c>
      <c r="P826" s="154">
        <v>150</v>
      </c>
      <c r="Q826" s="432">
        <v>2.0618556701030927E-2</v>
      </c>
      <c r="R826" s="29">
        <v>52.189484536082475</v>
      </c>
      <c r="S826" s="1">
        <v>202.18948453608249</v>
      </c>
      <c r="T826" s="7">
        <v>697.81051546391745</v>
      </c>
      <c r="U826" s="44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17"/>
      <c r="AM826" s="17"/>
      <c r="AN826" s="17"/>
    </row>
    <row r="827" spans="1:40" s="1" customFormat="1">
      <c r="A827" s="2" t="s">
        <v>2717</v>
      </c>
      <c r="B827" s="2" t="s">
        <v>17</v>
      </c>
      <c r="C827" s="344">
        <v>2826</v>
      </c>
      <c r="D827" s="4">
        <v>2239</v>
      </c>
      <c r="E827" s="821">
        <v>38531</v>
      </c>
      <c r="F827" s="795">
        <v>2005</v>
      </c>
      <c r="G827" s="208" t="s">
        <v>815</v>
      </c>
      <c r="H827" s="2" t="s">
        <v>1657</v>
      </c>
      <c r="I827" s="2">
        <v>388</v>
      </c>
      <c r="J827" s="904">
        <v>191871</v>
      </c>
      <c r="K827" s="5">
        <f t="shared" si="12"/>
        <v>8</v>
      </c>
      <c r="L827" s="1014">
        <v>1996</v>
      </c>
      <c r="M827" s="1105" t="s">
        <v>2584</v>
      </c>
      <c r="N827" s="1104" t="s">
        <v>2669</v>
      </c>
      <c r="O827" s="1227">
        <v>950</v>
      </c>
      <c r="P827" s="154">
        <v>150</v>
      </c>
      <c r="Q827" s="427">
        <v>4.7146401985111663E-2</v>
      </c>
      <c r="R827" s="7">
        <v>96.184789081885867</v>
      </c>
      <c r="S827" s="7">
        <v>246.18478908188587</v>
      </c>
      <c r="T827" s="7">
        <v>703.81521091811419</v>
      </c>
      <c r="U827" s="44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</row>
    <row r="828" spans="1:40" s="1" customFormat="1">
      <c r="A828" s="1" t="s">
        <v>14</v>
      </c>
      <c r="B828" s="2" t="s">
        <v>17</v>
      </c>
      <c r="C828" s="599">
        <v>170452</v>
      </c>
      <c r="D828" s="3">
        <v>2190</v>
      </c>
      <c r="E828" s="820">
        <v>38496</v>
      </c>
      <c r="F828" s="795">
        <v>2005</v>
      </c>
      <c r="G828" s="8" t="s">
        <v>812</v>
      </c>
      <c r="H828" s="1" t="s">
        <v>861</v>
      </c>
      <c r="I828" s="2">
        <v>18</v>
      </c>
      <c r="J828" s="904">
        <v>95071</v>
      </c>
      <c r="K828" s="5">
        <f t="shared" si="12"/>
        <v>8</v>
      </c>
      <c r="L828" s="1014">
        <v>1996</v>
      </c>
      <c r="M828" s="1105" t="s">
        <v>2584</v>
      </c>
      <c r="N828" s="1105" t="s">
        <v>2669</v>
      </c>
      <c r="O828" s="1229">
        <v>875.99</v>
      </c>
      <c r="P828" s="154">
        <v>150</v>
      </c>
      <c r="Q828" s="433">
        <v>3.235066452568805E-2</v>
      </c>
      <c r="R828" s="7">
        <v>18.383912130012746</v>
      </c>
      <c r="S828" s="7">
        <v>168.38391213001273</v>
      </c>
      <c r="T828" s="7">
        <v>707.60608786998728</v>
      </c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</row>
    <row r="829" spans="1:40" s="1" customFormat="1">
      <c r="A829" s="1" t="s">
        <v>2249</v>
      </c>
      <c r="B829" s="1" t="s">
        <v>17</v>
      </c>
      <c r="C829" s="599">
        <v>1493</v>
      </c>
      <c r="D829" s="3" t="s">
        <v>2192</v>
      </c>
      <c r="E829" s="820" t="s">
        <v>2193</v>
      </c>
      <c r="F829" s="795">
        <v>2005</v>
      </c>
      <c r="G829" s="8" t="s">
        <v>814</v>
      </c>
      <c r="H829" s="2" t="s">
        <v>2234</v>
      </c>
      <c r="I829" s="2">
        <v>314</v>
      </c>
      <c r="J829" s="904">
        <v>157709</v>
      </c>
      <c r="K829" s="5">
        <f t="shared" si="12"/>
        <v>10</v>
      </c>
      <c r="L829" s="1014">
        <v>1994</v>
      </c>
      <c r="M829" s="1105" t="s">
        <v>2586</v>
      </c>
      <c r="N829" s="1105" t="s">
        <v>716</v>
      </c>
      <c r="O829" s="1229">
        <v>950</v>
      </c>
      <c r="P829" s="154">
        <v>150</v>
      </c>
      <c r="Q829" s="432">
        <v>2.5606469002695417E-2</v>
      </c>
      <c r="R829" s="29">
        <v>79.03154986522911</v>
      </c>
      <c r="S829" s="1">
        <v>229.03154986522912</v>
      </c>
      <c r="T829" s="7">
        <v>720.96845013477082</v>
      </c>
      <c r="U829" s="44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</row>
    <row r="830" spans="1:40" s="1" customFormat="1">
      <c r="A830" s="2" t="s">
        <v>2098</v>
      </c>
      <c r="B830" s="2" t="s">
        <v>17</v>
      </c>
      <c r="C830" s="344">
        <v>10609</v>
      </c>
      <c r="D830" s="4">
        <v>2093</v>
      </c>
      <c r="E830" s="821">
        <v>38337</v>
      </c>
      <c r="F830" s="795">
        <v>2005</v>
      </c>
      <c r="G830" s="208" t="s">
        <v>810</v>
      </c>
      <c r="H830" s="2" t="s">
        <v>4468</v>
      </c>
      <c r="I830" s="2">
        <v>9</v>
      </c>
      <c r="J830" s="903">
        <v>42189</v>
      </c>
      <c r="K830" s="5">
        <f t="shared" si="12"/>
        <v>18</v>
      </c>
      <c r="L830" s="1014">
        <v>1986</v>
      </c>
      <c r="M830" s="1105" t="s">
        <v>2586</v>
      </c>
      <c r="N830" s="1105" t="s">
        <v>2590</v>
      </c>
      <c r="O830" s="1229">
        <v>911.99</v>
      </c>
      <c r="P830" s="154">
        <v>150</v>
      </c>
      <c r="Q830" s="432">
        <v>4.3360803400817494E-2</v>
      </c>
      <c r="R830" s="29">
        <v>27.760453553271375</v>
      </c>
      <c r="S830" s="1">
        <v>177.76045355327136</v>
      </c>
      <c r="T830" s="7">
        <v>734.22954644672859</v>
      </c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</row>
    <row r="831" spans="1:40" s="1" customFormat="1">
      <c r="A831" s="1" t="s">
        <v>2711</v>
      </c>
      <c r="B831" s="2" t="s">
        <v>17</v>
      </c>
      <c r="C831" s="599">
        <v>15688</v>
      </c>
      <c r="D831" s="3">
        <v>2239</v>
      </c>
      <c r="E831" s="820">
        <v>38531</v>
      </c>
      <c r="F831" s="795">
        <v>2005</v>
      </c>
      <c r="G831" s="8" t="s">
        <v>810</v>
      </c>
      <c r="H831" s="9" t="s">
        <v>1762</v>
      </c>
      <c r="I831" s="1">
        <v>380</v>
      </c>
      <c r="J831" s="904">
        <v>125995</v>
      </c>
      <c r="K831" s="5">
        <f t="shared" si="12"/>
        <v>9</v>
      </c>
      <c r="L831" s="1014">
        <v>1995</v>
      </c>
      <c r="M831" s="1105" t="s">
        <v>2586</v>
      </c>
      <c r="N831" s="1105" t="s">
        <v>717</v>
      </c>
      <c r="O831" s="1227">
        <v>1000</v>
      </c>
      <c r="P831" s="154">
        <v>150</v>
      </c>
      <c r="Q831" s="427">
        <v>4.9627791563275438E-2</v>
      </c>
      <c r="R831" s="7">
        <v>101.24714640198512</v>
      </c>
      <c r="S831" s="7">
        <v>251.24714640198511</v>
      </c>
      <c r="T831" s="7">
        <v>748.75285359801489</v>
      </c>
      <c r="U831" s="44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</row>
    <row r="832" spans="1:40" s="1" customFormat="1">
      <c r="A832" s="1" t="s">
        <v>2039</v>
      </c>
      <c r="B832" s="2" t="s">
        <v>17</v>
      </c>
      <c r="C832" s="599">
        <v>128844</v>
      </c>
      <c r="D832" s="4">
        <v>97892</v>
      </c>
      <c r="E832" s="821">
        <v>38321</v>
      </c>
      <c r="F832" s="795">
        <v>2005</v>
      </c>
      <c r="G832" s="208" t="s">
        <v>812</v>
      </c>
      <c r="H832" s="1" t="s">
        <v>1079</v>
      </c>
      <c r="I832" s="2"/>
      <c r="J832" s="903">
        <v>132329</v>
      </c>
      <c r="K832" s="5">
        <f t="shared" si="12"/>
        <v>12</v>
      </c>
      <c r="L832" s="790">
        <v>1992</v>
      </c>
      <c r="M832" s="1104" t="s">
        <v>2591</v>
      </c>
      <c r="N832" s="1104" t="s">
        <v>2676</v>
      </c>
      <c r="O832" s="1229">
        <v>900</v>
      </c>
      <c r="P832" s="154">
        <v>150</v>
      </c>
      <c r="Q832" s="432"/>
      <c r="R832" s="29"/>
      <c r="S832" s="1">
        <v>150</v>
      </c>
      <c r="T832" s="7">
        <v>750</v>
      </c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</row>
    <row r="833" spans="1:37" s="1" customFormat="1">
      <c r="A833" s="2" t="s">
        <v>2281</v>
      </c>
      <c r="B833" s="2" t="s">
        <v>17</v>
      </c>
      <c r="C833" s="344">
        <v>180836</v>
      </c>
      <c r="D833" s="4">
        <v>2031</v>
      </c>
      <c r="E833" s="821">
        <v>38223</v>
      </c>
      <c r="F833" s="795">
        <v>2005</v>
      </c>
      <c r="G833" s="208" t="s">
        <v>812</v>
      </c>
      <c r="H833" s="1" t="s">
        <v>861</v>
      </c>
      <c r="I833" s="2">
        <v>36</v>
      </c>
      <c r="J833" s="903">
        <v>136649</v>
      </c>
      <c r="K833" s="5">
        <f t="shared" si="12"/>
        <v>11</v>
      </c>
      <c r="L833" s="790">
        <v>1993</v>
      </c>
      <c r="M833" s="1104" t="s">
        <v>2584</v>
      </c>
      <c r="N833" s="1104" t="s">
        <v>2669</v>
      </c>
      <c r="O833" s="1229">
        <v>937.51</v>
      </c>
      <c r="P833" s="154">
        <v>150</v>
      </c>
      <c r="Q833" s="432">
        <v>5.4224898766808811E-2</v>
      </c>
      <c r="R833" s="29">
        <v>34.716406937474005</v>
      </c>
      <c r="S833" s="1">
        <v>184.71640693747401</v>
      </c>
      <c r="T833" s="7">
        <v>752.79359306252604</v>
      </c>
      <c r="U833" s="44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</row>
    <row r="834" spans="1:37" s="1" customFormat="1">
      <c r="A834" s="1" t="s">
        <v>1819</v>
      </c>
      <c r="B834" s="1" t="s">
        <v>17</v>
      </c>
      <c r="C834" s="599">
        <v>19488</v>
      </c>
      <c r="D834" s="3">
        <v>2009</v>
      </c>
      <c r="E834" s="820">
        <v>38191</v>
      </c>
      <c r="F834" s="795">
        <v>2005</v>
      </c>
      <c r="G834" s="8" t="s">
        <v>815</v>
      </c>
      <c r="H834" s="2" t="s">
        <v>1788</v>
      </c>
      <c r="I834" s="2">
        <v>52</v>
      </c>
      <c r="J834" s="903">
        <v>158768</v>
      </c>
      <c r="K834" s="5">
        <f t="shared" ref="K834:K897" si="13">F834-L834-1</f>
        <v>10</v>
      </c>
      <c r="L834" s="1014">
        <v>1994</v>
      </c>
      <c r="M834" s="1105" t="s">
        <v>2586</v>
      </c>
      <c r="N834" s="1105" t="s">
        <v>2620</v>
      </c>
      <c r="O834" s="1229">
        <v>950</v>
      </c>
      <c r="P834" s="154">
        <v>150</v>
      </c>
      <c r="Q834" s="432">
        <v>1.2829169480081027E-2</v>
      </c>
      <c r="R834" s="29">
        <v>45.204733288318707</v>
      </c>
      <c r="S834" s="1">
        <v>195.20473328831872</v>
      </c>
      <c r="T834" s="7">
        <v>754.79526671168128</v>
      </c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</row>
    <row r="835" spans="1:37" s="1" customFormat="1">
      <c r="A835" s="2" t="s">
        <v>2265</v>
      </c>
      <c r="B835" s="2" t="s">
        <v>17</v>
      </c>
      <c r="C835" s="344">
        <v>4703</v>
      </c>
      <c r="D835" s="4">
        <v>2031</v>
      </c>
      <c r="E835" s="821">
        <v>38223</v>
      </c>
      <c r="F835" s="795">
        <v>2005</v>
      </c>
      <c r="G835" s="208" t="s">
        <v>814</v>
      </c>
      <c r="H835" s="2" t="s">
        <v>1060</v>
      </c>
      <c r="I835" s="2">
        <v>17</v>
      </c>
      <c r="J835" s="903">
        <v>87785</v>
      </c>
      <c r="K835" s="5">
        <f t="shared" si="13"/>
        <v>10</v>
      </c>
      <c r="L835" s="790">
        <v>1994</v>
      </c>
      <c r="M835" s="1104" t="s">
        <v>2586</v>
      </c>
      <c r="N835" s="1104" t="s">
        <v>716</v>
      </c>
      <c r="O835" s="1229">
        <v>951</v>
      </c>
      <c r="P835" s="154">
        <v>150</v>
      </c>
      <c r="Q835" s="432">
        <v>5.5005150587444596E-2</v>
      </c>
      <c r="R835" s="29">
        <v>35.215947560599652</v>
      </c>
      <c r="S835" s="1">
        <v>185.21594756059966</v>
      </c>
      <c r="T835" s="7">
        <v>765.78405243940028</v>
      </c>
      <c r="U835" s="44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</row>
    <row r="836" spans="1:37" s="1" customFormat="1">
      <c r="A836" s="2" t="s">
        <v>2232</v>
      </c>
      <c r="B836" s="2" t="s">
        <v>17</v>
      </c>
      <c r="C836" s="344">
        <v>6758</v>
      </c>
      <c r="D836" s="4" t="s">
        <v>2192</v>
      </c>
      <c r="E836" s="821" t="s">
        <v>2193</v>
      </c>
      <c r="F836" s="795">
        <v>2005</v>
      </c>
      <c r="G836" s="178" t="s">
        <v>2507</v>
      </c>
      <c r="H836" s="2" t="s">
        <v>800</v>
      </c>
      <c r="I836" s="2">
        <v>335</v>
      </c>
      <c r="J836" s="903">
        <v>157768</v>
      </c>
      <c r="K836" s="5">
        <f t="shared" si="13"/>
        <v>10</v>
      </c>
      <c r="L836" s="1014">
        <v>1994</v>
      </c>
      <c r="M836" s="1105" t="s">
        <v>2598</v>
      </c>
      <c r="N836" s="1104" t="s">
        <v>2617</v>
      </c>
      <c r="O836" s="1229">
        <v>1000</v>
      </c>
      <c r="P836" s="154">
        <v>150</v>
      </c>
      <c r="Q836" s="432">
        <v>2.6954177897574125E-2</v>
      </c>
      <c r="R836" s="29">
        <v>83.191105121293802</v>
      </c>
      <c r="S836" s="1">
        <v>233.19110512129379</v>
      </c>
      <c r="T836" s="7">
        <v>766.80889487870627</v>
      </c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</row>
    <row r="837" spans="1:37" s="1" customFormat="1">
      <c r="A837" s="2" t="s">
        <v>2701</v>
      </c>
      <c r="B837" s="2" t="s">
        <v>17</v>
      </c>
      <c r="C837" s="344">
        <v>239168</v>
      </c>
      <c r="D837" s="4">
        <v>2211</v>
      </c>
      <c r="E837" s="821">
        <v>38489</v>
      </c>
      <c r="F837" s="795">
        <v>2005</v>
      </c>
      <c r="G837" s="208" t="s">
        <v>812</v>
      </c>
      <c r="H837" s="1" t="s">
        <v>861</v>
      </c>
      <c r="I837" s="2">
        <v>673</v>
      </c>
      <c r="J837" s="904">
        <v>83375</v>
      </c>
      <c r="K837" s="5">
        <f t="shared" si="13"/>
        <v>19</v>
      </c>
      <c r="L837" s="1014">
        <v>1985</v>
      </c>
      <c r="M837" s="1105" t="s">
        <v>2586</v>
      </c>
      <c r="N837" s="1104" t="s">
        <v>2621</v>
      </c>
      <c r="O837" s="1227">
        <v>1000</v>
      </c>
      <c r="P837" s="154">
        <v>150</v>
      </c>
      <c r="Q837" s="433">
        <v>3.2000000000000001E-2</v>
      </c>
      <c r="R837" s="7">
        <v>72.659840000000003</v>
      </c>
      <c r="S837" s="7">
        <v>222.65984</v>
      </c>
      <c r="T837" s="7">
        <v>777.34015999999997</v>
      </c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</row>
    <row r="838" spans="1:37" s="1" customFormat="1">
      <c r="A838" s="2" t="s">
        <v>1991</v>
      </c>
      <c r="B838" s="2" t="s">
        <v>17</v>
      </c>
      <c r="C838" s="344">
        <v>53528</v>
      </c>
      <c r="D838" s="4">
        <v>2008</v>
      </c>
      <c r="E838" s="821">
        <v>38218</v>
      </c>
      <c r="F838" s="795">
        <v>2005</v>
      </c>
      <c r="G838" s="208" t="s">
        <v>814</v>
      </c>
      <c r="H838" s="2" t="s">
        <v>1060</v>
      </c>
      <c r="I838" s="2">
        <v>15</v>
      </c>
      <c r="J838" s="903">
        <v>126069</v>
      </c>
      <c r="K838" s="5">
        <f t="shared" si="13"/>
        <v>21</v>
      </c>
      <c r="L838" s="790">
        <v>1983</v>
      </c>
      <c r="M838" s="1104" t="s">
        <v>2601</v>
      </c>
      <c r="N838" s="1104"/>
      <c r="O838" s="1229">
        <v>960</v>
      </c>
      <c r="P838" s="154">
        <v>150</v>
      </c>
      <c r="Q838" s="432">
        <v>5.9964096497222279E-2</v>
      </c>
      <c r="R838" s="29">
        <v>28.478148708460804</v>
      </c>
      <c r="S838" s="1">
        <v>178.47814870846079</v>
      </c>
      <c r="T838" s="7">
        <v>781.52185129153918</v>
      </c>
      <c r="U838" s="44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</row>
    <row r="839" spans="1:37" s="1" customFormat="1">
      <c r="A839" s="2" t="s">
        <v>2033</v>
      </c>
      <c r="B839" s="2" t="s">
        <v>17</v>
      </c>
      <c r="C839" s="344">
        <v>1729</v>
      </c>
      <c r="D839" s="4">
        <v>2027</v>
      </c>
      <c r="E839" s="821">
        <v>38216</v>
      </c>
      <c r="F839" s="795">
        <v>2005</v>
      </c>
      <c r="G839" s="208" t="s">
        <v>815</v>
      </c>
      <c r="H839" s="2" t="s">
        <v>1149</v>
      </c>
      <c r="I839" s="2">
        <v>353</v>
      </c>
      <c r="J839" s="903">
        <v>167273</v>
      </c>
      <c r="K839" s="5">
        <f t="shared" si="13"/>
        <v>9</v>
      </c>
      <c r="L839" s="790">
        <v>1995</v>
      </c>
      <c r="M839" s="1104" t="s">
        <v>2584</v>
      </c>
      <c r="N839" s="1104" t="s">
        <v>2667</v>
      </c>
      <c r="O839" s="1229">
        <v>1000</v>
      </c>
      <c r="P839" s="154">
        <v>150</v>
      </c>
      <c r="Q839" s="432">
        <v>2.2909507445589918E-2</v>
      </c>
      <c r="R839" s="29">
        <v>57.988316151202746</v>
      </c>
      <c r="S839" s="1">
        <v>207.98831615120275</v>
      </c>
      <c r="T839" s="7">
        <v>792.01168384879725</v>
      </c>
      <c r="U839" s="44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</row>
    <row r="840" spans="1:37" s="1" customFormat="1">
      <c r="A840" s="2" t="s">
        <v>786</v>
      </c>
      <c r="B840" s="2" t="s">
        <v>17</v>
      </c>
      <c r="C840" s="344">
        <v>2836</v>
      </c>
      <c r="D840" s="4">
        <v>2173</v>
      </c>
      <c r="E840" s="821">
        <v>38440</v>
      </c>
      <c r="F840" s="795">
        <v>2005</v>
      </c>
      <c r="G840" s="208" t="s">
        <v>814</v>
      </c>
      <c r="H840" s="9" t="s">
        <v>988</v>
      </c>
      <c r="I840" s="2">
        <v>361</v>
      </c>
      <c r="J840" s="903">
        <v>114059</v>
      </c>
      <c r="K840" s="5">
        <f t="shared" si="13"/>
        <v>7</v>
      </c>
      <c r="L840" s="790">
        <v>1997</v>
      </c>
      <c r="M840" s="1113" t="s">
        <v>2584</v>
      </c>
      <c r="N840" s="208" t="s">
        <v>2667</v>
      </c>
      <c r="O840" s="1227">
        <v>1000</v>
      </c>
      <c r="P840" s="154">
        <v>150</v>
      </c>
      <c r="Q840" s="427">
        <v>3.3388981636060099E-2</v>
      </c>
      <c r="R840" s="7">
        <v>48.667111853088478</v>
      </c>
      <c r="S840" s="7">
        <v>198.66711185308847</v>
      </c>
      <c r="T840" s="7">
        <v>801.3328881469115</v>
      </c>
      <c r="U840" s="44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</row>
    <row r="841" spans="1:37" s="1" customFormat="1">
      <c r="A841" s="2" t="s">
        <v>2719</v>
      </c>
      <c r="B841" s="2" t="s">
        <v>17</v>
      </c>
      <c r="C841" s="344">
        <v>155864</v>
      </c>
      <c r="D841" s="4">
        <v>2144</v>
      </c>
      <c r="E841" s="821">
        <v>38477</v>
      </c>
      <c r="F841" s="795">
        <v>2005</v>
      </c>
      <c r="G841" s="208" t="s">
        <v>818</v>
      </c>
      <c r="H841" s="2" t="s">
        <v>806</v>
      </c>
      <c r="I841" s="2">
        <v>292</v>
      </c>
      <c r="J841" s="903">
        <v>125935</v>
      </c>
      <c r="K841" s="5">
        <f t="shared" si="13"/>
        <v>6</v>
      </c>
      <c r="L841" s="790">
        <v>1998</v>
      </c>
      <c r="M841" s="1104" t="s">
        <v>2584</v>
      </c>
      <c r="N841" s="1104" t="s">
        <v>2667</v>
      </c>
      <c r="O841" s="1227">
        <v>1000</v>
      </c>
      <c r="P841" s="154">
        <v>150</v>
      </c>
      <c r="Q841" s="427">
        <v>2.3134759976865239E-2</v>
      </c>
      <c r="R841" s="7">
        <v>47.983111625216893</v>
      </c>
      <c r="S841" s="7">
        <v>197.98311162521691</v>
      </c>
      <c r="T841" s="7">
        <v>802.01688837478309</v>
      </c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</row>
    <row r="842" spans="1:37" s="1" customFormat="1">
      <c r="A842" s="1" t="s">
        <v>1802</v>
      </c>
      <c r="B842" s="2" t="s">
        <v>17</v>
      </c>
      <c r="C842" s="599">
        <v>24127</v>
      </c>
      <c r="D842" s="4">
        <v>2009</v>
      </c>
      <c r="E842" s="821">
        <v>38191</v>
      </c>
      <c r="F842" s="795">
        <v>2005</v>
      </c>
      <c r="G842" s="208" t="s">
        <v>813</v>
      </c>
      <c r="H842" s="2" t="s">
        <v>2578</v>
      </c>
      <c r="I842" s="1">
        <v>15</v>
      </c>
      <c r="J842" s="904">
        <v>107279</v>
      </c>
      <c r="K842" s="5">
        <f t="shared" si="13"/>
        <v>8</v>
      </c>
      <c r="L842" s="1014">
        <v>1996</v>
      </c>
      <c r="M842" s="1105" t="s">
        <v>2677</v>
      </c>
      <c r="N842" s="1105" t="s">
        <v>2678</v>
      </c>
      <c r="O842" s="1227">
        <v>1000</v>
      </c>
      <c r="P842" s="154">
        <v>150</v>
      </c>
      <c r="Q842" s="432">
        <v>1.350438892640108E-2</v>
      </c>
      <c r="R842" s="29">
        <v>47.58392977717758</v>
      </c>
      <c r="S842" s="1">
        <v>197.58392977717759</v>
      </c>
      <c r="T842" s="7">
        <v>802.41607022282244</v>
      </c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</row>
    <row r="843" spans="1:37" s="1" customFormat="1">
      <c r="A843" s="9" t="s">
        <v>1812</v>
      </c>
      <c r="B843" s="2" t="s">
        <v>17</v>
      </c>
      <c r="C843" s="335">
        <v>155865</v>
      </c>
      <c r="D843" s="4">
        <v>2009</v>
      </c>
      <c r="E843" s="821">
        <v>38191</v>
      </c>
      <c r="F843" s="795">
        <v>2005</v>
      </c>
      <c r="G843" s="45" t="s">
        <v>818</v>
      </c>
      <c r="H843" s="2" t="s">
        <v>806</v>
      </c>
      <c r="I843" s="9">
        <v>62</v>
      </c>
      <c r="J843" s="905">
        <v>162175</v>
      </c>
      <c r="K843" s="5">
        <f t="shared" si="13"/>
        <v>7</v>
      </c>
      <c r="L843" s="423">
        <v>1997</v>
      </c>
      <c r="M843" s="1114" t="s">
        <v>2584</v>
      </c>
      <c r="N843" s="1114" t="s">
        <v>2669</v>
      </c>
      <c r="O843" s="1227">
        <v>1000</v>
      </c>
      <c r="P843" s="154">
        <v>150</v>
      </c>
      <c r="Q843" s="434">
        <v>1.350438892640108E-2</v>
      </c>
      <c r="R843" s="29">
        <v>47.58392977717758</v>
      </c>
      <c r="S843" s="1">
        <v>197.58392977717759</v>
      </c>
      <c r="T843" s="7">
        <v>802.41607022282244</v>
      </c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</row>
    <row r="844" spans="1:37" s="1" customFormat="1">
      <c r="A844" s="9" t="s">
        <v>2047</v>
      </c>
      <c r="B844" s="2" t="s">
        <v>17</v>
      </c>
      <c r="C844" s="335" t="s">
        <v>2048</v>
      </c>
      <c r="D844" s="4" t="s">
        <v>2045</v>
      </c>
      <c r="E844" s="821">
        <v>38288</v>
      </c>
      <c r="F844" s="795">
        <v>2005</v>
      </c>
      <c r="G844" s="45" t="s">
        <v>812</v>
      </c>
      <c r="H844" s="1" t="s">
        <v>861</v>
      </c>
      <c r="I844" s="9" t="s">
        <v>910</v>
      </c>
      <c r="J844" s="905">
        <v>69811</v>
      </c>
      <c r="K844" s="5">
        <f t="shared" si="13"/>
        <v>10</v>
      </c>
      <c r="L844" s="423">
        <v>1994</v>
      </c>
      <c r="M844" s="1114" t="s">
        <v>2598</v>
      </c>
      <c r="N844" s="1114" t="s">
        <v>2617</v>
      </c>
      <c r="O844" s="1229">
        <v>1001</v>
      </c>
      <c r="P844" s="154">
        <v>150</v>
      </c>
      <c r="Q844" s="434">
        <v>0.1827776357594128</v>
      </c>
      <c r="R844" s="29">
        <v>47.695824051418768</v>
      </c>
      <c r="S844" s="1">
        <v>197.69582405141875</v>
      </c>
      <c r="T844" s="7">
        <v>803.30417594858125</v>
      </c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</row>
    <row r="845" spans="1:37" s="1" customFormat="1">
      <c r="A845" s="9" t="s">
        <v>2061</v>
      </c>
      <c r="B845" s="2" t="s">
        <v>17</v>
      </c>
      <c r="C845" s="335" t="s">
        <v>2062</v>
      </c>
      <c r="D845" s="4" t="s">
        <v>2063</v>
      </c>
      <c r="E845" s="821">
        <v>38286</v>
      </c>
      <c r="F845" s="795">
        <v>2005</v>
      </c>
      <c r="G845" s="45" t="s">
        <v>815</v>
      </c>
      <c r="H845" s="9" t="s">
        <v>1788</v>
      </c>
      <c r="I845" s="9" t="s">
        <v>2064</v>
      </c>
      <c r="J845" s="905">
        <v>127575</v>
      </c>
      <c r="K845" s="5">
        <f t="shared" si="13"/>
        <v>12</v>
      </c>
      <c r="L845" s="423">
        <v>1992</v>
      </c>
      <c r="M845" s="1114" t="s">
        <v>2598</v>
      </c>
      <c r="N845" s="1114" t="s">
        <v>2617</v>
      </c>
      <c r="O845" s="1229">
        <v>1050</v>
      </c>
      <c r="P845" s="154">
        <v>150</v>
      </c>
      <c r="Q845" s="434">
        <v>3.0927835051546393E-2</v>
      </c>
      <c r="R845" s="29">
        <v>71.3217525773196</v>
      </c>
      <c r="S845" s="1">
        <v>221.32175257731961</v>
      </c>
      <c r="T845" s="7">
        <v>828.67824742268044</v>
      </c>
      <c r="U845" s="44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</row>
    <row r="846" spans="1:37" s="1" customFormat="1">
      <c r="A846" s="9" t="s">
        <v>2718</v>
      </c>
      <c r="B846" s="2" t="s">
        <v>17</v>
      </c>
      <c r="C846" s="335">
        <v>227209</v>
      </c>
      <c r="D846" s="4">
        <v>2239</v>
      </c>
      <c r="E846" s="821">
        <v>38531</v>
      </c>
      <c r="F846" s="795">
        <v>2005</v>
      </c>
      <c r="G846" s="45" t="s">
        <v>812</v>
      </c>
      <c r="H846" s="9" t="s">
        <v>1006</v>
      </c>
      <c r="I846" s="9">
        <v>393</v>
      </c>
      <c r="J846" s="905">
        <v>95106</v>
      </c>
      <c r="K846" s="5">
        <f t="shared" si="13"/>
        <v>10</v>
      </c>
      <c r="L846" s="423">
        <v>1994</v>
      </c>
      <c r="M846" s="1114" t="s">
        <v>2586</v>
      </c>
      <c r="N846" s="1114" t="s">
        <v>2617</v>
      </c>
      <c r="O846" s="1227">
        <v>1100</v>
      </c>
      <c r="P846" s="154">
        <v>150</v>
      </c>
      <c r="Q846" s="435">
        <v>5.4590570719602979E-2</v>
      </c>
      <c r="R846" s="7">
        <v>111.37186104218364</v>
      </c>
      <c r="S846" s="7">
        <v>261.37186104218364</v>
      </c>
      <c r="T846" s="7">
        <v>838.62813895781642</v>
      </c>
      <c r="U846" s="44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</row>
    <row r="847" spans="1:37" s="1" customFormat="1">
      <c r="A847" s="9" t="s">
        <v>2463</v>
      </c>
      <c r="B847" s="2" t="s">
        <v>17</v>
      </c>
      <c r="C847" s="335">
        <v>18048</v>
      </c>
      <c r="D847" s="4">
        <v>38169</v>
      </c>
      <c r="E847" s="821">
        <v>38169</v>
      </c>
      <c r="F847" s="795">
        <v>2005</v>
      </c>
      <c r="G847" s="45" t="s">
        <v>815</v>
      </c>
      <c r="H847" s="9" t="s">
        <v>1788</v>
      </c>
      <c r="I847" s="9"/>
      <c r="J847" s="905">
        <v>157014</v>
      </c>
      <c r="K847" s="5">
        <f t="shared" si="13"/>
        <v>8</v>
      </c>
      <c r="L847" s="423">
        <v>1996</v>
      </c>
      <c r="M847" s="1114" t="s">
        <v>2584</v>
      </c>
      <c r="N847" s="1114" t="s">
        <v>2669</v>
      </c>
      <c r="O847" s="1227">
        <v>1000</v>
      </c>
      <c r="P847" s="154">
        <v>150</v>
      </c>
      <c r="Q847" s="434"/>
      <c r="R847" s="29"/>
      <c r="S847" s="1">
        <v>150</v>
      </c>
      <c r="T847" s="7">
        <v>850</v>
      </c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</row>
    <row r="848" spans="1:37" s="1" customFormat="1">
      <c r="A848" s="9" t="s">
        <v>1814</v>
      </c>
      <c r="B848" s="2" t="s">
        <v>17</v>
      </c>
      <c r="C848" s="335">
        <v>170299</v>
      </c>
      <c r="D848" s="4">
        <v>2009</v>
      </c>
      <c r="E848" s="821">
        <v>38191</v>
      </c>
      <c r="F848" s="795">
        <v>2005</v>
      </c>
      <c r="G848" s="45" t="s">
        <v>812</v>
      </c>
      <c r="H848" s="9" t="s">
        <v>1079</v>
      </c>
      <c r="I848" s="9">
        <v>60</v>
      </c>
      <c r="J848" s="905">
        <v>120136</v>
      </c>
      <c r="K848" s="5">
        <f t="shared" si="13"/>
        <v>14</v>
      </c>
      <c r="L848" s="423">
        <v>1990</v>
      </c>
      <c r="M848" s="1114" t="s">
        <v>2586</v>
      </c>
      <c r="N848" s="1114" t="s">
        <v>2620</v>
      </c>
      <c r="O848" s="1229">
        <v>1050</v>
      </c>
      <c r="P848" s="154">
        <v>150</v>
      </c>
      <c r="Q848" s="434">
        <v>1.4179608372721135E-2</v>
      </c>
      <c r="R848" s="29">
        <v>49.963126266036468</v>
      </c>
      <c r="S848" s="1">
        <v>199.96312626603645</v>
      </c>
      <c r="T848" s="7">
        <v>850.0368737339636</v>
      </c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</row>
    <row r="849" spans="1:37" s="1" customFormat="1">
      <c r="A849" s="9" t="s">
        <v>2698</v>
      </c>
      <c r="B849" s="2" t="s">
        <v>17</v>
      </c>
      <c r="C849" s="335" t="s">
        <v>2699</v>
      </c>
      <c r="D849" s="4">
        <v>2211</v>
      </c>
      <c r="E849" s="821">
        <v>38489</v>
      </c>
      <c r="F849" s="795">
        <v>2005</v>
      </c>
      <c r="G849" s="45" t="s">
        <v>814</v>
      </c>
      <c r="H849" s="9" t="s">
        <v>2700</v>
      </c>
      <c r="I849" s="9">
        <v>671</v>
      </c>
      <c r="J849" s="905">
        <v>124943</v>
      </c>
      <c r="K849" s="5">
        <f t="shared" si="13"/>
        <v>9</v>
      </c>
      <c r="L849" s="423">
        <v>1995</v>
      </c>
      <c r="M849" s="1114" t="s">
        <v>2586</v>
      </c>
      <c r="N849" s="1114" t="s">
        <v>717</v>
      </c>
      <c r="O849" s="1227">
        <v>1100</v>
      </c>
      <c r="P849" s="154">
        <v>150</v>
      </c>
      <c r="Q849" s="435">
        <v>3.5200000000000002E-2</v>
      </c>
      <c r="R849" s="7">
        <v>79.925824000000006</v>
      </c>
      <c r="S849" s="7">
        <v>229.92582400000001</v>
      </c>
      <c r="T849" s="7">
        <v>870.07417599999997</v>
      </c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</row>
    <row r="850" spans="1:37" s="1" customFormat="1">
      <c r="A850" s="9" t="s">
        <v>2703</v>
      </c>
      <c r="B850" s="2" t="s">
        <v>17</v>
      </c>
      <c r="C850" s="335">
        <v>182504</v>
      </c>
      <c r="D850" s="4">
        <v>2239</v>
      </c>
      <c r="E850" s="821">
        <v>38531</v>
      </c>
      <c r="F850" s="795">
        <v>2005</v>
      </c>
      <c r="G850" s="45" t="s">
        <v>812</v>
      </c>
      <c r="H850" s="1" t="s">
        <v>861</v>
      </c>
      <c r="I850" s="9">
        <v>371</v>
      </c>
      <c r="J850" s="905">
        <v>164908</v>
      </c>
      <c r="K850" s="5">
        <f t="shared" si="13"/>
        <v>7</v>
      </c>
      <c r="L850" s="423">
        <v>1997</v>
      </c>
      <c r="M850" s="1114" t="s">
        <v>2584</v>
      </c>
      <c r="N850" s="1114" t="s">
        <v>2669</v>
      </c>
      <c r="O850" s="1227">
        <v>1150</v>
      </c>
      <c r="P850" s="154">
        <v>150</v>
      </c>
      <c r="Q850" s="435">
        <v>5.7071960297766747E-2</v>
      </c>
      <c r="R850" s="7">
        <v>116.43421836228288</v>
      </c>
      <c r="S850" s="7">
        <v>266.43421836228288</v>
      </c>
      <c r="T850" s="7">
        <v>883.56578163771712</v>
      </c>
      <c r="U850" s="44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</row>
    <row r="851" spans="1:37" s="1" customFormat="1">
      <c r="A851" s="9" t="s">
        <v>1827</v>
      </c>
      <c r="B851" s="2" t="s">
        <v>17</v>
      </c>
      <c r="C851" s="335">
        <v>172533</v>
      </c>
      <c r="D851" s="4">
        <v>2009</v>
      </c>
      <c r="E851" s="821">
        <v>38191</v>
      </c>
      <c r="F851" s="795">
        <v>2005</v>
      </c>
      <c r="G851" s="45" t="s">
        <v>812</v>
      </c>
      <c r="H851" s="1" t="s">
        <v>861</v>
      </c>
      <c r="I851" s="9">
        <v>35</v>
      </c>
      <c r="J851" s="905">
        <v>221998</v>
      </c>
      <c r="K851" s="5">
        <f t="shared" si="13"/>
        <v>8</v>
      </c>
      <c r="L851" s="423">
        <v>1996</v>
      </c>
      <c r="M851" s="1114" t="s">
        <v>2598</v>
      </c>
      <c r="N851" s="1114" t="s">
        <v>2671</v>
      </c>
      <c r="O851" s="1229">
        <v>1100</v>
      </c>
      <c r="P851" s="154">
        <v>150</v>
      </c>
      <c r="Q851" s="434">
        <v>1.4854827819041188E-2</v>
      </c>
      <c r="R851" s="29">
        <v>52.342322754895342</v>
      </c>
      <c r="S851" s="1">
        <v>202.34232275489535</v>
      </c>
      <c r="T851" s="7">
        <v>897.65767724510465</v>
      </c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</row>
    <row r="852" spans="1:37" s="1" customFormat="1">
      <c r="A852" s="9" t="s">
        <v>1836</v>
      </c>
      <c r="B852" s="2" t="s">
        <v>17</v>
      </c>
      <c r="C852" s="335">
        <v>100164</v>
      </c>
      <c r="D852" s="4">
        <v>2009</v>
      </c>
      <c r="E852" s="821">
        <v>38191</v>
      </c>
      <c r="F852" s="795">
        <v>2005</v>
      </c>
      <c r="G852" s="45" t="s">
        <v>818</v>
      </c>
      <c r="H852" s="2" t="s">
        <v>806</v>
      </c>
      <c r="I852" s="9">
        <v>39</v>
      </c>
      <c r="J852" s="905">
        <v>33435</v>
      </c>
      <c r="K852" s="5">
        <f t="shared" si="13"/>
        <v>9</v>
      </c>
      <c r="L852" s="423">
        <v>1995</v>
      </c>
      <c r="M852" s="1114" t="s">
        <v>2598</v>
      </c>
      <c r="N852" s="1114" t="s">
        <v>719</v>
      </c>
      <c r="O852" s="1229">
        <v>1100</v>
      </c>
      <c r="P852" s="154">
        <v>150</v>
      </c>
      <c r="Q852" s="434">
        <v>1.4854827819041188E-2</v>
      </c>
      <c r="R852" s="29">
        <v>52.342322754895342</v>
      </c>
      <c r="S852" s="1">
        <v>202.34232275489535</v>
      </c>
      <c r="T852" s="7">
        <v>897.65767724510465</v>
      </c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</row>
    <row r="853" spans="1:37" s="1" customFormat="1">
      <c r="A853" s="9" t="s">
        <v>1824</v>
      </c>
      <c r="B853" s="2" t="s">
        <v>17</v>
      </c>
      <c r="C853" s="335">
        <v>23199</v>
      </c>
      <c r="D853" s="4">
        <v>2009</v>
      </c>
      <c r="E853" s="821">
        <v>38191</v>
      </c>
      <c r="F853" s="795">
        <v>2005</v>
      </c>
      <c r="G853" s="45" t="s">
        <v>818</v>
      </c>
      <c r="H853" s="2" t="s">
        <v>806</v>
      </c>
      <c r="I853" s="9">
        <v>38</v>
      </c>
      <c r="J853" s="905">
        <v>23199</v>
      </c>
      <c r="K853" s="5">
        <f t="shared" si="13"/>
        <v>8</v>
      </c>
      <c r="L853" s="423">
        <v>1996</v>
      </c>
      <c r="M853" s="1114" t="s">
        <v>2598</v>
      </c>
      <c r="N853" s="1114" t="s">
        <v>721</v>
      </c>
      <c r="O853" s="1229">
        <v>1100</v>
      </c>
      <c r="P853" s="154">
        <v>150</v>
      </c>
      <c r="Q853" s="434">
        <v>1.4854827819041188E-2</v>
      </c>
      <c r="R853" s="29">
        <v>52.342322754895342</v>
      </c>
      <c r="S853" s="1">
        <v>202.34232275489535</v>
      </c>
      <c r="T853" s="7">
        <v>897.65767724510465</v>
      </c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</row>
    <row r="854" spans="1:37" s="1" customFormat="1">
      <c r="A854" s="9" t="s">
        <v>1811</v>
      </c>
      <c r="B854" s="2" t="s">
        <v>17</v>
      </c>
      <c r="C854" s="335">
        <v>144118</v>
      </c>
      <c r="D854" s="4">
        <v>2009</v>
      </c>
      <c r="E854" s="821">
        <v>38191</v>
      </c>
      <c r="F854" s="795">
        <v>2005</v>
      </c>
      <c r="G854" s="45" t="s">
        <v>818</v>
      </c>
      <c r="H854" s="9" t="s">
        <v>806</v>
      </c>
      <c r="I854" s="9">
        <v>63</v>
      </c>
      <c r="J854" s="905">
        <v>161663</v>
      </c>
      <c r="K854" s="5">
        <f t="shared" si="13"/>
        <v>9</v>
      </c>
      <c r="L854" s="423">
        <v>1995</v>
      </c>
      <c r="M854" s="1114" t="s">
        <v>2584</v>
      </c>
      <c r="N854" s="1114" t="s">
        <v>2669</v>
      </c>
      <c r="O854" s="1229">
        <v>1100</v>
      </c>
      <c r="P854" s="154">
        <v>150</v>
      </c>
      <c r="Q854" s="434">
        <v>1.4854827819041188E-2</v>
      </c>
      <c r="R854" s="29">
        <v>52.342322754895342</v>
      </c>
      <c r="S854" s="1">
        <v>202.34232275489535</v>
      </c>
      <c r="T854" s="7">
        <v>897.65767724510465</v>
      </c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</row>
    <row r="855" spans="1:37" s="1" customFormat="1">
      <c r="A855" s="9" t="s">
        <v>2279</v>
      </c>
      <c r="B855" s="2" t="s">
        <v>17</v>
      </c>
      <c r="C855" s="335">
        <v>100233</v>
      </c>
      <c r="D855" s="4">
        <v>2031</v>
      </c>
      <c r="E855" s="821">
        <v>38223</v>
      </c>
      <c r="F855" s="795">
        <v>2005</v>
      </c>
      <c r="G855" s="45" t="s">
        <v>821</v>
      </c>
      <c r="H855" s="9" t="s">
        <v>2095</v>
      </c>
      <c r="I855" s="9">
        <v>34</v>
      </c>
      <c r="J855" s="905">
        <v>77730</v>
      </c>
      <c r="K855" s="5">
        <f t="shared" si="13"/>
        <v>9</v>
      </c>
      <c r="L855" s="423">
        <v>1995</v>
      </c>
      <c r="M855" s="1114" t="s">
        <v>2586</v>
      </c>
      <c r="N855" s="1114" t="s">
        <v>2602</v>
      </c>
      <c r="O855" s="1229">
        <v>1110</v>
      </c>
      <c r="P855" s="154">
        <v>150</v>
      </c>
      <c r="Q855" s="434">
        <v>6.4201595322884858E-2</v>
      </c>
      <c r="R855" s="29">
        <v>41.103787373570576</v>
      </c>
      <c r="S855" s="1">
        <v>191.10378737357058</v>
      </c>
      <c r="T855" s="7">
        <v>918.89621262642936</v>
      </c>
      <c r="U855" s="44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</row>
    <row r="856" spans="1:37" s="1" customFormat="1">
      <c r="A856" s="9" t="s">
        <v>2008</v>
      </c>
      <c r="B856" s="2" t="s">
        <v>17</v>
      </c>
      <c r="C856" s="335">
        <v>231274</v>
      </c>
      <c r="D856" s="4">
        <v>2008</v>
      </c>
      <c r="E856" s="821">
        <v>38218</v>
      </c>
      <c r="F856" s="795">
        <v>2005</v>
      </c>
      <c r="G856" s="45" t="s">
        <v>814</v>
      </c>
      <c r="H856" s="9" t="s">
        <v>1060</v>
      </c>
      <c r="I856" s="9">
        <v>34</v>
      </c>
      <c r="J856" s="905">
        <v>125429</v>
      </c>
      <c r="K856" s="5">
        <f t="shared" si="13"/>
        <v>6</v>
      </c>
      <c r="L856" s="423">
        <v>1998</v>
      </c>
      <c r="M856" s="1114" t="s">
        <v>2584</v>
      </c>
      <c r="N856" s="1114" t="s">
        <v>2669</v>
      </c>
      <c r="O856" s="1229">
        <v>1105.3699999999999</v>
      </c>
      <c r="P856" s="154">
        <v>150</v>
      </c>
      <c r="Q856" s="434">
        <v>6.9044284734515196E-2</v>
      </c>
      <c r="R856" s="29">
        <v>32.790511706115957</v>
      </c>
      <c r="S856" s="1">
        <v>182.79051170611595</v>
      </c>
      <c r="T856" s="7">
        <v>922.57948829388397</v>
      </c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</row>
    <row r="857" spans="1:37" s="1" customFormat="1">
      <c r="A857" s="9" t="s">
        <v>2724</v>
      </c>
      <c r="B857" s="9" t="s">
        <v>17</v>
      </c>
      <c r="C857" s="335">
        <v>5195</v>
      </c>
      <c r="D857" s="3">
        <v>2144</v>
      </c>
      <c r="E857" s="820">
        <v>38477</v>
      </c>
      <c r="F857" s="795">
        <v>2005</v>
      </c>
      <c r="G857" s="45" t="s">
        <v>812</v>
      </c>
      <c r="H857" s="9" t="s">
        <v>2238</v>
      </c>
      <c r="I857" s="9">
        <v>303</v>
      </c>
      <c r="J857" s="905">
        <v>95136</v>
      </c>
      <c r="K857" s="5">
        <f t="shared" si="13"/>
        <v>18</v>
      </c>
      <c r="L857" s="423">
        <v>1986</v>
      </c>
      <c r="M857" s="1114" t="s">
        <v>2584</v>
      </c>
      <c r="N857" s="1114" t="s">
        <v>2610</v>
      </c>
      <c r="O857" s="1227">
        <v>1150</v>
      </c>
      <c r="P857" s="154">
        <v>150</v>
      </c>
      <c r="Q857" s="435">
        <v>2.6604973973395025E-2</v>
      </c>
      <c r="R857" s="7">
        <v>55.18057836899942</v>
      </c>
      <c r="S857" s="7">
        <v>205.18057836899942</v>
      </c>
      <c r="T857" s="7">
        <v>944.81942163100052</v>
      </c>
      <c r="U857" s="44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</row>
    <row r="858" spans="1:37" s="1" customFormat="1">
      <c r="A858" s="9" t="s">
        <v>2040</v>
      </c>
      <c r="B858" s="9" t="s">
        <v>17</v>
      </c>
      <c r="C858" s="335"/>
      <c r="D858" s="4">
        <v>97892</v>
      </c>
      <c r="E858" s="821">
        <v>38321</v>
      </c>
      <c r="F858" s="795">
        <v>2005</v>
      </c>
      <c r="G858" s="45" t="s">
        <v>813</v>
      </c>
      <c r="H858" s="9" t="s">
        <v>2579</v>
      </c>
      <c r="I858" s="9"/>
      <c r="J858" s="905">
        <v>146635</v>
      </c>
      <c r="K858" s="5">
        <f t="shared" si="13"/>
        <v>10</v>
      </c>
      <c r="L858" s="423">
        <v>1994</v>
      </c>
      <c r="M858" s="1114" t="s">
        <v>2591</v>
      </c>
      <c r="N858" s="1114" t="s">
        <v>2676</v>
      </c>
      <c r="O858" s="1229">
        <v>1100</v>
      </c>
      <c r="P858" s="154">
        <v>150</v>
      </c>
      <c r="Q858" s="434"/>
      <c r="R858" s="29"/>
      <c r="S858" s="1">
        <v>150</v>
      </c>
      <c r="T858" s="7">
        <v>950</v>
      </c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</row>
    <row r="859" spans="1:37" s="1" customFormat="1">
      <c r="A859" s="2" t="s">
        <v>2683</v>
      </c>
      <c r="B859" s="9" t="s">
        <v>17</v>
      </c>
      <c r="C859" s="344" t="s">
        <v>2684</v>
      </c>
      <c r="D859" s="4">
        <v>2211</v>
      </c>
      <c r="E859" s="821">
        <v>38489</v>
      </c>
      <c r="F859" s="795">
        <v>2005</v>
      </c>
      <c r="G859" s="45" t="s">
        <v>814</v>
      </c>
      <c r="H859" s="2" t="s">
        <v>800</v>
      </c>
      <c r="I859" s="2">
        <v>656</v>
      </c>
      <c r="J859" s="903">
        <v>156936</v>
      </c>
      <c r="K859" s="5">
        <f t="shared" si="13"/>
        <v>7</v>
      </c>
      <c r="L859" s="790">
        <v>1997</v>
      </c>
      <c r="M859" s="1104" t="s">
        <v>2584</v>
      </c>
      <c r="N859" s="1104" t="s">
        <v>2667</v>
      </c>
      <c r="O859" s="1227">
        <v>1200</v>
      </c>
      <c r="P859" s="154">
        <v>150</v>
      </c>
      <c r="Q859" s="435">
        <v>3.8399999999999997E-2</v>
      </c>
      <c r="R859" s="7">
        <v>87.191807999999995</v>
      </c>
      <c r="S859" s="7">
        <v>237.19180799999998</v>
      </c>
      <c r="T859" s="7">
        <v>962.80819199999996</v>
      </c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</row>
    <row r="860" spans="1:37" s="1" customFormat="1">
      <c r="A860" s="2" t="s">
        <v>1828</v>
      </c>
      <c r="B860" s="9" t="s">
        <v>17</v>
      </c>
      <c r="C860" s="344" t="s">
        <v>1622</v>
      </c>
      <c r="D860" s="4">
        <v>2009</v>
      </c>
      <c r="E860" s="821">
        <v>38191</v>
      </c>
      <c r="F860" s="795">
        <v>2005</v>
      </c>
      <c r="G860" s="45" t="s">
        <v>818</v>
      </c>
      <c r="H860" s="2" t="s">
        <v>852</v>
      </c>
      <c r="I860" s="2">
        <v>34</v>
      </c>
      <c r="J860" s="903">
        <v>148984</v>
      </c>
      <c r="K860" s="5">
        <f t="shared" si="13"/>
        <v>8</v>
      </c>
      <c r="L860" s="1014">
        <v>1996</v>
      </c>
      <c r="M860" s="1105" t="s">
        <v>2584</v>
      </c>
      <c r="N860" s="1104" t="s">
        <v>2667</v>
      </c>
      <c r="O860" s="1227">
        <v>1200</v>
      </c>
      <c r="P860" s="154">
        <v>150</v>
      </c>
      <c r="Q860" s="434">
        <v>1.6205266711681297E-2</v>
      </c>
      <c r="R860" s="29">
        <v>57.100715732613104</v>
      </c>
      <c r="S860" s="1">
        <v>207.10071573261311</v>
      </c>
      <c r="T860" s="7">
        <v>992.89928426738686</v>
      </c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</row>
    <row r="861" spans="1:37" s="1" customFormat="1">
      <c r="A861" s="2" t="s">
        <v>2165</v>
      </c>
      <c r="B861" s="9" t="s">
        <v>17</v>
      </c>
      <c r="C861" s="344"/>
      <c r="D861" s="4" t="s">
        <v>2166</v>
      </c>
      <c r="E861" s="821" t="s">
        <v>2167</v>
      </c>
      <c r="F861" s="795">
        <v>2005</v>
      </c>
      <c r="G861" s="45" t="s">
        <v>812</v>
      </c>
      <c r="H861" s="2" t="s">
        <v>1079</v>
      </c>
      <c r="I861" s="2" t="s">
        <v>871</v>
      </c>
      <c r="J861" s="903">
        <v>122715</v>
      </c>
      <c r="K861" s="5">
        <f t="shared" si="13"/>
        <v>6</v>
      </c>
      <c r="L861" s="790">
        <v>1998</v>
      </c>
      <c r="M861" s="1104" t="s">
        <v>2598</v>
      </c>
      <c r="N861" s="1104" t="s">
        <v>2680</v>
      </c>
      <c r="O861" s="1229">
        <v>1232</v>
      </c>
      <c r="P861" s="154">
        <v>150</v>
      </c>
      <c r="Q861" s="434">
        <v>0.1229055183779664</v>
      </c>
      <c r="R861" s="29">
        <v>68.366194597743814</v>
      </c>
      <c r="S861" s="1">
        <v>218.3661945977438</v>
      </c>
      <c r="T861" s="7">
        <v>1013.6338054022563</v>
      </c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</row>
    <row r="862" spans="1:37" s="1" customFormat="1">
      <c r="A862" s="1" t="s">
        <v>2572</v>
      </c>
      <c r="B862" s="9" t="s">
        <v>17</v>
      </c>
      <c r="C862" s="599">
        <v>38921</v>
      </c>
      <c r="D862" s="4">
        <v>2006</v>
      </c>
      <c r="E862" s="821">
        <v>38211</v>
      </c>
      <c r="F862" s="795">
        <v>2005</v>
      </c>
      <c r="G862" s="45" t="s">
        <v>814</v>
      </c>
      <c r="H862" s="2" t="s">
        <v>3617</v>
      </c>
      <c r="I862" s="2">
        <v>26</v>
      </c>
      <c r="J862" s="904">
        <v>51334</v>
      </c>
      <c r="K862" s="5">
        <f t="shared" si="13"/>
        <v>6</v>
      </c>
      <c r="L862" s="1014">
        <v>1998</v>
      </c>
      <c r="M862" s="1105" t="s">
        <v>2598</v>
      </c>
      <c r="N862" s="1105" t="s">
        <v>2680</v>
      </c>
      <c r="O862" s="1229">
        <v>1235</v>
      </c>
      <c r="P862" s="154">
        <v>150</v>
      </c>
      <c r="Q862" s="436">
        <v>0.10706795911130994</v>
      </c>
      <c r="R862" s="29">
        <v>53.385155092490251</v>
      </c>
      <c r="S862" s="1">
        <v>203.38515509249027</v>
      </c>
      <c r="T862" s="7">
        <v>1031.6148449075097</v>
      </c>
      <c r="U862" s="44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</row>
    <row r="863" spans="1:37" s="1" customFormat="1">
      <c r="A863" s="1" t="s">
        <v>2153</v>
      </c>
      <c r="B863" s="9" t="s">
        <v>17</v>
      </c>
      <c r="C863" s="599">
        <v>161247</v>
      </c>
      <c r="D863" s="4">
        <v>2093</v>
      </c>
      <c r="E863" s="821">
        <v>38337</v>
      </c>
      <c r="F863" s="795">
        <v>2005</v>
      </c>
      <c r="G863" s="45" t="s">
        <v>818</v>
      </c>
      <c r="H863" s="2" t="s">
        <v>806</v>
      </c>
      <c r="I863" s="2">
        <v>15</v>
      </c>
      <c r="J863" s="904">
        <v>120403</v>
      </c>
      <c r="K863" s="5">
        <f t="shared" si="13"/>
        <v>8</v>
      </c>
      <c r="L863" s="1014">
        <v>1996</v>
      </c>
      <c r="M863" s="1105" t="s">
        <v>2598</v>
      </c>
      <c r="N863" s="1105" t="s">
        <v>2672</v>
      </c>
      <c r="O863" s="1227">
        <v>1219</v>
      </c>
      <c r="P863" s="154">
        <v>150</v>
      </c>
      <c r="Q863" s="434">
        <v>5.795767425695076E-2</v>
      </c>
      <c r="R863" s="29">
        <v>37.10566221278502</v>
      </c>
      <c r="S863" s="1">
        <v>187.10566221278503</v>
      </c>
      <c r="T863" s="7">
        <v>1031.8943377872149</v>
      </c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</row>
    <row r="864" spans="1:37" s="1" customFormat="1">
      <c r="A864" s="2" t="s">
        <v>2282</v>
      </c>
      <c r="B864" s="9" t="s">
        <v>17</v>
      </c>
      <c r="C864" s="344">
        <v>124974</v>
      </c>
      <c r="D864" s="4">
        <v>2031</v>
      </c>
      <c r="E864" s="821">
        <v>38223</v>
      </c>
      <c r="F864" s="795">
        <v>2005</v>
      </c>
      <c r="G864" s="45" t="s">
        <v>818</v>
      </c>
      <c r="H864" s="2" t="s">
        <v>806</v>
      </c>
      <c r="I864" s="2">
        <v>37</v>
      </c>
      <c r="J864" s="903">
        <v>86875</v>
      </c>
      <c r="K864" s="5">
        <f t="shared" si="13"/>
        <v>7</v>
      </c>
      <c r="L864" s="790">
        <v>1997</v>
      </c>
      <c r="M864" s="1104" t="s">
        <v>2598</v>
      </c>
      <c r="N864" s="1104" t="s">
        <v>2617</v>
      </c>
      <c r="O864" s="1229">
        <v>1235</v>
      </c>
      <c r="P864" s="154">
        <v>150</v>
      </c>
      <c r="Q864" s="434">
        <v>7.1431504706092608E-2</v>
      </c>
      <c r="R864" s="29">
        <v>45.732592257981672</v>
      </c>
      <c r="S864" s="1">
        <v>195.73259225798168</v>
      </c>
      <c r="T864" s="7">
        <v>1039.2674077420183</v>
      </c>
      <c r="U864" s="44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</row>
    <row r="865" spans="1:37" s="1" customFormat="1">
      <c r="A865" s="2" t="s">
        <v>1817</v>
      </c>
      <c r="B865" s="9" t="s">
        <v>17</v>
      </c>
      <c r="C865" s="344">
        <v>100165</v>
      </c>
      <c r="D865" s="4">
        <v>2009</v>
      </c>
      <c r="E865" s="821">
        <v>38191</v>
      </c>
      <c r="F865" s="795">
        <v>2005</v>
      </c>
      <c r="G865" s="45" t="s">
        <v>818</v>
      </c>
      <c r="H865" s="1" t="s">
        <v>806</v>
      </c>
      <c r="I865" s="2">
        <v>57</v>
      </c>
      <c r="J865" s="903">
        <v>41441</v>
      </c>
      <c r="K865" s="5">
        <f t="shared" si="13"/>
        <v>9</v>
      </c>
      <c r="L865" s="790">
        <v>1995</v>
      </c>
      <c r="M865" s="1104" t="s">
        <v>2598</v>
      </c>
      <c r="N865" s="1104" t="s">
        <v>2617</v>
      </c>
      <c r="O865" s="1229">
        <v>1250</v>
      </c>
      <c r="P865" s="154">
        <v>150</v>
      </c>
      <c r="Q865" s="434">
        <v>1.6880486158001352E-2</v>
      </c>
      <c r="R865" s="29">
        <v>59.479912221471984</v>
      </c>
      <c r="S865" s="1">
        <v>209.47991222147198</v>
      </c>
      <c r="T865" s="7">
        <v>1040.520087778528</v>
      </c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</row>
    <row r="866" spans="1:37" s="1" customFormat="1">
      <c r="A866" s="2" t="s">
        <v>1823</v>
      </c>
      <c r="B866" s="9" t="s">
        <v>17</v>
      </c>
      <c r="C866" s="344">
        <v>139154</v>
      </c>
      <c r="D866" s="4">
        <v>2009</v>
      </c>
      <c r="E866" s="821">
        <v>38191</v>
      </c>
      <c r="F866" s="795">
        <v>2005</v>
      </c>
      <c r="G866" s="45" t="s">
        <v>818</v>
      </c>
      <c r="H866" s="2" t="s">
        <v>806</v>
      </c>
      <c r="I866" s="2">
        <v>40</v>
      </c>
      <c r="J866" s="903">
        <v>61889</v>
      </c>
      <c r="K866" s="5">
        <f t="shared" si="13"/>
        <v>10</v>
      </c>
      <c r="L866" s="790">
        <v>1994</v>
      </c>
      <c r="M866" s="1104" t="s">
        <v>2598</v>
      </c>
      <c r="N866" s="1104" t="s">
        <v>721</v>
      </c>
      <c r="O866" s="1229">
        <v>1250</v>
      </c>
      <c r="P866" s="154">
        <v>150</v>
      </c>
      <c r="Q866" s="434">
        <v>1.6880486158001352E-2</v>
      </c>
      <c r="R866" s="29">
        <v>59.479912221471984</v>
      </c>
      <c r="S866" s="1">
        <v>209.47991222147198</v>
      </c>
      <c r="T866" s="7">
        <v>1040.520087778528</v>
      </c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</row>
    <row r="867" spans="1:37" s="1" customFormat="1">
      <c r="A867" s="2" t="s">
        <v>2157</v>
      </c>
      <c r="B867" s="9" t="s">
        <v>17</v>
      </c>
      <c r="C867" s="344">
        <v>99000</v>
      </c>
      <c r="D867" s="4">
        <v>2093</v>
      </c>
      <c r="E867" s="821">
        <v>38337</v>
      </c>
      <c r="F867" s="795">
        <v>2005</v>
      </c>
      <c r="G867" s="45" t="s">
        <v>821</v>
      </c>
      <c r="H867" s="2" t="s">
        <v>2095</v>
      </c>
      <c r="I867" s="2">
        <v>21</v>
      </c>
      <c r="J867" s="903">
        <v>102032</v>
      </c>
      <c r="K867" s="5">
        <f t="shared" si="13"/>
        <v>10</v>
      </c>
      <c r="L867" s="790">
        <v>1994</v>
      </c>
      <c r="M867" s="1104" t="s">
        <v>2595</v>
      </c>
      <c r="N867" s="1104" t="s">
        <v>2602</v>
      </c>
      <c r="O867" s="1229">
        <v>1231</v>
      </c>
      <c r="P867" s="154">
        <v>150</v>
      </c>
      <c r="Q867" s="434">
        <v>5.8528217399759136E-2</v>
      </c>
      <c r="R867" s="29">
        <v>37.470935343673794</v>
      </c>
      <c r="S867" s="1">
        <v>187.4709353436738</v>
      </c>
      <c r="T867" s="7">
        <v>1043.5290646563262</v>
      </c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</row>
    <row r="868" spans="1:37" s="1" customFormat="1">
      <c r="A868" s="2" t="s">
        <v>2041</v>
      </c>
      <c r="B868" s="9" t="s">
        <v>17</v>
      </c>
      <c r="C868" s="344">
        <v>936474</v>
      </c>
      <c r="D868" s="4">
        <v>97879</v>
      </c>
      <c r="E868" s="821">
        <v>38307</v>
      </c>
      <c r="F868" s="795">
        <v>2005</v>
      </c>
      <c r="G868" s="45" t="s">
        <v>816</v>
      </c>
      <c r="H868" s="9" t="s">
        <v>2042</v>
      </c>
      <c r="I868" s="2"/>
      <c r="J868" s="903">
        <v>105484</v>
      </c>
      <c r="K868" s="5">
        <f t="shared" si="13"/>
        <v>7</v>
      </c>
      <c r="L868" s="790">
        <v>1997</v>
      </c>
      <c r="M868" s="1104" t="s">
        <v>2584</v>
      </c>
      <c r="N868" s="1104" t="s">
        <v>2667</v>
      </c>
      <c r="O868" s="1229">
        <v>1200</v>
      </c>
      <c r="P868" s="154">
        <v>150</v>
      </c>
      <c r="Q868" s="434"/>
      <c r="R868" s="29"/>
      <c r="S868" s="1">
        <v>150</v>
      </c>
      <c r="T868" s="7">
        <v>1050</v>
      </c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</row>
    <row r="869" spans="1:37" s="1" customFormat="1">
      <c r="A869" s="2" t="s">
        <v>1</v>
      </c>
      <c r="B869" s="9" t="s">
        <v>17</v>
      </c>
      <c r="C869" s="344">
        <v>8021</v>
      </c>
      <c r="D869" s="4">
        <v>38588</v>
      </c>
      <c r="E869" s="821">
        <v>38525</v>
      </c>
      <c r="F869" s="795">
        <v>2005</v>
      </c>
      <c r="G869" s="45" t="s">
        <v>803</v>
      </c>
      <c r="H869" s="247" t="s">
        <v>804</v>
      </c>
      <c r="I869" s="2" t="s">
        <v>2</v>
      </c>
      <c r="J869" s="903">
        <v>100851</v>
      </c>
      <c r="K869" s="5">
        <f t="shared" si="13"/>
        <v>7</v>
      </c>
      <c r="L869" s="790">
        <v>1997</v>
      </c>
      <c r="M869" s="1104" t="s">
        <v>2598</v>
      </c>
      <c r="N869" s="1104" t="s">
        <v>2671</v>
      </c>
      <c r="O869" s="1227">
        <v>1200</v>
      </c>
      <c r="P869" s="154">
        <v>150</v>
      </c>
      <c r="Q869" s="435"/>
      <c r="R869" s="7"/>
      <c r="S869" s="7"/>
      <c r="T869" s="7">
        <v>1050</v>
      </c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</row>
    <row r="870" spans="1:37" s="1" customFormat="1">
      <c r="A870" s="2" t="s">
        <v>2541</v>
      </c>
      <c r="B870" s="9" t="s">
        <v>17</v>
      </c>
      <c r="C870" s="344">
        <v>219578</v>
      </c>
      <c r="D870" s="4">
        <v>2006</v>
      </c>
      <c r="E870" s="821">
        <v>38211</v>
      </c>
      <c r="F870" s="795">
        <v>2005</v>
      </c>
      <c r="G870" s="45" t="s">
        <v>812</v>
      </c>
      <c r="H870" s="1" t="s">
        <v>861</v>
      </c>
      <c r="I870" s="2">
        <v>17</v>
      </c>
      <c r="J870" s="903">
        <v>173631</v>
      </c>
      <c r="K870" s="5">
        <f t="shared" si="13"/>
        <v>5</v>
      </c>
      <c r="L870" s="790">
        <v>1999</v>
      </c>
      <c r="M870" s="1104" t="s">
        <v>2584</v>
      </c>
      <c r="N870" s="1104" t="s">
        <v>2669</v>
      </c>
      <c r="O870" s="1229">
        <v>1256</v>
      </c>
      <c r="P870" s="154">
        <v>150</v>
      </c>
      <c r="Q870" s="436">
        <v>0.10888854788972087</v>
      </c>
      <c r="R870" s="29">
        <v>54.292918863293721</v>
      </c>
      <c r="S870" s="1">
        <v>204.29291886329372</v>
      </c>
      <c r="T870" s="7">
        <v>1051.7070811367062</v>
      </c>
      <c r="U870" s="44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</row>
    <row r="871" spans="1:37" s="1" customFormat="1">
      <c r="A871" s="2" t="s">
        <v>791</v>
      </c>
      <c r="B871" s="9" t="s">
        <v>17</v>
      </c>
      <c r="C871" s="344">
        <v>92535</v>
      </c>
      <c r="D871" s="4">
        <v>2031</v>
      </c>
      <c r="E871" s="821">
        <v>38223</v>
      </c>
      <c r="F871" s="795">
        <v>2005</v>
      </c>
      <c r="G871" s="45" t="s">
        <v>818</v>
      </c>
      <c r="H871" s="2" t="s">
        <v>806</v>
      </c>
      <c r="I871" s="2">
        <v>43</v>
      </c>
      <c r="J871" s="904">
        <v>57941</v>
      </c>
      <c r="K871" s="5">
        <f t="shared" si="13"/>
        <v>10</v>
      </c>
      <c r="L871" s="1014">
        <v>1994</v>
      </c>
      <c r="M871" s="1105" t="s">
        <v>2598</v>
      </c>
      <c r="N871" s="1104" t="s">
        <v>722</v>
      </c>
      <c r="O871" s="1229">
        <v>1250</v>
      </c>
      <c r="P871" s="154">
        <v>150</v>
      </c>
      <c r="Q871" s="434">
        <v>7.2299093832077541E-2</v>
      </c>
      <c r="R871" s="29">
        <v>46.288048844111003</v>
      </c>
      <c r="S871" s="1">
        <v>196.28804884411102</v>
      </c>
      <c r="T871" s="7">
        <v>1053.711951155889</v>
      </c>
      <c r="U871" s="44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</row>
    <row r="872" spans="1:37">
      <c r="A872" s="482" t="s">
        <v>783</v>
      </c>
      <c r="B872" s="496" t="s">
        <v>17</v>
      </c>
      <c r="C872" s="570">
        <v>20342</v>
      </c>
      <c r="D872" s="483">
        <v>2173</v>
      </c>
      <c r="E872" s="825">
        <v>38440</v>
      </c>
      <c r="F872" s="489">
        <v>2005</v>
      </c>
      <c r="G872" s="705" t="s">
        <v>608</v>
      </c>
      <c r="H872" s="496" t="s">
        <v>819</v>
      </c>
      <c r="I872" s="570">
        <v>354</v>
      </c>
      <c r="J872" s="569">
        <v>44211</v>
      </c>
      <c r="K872" s="5">
        <f t="shared" si="13"/>
        <v>14</v>
      </c>
      <c r="L872" s="1018">
        <v>1990</v>
      </c>
      <c r="M872" s="1115" t="s">
        <v>2598</v>
      </c>
      <c r="N872" s="596" t="s">
        <v>743</v>
      </c>
      <c r="O872" s="1227">
        <v>1300</v>
      </c>
      <c r="P872" s="486">
        <v>150</v>
      </c>
      <c r="Q872" s="497">
        <v>4.340567612687813E-2</v>
      </c>
      <c r="R872" s="488">
        <v>63.267245409015025</v>
      </c>
      <c r="S872" s="488">
        <v>213.26724540901503</v>
      </c>
      <c r="T872" s="488">
        <v>1086.732754590985</v>
      </c>
      <c r="U872" s="479"/>
    </row>
    <row r="873" spans="1:37" s="1" customFormat="1">
      <c r="A873" s="1" t="s">
        <v>2731</v>
      </c>
      <c r="B873" s="9" t="s">
        <v>17</v>
      </c>
      <c r="C873" s="344">
        <v>97903</v>
      </c>
      <c r="D873" s="4">
        <v>2144</v>
      </c>
      <c r="E873" s="821">
        <v>38477</v>
      </c>
      <c r="F873" s="795">
        <v>2005</v>
      </c>
      <c r="G873" s="45" t="s">
        <v>821</v>
      </c>
      <c r="H873" s="2" t="s">
        <v>800</v>
      </c>
      <c r="I873" s="2">
        <v>309</v>
      </c>
      <c r="J873" s="903">
        <v>169241</v>
      </c>
      <c r="K873" s="5">
        <f t="shared" si="13"/>
        <v>12</v>
      </c>
      <c r="L873" s="790">
        <v>1992</v>
      </c>
      <c r="M873" s="1104" t="s">
        <v>731</v>
      </c>
      <c r="N873" s="1104" t="s">
        <v>732</v>
      </c>
      <c r="O873" s="1227">
        <v>1300</v>
      </c>
      <c r="P873" s="154">
        <v>150</v>
      </c>
      <c r="Q873" s="435">
        <v>3.007518796992481E-2</v>
      </c>
      <c r="R873" s="7">
        <v>62.378045112781955</v>
      </c>
      <c r="S873" s="7">
        <v>212.37804511278196</v>
      </c>
      <c r="T873" s="7">
        <v>1087.621954887218</v>
      </c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</row>
    <row r="874" spans="1:37" s="1" customFormat="1">
      <c r="A874" s="2" t="s">
        <v>2246</v>
      </c>
      <c r="B874" s="9" t="s">
        <v>17</v>
      </c>
      <c r="C874" s="344">
        <v>143677</v>
      </c>
      <c r="D874" s="4" t="s">
        <v>2192</v>
      </c>
      <c r="E874" s="821" t="s">
        <v>2193</v>
      </c>
      <c r="F874" s="795">
        <v>2005</v>
      </c>
      <c r="G874" s="45" t="s">
        <v>818</v>
      </c>
      <c r="H874" s="2" t="s">
        <v>806</v>
      </c>
      <c r="I874" s="2">
        <v>319</v>
      </c>
      <c r="J874" s="903">
        <v>129281</v>
      </c>
      <c r="K874" s="5">
        <f t="shared" si="13"/>
        <v>7</v>
      </c>
      <c r="L874" s="790">
        <v>1997</v>
      </c>
      <c r="M874" s="1104" t="s">
        <v>2584</v>
      </c>
      <c r="N874" s="1104" t="s">
        <v>2669</v>
      </c>
      <c r="O874" s="1227">
        <v>1350</v>
      </c>
      <c r="P874" s="154">
        <v>150</v>
      </c>
      <c r="Q874" s="434">
        <v>3.638814016172507E-2</v>
      </c>
      <c r="R874" s="29">
        <v>112.30799191374663</v>
      </c>
      <c r="S874" s="1">
        <v>262.3079919137466</v>
      </c>
      <c r="T874" s="7">
        <v>1087.6920080862533</v>
      </c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</row>
    <row r="875" spans="1:37" s="1" customFormat="1">
      <c r="A875" s="2" t="s">
        <v>1808</v>
      </c>
      <c r="B875" s="9" t="s">
        <v>17</v>
      </c>
      <c r="C875" s="344" t="s">
        <v>1622</v>
      </c>
      <c r="D875" s="4">
        <v>2009</v>
      </c>
      <c r="E875" s="821">
        <v>38191</v>
      </c>
      <c r="F875" s="795">
        <v>2005</v>
      </c>
      <c r="G875" s="45" t="s">
        <v>818</v>
      </c>
      <c r="H875" s="2" t="s">
        <v>1694</v>
      </c>
      <c r="I875" s="2">
        <v>31</v>
      </c>
      <c r="J875" s="904">
        <v>166752</v>
      </c>
      <c r="K875" s="5">
        <f t="shared" si="13"/>
        <v>8</v>
      </c>
      <c r="L875" s="1014">
        <v>1996</v>
      </c>
      <c r="M875" s="1105" t="s">
        <v>2584</v>
      </c>
      <c r="N875" s="1104" t="s">
        <v>2667</v>
      </c>
      <c r="O875" s="1227">
        <v>1300</v>
      </c>
      <c r="P875" s="154">
        <v>150</v>
      </c>
      <c r="Q875" s="434">
        <v>1.7555705604321403E-2</v>
      </c>
      <c r="R875" s="29">
        <v>61.859108710330858</v>
      </c>
      <c r="S875" s="1">
        <v>211.85910871033087</v>
      </c>
      <c r="T875" s="7">
        <v>1088.1408912896691</v>
      </c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</row>
    <row r="876" spans="1:37" s="1" customFormat="1">
      <c r="A876" s="2" t="s">
        <v>1816</v>
      </c>
      <c r="B876" s="9" t="s">
        <v>17</v>
      </c>
      <c r="C876" s="344">
        <v>143670</v>
      </c>
      <c r="D876" s="4">
        <v>2009</v>
      </c>
      <c r="E876" s="821">
        <v>38191</v>
      </c>
      <c r="F876" s="795">
        <v>2005</v>
      </c>
      <c r="G876" s="45" t="s">
        <v>818</v>
      </c>
      <c r="H876" s="2" t="s">
        <v>806</v>
      </c>
      <c r="I876" s="2">
        <v>58</v>
      </c>
      <c r="J876" s="904">
        <v>51863</v>
      </c>
      <c r="K876" s="5">
        <f t="shared" si="13"/>
        <v>9</v>
      </c>
      <c r="L876" s="1014">
        <v>1995</v>
      </c>
      <c r="M876" s="1105" t="s">
        <v>2598</v>
      </c>
      <c r="N876" s="1104" t="s">
        <v>2617</v>
      </c>
      <c r="O876" s="1229">
        <v>1300</v>
      </c>
      <c r="P876" s="154">
        <v>150</v>
      </c>
      <c r="Q876" s="434">
        <v>1.7555705604321403E-2</v>
      </c>
      <c r="R876" s="29">
        <v>61.859108710330858</v>
      </c>
      <c r="S876" s="1">
        <v>211.85910871033087</v>
      </c>
      <c r="T876" s="7">
        <v>1088.1408912896691</v>
      </c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</row>
    <row r="877" spans="1:37" s="1" customFormat="1">
      <c r="A877" s="2" t="s">
        <v>1790</v>
      </c>
      <c r="B877" s="9" t="s">
        <v>17</v>
      </c>
      <c r="C877" s="344">
        <v>137755</v>
      </c>
      <c r="D877" s="4">
        <v>2009</v>
      </c>
      <c r="E877" s="821">
        <v>38191</v>
      </c>
      <c r="F877" s="795">
        <v>2005</v>
      </c>
      <c r="G877" s="45" t="s">
        <v>818</v>
      </c>
      <c r="H877" s="2" t="s">
        <v>806</v>
      </c>
      <c r="I877" s="2">
        <v>29</v>
      </c>
      <c r="J877" s="903">
        <v>53092</v>
      </c>
      <c r="K877" s="5">
        <f t="shared" si="13"/>
        <v>10</v>
      </c>
      <c r="L877" s="790">
        <v>1994</v>
      </c>
      <c r="M877" s="1104" t="s">
        <v>2598</v>
      </c>
      <c r="N877" s="1104" t="s">
        <v>2617</v>
      </c>
      <c r="O877" s="1229">
        <v>1300</v>
      </c>
      <c r="P877" s="154">
        <v>150</v>
      </c>
      <c r="Q877" s="434">
        <v>1.7555705604321403E-2</v>
      </c>
      <c r="R877" s="29">
        <v>61.859108710330858</v>
      </c>
      <c r="S877" s="1">
        <v>211.85910871033087</v>
      </c>
      <c r="T877" s="7">
        <v>1088.1408912896691</v>
      </c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</row>
    <row r="878" spans="1:37" s="1" customFormat="1">
      <c r="A878" s="2" t="s">
        <v>2162</v>
      </c>
      <c r="B878" s="9" t="s">
        <v>17</v>
      </c>
      <c r="C878" s="344">
        <v>157881</v>
      </c>
      <c r="D878" s="4">
        <v>2093</v>
      </c>
      <c r="E878" s="821">
        <v>38337</v>
      </c>
      <c r="F878" s="795">
        <v>2005</v>
      </c>
      <c r="G878" s="45" t="s">
        <v>818</v>
      </c>
      <c r="H878" s="2" t="s">
        <v>806</v>
      </c>
      <c r="I878" s="2">
        <v>25</v>
      </c>
      <c r="J878" s="903">
        <v>108900</v>
      </c>
      <c r="K878" s="5">
        <f t="shared" si="13"/>
        <v>6</v>
      </c>
      <c r="L878" s="790">
        <v>1998</v>
      </c>
      <c r="M878" s="1104" t="s">
        <v>2598</v>
      </c>
      <c r="N878" s="1104" t="s">
        <v>2617</v>
      </c>
      <c r="O878" s="1229">
        <v>1293</v>
      </c>
      <c r="P878" s="154">
        <v>150</v>
      </c>
      <c r="Q878" s="434">
        <v>6.1476023637602406E-2</v>
      </c>
      <c r="R878" s="29">
        <v>39.358179853265817</v>
      </c>
      <c r="S878" s="1">
        <v>189.35817985326582</v>
      </c>
      <c r="T878" s="7">
        <v>1103.6418201467341</v>
      </c>
      <c r="U878" s="44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</row>
    <row r="879" spans="1:37" s="1" customFormat="1">
      <c r="A879" s="1" t="s">
        <v>2706</v>
      </c>
      <c r="B879" s="9" t="s">
        <v>17</v>
      </c>
      <c r="C879" s="599">
        <v>135118</v>
      </c>
      <c r="D879" s="4">
        <v>2239</v>
      </c>
      <c r="E879" s="821">
        <v>38531</v>
      </c>
      <c r="F879" s="795">
        <v>2005</v>
      </c>
      <c r="G879" s="45" t="s">
        <v>818</v>
      </c>
      <c r="H879" s="2" t="s">
        <v>3459</v>
      </c>
      <c r="I879" s="2">
        <v>375</v>
      </c>
      <c r="J879" s="904">
        <v>152037</v>
      </c>
      <c r="K879" s="5">
        <f t="shared" si="13"/>
        <v>6</v>
      </c>
      <c r="L879" s="1014">
        <v>1998</v>
      </c>
      <c r="M879" s="1105" t="s">
        <v>2584</v>
      </c>
      <c r="N879" s="1105" t="s">
        <v>2667</v>
      </c>
      <c r="O879" s="1227">
        <v>1400</v>
      </c>
      <c r="P879" s="154">
        <v>150</v>
      </c>
      <c r="Q879" s="435">
        <v>6.9478908188585611E-2</v>
      </c>
      <c r="R879" s="7">
        <v>141.74600496277918</v>
      </c>
      <c r="S879" s="7">
        <v>291.74600496277918</v>
      </c>
      <c r="T879" s="7">
        <v>1108.2539950372209</v>
      </c>
      <c r="U879" s="44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</row>
    <row r="880" spans="1:37" s="1" customFormat="1">
      <c r="A880" s="1" t="s">
        <v>2716</v>
      </c>
      <c r="B880" s="9" t="s">
        <v>17</v>
      </c>
      <c r="C880" s="599">
        <v>19051</v>
      </c>
      <c r="D880" s="4">
        <v>2239</v>
      </c>
      <c r="E880" s="821">
        <v>38531</v>
      </c>
      <c r="F880" s="795">
        <v>2005</v>
      </c>
      <c r="G880" s="45" t="s">
        <v>815</v>
      </c>
      <c r="H880" s="2" t="s">
        <v>1788</v>
      </c>
      <c r="I880" s="2">
        <v>385</v>
      </c>
      <c r="J880" s="904">
        <v>100859</v>
      </c>
      <c r="K880" s="5">
        <f t="shared" si="13"/>
        <v>7</v>
      </c>
      <c r="L880" s="1014">
        <v>1997</v>
      </c>
      <c r="M880" s="1105" t="s">
        <v>2584</v>
      </c>
      <c r="N880" s="1105" t="s">
        <v>2667</v>
      </c>
      <c r="O880" s="1227">
        <v>1400</v>
      </c>
      <c r="P880" s="154">
        <v>150</v>
      </c>
      <c r="Q880" s="435">
        <v>6.9478908188585611E-2</v>
      </c>
      <c r="R880" s="7">
        <v>141.74600496277918</v>
      </c>
      <c r="S880" s="7">
        <v>291.74600496277918</v>
      </c>
      <c r="T880" s="7">
        <v>1108.2539950372209</v>
      </c>
      <c r="U880" s="44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</row>
    <row r="881" spans="1:37" s="1" customFormat="1">
      <c r="A881" s="1" t="s">
        <v>2702</v>
      </c>
      <c r="B881" s="9" t="s">
        <v>17</v>
      </c>
      <c r="C881" s="599" t="s">
        <v>1690</v>
      </c>
      <c r="D881" s="4">
        <v>2239</v>
      </c>
      <c r="E881" s="821">
        <v>38531</v>
      </c>
      <c r="F881" s="795">
        <v>2005</v>
      </c>
      <c r="G881" s="45" t="s">
        <v>818</v>
      </c>
      <c r="H881" s="2" t="s">
        <v>3459</v>
      </c>
      <c r="I881" s="2">
        <v>370</v>
      </c>
      <c r="J881" s="904">
        <v>105122</v>
      </c>
      <c r="K881" s="5">
        <f t="shared" si="13"/>
        <v>8</v>
      </c>
      <c r="L881" s="1014">
        <v>1996</v>
      </c>
      <c r="M881" s="1105" t="s">
        <v>2586</v>
      </c>
      <c r="N881" s="1105" t="s">
        <v>718</v>
      </c>
      <c r="O881" s="1227">
        <v>1400</v>
      </c>
      <c r="P881" s="154">
        <v>150</v>
      </c>
      <c r="Q881" s="435">
        <v>6.9478908188585611E-2</v>
      </c>
      <c r="R881" s="7">
        <v>141.74600496277918</v>
      </c>
      <c r="S881" s="7">
        <v>291.74600496277918</v>
      </c>
      <c r="T881" s="7">
        <v>1108.2539950372209</v>
      </c>
      <c r="U881" s="44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</row>
    <row r="882" spans="1:37" s="1" customFormat="1">
      <c r="A882" s="2" t="s">
        <v>48</v>
      </c>
      <c r="B882" s="9" t="s">
        <v>17</v>
      </c>
      <c r="C882" s="344">
        <v>16069</v>
      </c>
      <c r="D882" s="4">
        <v>2183</v>
      </c>
      <c r="E882" s="821">
        <v>38448</v>
      </c>
      <c r="F882" s="795">
        <v>2005</v>
      </c>
      <c r="G882" s="45" t="s">
        <v>810</v>
      </c>
      <c r="H882" s="1" t="s">
        <v>1050</v>
      </c>
      <c r="I882" s="2">
        <v>8</v>
      </c>
      <c r="J882" s="904">
        <v>158000</v>
      </c>
      <c r="K882" s="5">
        <f t="shared" si="13"/>
        <v>9</v>
      </c>
      <c r="L882" s="1014">
        <v>1995</v>
      </c>
      <c r="M882" s="1112" t="s">
        <v>2586</v>
      </c>
      <c r="N882" s="208" t="s">
        <v>2614</v>
      </c>
      <c r="O882" s="1227">
        <v>1341</v>
      </c>
      <c r="P882" s="154">
        <v>150</v>
      </c>
      <c r="Q882" s="251">
        <v>0.18315443565624878</v>
      </c>
      <c r="R882" s="7">
        <v>73.04015739535545</v>
      </c>
      <c r="S882" s="7">
        <v>223.04015739535544</v>
      </c>
      <c r="T882" s="7">
        <v>1117.9598426046446</v>
      </c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</row>
    <row r="883" spans="1:37" s="1" customFormat="1">
      <c r="A883" s="2" t="s">
        <v>2264</v>
      </c>
      <c r="B883" s="9" t="s">
        <v>17</v>
      </c>
      <c r="C883" s="344">
        <v>2206</v>
      </c>
      <c r="D883" s="4">
        <v>2031</v>
      </c>
      <c r="E883" s="821">
        <v>38223</v>
      </c>
      <c r="F883" s="795">
        <v>2005</v>
      </c>
      <c r="G883" s="45" t="s">
        <v>814</v>
      </c>
      <c r="H883" s="9" t="s">
        <v>1060</v>
      </c>
      <c r="I883" s="2">
        <v>16</v>
      </c>
      <c r="J883" s="903">
        <v>32992</v>
      </c>
      <c r="K883" s="5">
        <f t="shared" si="13"/>
        <v>11</v>
      </c>
      <c r="L883" s="790">
        <v>1993</v>
      </c>
      <c r="M883" s="1104" t="s">
        <v>2586</v>
      </c>
      <c r="N883" s="1104" t="s">
        <v>2590</v>
      </c>
      <c r="O883" s="1229">
        <v>1329</v>
      </c>
      <c r="P883" s="154">
        <v>150</v>
      </c>
      <c r="Q883" s="434">
        <v>7.6868396562264837E-2</v>
      </c>
      <c r="R883" s="29">
        <v>49.213453531058818</v>
      </c>
      <c r="S883" s="1">
        <v>199.2134535310588</v>
      </c>
      <c r="T883" s="7">
        <v>1129.7865464689412</v>
      </c>
      <c r="U883" s="44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</row>
    <row r="884" spans="1:37" s="1" customFormat="1">
      <c r="A884" s="2" t="s">
        <v>1826</v>
      </c>
      <c r="B884" s="9" t="s">
        <v>17</v>
      </c>
      <c r="C884" s="344">
        <v>229082</v>
      </c>
      <c r="D884" s="4">
        <v>2009</v>
      </c>
      <c r="E884" s="821">
        <v>38191</v>
      </c>
      <c r="F884" s="795">
        <v>2005</v>
      </c>
      <c r="G884" s="45" t="s">
        <v>812</v>
      </c>
      <c r="H884" s="2" t="s">
        <v>1079</v>
      </c>
      <c r="I884" s="2">
        <v>36</v>
      </c>
      <c r="J884" s="903">
        <v>132987</v>
      </c>
      <c r="K884" s="5">
        <f t="shared" si="13"/>
        <v>8</v>
      </c>
      <c r="L884" s="790">
        <v>1996</v>
      </c>
      <c r="M884" s="1104" t="s">
        <v>2584</v>
      </c>
      <c r="N884" s="1104" t="s">
        <v>2667</v>
      </c>
      <c r="O884" s="1227">
        <v>1350</v>
      </c>
      <c r="P884" s="154">
        <v>150</v>
      </c>
      <c r="Q884" s="434">
        <v>1.8230925050641458E-2</v>
      </c>
      <c r="R884" s="29">
        <v>64.238305199189739</v>
      </c>
      <c r="S884" s="1">
        <v>214.23830519918974</v>
      </c>
      <c r="T884" s="7">
        <v>1135.7616948008103</v>
      </c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</row>
    <row r="885" spans="1:37" s="1" customFormat="1">
      <c r="A885" s="2" t="s">
        <v>2247</v>
      </c>
      <c r="B885" s="9" t="s">
        <v>17</v>
      </c>
      <c r="C885" s="344">
        <v>157533</v>
      </c>
      <c r="D885" s="4" t="s">
        <v>2192</v>
      </c>
      <c r="E885" s="821" t="s">
        <v>2193</v>
      </c>
      <c r="F885" s="795">
        <v>2005</v>
      </c>
      <c r="G885" s="45" t="s">
        <v>818</v>
      </c>
      <c r="H885" s="2" t="s">
        <v>852</v>
      </c>
      <c r="I885" s="2">
        <v>316</v>
      </c>
      <c r="J885" s="903">
        <v>122881</v>
      </c>
      <c r="K885" s="5">
        <f t="shared" si="13"/>
        <v>8</v>
      </c>
      <c r="L885" s="790">
        <v>1996</v>
      </c>
      <c r="M885" s="1104" t="s">
        <v>2584</v>
      </c>
      <c r="N885" s="1104" t="s">
        <v>2667</v>
      </c>
      <c r="O885" s="1227">
        <v>1450</v>
      </c>
      <c r="P885" s="154">
        <v>150</v>
      </c>
      <c r="Q885" s="434">
        <v>3.9083557951482481E-2</v>
      </c>
      <c r="R885" s="29">
        <v>120.627102425876</v>
      </c>
      <c r="S885" s="1">
        <v>270.62710242587599</v>
      </c>
      <c r="T885" s="7">
        <v>1179.372897574124</v>
      </c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</row>
    <row r="886" spans="1:37" s="1" customFormat="1">
      <c r="A886" s="2" t="s">
        <v>2219</v>
      </c>
      <c r="B886" s="9" t="s">
        <v>17</v>
      </c>
      <c r="C886" s="344">
        <v>35</v>
      </c>
      <c r="D886" s="4" t="s">
        <v>2192</v>
      </c>
      <c r="E886" s="821" t="s">
        <v>2193</v>
      </c>
      <c r="F886" s="795">
        <v>2005</v>
      </c>
      <c r="G886" s="45" t="s">
        <v>812</v>
      </c>
      <c r="H886" s="9" t="s">
        <v>1079</v>
      </c>
      <c r="I886" s="2">
        <v>340</v>
      </c>
      <c r="J886" s="903">
        <v>111403</v>
      </c>
      <c r="K886" s="5">
        <f t="shared" si="13"/>
        <v>9</v>
      </c>
      <c r="L886" s="790">
        <v>1995</v>
      </c>
      <c r="M886" s="1104" t="s">
        <v>2586</v>
      </c>
      <c r="N886" s="1104" t="s">
        <v>717</v>
      </c>
      <c r="O886" s="1229">
        <v>1450</v>
      </c>
      <c r="P886" s="154">
        <v>150</v>
      </c>
      <c r="Q886" s="434">
        <v>3.9083557951482481E-2</v>
      </c>
      <c r="R886" s="29">
        <v>120.627102425876</v>
      </c>
      <c r="S886" s="1">
        <v>270.62710242587599</v>
      </c>
      <c r="T886" s="7">
        <v>1179.372897574124</v>
      </c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</row>
    <row r="887" spans="1:37" s="1" customFormat="1">
      <c r="A887" s="2" t="s">
        <v>785</v>
      </c>
      <c r="B887" s="9" t="s">
        <v>17</v>
      </c>
      <c r="C887" s="344">
        <v>10827</v>
      </c>
      <c r="D887" s="4">
        <v>2173</v>
      </c>
      <c r="E887" s="821">
        <v>38440</v>
      </c>
      <c r="F887" s="795">
        <v>2005</v>
      </c>
      <c r="G887" s="45" t="s">
        <v>814</v>
      </c>
      <c r="H887" s="9" t="s">
        <v>988</v>
      </c>
      <c r="I887" s="2">
        <v>357</v>
      </c>
      <c r="J887" s="903">
        <v>111935</v>
      </c>
      <c r="K887" s="5">
        <f t="shared" si="13"/>
        <v>10</v>
      </c>
      <c r="L887" s="790">
        <v>1994</v>
      </c>
      <c r="M887" s="1113" t="s">
        <v>731</v>
      </c>
      <c r="N887" s="208" t="s">
        <v>745</v>
      </c>
      <c r="O887" s="1227">
        <v>1400</v>
      </c>
      <c r="P887" s="154">
        <v>150</v>
      </c>
      <c r="Q887" s="435">
        <v>4.6744574290484141E-2</v>
      </c>
      <c r="R887" s="7">
        <v>68.133956594323877</v>
      </c>
      <c r="S887" s="7">
        <v>218.13395659432388</v>
      </c>
      <c r="T887" s="7">
        <v>1181.866043405676</v>
      </c>
      <c r="U887" s="44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</row>
    <row r="888" spans="1:37" s="1" customFormat="1">
      <c r="A888" s="2" t="s">
        <v>771</v>
      </c>
      <c r="B888" s="9" t="s">
        <v>17</v>
      </c>
      <c r="C888" s="344">
        <v>102331</v>
      </c>
      <c r="D888" s="4">
        <v>2173</v>
      </c>
      <c r="E888" s="821">
        <v>38440</v>
      </c>
      <c r="F888" s="795">
        <v>2005</v>
      </c>
      <c r="G888" s="45" t="s">
        <v>821</v>
      </c>
      <c r="H888" s="2" t="s">
        <v>800</v>
      </c>
      <c r="I888" s="2">
        <v>340</v>
      </c>
      <c r="J888" s="903">
        <v>140392</v>
      </c>
      <c r="K888" s="5">
        <f t="shared" si="13"/>
        <v>7</v>
      </c>
      <c r="L888" s="790">
        <v>1997</v>
      </c>
      <c r="M888" s="1113" t="s">
        <v>2598</v>
      </c>
      <c r="N888" s="208" t="s">
        <v>772</v>
      </c>
      <c r="O888" s="1227">
        <v>1400</v>
      </c>
      <c r="P888" s="154">
        <v>150</v>
      </c>
      <c r="Q888" s="435">
        <v>4.6744574290484141E-2</v>
      </c>
      <c r="R888" s="7">
        <v>68.133956594323877</v>
      </c>
      <c r="S888" s="7">
        <v>218.13395659432388</v>
      </c>
      <c r="T888" s="7">
        <v>1181.866043405676</v>
      </c>
      <c r="U888" s="44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</row>
    <row r="889" spans="1:37" s="1" customFormat="1">
      <c r="A889" s="2" t="s">
        <v>1831</v>
      </c>
      <c r="B889" s="9" t="s">
        <v>17</v>
      </c>
      <c r="C889" s="344">
        <v>98511</v>
      </c>
      <c r="D889" s="4">
        <v>2009</v>
      </c>
      <c r="E889" s="821">
        <v>38191</v>
      </c>
      <c r="F889" s="795">
        <v>2005</v>
      </c>
      <c r="G889" s="45" t="s">
        <v>818</v>
      </c>
      <c r="H889" s="2" t="s">
        <v>806</v>
      </c>
      <c r="I889" s="2">
        <v>30</v>
      </c>
      <c r="J889" s="903">
        <v>41010</v>
      </c>
      <c r="K889" s="5">
        <f t="shared" si="13"/>
        <v>9</v>
      </c>
      <c r="L889" s="790">
        <v>1995</v>
      </c>
      <c r="M889" s="1104" t="s">
        <v>2598</v>
      </c>
      <c r="N889" s="1104" t="s">
        <v>719</v>
      </c>
      <c r="O889" s="1229">
        <v>1400</v>
      </c>
      <c r="P889" s="154">
        <v>150</v>
      </c>
      <c r="Q889" s="434">
        <v>1.8906144496961513E-2</v>
      </c>
      <c r="R889" s="29">
        <v>66.61750168804862</v>
      </c>
      <c r="S889" s="1">
        <v>216.61750168804861</v>
      </c>
      <c r="T889" s="7">
        <v>1183.3824983119514</v>
      </c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</row>
    <row r="890" spans="1:37" s="1" customFormat="1">
      <c r="A890" s="2" t="s">
        <v>2035</v>
      </c>
      <c r="B890" s="9" t="s">
        <v>17</v>
      </c>
      <c r="C890" s="344">
        <v>1890</v>
      </c>
      <c r="D890" s="4">
        <v>2027</v>
      </c>
      <c r="E890" s="821">
        <v>38216</v>
      </c>
      <c r="F890" s="795">
        <v>2005</v>
      </c>
      <c r="G890" s="45" t="s">
        <v>815</v>
      </c>
      <c r="H890" s="2" t="s">
        <v>1149</v>
      </c>
      <c r="I890" s="2">
        <v>355</v>
      </c>
      <c r="J890" s="903">
        <v>194611</v>
      </c>
      <c r="K890" s="5">
        <f t="shared" si="13"/>
        <v>8</v>
      </c>
      <c r="L890" s="790">
        <v>1996</v>
      </c>
      <c r="M890" s="1104" t="s">
        <v>2584</v>
      </c>
      <c r="N890" s="1104" t="s">
        <v>2667</v>
      </c>
      <c r="O890" s="1227">
        <v>1450</v>
      </c>
      <c r="P890" s="154">
        <v>150</v>
      </c>
      <c r="Q890" s="434">
        <v>3.3218785796105384E-2</v>
      </c>
      <c r="R890" s="29">
        <v>84.083058419243983</v>
      </c>
      <c r="S890" s="1">
        <v>234.08305841924397</v>
      </c>
      <c r="T890" s="7">
        <v>1215.916941580756</v>
      </c>
      <c r="U890" s="44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</row>
    <row r="891" spans="1:37" s="1" customFormat="1">
      <c r="A891" s="2" t="s">
        <v>2244</v>
      </c>
      <c r="B891" s="9" t="s">
        <v>17</v>
      </c>
      <c r="C891" s="344" t="s">
        <v>1622</v>
      </c>
      <c r="D891" s="4" t="s">
        <v>2192</v>
      </c>
      <c r="E891" s="821" t="s">
        <v>2193</v>
      </c>
      <c r="F891" s="795">
        <v>2005</v>
      </c>
      <c r="G891" s="45" t="s">
        <v>818</v>
      </c>
      <c r="H891" s="9" t="s">
        <v>852</v>
      </c>
      <c r="I891" s="2">
        <v>321</v>
      </c>
      <c r="J891" s="904">
        <v>159675</v>
      </c>
      <c r="K891" s="5">
        <f t="shared" si="13"/>
        <v>7</v>
      </c>
      <c r="L891" s="1014">
        <v>1997</v>
      </c>
      <c r="M891" s="1105" t="s">
        <v>2584</v>
      </c>
      <c r="N891" s="1104" t="s">
        <v>2667</v>
      </c>
      <c r="O891" s="1227">
        <v>1500</v>
      </c>
      <c r="P891" s="154">
        <v>150</v>
      </c>
      <c r="Q891" s="434">
        <v>4.0431266846361183E-2</v>
      </c>
      <c r="R891" s="29">
        <v>124.78665768194068</v>
      </c>
      <c r="S891" s="1">
        <v>274.78665768194071</v>
      </c>
      <c r="T891" s="7">
        <v>1225.2133423180594</v>
      </c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</row>
    <row r="892" spans="1:37" s="1" customFormat="1">
      <c r="A892" s="2" t="s">
        <v>1791</v>
      </c>
      <c r="B892" s="9" t="s">
        <v>17</v>
      </c>
      <c r="C892" s="344">
        <v>17363</v>
      </c>
      <c r="D892" s="4">
        <v>2009</v>
      </c>
      <c r="E892" s="821">
        <v>38191</v>
      </c>
      <c r="F892" s="795">
        <v>2005</v>
      </c>
      <c r="G892" s="45" t="s">
        <v>813</v>
      </c>
      <c r="H892" s="2" t="s">
        <v>2578</v>
      </c>
      <c r="I892" s="2">
        <v>23</v>
      </c>
      <c r="J892" s="904">
        <v>147014</v>
      </c>
      <c r="K892" s="5">
        <f t="shared" si="13"/>
        <v>9</v>
      </c>
      <c r="L892" s="1014">
        <v>1995</v>
      </c>
      <c r="M892" s="1105" t="s">
        <v>2584</v>
      </c>
      <c r="N892" s="1104" t="s">
        <v>2667</v>
      </c>
      <c r="O892" s="1229">
        <v>1450</v>
      </c>
      <c r="P892" s="154">
        <v>150</v>
      </c>
      <c r="Q892" s="434">
        <v>1.9581363943281565E-2</v>
      </c>
      <c r="R892" s="29">
        <v>68.996698176907486</v>
      </c>
      <c r="S892" s="1">
        <v>218.9966981769075</v>
      </c>
      <c r="T892" s="7">
        <v>1231.0033018230924</v>
      </c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</row>
    <row r="893" spans="1:37" s="1" customFormat="1">
      <c r="A893" s="2" t="s">
        <v>1825</v>
      </c>
      <c r="B893" s="9" t="s">
        <v>17</v>
      </c>
      <c r="C893" s="344">
        <v>98794</v>
      </c>
      <c r="D893" s="4">
        <v>2009</v>
      </c>
      <c r="E893" s="821">
        <v>38191</v>
      </c>
      <c r="F893" s="795">
        <v>2005</v>
      </c>
      <c r="G893" s="45" t="s">
        <v>818</v>
      </c>
      <c r="H893" s="2" t="s">
        <v>806</v>
      </c>
      <c r="I893" s="2">
        <v>37</v>
      </c>
      <c r="J893" s="903">
        <v>62788</v>
      </c>
      <c r="K893" s="5">
        <f t="shared" si="13"/>
        <v>9</v>
      </c>
      <c r="L893" s="790">
        <v>1995</v>
      </c>
      <c r="M893" s="1104" t="s">
        <v>2598</v>
      </c>
      <c r="N893" s="1104" t="s">
        <v>719</v>
      </c>
      <c r="O893" s="1229">
        <v>1450</v>
      </c>
      <c r="P893" s="154">
        <v>150</v>
      </c>
      <c r="Q893" s="434">
        <v>1.9581363943281565E-2</v>
      </c>
      <c r="R893" s="29">
        <v>68.996698176907486</v>
      </c>
      <c r="S893" s="1">
        <v>218.9966981769075</v>
      </c>
      <c r="T893" s="7">
        <v>1231.0033018230924</v>
      </c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</row>
    <row r="894" spans="1:37" s="1" customFormat="1">
      <c r="A894" s="2" t="s">
        <v>2100</v>
      </c>
      <c r="B894" s="9" t="s">
        <v>17</v>
      </c>
      <c r="C894" s="344">
        <v>97410</v>
      </c>
      <c r="D894" s="4">
        <v>2093</v>
      </c>
      <c r="E894" s="821">
        <v>38337</v>
      </c>
      <c r="F894" s="795">
        <v>2005</v>
      </c>
      <c r="G894" s="45" t="s">
        <v>818</v>
      </c>
      <c r="H894" s="2" t="s">
        <v>806</v>
      </c>
      <c r="I894" s="2">
        <v>11</v>
      </c>
      <c r="J894" s="904">
        <v>86422</v>
      </c>
      <c r="K894" s="5">
        <f t="shared" si="13"/>
        <v>9</v>
      </c>
      <c r="L894" s="1014">
        <v>1995</v>
      </c>
      <c r="M894" s="1105" t="s">
        <v>2598</v>
      </c>
      <c r="N894" s="1104" t="s">
        <v>719</v>
      </c>
      <c r="O894" s="1229">
        <v>1426</v>
      </c>
      <c r="P894" s="154">
        <v>150</v>
      </c>
      <c r="Q894" s="434">
        <v>6.7799543470395227E-2</v>
      </c>
      <c r="R894" s="29">
        <v>43.40662372061643</v>
      </c>
      <c r="S894" s="1">
        <v>193.40662372061644</v>
      </c>
      <c r="T894" s="7">
        <v>1232.5933762793836</v>
      </c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</row>
    <row r="895" spans="1:37" s="1" customFormat="1">
      <c r="A895" s="2" t="s">
        <v>2198</v>
      </c>
      <c r="B895" s="9" t="s">
        <v>17</v>
      </c>
      <c r="C895" s="344">
        <v>12788</v>
      </c>
      <c r="D895" s="4" t="s">
        <v>2192</v>
      </c>
      <c r="E895" s="821" t="s">
        <v>2193</v>
      </c>
      <c r="F895" s="795">
        <v>2005</v>
      </c>
      <c r="G895" s="208" t="s">
        <v>812</v>
      </c>
      <c r="H895" s="2" t="s">
        <v>1079</v>
      </c>
      <c r="I895" s="2">
        <v>342</v>
      </c>
      <c r="J895" s="904">
        <v>132443</v>
      </c>
      <c r="K895" s="5">
        <f t="shared" si="13"/>
        <v>8</v>
      </c>
      <c r="L895" s="1014">
        <v>1996</v>
      </c>
      <c r="M895" s="1105" t="s">
        <v>2584</v>
      </c>
      <c r="N895" s="1104" t="s">
        <v>2667</v>
      </c>
      <c r="O895" s="1227">
        <v>1550</v>
      </c>
      <c r="P895" s="154">
        <v>150</v>
      </c>
      <c r="Q895" s="434">
        <v>4.1778975741239892E-2</v>
      </c>
      <c r="R895" s="29">
        <v>128.94621293800537</v>
      </c>
      <c r="S895" s="1">
        <v>278.94621293800537</v>
      </c>
      <c r="T895" s="7">
        <v>1271.0537870619946</v>
      </c>
      <c r="U895" s="44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</row>
    <row r="896" spans="1:37" s="1" customFormat="1">
      <c r="A896" s="2" t="s">
        <v>1798</v>
      </c>
      <c r="B896" s="9" t="s">
        <v>17</v>
      </c>
      <c r="C896" s="344">
        <v>20104</v>
      </c>
      <c r="D896" s="4">
        <v>2009</v>
      </c>
      <c r="E896" s="821">
        <v>38191</v>
      </c>
      <c r="F896" s="795">
        <v>2005</v>
      </c>
      <c r="G896" s="208" t="s">
        <v>813</v>
      </c>
      <c r="H896" s="2" t="s">
        <v>800</v>
      </c>
      <c r="I896" s="2">
        <v>2</v>
      </c>
      <c r="J896" s="903">
        <v>136198</v>
      </c>
      <c r="K896" s="5">
        <f t="shared" si="13"/>
        <v>10</v>
      </c>
      <c r="L896" s="1014">
        <v>1994</v>
      </c>
      <c r="M896" s="1105" t="s">
        <v>2584</v>
      </c>
      <c r="N896" s="1105" t="s">
        <v>744</v>
      </c>
      <c r="O896" s="1229">
        <v>1500</v>
      </c>
      <c r="P896" s="154">
        <v>150</v>
      </c>
      <c r="Q896" s="434">
        <v>2.025658338960162E-2</v>
      </c>
      <c r="R896" s="29">
        <v>71.375894665766381</v>
      </c>
      <c r="S896" s="1">
        <v>221.3758946657664</v>
      </c>
      <c r="T896" s="7">
        <v>1278.6241053342337</v>
      </c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</row>
    <row r="897" spans="1:40" s="1" customFormat="1">
      <c r="A897" s="1" t="s">
        <v>1803</v>
      </c>
      <c r="B897" s="9" t="s">
        <v>17</v>
      </c>
      <c r="C897" s="599">
        <v>24130</v>
      </c>
      <c r="D897" s="3">
        <v>2009</v>
      </c>
      <c r="E897" s="820">
        <v>38191</v>
      </c>
      <c r="F897" s="795">
        <v>2005</v>
      </c>
      <c r="G897" s="8" t="s">
        <v>813</v>
      </c>
      <c r="H897" s="2" t="s">
        <v>2580</v>
      </c>
      <c r="I897" s="1">
        <v>14</v>
      </c>
      <c r="J897" s="904">
        <v>111367</v>
      </c>
      <c r="K897" s="5">
        <f t="shared" si="13"/>
        <v>8</v>
      </c>
      <c r="L897" s="1014">
        <v>1996</v>
      </c>
      <c r="M897" s="1105" t="s">
        <v>2586</v>
      </c>
      <c r="N897" s="1105" t="s">
        <v>717</v>
      </c>
      <c r="O897" s="1227">
        <v>1500</v>
      </c>
      <c r="P897" s="154">
        <v>150</v>
      </c>
      <c r="Q897" s="434">
        <v>2.025658338960162E-2</v>
      </c>
      <c r="R897" s="29">
        <v>71.375894665766381</v>
      </c>
      <c r="S897" s="1">
        <v>221.3758946657664</v>
      </c>
      <c r="T897" s="7">
        <v>1278.6241053342337</v>
      </c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</row>
    <row r="898" spans="1:40" s="1" customFormat="1">
      <c r="A898" s="2" t="s">
        <v>2704</v>
      </c>
      <c r="B898" s="9" t="s">
        <v>17</v>
      </c>
      <c r="C898" s="344">
        <v>182502</v>
      </c>
      <c r="D898" s="4">
        <v>2239</v>
      </c>
      <c r="E898" s="821">
        <v>38531</v>
      </c>
      <c r="F898" s="795">
        <v>2005</v>
      </c>
      <c r="G898" s="208" t="s">
        <v>812</v>
      </c>
      <c r="H898" s="1" t="s">
        <v>861</v>
      </c>
      <c r="I898" s="2">
        <v>372</v>
      </c>
      <c r="J898" s="904">
        <v>149699</v>
      </c>
      <c r="K898" s="5">
        <f t="shared" ref="K898:K961" si="14">F898-L898-1</f>
        <v>7</v>
      </c>
      <c r="L898" s="1014">
        <v>1997</v>
      </c>
      <c r="M898" s="1105" t="s">
        <v>2584</v>
      </c>
      <c r="N898" s="1105" t="s">
        <v>2669</v>
      </c>
      <c r="O898" s="1227">
        <v>1600</v>
      </c>
      <c r="P898" s="154">
        <v>150</v>
      </c>
      <c r="Q898" s="435">
        <v>7.9404466501240695E-2</v>
      </c>
      <c r="R898" s="7">
        <v>161.99543424317619</v>
      </c>
      <c r="S898" s="7">
        <v>311.99543424317619</v>
      </c>
      <c r="T898" s="7">
        <v>1288.0045657568239</v>
      </c>
      <c r="U898" s="44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</row>
    <row r="899" spans="1:40" s="1" customFormat="1">
      <c r="A899" s="1" t="s">
        <v>2197</v>
      </c>
      <c r="B899" s="9" t="s">
        <v>17</v>
      </c>
      <c r="C899" s="599">
        <v>229180</v>
      </c>
      <c r="D899" s="3" t="s">
        <v>2192</v>
      </c>
      <c r="E899" s="820" t="s">
        <v>2193</v>
      </c>
      <c r="F899" s="795">
        <v>2005</v>
      </c>
      <c r="G899" s="208" t="s">
        <v>812</v>
      </c>
      <c r="H899" s="9" t="s">
        <v>1006</v>
      </c>
      <c r="I899" s="2">
        <v>343</v>
      </c>
      <c r="J899" s="904">
        <v>72100</v>
      </c>
      <c r="K899" s="5">
        <f t="shared" si="14"/>
        <v>7</v>
      </c>
      <c r="L899" s="1014">
        <v>1997</v>
      </c>
      <c r="M899" s="1105" t="s">
        <v>2598</v>
      </c>
      <c r="N899" s="1104" t="s">
        <v>2680</v>
      </c>
      <c r="O899" s="1229">
        <v>1600</v>
      </c>
      <c r="P899" s="154">
        <v>150</v>
      </c>
      <c r="Q899" s="434">
        <v>4.3126684636118601E-2</v>
      </c>
      <c r="R899" s="29">
        <v>133.10576819407009</v>
      </c>
      <c r="S899" s="1">
        <v>283.10576819407009</v>
      </c>
      <c r="T899" s="7">
        <v>1316.8942318059298</v>
      </c>
      <c r="U899" s="44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</row>
    <row r="900" spans="1:40" s="1" customFormat="1">
      <c r="A900" s="2" t="s">
        <v>1833</v>
      </c>
      <c r="B900" s="9" t="s">
        <v>17</v>
      </c>
      <c r="C900" s="344" t="s">
        <v>1622</v>
      </c>
      <c r="D900" s="4">
        <v>2009</v>
      </c>
      <c r="E900" s="821">
        <v>38191</v>
      </c>
      <c r="F900" s="795">
        <v>2005</v>
      </c>
      <c r="G900" s="208" t="s">
        <v>811</v>
      </c>
      <c r="H900" s="1" t="s">
        <v>800</v>
      </c>
      <c r="I900" s="2">
        <v>18</v>
      </c>
      <c r="J900" s="903">
        <v>82140</v>
      </c>
      <c r="K900" s="5">
        <f t="shared" si="14"/>
        <v>10</v>
      </c>
      <c r="L900" s="790">
        <v>1994</v>
      </c>
      <c r="M900" s="1104" t="s">
        <v>2584</v>
      </c>
      <c r="N900" s="1104" t="s">
        <v>2673</v>
      </c>
      <c r="O900" s="1229">
        <v>1550</v>
      </c>
      <c r="P900" s="154">
        <v>150</v>
      </c>
      <c r="Q900" s="434">
        <v>2.0931802835921675E-2</v>
      </c>
      <c r="R900" s="29">
        <v>73.755091154625262</v>
      </c>
      <c r="S900" s="1">
        <v>223.75509115462526</v>
      </c>
      <c r="T900" s="7">
        <v>1326.2449088453748</v>
      </c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</row>
    <row r="901" spans="1:40" s="1" customFormat="1">
      <c r="A901" s="2" t="s">
        <v>2681</v>
      </c>
      <c r="B901" s="9" t="s">
        <v>17</v>
      </c>
      <c r="C901" s="344" t="s">
        <v>2682</v>
      </c>
      <c r="D901" s="4">
        <v>2211</v>
      </c>
      <c r="E901" s="821">
        <v>38489</v>
      </c>
      <c r="F901" s="795">
        <v>2005</v>
      </c>
      <c r="G901" s="208" t="s">
        <v>814</v>
      </c>
      <c r="H901" s="2" t="s">
        <v>800</v>
      </c>
      <c r="I901" s="2">
        <v>655</v>
      </c>
      <c r="J901" s="903">
        <v>153676</v>
      </c>
      <c r="K901" s="5">
        <f t="shared" si="14"/>
        <v>5</v>
      </c>
      <c r="L901" s="790">
        <v>1999</v>
      </c>
      <c r="M901" s="1104" t="s">
        <v>2584</v>
      </c>
      <c r="N901" s="1104" t="s">
        <v>2667</v>
      </c>
      <c r="O901" s="1227">
        <v>1600</v>
      </c>
      <c r="P901" s="154">
        <v>150</v>
      </c>
      <c r="Q901" s="435">
        <v>5.1200000000000002E-2</v>
      </c>
      <c r="R901" s="7">
        <v>116.25574400000001</v>
      </c>
      <c r="S901" s="7">
        <v>266.25574399999999</v>
      </c>
      <c r="T901" s="7">
        <v>1333.744256</v>
      </c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</row>
    <row r="902" spans="1:40" s="1" customFormat="1">
      <c r="A902" s="2" t="s">
        <v>2740</v>
      </c>
      <c r="B902" s="9" t="s">
        <v>17</v>
      </c>
      <c r="C902" s="344">
        <v>18122</v>
      </c>
      <c r="D902" s="4">
        <v>38491</v>
      </c>
      <c r="E902" s="821">
        <v>38411</v>
      </c>
      <c r="F902" s="795">
        <v>2005</v>
      </c>
      <c r="G902" s="208" t="s">
        <v>812</v>
      </c>
      <c r="H902" s="1" t="s">
        <v>861</v>
      </c>
      <c r="I902" s="2" t="s">
        <v>1773</v>
      </c>
      <c r="J902" s="903">
        <v>93752</v>
      </c>
      <c r="K902" s="5">
        <f t="shared" si="14"/>
        <v>21</v>
      </c>
      <c r="L902" s="790">
        <v>1983</v>
      </c>
      <c r="M902" s="1104" t="s">
        <v>2586</v>
      </c>
      <c r="N902" s="1104" t="s">
        <v>2585</v>
      </c>
      <c r="O902" s="1227">
        <v>1500</v>
      </c>
      <c r="P902" s="154">
        <v>150</v>
      </c>
      <c r="Q902" s="435"/>
      <c r="R902" s="22"/>
      <c r="S902" s="7"/>
      <c r="T902" s="7">
        <v>1350</v>
      </c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</row>
    <row r="903" spans="1:40" s="1" customFormat="1">
      <c r="A903" s="2" t="s">
        <v>2218</v>
      </c>
      <c r="B903" s="9" t="s">
        <v>17</v>
      </c>
      <c r="C903" s="344">
        <v>182527</v>
      </c>
      <c r="D903" s="4" t="s">
        <v>2192</v>
      </c>
      <c r="E903" s="821" t="s">
        <v>2193</v>
      </c>
      <c r="F903" s="795">
        <v>2005</v>
      </c>
      <c r="G903" s="208" t="s">
        <v>812</v>
      </c>
      <c r="H903" s="2" t="s">
        <v>1079</v>
      </c>
      <c r="I903" s="2">
        <v>341</v>
      </c>
      <c r="J903" s="903">
        <v>131042</v>
      </c>
      <c r="K903" s="5">
        <f t="shared" si="14"/>
        <v>7</v>
      </c>
      <c r="L903" s="790">
        <v>1997</v>
      </c>
      <c r="M903" s="1104" t="s">
        <v>2584</v>
      </c>
      <c r="N903" s="1104" t="s">
        <v>2669</v>
      </c>
      <c r="O903" s="1227">
        <v>1650</v>
      </c>
      <c r="P903" s="154">
        <v>150</v>
      </c>
      <c r="Q903" s="434">
        <v>4.4474393530997303E-2</v>
      </c>
      <c r="R903" s="29">
        <v>137.26532345013476</v>
      </c>
      <c r="S903" s="1">
        <v>287.26532345013476</v>
      </c>
      <c r="T903" s="7">
        <v>1362.7346765498653</v>
      </c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17"/>
      <c r="AM903" s="17"/>
      <c r="AN903" s="17"/>
    </row>
    <row r="904" spans="1:40" s="1" customFormat="1">
      <c r="A904" s="2" t="s">
        <v>2739</v>
      </c>
      <c r="B904" s="9" t="s">
        <v>17</v>
      </c>
      <c r="C904" s="344">
        <v>185075</v>
      </c>
      <c r="D904" s="4">
        <v>2144</v>
      </c>
      <c r="E904" s="821">
        <v>38477</v>
      </c>
      <c r="F904" s="795">
        <v>2005</v>
      </c>
      <c r="G904" s="208" t="s">
        <v>812</v>
      </c>
      <c r="H904" s="1" t="s">
        <v>861</v>
      </c>
      <c r="I904" s="2">
        <v>316</v>
      </c>
      <c r="J904" s="903">
        <v>219776</v>
      </c>
      <c r="K904" s="5">
        <f t="shared" si="14"/>
        <v>7</v>
      </c>
      <c r="L904" s="790">
        <v>1997</v>
      </c>
      <c r="M904" s="1104" t="s">
        <v>2598</v>
      </c>
      <c r="N904" s="1104" t="s">
        <v>765</v>
      </c>
      <c r="O904" s="1227">
        <v>1600</v>
      </c>
      <c r="P904" s="154">
        <v>150</v>
      </c>
      <c r="Q904" s="435">
        <v>3.7015615962984381E-2</v>
      </c>
      <c r="R904" s="7">
        <v>76.772978600347017</v>
      </c>
      <c r="S904" s="7">
        <v>226.77297860034702</v>
      </c>
      <c r="T904" s="7">
        <v>1373.227021399653</v>
      </c>
      <c r="U904" s="44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</row>
    <row r="905" spans="1:40" s="1" customFormat="1">
      <c r="A905" s="2" t="s">
        <v>2188</v>
      </c>
      <c r="B905" s="9" t="s">
        <v>17</v>
      </c>
      <c r="C905" s="344">
        <v>1966</v>
      </c>
      <c r="D905" s="4">
        <v>2114</v>
      </c>
      <c r="E905" s="821">
        <v>38399</v>
      </c>
      <c r="F905" s="795">
        <v>2005</v>
      </c>
      <c r="G905" s="208" t="s">
        <v>814</v>
      </c>
      <c r="H905" s="2" t="s">
        <v>3617</v>
      </c>
      <c r="I905" s="2">
        <v>17</v>
      </c>
      <c r="J905" s="904">
        <v>105765</v>
      </c>
      <c r="K905" s="5">
        <f t="shared" si="14"/>
        <v>7</v>
      </c>
      <c r="L905" s="1014">
        <v>1997</v>
      </c>
      <c r="M905" s="1105" t="s">
        <v>2584</v>
      </c>
      <c r="N905" s="1104" t="s">
        <v>2667</v>
      </c>
      <c r="O905" s="1229">
        <v>1626</v>
      </c>
      <c r="P905" s="154">
        <v>150</v>
      </c>
      <c r="Q905" s="434">
        <v>0.16221134162546541</v>
      </c>
      <c r="R905" s="29">
        <v>90.230058779165134</v>
      </c>
      <c r="S905" s="1">
        <v>240.23005877916512</v>
      </c>
      <c r="T905" s="7">
        <v>1385.7699412208349</v>
      </c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</row>
    <row r="906" spans="1:40" s="1" customFormat="1">
      <c r="A906" s="2" t="s">
        <v>776</v>
      </c>
      <c r="B906" s="9" t="s">
        <v>17</v>
      </c>
      <c r="C906" s="344">
        <v>7906</v>
      </c>
      <c r="D906" s="4">
        <v>2173</v>
      </c>
      <c r="E906" s="821">
        <v>38440</v>
      </c>
      <c r="F906" s="795">
        <v>2005</v>
      </c>
      <c r="G906" s="178" t="s">
        <v>2507</v>
      </c>
      <c r="H906" s="2" t="s">
        <v>1604</v>
      </c>
      <c r="I906" s="2">
        <v>343</v>
      </c>
      <c r="J906" s="903">
        <v>181141</v>
      </c>
      <c r="K906" s="5">
        <f t="shared" si="14"/>
        <v>6</v>
      </c>
      <c r="L906" s="790">
        <v>1998</v>
      </c>
      <c r="M906" s="1113" t="s">
        <v>2584</v>
      </c>
      <c r="N906" s="208" t="s">
        <v>2669</v>
      </c>
      <c r="O906" s="1227">
        <v>1650</v>
      </c>
      <c r="P906" s="154">
        <v>150</v>
      </c>
      <c r="Q906" s="435">
        <v>5.5091819699499167E-2</v>
      </c>
      <c r="R906" s="7">
        <v>80.300734557595987</v>
      </c>
      <c r="S906" s="7">
        <v>230.300734557596</v>
      </c>
      <c r="T906" s="7">
        <v>1419.6992654424039</v>
      </c>
      <c r="U906" s="44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</row>
    <row r="907" spans="1:40" s="1" customFormat="1">
      <c r="A907" s="2" t="s">
        <v>2101</v>
      </c>
      <c r="B907" s="9" t="s">
        <v>17</v>
      </c>
      <c r="C907" s="344">
        <v>114064</v>
      </c>
      <c r="D907" s="4">
        <v>2093</v>
      </c>
      <c r="E907" s="821">
        <v>38337</v>
      </c>
      <c r="F907" s="795">
        <v>2005</v>
      </c>
      <c r="G907" s="208" t="s">
        <v>818</v>
      </c>
      <c r="H907" s="9" t="s">
        <v>806</v>
      </c>
      <c r="I907" s="2">
        <v>12</v>
      </c>
      <c r="J907" s="904">
        <v>67431</v>
      </c>
      <c r="K907" s="5">
        <f t="shared" si="14"/>
        <v>8</v>
      </c>
      <c r="L907" s="1014">
        <v>1996</v>
      </c>
      <c r="M907" s="1105" t="s">
        <v>2598</v>
      </c>
      <c r="N907" s="1104" t="s">
        <v>722</v>
      </c>
      <c r="O907" s="1229">
        <v>1626</v>
      </c>
      <c r="P907" s="154">
        <v>150</v>
      </c>
      <c r="Q907" s="434">
        <v>7.7308595850534817E-2</v>
      </c>
      <c r="R907" s="29">
        <v>49.494509235429405</v>
      </c>
      <c r="S907" s="1">
        <v>199.4945092354294</v>
      </c>
      <c r="T907" s="7">
        <v>1426.5054907645706</v>
      </c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</row>
    <row r="908" spans="1:40" s="1" customFormat="1">
      <c r="A908" s="2" t="s">
        <v>2075</v>
      </c>
      <c r="B908" s="9" t="s">
        <v>17</v>
      </c>
      <c r="C908" s="344">
        <v>3120</v>
      </c>
      <c r="D908" s="4">
        <v>2084</v>
      </c>
      <c r="E908" s="821">
        <v>38286</v>
      </c>
      <c r="F908" s="795">
        <v>2005</v>
      </c>
      <c r="G908" s="45" t="s">
        <v>815</v>
      </c>
      <c r="H908" s="2" t="s">
        <v>1657</v>
      </c>
      <c r="I908" s="2">
        <v>381</v>
      </c>
      <c r="J908" s="903">
        <v>197778</v>
      </c>
      <c r="K908" s="5">
        <f t="shared" si="14"/>
        <v>10</v>
      </c>
      <c r="L908" s="790">
        <v>1994</v>
      </c>
      <c r="M908" s="1104" t="s">
        <v>2586</v>
      </c>
      <c r="N908" s="1104" t="s">
        <v>2615</v>
      </c>
      <c r="O908" s="1229">
        <v>1700</v>
      </c>
      <c r="P908" s="154">
        <v>150</v>
      </c>
      <c r="Q908" s="434">
        <v>5.0073637702503684E-2</v>
      </c>
      <c r="R908" s="29">
        <v>115.47331369661268</v>
      </c>
      <c r="S908" s="1">
        <v>265.47331369661265</v>
      </c>
      <c r="T908" s="7">
        <v>1434.5266863033874</v>
      </c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</row>
    <row r="909" spans="1:40" s="1" customFormat="1">
      <c r="A909" s="2">
        <v>160119</v>
      </c>
      <c r="B909" s="2" t="s">
        <v>17</v>
      </c>
      <c r="C909" s="344">
        <v>172049</v>
      </c>
      <c r="D909" s="4">
        <v>2173</v>
      </c>
      <c r="E909" s="821">
        <v>38440</v>
      </c>
      <c r="F909" s="795">
        <v>2005</v>
      </c>
      <c r="G909" s="208" t="s">
        <v>812</v>
      </c>
      <c r="H909" s="1" t="s">
        <v>861</v>
      </c>
      <c r="I909" s="2">
        <v>359</v>
      </c>
      <c r="J909" s="903">
        <v>166138</v>
      </c>
      <c r="K909" s="5">
        <f t="shared" si="14"/>
        <v>8</v>
      </c>
      <c r="L909" s="790">
        <v>1996</v>
      </c>
      <c r="M909" s="1113" t="s">
        <v>2598</v>
      </c>
      <c r="N909" s="1104" t="s">
        <v>705</v>
      </c>
      <c r="O909" s="1227">
        <v>1700</v>
      </c>
      <c r="P909" s="154">
        <v>150</v>
      </c>
      <c r="Q909" s="435">
        <v>5.6761268781302172E-2</v>
      </c>
      <c r="R909" s="7">
        <v>82.73409015025041</v>
      </c>
      <c r="S909" s="7">
        <v>232.73409015025041</v>
      </c>
      <c r="T909" s="7">
        <v>1467.2659098497495</v>
      </c>
      <c r="U909" s="44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</row>
    <row r="910" spans="1:40" s="1" customFormat="1">
      <c r="A910" s="2" t="s">
        <v>2712</v>
      </c>
      <c r="B910" s="2" t="s">
        <v>17</v>
      </c>
      <c r="C910" s="344" t="s">
        <v>2713</v>
      </c>
      <c r="D910" s="4">
        <v>2239</v>
      </c>
      <c r="E910" s="821">
        <v>38531</v>
      </c>
      <c r="F910" s="795">
        <v>2005</v>
      </c>
      <c r="G910" s="208" t="s">
        <v>814</v>
      </c>
      <c r="H910" s="2" t="s">
        <v>800</v>
      </c>
      <c r="I910" s="2">
        <v>381</v>
      </c>
      <c r="J910" s="903">
        <v>146991</v>
      </c>
      <c r="K910" s="5">
        <f t="shared" si="14"/>
        <v>9</v>
      </c>
      <c r="L910" s="790">
        <v>1995</v>
      </c>
      <c r="M910" s="1104" t="s">
        <v>2584</v>
      </c>
      <c r="N910" s="1104" t="s">
        <v>2667</v>
      </c>
      <c r="O910" s="1227">
        <v>1800</v>
      </c>
      <c r="P910" s="154">
        <v>150</v>
      </c>
      <c r="Q910" s="435">
        <v>8.9330024813895778E-2</v>
      </c>
      <c r="R910" s="7">
        <v>182.2448635235732</v>
      </c>
      <c r="S910" s="7">
        <v>332.2448635235732</v>
      </c>
      <c r="T910" s="7">
        <v>1467.7551364764267</v>
      </c>
      <c r="U910" s="44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</row>
    <row r="911" spans="1:40" s="1" customFormat="1">
      <c r="A911" s="2" t="s">
        <v>1799</v>
      </c>
      <c r="B911" s="2" t="s">
        <v>17</v>
      </c>
      <c r="C911" s="344">
        <v>23994</v>
      </c>
      <c r="D911" s="4">
        <v>2009</v>
      </c>
      <c r="E911" s="821">
        <v>38191</v>
      </c>
      <c r="F911" s="795">
        <v>2005</v>
      </c>
      <c r="G911" s="208" t="s">
        <v>813</v>
      </c>
      <c r="H911" s="2" t="s">
        <v>2579</v>
      </c>
      <c r="I911" s="2">
        <v>19</v>
      </c>
      <c r="J911" s="903">
        <v>139954</v>
      </c>
      <c r="K911" s="5">
        <f t="shared" si="14"/>
        <v>8</v>
      </c>
      <c r="L911" s="790">
        <v>1996</v>
      </c>
      <c r="M911" s="1104" t="s">
        <v>2586</v>
      </c>
      <c r="N911" s="1104" t="s">
        <v>716</v>
      </c>
      <c r="O911" s="1227">
        <v>1700</v>
      </c>
      <c r="P911" s="154">
        <v>150</v>
      </c>
      <c r="Q911" s="434">
        <v>2.2957461174881837E-2</v>
      </c>
      <c r="R911" s="29">
        <v>80.89268062120189</v>
      </c>
      <c r="S911" s="1">
        <v>230.89268062120189</v>
      </c>
      <c r="T911" s="7">
        <v>1469.1073193787981</v>
      </c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</row>
    <row r="912" spans="1:40" s="1" customFormat="1">
      <c r="A912" s="2" t="s">
        <v>2707</v>
      </c>
      <c r="B912" s="2" t="s">
        <v>17</v>
      </c>
      <c r="C912" s="344" t="s">
        <v>2708</v>
      </c>
      <c r="D912" s="4">
        <v>2239</v>
      </c>
      <c r="E912" s="821">
        <v>38531</v>
      </c>
      <c r="F912" s="795">
        <v>2005</v>
      </c>
      <c r="G912" s="208" t="s">
        <v>814</v>
      </c>
      <c r="H912" s="2" t="s">
        <v>800</v>
      </c>
      <c r="I912" s="2">
        <v>376</v>
      </c>
      <c r="J912" s="904">
        <v>152430</v>
      </c>
      <c r="K912" s="5">
        <f t="shared" si="14"/>
        <v>5</v>
      </c>
      <c r="L912" s="1014">
        <v>1999</v>
      </c>
      <c r="M912" s="1105" t="s">
        <v>2584</v>
      </c>
      <c r="N912" s="1105" t="s">
        <v>2667</v>
      </c>
      <c r="O912" s="1227">
        <v>1850</v>
      </c>
      <c r="P912" s="154">
        <v>150</v>
      </c>
      <c r="Q912" s="435">
        <v>9.1811414392059559E-2</v>
      </c>
      <c r="R912" s="7">
        <v>187.30722084367247</v>
      </c>
      <c r="S912" s="7">
        <v>337.30722084367244</v>
      </c>
      <c r="T912" s="7">
        <v>1512.6927791563276</v>
      </c>
      <c r="U912" s="44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</row>
    <row r="913" spans="1:40" s="1" customFormat="1">
      <c r="A913" s="2" t="s">
        <v>2065</v>
      </c>
      <c r="B913" s="2" t="s">
        <v>17</v>
      </c>
      <c r="C913" s="344" t="s">
        <v>2066</v>
      </c>
      <c r="D913" s="4" t="s">
        <v>2063</v>
      </c>
      <c r="E913" s="821">
        <v>38286</v>
      </c>
      <c r="F913" s="795">
        <v>2005</v>
      </c>
      <c r="G913" s="208" t="s">
        <v>810</v>
      </c>
      <c r="H913" s="9" t="s">
        <v>1762</v>
      </c>
      <c r="I913" s="2" t="s">
        <v>2068</v>
      </c>
      <c r="J913" s="903">
        <v>108930</v>
      </c>
      <c r="K913" s="5">
        <f t="shared" si="14"/>
        <v>9</v>
      </c>
      <c r="L913" s="790">
        <v>1995</v>
      </c>
      <c r="M913" s="1104" t="s">
        <v>2677</v>
      </c>
      <c r="N913" s="1104" t="s">
        <v>726</v>
      </c>
      <c r="O913" s="1229">
        <v>1800</v>
      </c>
      <c r="P913" s="154">
        <v>150</v>
      </c>
      <c r="Q913" s="434">
        <v>5.3019145802650956E-2</v>
      </c>
      <c r="R913" s="29">
        <v>122.26586156111929</v>
      </c>
      <c r="S913" s="1">
        <v>272.26586156111932</v>
      </c>
      <c r="T913" s="7">
        <v>1527.7341384388806</v>
      </c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</row>
    <row r="914" spans="1:40" s="1" customFormat="1">
      <c r="A914" s="2" t="s">
        <v>2031</v>
      </c>
      <c r="B914" s="2" t="s">
        <v>17</v>
      </c>
      <c r="C914" s="344">
        <v>98894</v>
      </c>
      <c r="D914" s="4">
        <v>2027</v>
      </c>
      <c r="E914" s="821">
        <v>38216</v>
      </c>
      <c r="F914" s="795">
        <v>2005</v>
      </c>
      <c r="G914" s="208" t="s">
        <v>818</v>
      </c>
      <c r="H914" s="9" t="s">
        <v>806</v>
      </c>
      <c r="I914" s="2">
        <v>351</v>
      </c>
      <c r="J914" s="903">
        <v>100373</v>
      </c>
      <c r="K914" s="5">
        <f t="shared" si="14"/>
        <v>9</v>
      </c>
      <c r="L914" s="790">
        <v>1995</v>
      </c>
      <c r="M914" s="1104" t="s">
        <v>2598</v>
      </c>
      <c r="N914" s="1104" t="s">
        <v>2617</v>
      </c>
      <c r="O914" s="1229">
        <v>1800</v>
      </c>
      <c r="P914" s="154">
        <v>150</v>
      </c>
      <c r="Q914" s="434">
        <v>4.1237113402061855E-2</v>
      </c>
      <c r="R914" s="29">
        <v>104.37896907216495</v>
      </c>
      <c r="S914" s="1">
        <v>254.37896907216495</v>
      </c>
      <c r="T914" s="7">
        <v>1545.6210309278351</v>
      </c>
      <c r="U914" s="44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</row>
    <row r="915" spans="1:40" s="1" customFormat="1">
      <c r="A915" s="2" t="s">
        <v>2542</v>
      </c>
      <c r="B915" s="2" t="s">
        <v>17</v>
      </c>
      <c r="C915" s="344">
        <v>154341</v>
      </c>
      <c r="D915" s="4">
        <v>2006</v>
      </c>
      <c r="E915" s="821">
        <v>38211</v>
      </c>
      <c r="F915" s="795">
        <v>2005</v>
      </c>
      <c r="G915" s="208" t="s">
        <v>812</v>
      </c>
      <c r="H915" s="1" t="s">
        <v>861</v>
      </c>
      <c r="I915" s="2">
        <v>18</v>
      </c>
      <c r="J915" s="903">
        <v>154341</v>
      </c>
      <c r="K915" s="5">
        <f t="shared" si="14"/>
        <v>5</v>
      </c>
      <c r="L915" s="790">
        <v>1999</v>
      </c>
      <c r="M915" s="1104" t="s">
        <v>2584</v>
      </c>
      <c r="N915" s="1104" t="s">
        <v>2669</v>
      </c>
      <c r="O915" s="1229">
        <v>1775</v>
      </c>
      <c r="P915" s="154">
        <v>150</v>
      </c>
      <c r="Q915" s="436">
        <v>0.15388309912759121</v>
      </c>
      <c r="R915" s="29">
        <v>76.727652056008253</v>
      </c>
      <c r="S915" s="1">
        <v>226.72765205600825</v>
      </c>
      <c r="T915" s="7">
        <v>1548.2723479439917</v>
      </c>
      <c r="U915" s="44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</row>
    <row r="916" spans="1:40" s="1" customFormat="1">
      <c r="A916" s="2" t="s">
        <v>0</v>
      </c>
      <c r="B916" s="2" t="s">
        <v>17</v>
      </c>
      <c r="C916" s="344">
        <v>10006</v>
      </c>
      <c r="D916" s="4">
        <v>38588</v>
      </c>
      <c r="E916" s="821">
        <v>38525</v>
      </c>
      <c r="F916" s="795">
        <v>2005</v>
      </c>
      <c r="G916" s="208" t="s">
        <v>803</v>
      </c>
      <c r="H916" s="247" t="s">
        <v>804</v>
      </c>
      <c r="I916" s="2" t="s">
        <v>1773</v>
      </c>
      <c r="J916" s="903">
        <v>102585</v>
      </c>
      <c r="K916" s="5">
        <f t="shared" si="14"/>
        <v>5</v>
      </c>
      <c r="L916" s="790">
        <v>1999</v>
      </c>
      <c r="M916" s="1104" t="s">
        <v>2598</v>
      </c>
      <c r="N916" s="1104" t="s">
        <v>2671</v>
      </c>
      <c r="O916" s="1227">
        <v>1700</v>
      </c>
      <c r="P916" s="154">
        <v>150</v>
      </c>
      <c r="Q916" s="435"/>
      <c r="R916" s="22"/>
      <c r="S916" s="7"/>
      <c r="T916" s="7">
        <v>1550</v>
      </c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</row>
    <row r="917" spans="1:40" s="1" customFormat="1">
      <c r="A917" s="2" t="s">
        <v>1794</v>
      </c>
      <c r="B917" s="2" t="s">
        <v>17</v>
      </c>
      <c r="C917" s="344">
        <v>124983</v>
      </c>
      <c r="D917" s="4">
        <v>2009</v>
      </c>
      <c r="E917" s="821">
        <v>38191</v>
      </c>
      <c r="F917" s="795">
        <v>2005</v>
      </c>
      <c r="G917" s="208" t="s">
        <v>813</v>
      </c>
      <c r="H917" s="2" t="s">
        <v>2578</v>
      </c>
      <c r="I917" s="2">
        <v>43</v>
      </c>
      <c r="J917" s="903">
        <v>133852</v>
      </c>
      <c r="K917" s="5">
        <f t="shared" si="14"/>
        <v>7</v>
      </c>
      <c r="L917" s="790">
        <v>1997</v>
      </c>
      <c r="M917" s="1104" t="s">
        <v>2598</v>
      </c>
      <c r="N917" s="1104" t="s">
        <v>2672</v>
      </c>
      <c r="O917" s="1227">
        <v>1800</v>
      </c>
      <c r="P917" s="154">
        <v>150</v>
      </c>
      <c r="Q917" s="434">
        <v>2.4307900067521943E-2</v>
      </c>
      <c r="R917" s="29">
        <v>85.651073598919652</v>
      </c>
      <c r="S917" s="1">
        <v>235.65107359891965</v>
      </c>
      <c r="T917" s="7">
        <v>1564.3489264010805</v>
      </c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</row>
    <row r="918" spans="1:40" s="1" customFormat="1">
      <c r="A918" s="2" t="s">
        <v>1796</v>
      </c>
      <c r="B918" s="2" t="s">
        <v>17</v>
      </c>
      <c r="C918" s="344">
        <v>16442</v>
      </c>
      <c r="D918" s="4">
        <v>2009</v>
      </c>
      <c r="E918" s="821">
        <v>38191</v>
      </c>
      <c r="F918" s="795">
        <v>2005</v>
      </c>
      <c r="G918" s="208" t="s">
        <v>813</v>
      </c>
      <c r="H918" s="1" t="s">
        <v>2578</v>
      </c>
      <c r="I918" s="2">
        <v>46</v>
      </c>
      <c r="J918" s="903">
        <v>130413</v>
      </c>
      <c r="K918" s="5">
        <f t="shared" si="14"/>
        <v>6</v>
      </c>
      <c r="L918" s="790">
        <v>1998</v>
      </c>
      <c r="M918" s="1104" t="s">
        <v>2598</v>
      </c>
      <c r="N918" s="1104" t="s">
        <v>2671</v>
      </c>
      <c r="O918" s="1229">
        <v>1800</v>
      </c>
      <c r="P918" s="154">
        <v>150</v>
      </c>
      <c r="Q918" s="434">
        <v>2.4307900067521943E-2</v>
      </c>
      <c r="R918" s="29">
        <v>85.651073598919652</v>
      </c>
      <c r="S918" s="1">
        <v>235.65107359891965</v>
      </c>
      <c r="T918" s="7">
        <v>1564.3489264010805</v>
      </c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</row>
    <row r="919" spans="1:40" s="1" customFormat="1">
      <c r="A919" s="1" t="s">
        <v>1813</v>
      </c>
      <c r="B919" s="1" t="s">
        <v>17</v>
      </c>
      <c r="C919" s="599">
        <v>89490</v>
      </c>
      <c r="D919" s="3">
        <v>2009</v>
      </c>
      <c r="E919" s="820">
        <v>38191</v>
      </c>
      <c r="F919" s="795">
        <v>2005</v>
      </c>
      <c r="G919" s="208" t="s">
        <v>818</v>
      </c>
      <c r="H919" s="2" t="s">
        <v>806</v>
      </c>
      <c r="I919" s="2">
        <v>61</v>
      </c>
      <c r="J919" s="904">
        <v>76468</v>
      </c>
      <c r="K919" s="5">
        <f t="shared" si="14"/>
        <v>10</v>
      </c>
      <c r="L919" s="1014">
        <v>1994</v>
      </c>
      <c r="M919" s="1105" t="s">
        <v>2598</v>
      </c>
      <c r="N919" s="1104" t="s">
        <v>2617</v>
      </c>
      <c r="O919" s="1229">
        <v>1800</v>
      </c>
      <c r="P919" s="154">
        <v>150</v>
      </c>
      <c r="Q919" s="434">
        <v>2.4307900067521943E-2</v>
      </c>
      <c r="R919" s="29">
        <v>85.651073598919652</v>
      </c>
      <c r="S919" s="1">
        <v>235.65107359891965</v>
      </c>
      <c r="T919" s="7">
        <v>1564.3489264010805</v>
      </c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</row>
    <row r="920" spans="1:40" s="17" customFormat="1">
      <c r="A920" s="2" t="s">
        <v>2695</v>
      </c>
      <c r="B920" s="2" t="s">
        <v>17</v>
      </c>
      <c r="C920" s="344">
        <v>18985</v>
      </c>
      <c r="D920" s="4">
        <v>2211</v>
      </c>
      <c r="E920" s="821">
        <v>38489</v>
      </c>
      <c r="F920" s="795">
        <v>2005</v>
      </c>
      <c r="G920" s="208" t="s">
        <v>815</v>
      </c>
      <c r="H920" s="2" t="s">
        <v>1788</v>
      </c>
      <c r="I920" s="2">
        <v>667</v>
      </c>
      <c r="J920" s="903">
        <v>153872</v>
      </c>
      <c r="K920" s="5">
        <f t="shared" si="14"/>
        <v>7</v>
      </c>
      <c r="L920" s="790">
        <v>1997</v>
      </c>
      <c r="M920" s="1104" t="s">
        <v>2591</v>
      </c>
      <c r="N920" s="1104" t="s">
        <v>2676</v>
      </c>
      <c r="O920" s="1227">
        <v>1900</v>
      </c>
      <c r="P920" s="154">
        <v>150</v>
      </c>
      <c r="Q920" s="435">
        <v>6.08E-2</v>
      </c>
      <c r="R920" s="7">
        <v>138.053696</v>
      </c>
      <c r="S920" s="7">
        <v>288.053696</v>
      </c>
      <c r="T920" s="7">
        <v>1611.9463040000001</v>
      </c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1"/>
      <c r="AM920" s="1"/>
      <c r="AN920" s="1"/>
    </row>
    <row r="921" spans="1:40" s="17" customFormat="1">
      <c r="A921" s="2" t="s">
        <v>1830</v>
      </c>
      <c r="B921" s="2" t="s">
        <v>17</v>
      </c>
      <c r="C921" s="344">
        <v>83485</v>
      </c>
      <c r="D921" s="4">
        <v>2009</v>
      </c>
      <c r="E921" s="821">
        <v>38191</v>
      </c>
      <c r="F921" s="795">
        <v>2005</v>
      </c>
      <c r="G921" s="208" t="s">
        <v>818</v>
      </c>
      <c r="H921" s="2" t="s">
        <v>852</v>
      </c>
      <c r="I921" s="2">
        <v>32</v>
      </c>
      <c r="J921" s="903">
        <v>118522</v>
      </c>
      <c r="K921" s="5">
        <f t="shared" si="14"/>
        <v>9</v>
      </c>
      <c r="L921" s="790">
        <v>1995</v>
      </c>
      <c r="M921" s="1104" t="s">
        <v>2677</v>
      </c>
      <c r="N921" s="1104" t="s">
        <v>2678</v>
      </c>
      <c r="O921" s="1229">
        <v>1850</v>
      </c>
      <c r="P921" s="154">
        <v>150</v>
      </c>
      <c r="Q921" s="434">
        <v>2.4983119513841998E-2</v>
      </c>
      <c r="R921" s="29">
        <v>88.030270087778533</v>
      </c>
      <c r="S921" s="1">
        <v>238.03027008777855</v>
      </c>
      <c r="T921" s="7">
        <v>1611.9697299122215</v>
      </c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1"/>
      <c r="AM921" s="1"/>
      <c r="AN921" s="1"/>
    </row>
    <row r="922" spans="1:40" s="1" customFormat="1">
      <c r="A922" s="1" t="s">
        <v>1820</v>
      </c>
      <c r="B922" s="1" t="s">
        <v>17</v>
      </c>
      <c r="C922" s="599">
        <v>13723</v>
      </c>
      <c r="D922" s="3">
        <v>2009</v>
      </c>
      <c r="E922" s="820">
        <v>38191</v>
      </c>
      <c r="F922" s="795">
        <v>2005</v>
      </c>
      <c r="G922" s="208" t="s">
        <v>812</v>
      </c>
      <c r="H922" s="1" t="s">
        <v>1079</v>
      </c>
      <c r="I922" s="1">
        <v>49</v>
      </c>
      <c r="J922" s="904">
        <v>128629</v>
      </c>
      <c r="K922" s="5">
        <f t="shared" si="14"/>
        <v>8</v>
      </c>
      <c r="L922" s="1014">
        <v>1996</v>
      </c>
      <c r="M922" s="1105" t="s">
        <v>2598</v>
      </c>
      <c r="N922" s="1105" t="s">
        <v>2672</v>
      </c>
      <c r="O922" s="1227">
        <v>1900</v>
      </c>
      <c r="P922" s="154">
        <v>150</v>
      </c>
      <c r="Q922" s="432">
        <v>2.5658338960162053E-2</v>
      </c>
      <c r="R922" s="29">
        <v>90.409466576637413</v>
      </c>
      <c r="S922" s="1">
        <v>240.40946657663741</v>
      </c>
      <c r="T922" s="7">
        <v>1659.5905334233626</v>
      </c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</row>
    <row r="923" spans="1:40" s="1" customFormat="1">
      <c r="A923" s="1" t="s">
        <v>1792</v>
      </c>
      <c r="B923" s="1" t="s">
        <v>17</v>
      </c>
      <c r="C923" s="599">
        <v>135792</v>
      </c>
      <c r="D923" s="3">
        <v>2009</v>
      </c>
      <c r="E923" s="820">
        <v>38191</v>
      </c>
      <c r="F923" s="795">
        <v>2005</v>
      </c>
      <c r="G923" s="208" t="s">
        <v>813</v>
      </c>
      <c r="H923" s="2" t="s">
        <v>2578</v>
      </c>
      <c r="I923" s="2">
        <v>12</v>
      </c>
      <c r="J923" s="904">
        <v>142223</v>
      </c>
      <c r="K923" s="5">
        <f t="shared" si="14"/>
        <v>7</v>
      </c>
      <c r="L923" s="1014">
        <v>1997</v>
      </c>
      <c r="M923" s="1105" t="s">
        <v>2584</v>
      </c>
      <c r="N923" s="1105" t="s">
        <v>2667</v>
      </c>
      <c r="O923" s="1227">
        <v>1900</v>
      </c>
      <c r="P923" s="154">
        <v>150</v>
      </c>
      <c r="Q923" s="432">
        <v>2.5658338960162053E-2</v>
      </c>
      <c r="R923" s="29">
        <v>90.409466576637413</v>
      </c>
      <c r="S923" s="1">
        <v>240.40946657663741</v>
      </c>
      <c r="T923" s="7">
        <v>1659.5905334233626</v>
      </c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</row>
    <row r="924" spans="1:40" s="1" customFormat="1">
      <c r="A924" s="1" t="s">
        <v>1806</v>
      </c>
      <c r="B924" s="2" t="s">
        <v>17</v>
      </c>
      <c r="C924" s="599">
        <v>15873</v>
      </c>
      <c r="D924" s="4">
        <v>2009</v>
      </c>
      <c r="E924" s="821">
        <v>38191</v>
      </c>
      <c r="F924" s="795">
        <v>2005</v>
      </c>
      <c r="G924" s="208" t="s">
        <v>818</v>
      </c>
      <c r="H924" s="2" t="s">
        <v>806</v>
      </c>
      <c r="I924" s="2">
        <v>28</v>
      </c>
      <c r="J924" s="904">
        <v>149518</v>
      </c>
      <c r="K924" s="5">
        <f t="shared" si="14"/>
        <v>5</v>
      </c>
      <c r="L924" s="1014">
        <v>1999</v>
      </c>
      <c r="M924" s="1105" t="s">
        <v>2584</v>
      </c>
      <c r="N924" s="1105" t="s">
        <v>2669</v>
      </c>
      <c r="O924" s="1229">
        <v>1900</v>
      </c>
      <c r="P924" s="154">
        <v>150</v>
      </c>
      <c r="Q924" s="432">
        <v>2.5658338960162053E-2</v>
      </c>
      <c r="R924" s="29">
        <v>90.409466576637413</v>
      </c>
      <c r="S924" s="1">
        <v>240.40946657663741</v>
      </c>
      <c r="T924" s="7">
        <v>1659.5905334233626</v>
      </c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</row>
    <row r="925" spans="1:40" s="1" customFormat="1">
      <c r="A925" s="1" t="s">
        <v>2084</v>
      </c>
      <c r="B925" s="1" t="s">
        <v>17</v>
      </c>
      <c r="C925" s="599">
        <v>13303</v>
      </c>
      <c r="D925" s="3">
        <v>2084</v>
      </c>
      <c r="E925" s="820">
        <v>38286</v>
      </c>
      <c r="F925" s="795">
        <v>2005</v>
      </c>
      <c r="G925" s="208" t="s">
        <v>812</v>
      </c>
      <c r="H925" s="9" t="s">
        <v>1079</v>
      </c>
      <c r="I925" s="1">
        <v>396</v>
      </c>
      <c r="J925" s="904">
        <v>152514</v>
      </c>
      <c r="K925" s="5">
        <f t="shared" si="14"/>
        <v>8</v>
      </c>
      <c r="L925" s="1014">
        <v>1996</v>
      </c>
      <c r="M925" s="1105" t="s">
        <v>2598</v>
      </c>
      <c r="N925" s="1105" t="s">
        <v>2672</v>
      </c>
      <c r="O925" s="1227">
        <v>1950</v>
      </c>
      <c r="P925" s="154">
        <v>150</v>
      </c>
      <c r="Q925" s="432">
        <v>5.7437407952871868E-2</v>
      </c>
      <c r="R925" s="29">
        <v>132.45468335787925</v>
      </c>
      <c r="S925" s="1">
        <v>282.45468335787928</v>
      </c>
      <c r="T925" s="7">
        <v>1667.5453166421207</v>
      </c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</row>
    <row r="926" spans="1:40" s="1" customFormat="1">
      <c r="A926" s="1" t="s">
        <v>2194</v>
      </c>
      <c r="B926" s="1" t="s">
        <v>17</v>
      </c>
      <c r="C926" s="599" t="s">
        <v>2195</v>
      </c>
      <c r="D926" s="3" t="s">
        <v>2192</v>
      </c>
      <c r="E926" s="820" t="s">
        <v>2193</v>
      </c>
      <c r="F926" s="795">
        <v>2005</v>
      </c>
      <c r="G926" s="208" t="s">
        <v>814</v>
      </c>
      <c r="H926" s="9" t="s">
        <v>800</v>
      </c>
      <c r="I926" s="2">
        <v>345</v>
      </c>
      <c r="J926" s="903">
        <v>152166</v>
      </c>
      <c r="K926" s="5">
        <f t="shared" si="14"/>
        <v>7</v>
      </c>
      <c r="L926" s="790">
        <v>1997</v>
      </c>
      <c r="M926" s="1104" t="s">
        <v>2584</v>
      </c>
      <c r="N926" s="1104" t="s">
        <v>2667</v>
      </c>
      <c r="O926" s="1227">
        <v>2000</v>
      </c>
      <c r="P926" s="154">
        <v>150</v>
      </c>
      <c r="Q926" s="432">
        <v>5.3908355795148251E-2</v>
      </c>
      <c r="R926" s="29">
        <v>166.3822102425876</v>
      </c>
      <c r="S926" s="1">
        <v>316.38221024258758</v>
      </c>
      <c r="T926" s="7">
        <v>1683.6177897574125</v>
      </c>
      <c r="U926" s="44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</row>
    <row r="927" spans="1:40" s="1" customFormat="1">
      <c r="A927" s="1" t="s">
        <v>2697</v>
      </c>
      <c r="B927" s="1" t="s">
        <v>17</v>
      </c>
      <c r="C927" s="599">
        <v>134185</v>
      </c>
      <c r="D927" s="3">
        <v>2211</v>
      </c>
      <c r="E927" s="820">
        <v>38489</v>
      </c>
      <c r="F927" s="795">
        <v>2005</v>
      </c>
      <c r="G927" s="208" t="s">
        <v>812</v>
      </c>
      <c r="H927" s="1" t="s">
        <v>861</v>
      </c>
      <c r="I927" s="2">
        <v>669</v>
      </c>
      <c r="J927" s="904">
        <v>148612</v>
      </c>
      <c r="K927" s="5">
        <f t="shared" si="14"/>
        <v>11</v>
      </c>
      <c r="L927" s="1014">
        <v>1993</v>
      </c>
      <c r="M927" s="1105" t="s">
        <v>2584</v>
      </c>
      <c r="N927" s="1105" t="s">
        <v>2617</v>
      </c>
      <c r="O927" s="1227">
        <v>2000</v>
      </c>
      <c r="P927" s="154">
        <v>150</v>
      </c>
      <c r="Q927" s="427">
        <v>6.4000000000000001E-2</v>
      </c>
      <c r="R927" s="7">
        <v>145.31968000000001</v>
      </c>
      <c r="S927" s="7">
        <v>295.31968000000001</v>
      </c>
      <c r="T927" s="7">
        <v>1704.6803199999999</v>
      </c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</row>
    <row r="928" spans="1:40" s="1" customFormat="1">
      <c r="A928" s="2" t="s">
        <v>2011</v>
      </c>
      <c r="B928" s="2" t="s">
        <v>17</v>
      </c>
      <c r="C928" s="344"/>
      <c r="D928" s="4">
        <v>2027</v>
      </c>
      <c r="E928" s="820">
        <v>38226</v>
      </c>
      <c r="F928" s="795">
        <v>2005</v>
      </c>
      <c r="G928" s="208" t="s">
        <v>4618</v>
      </c>
      <c r="H928" s="9" t="s">
        <v>800</v>
      </c>
      <c r="I928" s="2">
        <v>329</v>
      </c>
      <c r="J928" s="903">
        <v>114760</v>
      </c>
      <c r="K928" s="5">
        <f t="shared" si="14"/>
        <v>6</v>
      </c>
      <c r="L928" s="790">
        <v>1998</v>
      </c>
      <c r="M928" s="1104" t="s">
        <v>2584</v>
      </c>
      <c r="N928" s="1104" t="s">
        <v>2673</v>
      </c>
      <c r="O928" s="1229">
        <v>2000</v>
      </c>
      <c r="P928" s="154">
        <v>150</v>
      </c>
      <c r="Q928" s="432">
        <v>4.5819014891179836E-2</v>
      </c>
      <c r="R928" s="29">
        <v>115.97663230240549</v>
      </c>
      <c r="S928" s="1">
        <v>265.97663230240551</v>
      </c>
      <c r="T928" s="7">
        <v>1734.0233676975945</v>
      </c>
      <c r="U928" s="44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</row>
    <row r="929" spans="1:37" s="1" customFormat="1">
      <c r="A929" s="2" t="s">
        <v>2010</v>
      </c>
      <c r="B929" s="2" t="s">
        <v>17</v>
      </c>
      <c r="C929" s="344"/>
      <c r="D929" s="4">
        <v>2027</v>
      </c>
      <c r="E929" s="821">
        <v>38216</v>
      </c>
      <c r="F929" s="795">
        <v>2005</v>
      </c>
      <c r="G929" s="208" t="s">
        <v>816</v>
      </c>
      <c r="H929" s="9" t="s">
        <v>1602</v>
      </c>
      <c r="I929" s="2">
        <v>314</v>
      </c>
      <c r="J929" s="903">
        <v>74642</v>
      </c>
      <c r="K929" s="5">
        <f t="shared" si="14"/>
        <v>4</v>
      </c>
      <c r="L929" s="790">
        <v>2000</v>
      </c>
      <c r="M929" s="1104" t="s">
        <v>2584</v>
      </c>
      <c r="N929" s="1104" t="s">
        <v>2675</v>
      </c>
      <c r="O929" s="1229">
        <v>2000</v>
      </c>
      <c r="P929" s="154">
        <v>150</v>
      </c>
      <c r="Q929" s="432">
        <v>4.5819014891179836E-2</v>
      </c>
      <c r="R929" s="29">
        <v>115.97663230240549</v>
      </c>
      <c r="S929" s="1">
        <v>265.97663230240551</v>
      </c>
      <c r="T929" s="7">
        <v>1734.0233676975945</v>
      </c>
      <c r="U929" s="44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</row>
    <row r="930" spans="1:37" s="1" customFormat="1">
      <c r="A930" s="2" t="s">
        <v>1815</v>
      </c>
      <c r="B930" s="2" t="s">
        <v>17</v>
      </c>
      <c r="C930" s="344">
        <v>15193</v>
      </c>
      <c r="D930" s="4">
        <v>2009</v>
      </c>
      <c r="E930" s="821">
        <v>38191</v>
      </c>
      <c r="F930" s="795">
        <v>2005</v>
      </c>
      <c r="G930" s="208" t="s">
        <v>812</v>
      </c>
      <c r="H930" s="9" t="s">
        <v>1079</v>
      </c>
      <c r="I930" s="2">
        <v>59</v>
      </c>
      <c r="J930" s="903">
        <v>141899</v>
      </c>
      <c r="K930" s="5">
        <f t="shared" si="14"/>
        <v>7</v>
      </c>
      <c r="L930" s="790">
        <v>1997</v>
      </c>
      <c r="M930" s="1104" t="s">
        <v>2598</v>
      </c>
      <c r="N930" s="1104" t="s">
        <v>2672</v>
      </c>
      <c r="O930" s="1227">
        <v>2000</v>
      </c>
      <c r="P930" s="154">
        <v>150</v>
      </c>
      <c r="Q930" s="432">
        <v>2.700877785280216E-2</v>
      </c>
      <c r="R930" s="29">
        <v>95.167859554355161</v>
      </c>
      <c r="S930" s="1">
        <v>245.16785955435518</v>
      </c>
      <c r="T930" s="7">
        <v>1754.8321404456449</v>
      </c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</row>
    <row r="931" spans="1:37" s="1" customFormat="1">
      <c r="A931" s="2" t="s">
        <v>2240</v>
      </c>
      <c r="B931" s="2" t="s">
        <v>17</v>
      </c>
      <c r="C931" s="344" t="s">
        <v>2241</v>
      </c>
      <c r="D931" s="4" t="s">
        <v>2192</v>
      </c>
      <c r="E931" s="821" t="s">
        <v>2193</v>
      </c>
      <c r="F931" s="795">
        <v>2005</v>
      </c>
      <c r="G931" s="208" t="s">
        <v>815</v>
      </c>
      <c r="H931" s="9" t="s">
        <v>807</v>
      </c>
      <c r="I931" s="2">
        <v>328</v>
      </c>
      <c r="J931" s="903">
        <v>149947</v>
      </c>
      <c r="K931" s="5">
        <f t="shared" si="14"/>
        <v>4</v>
      </c>
      <c r="L931" s="790">
        <v>2000</v>
      </c>
      <c r="M931" s="1104" t="s">
        <v>2584</v>
      </c>
      <c r="N931" s="1104" t="s">
        <v>2667</v>
      </c>
      <c r="O931" s="1229">
        <v>2100</v>
      </c>
      <c r="P931" s="154">
        <v>150</v>
      </c>
      <c r="Q931" s="432">
        <v>5.6603773584905662E-2</v>
      </c>
      <c r="R931" s="29">
        <v>174.70132075471699</v>
      </c>
      <c r="S931" s="1">
        <v>324.70132075471702</v>
      </c>
      <c r="T931" s="7">
        <v>1775.298679245283</v>
      </c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</row>
    <row r="932" spans="1:37" s="1" customFormat="1">
      <c r="A932" s="2" t="s">
        <v>1795</v>
      </c>
      <c r="B932" s="2" t="s">
        <v>17</v>
      </c>
      <c r="C932" s="344">
        <v>9227</v>
      </c>
      <c r="D932" s="4">
        <v>2009</v>
      </c>
      <c r="E932" s="821">
        <v>38191</v>
      </c>
      <c r="F932" s="795">
        <v>2005</v>
      </c>
      <c r="G932" s="208" t="s">
        <v>813</v>
      </c>
      <c r="H932" s="9" t="s">
        <v>2578</v>
      </c>
      <c r="I932" s="2">
        <v>21</v>
      </c>
      <c r="J932" s="904">
        <v>133216</v>
      </c>
      <c r="K932" s="5">
        <f t="shared" si="14"/>
        <v>8</v>
      </c>
      <c r="L932" s="1014">
        <v>1996</v>
      </c>
      <c r="M932" s="1105" t="s">
        <v>2584</v>
      </c>
      <c r="N932" s="1104" t="s">
        <v>2667</v>
      </c>
      <c r="O932" s="1227">
        <v>2050</v>
      </c>
      <c r="P932" s="154">
        <v>150</v>
      </c>
      <c r="Q932" s="432">
        <v>2.7683997299122215E-2</v>
      </c>
      <c r="R932" s="29">
        <v>97.547056043214056</v>
      </c>
      <c r="S932" s="1">
        <v>247.54705604321407</v>
      </c>
      <c r="T932" s="7">
        <v>1802.4529439567859</v>
      </c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</row>
    <row r="933" spans="1:37" s="1" customFormat="1">
      <c r="A933" s="1" t="s">
        <v>779</v>
      </c>
      <c r="B933" s="2" t="s">
        <v>17</v>
      </c>
      <c r="C933" s="344">
        <v>154657</v>
      </c>
      <c r="D933" s="4">
        <v>2173</v>
      </c>
      <c r="E933" s="821">
        <v>38440</v>
      </c>
      <c r="F933" s="795">
        <v>2005</v>
      </c>
      <c r="G933" s="208" t="s">
        <v>818</v>
      </c>
      <c r="H933" s="9" t="s">
        <v>852</v>
      </c>
      <c r="I933" s="2">
        <v>346</v>
      </c>
      <c r="J933" s="904">
        <v>161515</v>
      </c>
      <c r="K933" s="5">
        <f t="shared" si="14"/>
        <v>8</v>
      </c>
      <c r="L933" s="1014">
        <v>1996</v>
      </c>
      <c r="M933" s="1112" t="s">
        <v>2584</v>
      </c>
      <c r="N933" s="208" t="s">
        <v>2667</v>
      </c>
      <c r="O933" s="1227">
        <v>2100</v>
      </c>
      <c r="P933" s="154">
        <v>150</v>
      </c>
      <c r="Q933" s="427">
        <v>7.0116861435726208E-2</v>
      </c>
      <c r="R933" s="7">
        <v>102.2009348914858</v>
      </c>
      <c r="S933" s="7">
        <v>252.20093489148582</v>
      </c>
      <c r="T933" s="7">
        <v>1847.7990651085142</v>
      </c>
      <c r="U933" s="44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</row>
    <row r="934" spans="1:37" s="1" customFormat="1">
      <c r="A934" s="2" t="s">
        <v>773</v>
      </c>
      <c r="B934" s="2" t="s">
        <v>17</v>
      </c>
      <c r="C934" s="344">
        <v>131600</v>
      </c>
      <c r="D934" s="4">
        <v>2173</v>
      </c>
      <c r="E934" s="821">
        <v>38440</v>
      </c>
      <c r="F934" s="795">
        <v>2005</v>
      </c>
      <c r="G934" s="208" t="s">
        <v>812</v>
      </c>
      <c r="H934" s="1" t="s">
        <v>861</v>
      </c>
      <c r="I934" s="2">
        <v>341</v>
      </c>
      <c r="J934" s="904">
        <v>163941</v>
      </c>
      <c r="K934" s="5">
        <f t="shared" si="14"/>
        <v>10</v>
      </c>
      <c r="L934" s="1014">
        <v>1994</v>
      </c>
      <c r="M934" s="1112" t="s">
        <v>2598</v>
      </c>
      <c r="N934" s="208" t="s">
        <v>2617</v>
      </c>
      <c r="O934" s="1227">
        <v>2100</v>
      </c>
      <c r="P934" s="154">
        <v>150</v>
      </c>
      <c r="Q934" s="427">
        <v>7.0116861435726208E-2</v>
      </c>
      <c r="R934" s="7">
        <v>102.2009348914858</v>
      </c>
      <c r="S934" s="7">
        <v>252.20093489148582</v>
      </c>
      <c r="T934" s="7">
        <v>1847.7990651085142</v>
      </c>
      <c r="U934" s="44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</row>
    <row r="935" spans="1:37" s="1" customFormat="1">
      <c r="A935" s="1" t="s">
        <v>2741</v>
      </c>
      <c r="B935" s="2" t="s">
        <v>17</v>
      </c>
      <c r="C935" s="599">
        <v>938757</v>
      </c>
      <c r="D935" s="4">
        <v>38588</v>
      </c>
      <c r="E935" s="821">
        <v>38526</v>
      </c>
      <c r="F935" s="795">
        <v>2005</v>
      </c>
      <c r="G935" s="208" t="s">
        <v>816</v>
      </c>
      <c r="H935" s="69" t="s">
        <v>4814</v>
      </c>
      <c r="I935" s="2" t="s">
        <v>1773</v>
      </c>
      <c r="J935" s="904">
        <v>105657</v>
      </c>
      <c r="K935" s="5">
        <f t="shared" si="14"/>
        <v>4</v>
      </c>
      <c r="L935" s="1014">
        <v>2000</v>
      </c>
      <c r="M935" s="1105" t="s">
        <v>703</v>
      </c>
      <c r="N935" s="1105" t="s">
        <v>711</v>
      </c>
      <c r="O935" s="1227">
        <v>2000</v>
      </c>
      <c r="P935" s="154">
        <v>150</v>
      </c>
      <c r="Q935" s="427"/>
      <c r="R935" s="22"/>
      <c r="S935" s="7"/>
      <c r="T935" s="7">
        <v>1850</v>
      </c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</row>
    <row r="936" spans="1:37" s="1" customFormat="1">
      <c r="A936" s="1" t="s">
        <v>1797</v>
      </c>
      <c r="B936" s="1" t="s">
        <v>17</v>
      </c>
      <c r="C936" s="599">
        <v>9226</v>
      </c>
      <c r="D936" s="3">
        <v>2009</v>
      </c>
      <c r="E936" s="820">
        <v>38191</v>
      </c>
      <c r="F936" s="795">
        <v>2005</v>
      </c>
      <c r="G936" s="8" t="s">
        <v>813</v>
      </c>
      <c r="H936" s="9" t="s">
        <v>2578</v>
      </c>
      <c r="I936" s="2">
        <v>13</v>
      </c>
      <c r="J936" s="904">
        <v>127485</v>
      </c>
      <c r="K936" s="5">
        <f t="shared" si="14"/>
        <v>6</v>
      </c>
      <c r="L936" s="1014">
        <v>1998</v>
      </c>
      <c r="M936" s="1105" t="s">
        <v>2584</v>
      </c>
      <c r="N936" s="1105" t="s">
        <v>2667</v>
      </c>
      <c r="O936" s="1229">
        <v>2100</v>
      </c>
      <c r="P936" s="154">
        <v>150</v>
      </c>
      <c r="Q936" s="432">
        <v>2.835921674544227E-2</v>
      </c>
      <c r="R936" s="29">
        <v>99.926252532072937</v>
      </c>
      <c r="S936" s="1">
        <v>249.92625253207294</v>
      </c>
      <c r="T936" s="7">
        <v>1850.073747467927</v>
      </c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</row>
    <row r="937" spans="1:37" s="1" customFormat="1">
      <c r="A937" s="2" t="s">
        <v>2043</v>
      </c>
      <c r="B937" s="2" t="s">
        <v>17</v>
      </c>
      <c r="C937" s="344" t="s">
        <v>2044</v>
      </c>
      <c r="D937" s="4" t="s">
        <v>2045</v>
      </c>
      <c r="E937" s="821">
        <v>38288</v>
      </c>
      <c r="F937" s="795">
        <v>2005</v>
      </c>
      <c r="G937" s="208" t="s">
        <v>818</v>
      </c>
      <c r="H937" s="9" t="s">
        <v>806</v>
      </c>
      <c r="I937" s="2" t="s">
        <v>2046</v>
      </c>
      <c r="J937" s="903">
        <v>69980</v>
      </c>
      <c r="K937" s="5">
        <f t="shared" si="14"/>
        <v>9</v>
      </c>
      <c r="L937" s="790">
        <v>1995</v>
      </c>
      <c r="M937" s="1104" t="s">
        <v>2598</v>
      </c>
      <c r="N937" s="1104" t="s">
        <v>719</v>
      </c>
      <c r="O937" s="1229">
        <v>2126</v>
      </c>
      <c r="P937" s="154">
        <v>150</v>
      </c>
      <c r="Q937" s="432">
        <v>0.38819705656794368</v>
      </c>
      <c r="R937" s="29">
        <v>101.3000219114049</v>
      </c>
      <c r="S937" s="1">
        <v>251.30002191140488</v>
      </c>
      <c r="T937" s="7">
        <v>1874.6999780885951</v>
      </c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</row>
    <row r="938" spans="1:37" s="1" customFormat="1">
      <c r="A938" s="2" t="s">
        <v>2027</v>
      </c>
      <c r="B938" s="2" t="s">
        <v>17</v>
      </c>
      <c r="C938" s="344">
        <v>100595</v>
      </c>
      <c r="D938" s="4">
        <v>2027</v>
      </c>
      <c r="E938" s="821">
        <v>38216</v>
      </c>
      <c r="F938" s="795">
        <v>2005</v>
      </c>
      <c r="G938" s="208" t="s">
        <v>818</v>
      </c>
      <c r="H938" s="9" t="s">
        <v>806</v>
      </c>
      <c r="I938" s="2">
        <v>346</v>
      </c>
      <c r="J938" s="903">
        <v>88441</v>
      </c>
      <c r="K938" s="5">
        <f t="shared" si="14"/>
        <v>9</v>
      </c>
      <c r="L938" s="790">
        <v>1995</v>
      </c>
      <c r="M938" s="1104" t="s">
        <v>2598</v>
      </c>
      <c r="N938" s="1104" t="s">
        <v>2617</v>
      </c>
      <c r="O938" s="1229">
        <v>2200</v>
      </c>
      <c r="P938" s="154">
        <v>150</v>
      </c>
      <c r="Q938" s="432">
        <v>5.0400916380297825E-2</v>
      </c>
      <c r="R938" s="29">
        <v>127.57429553264605</v>
      </c>
      <c r="S938" s="1">
        <v>277.57429553264603</v>
      </c>
      <c r="T938" s="7">
        <v>1922.4257044673541</v>
      </c>
      <c r="U938" s="44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</row>
    <row r="939" spans="1:37" s="1" customFormat="1">
      <c r="A939" s="2" t="s">
        <v>2728</v>
      </c>
      <c r="B939" s="2" t="s">
        <v>17</v>
      </c>
      <c r="C939" s="344">
        <v>142254</v>
      </c>
      <c r="D939" s="4">
        <v>2144</v>
      </c>
      <c r="E939" s="821">
        <v>38477</v>
      </c>
      <c r="F939" s="795">
        <v>2005</v>
      </c>
      <c r="G939" s="208" t="s">
        <v>812</v>
      </c>
      <c r="H939" s="9" t="s">
        <v>1079</v>
      </c>
      <c r="I939" s="2">
        <v>307</v>
      </c>
      <c r="J939" s="903">
        <v>136495</v>
      </c>
      <c r="K939" s="5">
        <f t="shared" si="14"/>
        <v>9</v>
      </c>
      <c r="L939" s="790">
        <v>1995</v>
      </c>
      <c r="M939" s="1104" t="s">
        <v>2591</v>
      </c>
      <c r="N939" s="1104" t="s">
        <v>2676</v>
      </c>
      <c r="O939" s="1227">
        <v>2200</v>
      </c>
      <c r="P939" s="154">
        <v>150</v>
      </c>
      <c r="Q939" s="427">
        <v>5.0896471949103531E-2</v>
      </c>
      <c r="R939" s="7">
        <v>105.56284557547717</v>
      </c>
      <c r="S939" s="7">
        <v>255.56284557547718</v>
      </c>
      <c r="T939" s="7">
        <v>1944.4371544245228</v>
      </c>
      <c r="U939" s="44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</row>
    <row r="940" spans="1:37" s="1" customFormat="1">
      <c r="A940" s="2" t="s">
        <v>1832</v>
      </c>
      <c r="B940" s="2" t="s">
        <v>17</v>
      </c>
      <c r="C940" s="344" t="s">
        <v>1622</v>
      </c>
      <c r="D940" s="4">
        <v>2009</v>
      </c>
      <c r="E940" s="821">
        <v>38191</v>
      </c>
      <c r="F940" s="795">
        <v>2005</v>
      </c>
      <c r="G940" s="208" t="s">
        <v>811</v>
      </c>
      <c r="H940" s="9" t="s">
        <v>800</v>
      </c>
      <c r="I940" s="2">
        <v>24</v>
      </c>
      <c r="J940" s="903">
        <v>96183</v>
      </c>
      <c r="K940" s="5">
        <f t="shared" si="14"/>
        <v>8</v>
      </c>
      <c r="L940" s="790">
        <v>1996</v>
      </c>
      <c r="M940" s="1104" t="s">
        <v>2586</v>
      </c>
      <c r="N940" s="1104" t="s">
        <v>716</v>
      </c>
      <c r="O940" s="1227">
        <v>2200</v>
      </c>
      <c r="P940" s="154">
        <v>150</v>
      </c>
      <c r="Q940" s="432">
        <v>2.9709655638082377E-2</v>
      </c>
      <c r="R940" s="29">
        <v>104.68464550979068</v>
      </c>
      <c r="S940" s="1">
        <v>254.6846455097907</v>
      </c>
      <c r="T940" s="7">
        <v>1945.3153544902093</v>
      </c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</row>
    <row r="941" spans="1:37" s="1" customFormat="1">
      <c r="A941" s="2" t="s">
        <v>2696</v>
      </c>
      <c r="B941" s="1" t="s">
        <v>17</v>
      </c>
      <c r="C941" s="344">
        <v>907978</v>
      </c>
      <c r="D941" s="4">
        <v>2211</v>
      </c>
      <c r="E941" s="821">
        <v>38489</v>
      </c>
      <c r="F941" s="795">
        <v>2005</v>
      </c>
      <c r="G941" s="208" t="s">
        <v>816</v>
      </c>
      <c r="H941" s="9" t="s">
        <v>800</v>
      </c>
      <c r="I941" s="2">
        <v>668</v>
      </c>
      <c r="J941" s="903">
        <v>106713</v>
      </c>
      <c r="K941" s="5">
        <f t="shared" si="14"/>
        <v>8</v>
      </c>
      <c r="L941" s="790">
        <v>1996</v>
      </c>
      <c r="M941" s="1104" t="s">
        <v>2584</v>
      </c>
      <c r="N941" s="1104" t="s">
        <v>2667</v>
      </c>
      <c r="O941" s="1227">
        <v>2300</v>
      </c>
      <c r="P941" s="154">
        <v>150</v>
      </c>
      <c r="Q941" s="427">
        <v>7.3599999999999999E-2</v>
      </c>
      <c r="R941" s="7">
        <v>167.11763199999999</v>
      </c>
      <c r="S941" s="7">
        <v>317.11763199999996</v>
      </c>
      <c r="T941" s="7">
        <v>1982.882368</v>
      </c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</row>
    <row r="942" spans="1:37" s="1" customFormat="1">
      <c r="A942" s="2" t="s">
        <v>1801</v>
      </c>
      <c r="B942" s="1" t="s">
        <v>17</v>
      </c>
      <c r="C942" s="344">
        <v>28597</v>
      </c>
      <c r="D942" s="4">
        <v>2009</v>
      </c>
      <c r="E942" s="821">
        <v>38191</v>
      </c>
      <c r="F942" s="795">
        <v>2005</v>
      </c>
      <c r="G942" s="208" t="s">
        <v>813</v>
      </c>
      <c r="H942" s="9" t="s">
        <v>2578</v>
      </c>
      <c r="I942" s="2">
        <v>22</v>
      </c>
      <c r="J942" s="904">
        <v>112215</v>
      </c>
      <c r="K942" s="5">
        <f t="shared" si="14"/>
        <v>6</v>
      </c>
      <c r="L942" s="1014">
        <v>1998</v>
      </c>
      <c r="M942" s="1105" t="s">
        <v>2584</v>
      </c>
      <c r="N942" s="1104" t="s">
        <v>706</v>
      </c>
      <c r="O942" s="1229">
        <v>2250</v>
      </c>
      <c r="P942" s="154">
        <v>150</v>
      </c>
      <c r="Q942" s="432">
        <v>3.0384875084402432E-2</v>
      </c>
      <c r="R942" s="29">
        <v>107.06384199864956</v>
      </c>
      <c r="S942" s="1">
        <v>257.06384199864954</v>
      </c>
      <c r="T942" s="7">
        <v>1992.9361580013506</v>
      </c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</row>
    <row r="943" spans="1:37" s="1" customFormat="1">
      <c r="A943" s="2" t="s">
        <v>2032</v>
      </c>
      <c r="B943" s="2" t="s">
        <v>17</v>
      </c>
      <c r="C943" s="344">
        <v>98893</v>
      </c>
      <c r="D943" s="4">
        <v>2027</v>
      </c>
      <c r="E943" s="821">
        <v>38216</v>
      </c>
      <c r="F943" s="795">
        <v>2005</v>
      </c>
      <c r="G943" s="208" t="s">
        <v>818</v>
      </c>
      <c r="H943" s="2" t="s">
        <v>806</v>
      </c>
      <c r="I943" s="2">
        <v>352</v>
      </c>
      <c r="J943" s="903">
        <v>69381</v>
      </c>
      <c r="K943" s="5">
        <f t="shared" si="14"/>
        <v>9</v>
      </c>
      <c r="L943" s="790">
        <v>1995</v>
      </c>
      <c r="M943" s="1104" t="s">
        <v>2598</v>
      </c>
      <c r="N943" s="1104" t="s">
        <v>2617</v>
      </c>
      <c r="O943" s="1229">
        <v>2300</v>
      </c>
      <c r="P943" s="154">
        <v>150</v>
      </c>
      <c r="Q943" s="432">
        <v>5.2691867124856816E-2</v>
      </c>
      <c r="R943" s="29">
        <v>133.37312714776633</v>
      </c>
      <c r="S943" s="1">
        <v>283.37312714776635</v>
      </c>
      <c r="T943" s="7">
        <v>2016.6268728522336</v>
      </c>
      <c r="U943" s="44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</row>
    <row r="944" spans="1:37" s="1" customFormat="1">
      <c r="A944" s="1" t="s">
        <v>1805</v>
      </c>
      <c r="B944" s="1" t="s">
        <v>17</v>
      </c>
      <c r="C944" s="599">
        <v>16548</v>
      </c>
      <c r="D944" s="3">
        <v>2009</v>
      </c>
      <c r="E944" s="820">
        <v>38191</v>
      </c>
      <c r="F944" s="795">
        <v>2005</v>
      </c>
      <c r="G944" s="8" t="s">
        <v>813</v>
      </c>
      <c r="H944" s="9" t="s">
        <v>2578</v>
      </c>
      <c r="I944" s="1">
        <v>8</v>
      </c>
      <c r="J944" s="904">
        <v>63295</v>
      </c>
      <c r="K944" s="5">
        <f t="shared" si="14"/>
        <v>11</v>
      </c>
      <c r="L944" s="1014">
        <v>1993</v>
      </c>
      <c r="M944" s="1105" t="s">
        <v>2586</v>
      </c>
      <c r="N944" s="1105" t="s">
        <v>2621</v>
      </c>
      <c r="O944" s="1229">
        <v>2300</v>
      </c>
      <c r="P944" s="154">
        <v>150</v>
      </c>
      <c r="Q944" s="432">
        <v>3.1060094530722483E-2</v>
      </c>
      <c r="R944" s="29">
        <v>109.44303848750845</v>
      </c>
      <c r="S944" s="1">
        <v>259.44303848750843</v>
      </c>
      <c r="T944" s="7">
        <v>2040.5569615124916</v>
      </c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</row>
    <row r="945" spans="1:37" s="1" customFormat="1">
      <c r="A945" s="1" t="s">
        <v>1800</v>
      </c>
      <c r="B945" s="1" t="s">
        <v>17</v>
      </c>
      <c r="C945" s="599">
        <v>30107</v>
      </c>
      <c r="D945" s="3">
        <v>2009</v>
      </c>
      <c r="E945" s="820">
        <v>38191</v>
      </c>
      <c r="F945" s="795">
        <v>2005</v>
      </c>
      <c r="G945" s="8" t="s">
        <v>813</v>
      </c>
      <c r="H945" s="9" t="s">
        <v>2579</v>
      </c>
      <c r="I945" s="2">
        <v>17</v>
      </c>
      <c r="J945" s="904">
        <v>134405</v>
      </c>
      <c r="K945" s="5">
        <f t="shared" si="14"/>
        <v>5</v>
      </c>
      <c r="L945" s="1014">
        <v>1999</v>
      </c>
      <c r="M945" s="1105" t="s">
        <v>2584</v>
      </c>
      <c r="N945" s="1105" t="s">
        <v>2667</v>
      </c>
      <c r="O945" s="1229">
        <v>2400</v>
      </c>
      <c r="P945" s="154">
        <v>150</v>
      </c>
      <c r="Q945" s="432">
        <v>3.2410533423362593E-2</v>
      </c>
      <c r="R945" s="29">
        <v>114.20143146522621</v>
      </c>
      <c r="S945" s="1">
        <v>264.20143146522622</v>
      </c>
      <c r="T945" s="7">
        <v>2135.7985685347739</v>
      </c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</row>
    <row r="946" spans="1:37" s="1" customFormat="1">
      <c r="A946" s="1" t="s">
        <v>2714</v>
      </c>
      <c r="B946" s="1" t="s">
        <v>17</v>
      </c>
      <c r="C946" s="599" t="s">
        <v>2715</v>
      </c>
      <c r="D946" s="3">
        <v>2239</v>
      </c>
      <c r="E946" s="820">
        <v>38531</v>
      </c>
      <c r="F946" s="795">
        <v>2005</v>
      </c>
      <c r="G946" s="707" t="s">
        <v>816</v>
      </c>
      <c r="H946" s="9" t="s">
        <v>1602</v>
      </c>
      <c r="I946" s="2">
        <v>383</v>
      </c>
      <c r="J946" s="904">
        <v>110046</v>
      </c>
      <c r="K946" s="5">
        <f t="shared" si="14"/>
        <v>5</v>
      </c>
      <c r="L946" s="1014">
        <v>1999</v>
      </c>
      <c r="M946" s="1105" t="s">
        <v>2584</v>
      </c>
      <c r="N946" s="1105" t="s">
        <v>2675</v>
      </c>
      <c r="O946" s="1227">
        <v>2550</v>
      </c>
      <c r="P946" s="154">
        <v>150</v>
      </c>
      <c r="Q946" s="433">
        <v>0.12655086848635236</v>
      </c>
      <c r="R946" s="7">
        <v>258.18022332506206</v>
      </c>
      <c r="S946" s="7">
        <v>408.18022332506206</v>
      </c>
      <c r="T946" s="7">
        <v>2141.8197766749381</v>
      </c>
      <c r="U946" s="44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</row>
    <row r="947" spans="1:37" s="1" customFormat="1">
      <c r="A947" s="2" t="s">
        <v>2462</v>
      </c>
      <c r="B947" s="2" t="s">
        <v>17</v>
      </c>
      <c r="C947" s="344">
        <v>4482</v>
      </c>
      <c r="D947" s="4">
        <v>38169</v>
      </c>
      <c r="E947" s="821">
        <v>38169</v>
      </c>
      <c r="F947" s="795">
        <v>2005</v>
      </c>
      <c r="G947" s="208" t="s">
        <v>813</v>
      </c>
      <c r="H947" s="9" t="s">
        <v>2578</v>
      </c>
      <c r="I947" s="2"/>
      <c r="J947" s="903" t="s">
        <v>1690</v>
      </c>
      <c r="K947" s="5">
        <f t="shared" si="14"/>
        <v>6</v>
      </c>
      <c r="L947" s="790">
        <v>1998</v>
      </c>
      <c r="M947" s="1104" t="s">
        <v>2584</v>
      </c>
      <c r="N947" s="1104" t="s">
        <v>2667</v>
      </c>
      <c r="O947" s="1229">
        <v>2300</v>
      </c>
      <c r="P947" s="154">
        <v>150</v>
      </c>
      <c r="Q947" s="432"/>
      <c r="R947" s="29"/>
      <c r="S947" s="1">
        <v>150</v>
      </c>
      <c r="T947" s="7">
        <v>2150</v>
      </c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</row>
    <row r="948" spans="1:37" s="1" customFormat="1">
      <c r="A948" s="1" t="s">
        <v>2693</v>
      </c>
      <c r="B948" s="2" t="s">
        <v>17</v>
      </c>
      <c r="C948" s="599">
        <v>869509</v>
      </c>
      <c r="D948" s="4">
        <v>2211</v>
      </c>
      <c r="E948" s="821">
        <v>38489</v>
      </c>
      <c r="F948" s="795">
        <v>2005</v>
      </c>
      <c r="G948" s="8" t="s">
        <v>816</v>
      </c>
      <c r="H948" s="9" t="s">
        <v>2690</v>
      </c>
      <c r="I948" s="2">
        <v>666</v>
      </c>
      <c r="J948" s="903">
        <v>105508</v>
      </c>
      <c r="K948" s="5">
        <f t="shared" si="14"/>
        <v>8</v>
      </c>
      <c r="L948" s="790">
        <v>1996</v>
      </c>
      <c r="M948" s="1104" t="s">
        <v>2584</v>
      </c>
      <c r="N948" s="1104" t="s">
        <v>2694</v>
      </c>
      <c r="O948" s="1227">
        <v>2500</v>
      </c>
      <c r="P948" s="154">
        <v>150</v>
      </c>
      <c r="Q948" s="427">
        <v>0.08</v>
      </c>
      <c r="R948" s="7">
        <v>181.64959999999999</v>
      </c>
      <c r="S948" s="7">
        <v>331.64959999999996</v>
      </c>
      <c r="T948" s="7">
        <v>2168.3504000000003</v>
      </c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</row>
    <row r="949" spans="1:37" s="1" customFormat="1">
      <c r="A949" s="2" t="s">
        <v>2732</v>
      </c>
      <c r="B949" s="2" t="s">
        <v>17</v>
      </c>
      <c r="C949" s="344">
        <v>4862</v>
      </c>
      <c r="D949" s="4">
        <v>2144</v>
      </c>
      <c r="E949" s="821">
        <v>38477</v>
      </c>
      <c r="F949" s="795">
        <v>2005</v>
      </c>
      <c r="G949" s="178" t="s">
        <v>2507</v>
      </c>
      <c r="H949" s="9" t="s">
        <v>800</v>
      </c>
      <c r="I949" s="2">
        <v>311</v>
      </c>
      <c r="J949" s="903">
        <v>151181</v>
      </c>
      <c r="K949" s="5">
        <f t="shared" si="14"/>
        <v>6</v>
      </c>
      <c r="L949" s="790">
        <v>1998</v>
      </c>
      <c r="M949" s="1104" t="s">
        <v>2584</v>
      </c>
      <c r="N949" s="1104" t="s">
        <v>2667</v>
      </c>
      <c r="O949" s="1227">
        <v>2500</v>
      </c>
      <c r="P949" s="154">
        <v>150</v>
      </c>
      <c r="Q949" s="427">
        <v>5.7836899942163102E-2</v>
      </c>
      <c r="R949" s="7">
        <v>119.95777906304224</v>
      </c>
      <c r="S949" s="7">
        <v>269.95777906304227</v>
      </c>
      <c r="T949" s="7">
        <v>2230.0422209369576</v>
      </c>
      <c r="U949" s="44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</row>
    <row r="950" spans="1:37" s="1" customFormat="1">
      <c r="A950" s="2" t="s">
        <v>2091</v>
      </c>
      <c r="B950" s="2" t="s">
        <v>17</v>
      </c>
      <c r="C950" s="344" t="s">
        <v>2092</v>
      </c>
      <c r="D950" s="4" t="s">
        <v>2089</v>
      </c>
      <c r="E950" s="821" t="s">
        <v>2090</v>
      </c>
      <c r="F950" s="795">
        <v>2005</v>
      </c>
      <c r="G950" s="208" t="s">
        <v>818</v>
      </c>
      <c r="H950" s="9" t="s">
        <v>806</v>
      </c>
      <c r="I950" s="2" t="s">
        <v>908</v>
      </c>
      <c r="J950" s="903">
        <v>44850</v>
      </c>
      <c r="K950" s="5">
        <f t="shared" si="14"/>
        <v>9</v>
      </c>
      <c r="L950" s="790">
        <v>1995</v>
      </c>
      <c r="M950" s="1104" t="s">
        <v>2598</v>
      </c>
      <c r="N950" s="1104" t="s">
        <v>719</v>
      </c>
      <c r="O950" s="1229">
        <v>2456</v>
      </c>
      <c r="P950" s="154">
        <v>150</v>
      </c>
      <c r="Q950" s="432">
        <v>0.11677116322811408</v>
      </c>
      <c r="R950" s="29">
        <v>74.759234121903205</v>
      </c>
      <c r="S950" s="1">
        <v>224.75923412190321</v>
      </c>
      <c r="T950" s="7">
        <v>2231.2407658780967</v>
      </c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</row>
    <row r="951" spans="1:37" s="1" customFormat="1">
      <c r="A951" s="2" t="s">
        <v>2230</v>
      </c>
      <c r="B951" s="2" t="s">
        <v>17</v>
      </c>
      <c r="C951" s="344">
        <v>185071</v>
      </c>
      <c r="D951" s="4" t="s">
        <v>2192</v>
      </c>
      <c r="E951" s="821" t="s">
        <v>2193</v>
      </c>
      <c r="F951" s="795">
        <v>2005</v>
      </c>
      <c r="G951" s="208" t="s">
        <v>812</v>
      </c>
      <c r="H951" s="1" t="s">
        <v>861</v>
      </c>
      <c r="I951" s="2">
        <v>336</v>
      </c>
      <c r="J951" s="903">
        <v>100897</v>
      </c>
      <c r="K951" s="5">
        <f t="shared" si="14"/>
        <v>7</v>
      </c>
      <c r="L951" s="790">
        <v>1997</v>
      </c>
      <c r="M951" s="1104" t="s">
        <v>2670</v>
      </c>
      <c r="N951" s="1104">
        <v>3500</v>
      </c>
      <c r="O951" s="1229">
        <v>2600</v>
      </c>
      <c r="P951" s="154">
        <v>150</v>
      </c>
      <c r="Q951" s="432">
        <v>7.0080862533692723E-2</v>
      </c>
      <c r="R951" s="29">
        <v>216.29687331536388</v>
      </c>
      <c r="S951" s="1">
        <v>366.29687331536388</v>
      </c>
      <c r="T951" s="7">
        <v>2233.7031266846361</v>
      </c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</row>
    <row r="952" spans="1:37" s="1" customFormat="1">
      <c r="A952" s="2" t="s">
        <v>2686</v>
      </c>
      <c r="B952" s="2" t="s">
        <v>17</v>
      </c>
      <c r="C952" s="344">
        <v>938668</v>
      </c>
      <c r="D952" s="4">
        <v>2211</v>
      </c>
      <c r="E952" s="821">
        <v>38489</v>
      </c>
      <c r="F952" s="795">
        <v>2005</v>
      </c>
      <c r="G952" s="208" t="s">
        <v>816</v>
      </c>
      <c r="H952" s="2" t="s">
        <v>905</v>
      </c>
      <c r="I952" s="2">
        <v>658</v>
      </c>
      <c r="J952" s="903">
        <v>104572</v>
      </c>
      <c r="K952" s="5">
        <f t="shared" si="14"/>
        <v>5</v>
      </c>
      <c r="L952" s="790">
        <v>1999</v>
      </c>
      <c r="M952" s="1104" t="s">
        <v>2584</v>
      </c>
      <c r="N952" s="1104" t="s">
        <v>2667</v>
      </c>
      <c r="O952" s="1227">
        <v>2600</v>
      </c>
      <c r="P952" s="154">
        <v>150</v>
      </c>
      <c r="Q952" s="427">
        <v>8.3199999999999996E-2</v>
      </c>
      <c r="R952" s="7">
        <v>188.915584</v>
      </c>
      <c r="S952" s="7">
        <v>338.91558399999997</v>
      </c>
      <c r="T952" s="7">
        <v>2261.0844160000001</v>
      </c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</row>
    <row r="953" spans="1:37" s="1" customFormat="1">
      <c r="A953" s="2" t="s">
        <v>2691</v>
      </c>
      <c r="B953" s="2" t="s">
        <v>17</v>
      </c>
      <c r="C953" s="344">
        <v>938043</v>
      </c>
      <c r="D953" s="4">
        <v>2211</v>
      </c>
      <c r="E953" s="821">
        <v>38489</v>
      </c>
      <c r="F953" s="796">
        <v>2005</v>
      </c>
      <c r="G953" s="208" t="s">
        <v>816</v>
      </c>
      <c r="H953" s="9" t="s">
        <v>2688</v>
      </c>
      <c r="I953" s="2">
        <v>661</v>
      </c>
      <c r="J953" s="903">
        <v>108332</v>
      </c>
      <c r="K953" s="5">
        <f t="shared" si="14"/>
        <v>6</v>
      </c>
      <c r="L953" s="790">
        <v>1998</v>
      </c>
      <c r="M953" s="1104" t="s">
        <v>2584</v>
      </c>
      <c r="N953" s="1104" t="s">
        <v>2667</v>
      </c>
      <c r="O953" s="1227">
        <v>2600</v>
      </c>
      <c r="P953" s="154">
        <v>150</v>
      </c>
      <c r="Q953" s="427">
        <v>8.3199999999999996E-2</v>
      </c>
      <c r="R953" s="7">
        <v>188.915584</v>
      </c>
      <c r="S953" s="7">
        <v>338.91558399999997</v>
      </c>
      <c r="T953" s="7">
        <v>2261.0844160000001</v>
      </c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</row>
    <row r="954" spans="1:37" s="1" customFormat="1">
      <c r="A954" s="2" t="s">
        <v>2685</v>
      </c>
      <c r="B954" s="2" t="s">
        <v>17</v>
      </c>
      <c r="C954" s="344">
        <v>938025</v>
      </c>
      <c r="D954" s="4">
        <v>2211</v>
      </c>
      <c r="E954" s="821">
        <v>38489</v>
      </c>
      <c r="F954" s="795">
        <v>2005</v>
      </c>
      <c r="G954" s="208" t="s">
        <v>816</v>
      </c>
      <c r="H954" s="2" t="s">
        <v>800</v>
      </c>
      <c r="I954" s="2">
        <v>657</v>
      </c>
      <c r="J954" s="903">
        <v>101069</v>
      </c>
      <c r="K954" s="5">
        <f t="shared" si="14"/>
        <v>6</v>
      </c>
      <c r="L954" s="790">
        <v>1998</v>
      </c>
      <c r="M954" s="1104" t="s">
        <v>2584</v>
      </c>
      <c r="N954" s="1104" t="s">
        <v>2667</v>
      </c>
      <c r="O954" s="1227">
        <v>2600</v>
      </c>
      <c r="P954" s="154">
        <v>150</v>
      </c>
      <c r="Q954" s="433">
        <v>8.3199999999999996E-2</v>
      </c>
      <c r="R954" s="7">
        <v>188.915584</v>
      </c>
      <c r="S954" s="7">
        <v>338.91558399999997</v>
      </c>
      <c r="T954" s="7">
        <v>2261.0844160000001</v>
      </c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</row>
    <row r="955" spans="1:37" s="1" customFormat="1">
      <c r="A955" s="2" t="s">
        <v>2012</v>
      </c>
      <c r="B955" s="2" t="s">
        <v>17</v>
      </c>
      <c r="C955" s="344">
        <v>10007</v>
      </c>
      <c r="D955" s="4">
        <v>2027</v>
      </c>
      <c r="E955" s="821">
        <v>38216</v>
      </c>
      <c r="F955" s="796">
        <v>2005</v>
      </c>
      <c r="G955" s="208" t="s">
        <v>803</v>
      </c>
      <c r="H955" s="247" t="s">
        <v>804</v>
      </c>
      <c r="I955" s="2">
        <v>331</v>
      </c>
      <c r="J955" s="903">
        <v>99755</v>
      </c>
      <c r="K955" s="5">
        <f t="shared" si="14"/>
        <v>5</v>
      </c>
      <c r="L955" s="790">
        <v>1999</v>
      </c>
      <c r="M955" s="1104" t="s">
        <v>2584</v>
      </c>
      <c r="N955" s="1104" t="s">
        <v>2674</v>
      </c>
      <c r="O955" s="1229">
        <v>2600</v>
      </c>
      <c r="P955" s="154">
        <v>150</v>
      </c>
      <c r="Q955" s="432">
        <v>5.9564719358533788E-2</v>
      </c>
      <c r="R955" s="29">
        <v>150.76962199312715</v>
      </c>
      <c r="S955" s="1">
        <v>300.76962199312715</v>
      </c>
      <c r="T955" s="7">
        <v>2299.2303780068728</v>
      </c>
      <c r="U955" s="44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</row>
    <row r="956" spans="1:37" s="1" customFormat="1">
      <c r="A956" s="2" t="s">
        <v>2687</v>
      </c>
      <c r="B956" s="2" t="s">
        <v>17</v>
      </c>
      <c r="C956" s="344">
        <v>938631</v>
      </c>
      <c r="D956" s="4">
        <v>2211</v>
      </c>
      <c r="E956" s="821">
        <v>38489</v>
      </c>
      <c r="F956" s="795">
        <v>2005</v>
      </c>
      <c r="G956" s="208" t="s">
        <v>816</v>
      </c>
      <c r="H956" s="2" t="s">
        <v>2688</v>
      </c>
      <c r="I956" s="2">
        <v>659</v>
      </c>
      <c r="J956" s="903">
        <v>113392</v>
      </c>
      <c r="K956" s="5">
        <f t="shared" si="14"/>
        <v>5</v>
      </c>
      <c r="L956" s="790">
        <v>1999</v>
      </c>
      <c r="M956" s="1104" t="s">
        <v>2584</v>
      </c>
      <c r="N956" s="1104" t="s">
        <v>2667</v>
      </c>
      <c r="O956" s="1227">
        <v>2650</v>
      </c>
      <c r="P956" s="154">
        <v>150</v>
      </c>
      <c r="Q956" s="433">
        <v>8.48E-2</v>
      </c>
      <c r="R956" s="7">
        <v>192.548576</v>
      </c>
      <c r="S956" s="7">
        <v>342.54857600000003</v>
      </c>
      <c r="T956" s="7">
        <v>2307.4514239999999</v>
      </c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</row>
    <row r="957" spans="1:37" s="1" customFormat="1">
      <c r="A957" s="2" t="s">
        <v>1807</v>
      </c>
      <c r="B957" s="2" t="s">
        <v>17</v>
      </c>
      <c r="C957" s="344">
        <v>6803</v>
      </c>
      <c r="D957" s="4">
        <v>2009</v>
      </c>
      <c r="E957" s="821">
        <v>38191</v>
      </c>
      <c r="F957" s="795">
        <v>2005</v>
      </c>
      <c r="G957" s="178" t="s">
        <v>2507</v>
      </c>
      <c r="H957" s="2" t="s">
        <v>800</v>
      </c>
      <c r="I957" s="2">
        <v>66</v>
      </c>
      <c r="J957" s="903">
        <v>93451</v>
      </c>
      <c r="K957" s="5">
        <f t="shared" si="14"/>
        <v>6</v>
      </c>
      <c r="L957" s="790">
        <v>1998</v>
      </c>
      <c r="M957" s="1104" t="s">
        <v>2584</v>
      </c>
      <c r="N957" s="1104" t="s">
        <v>2669</v>
      </c>
      <c r="O957" s="1229">
        <v>2600</v>
      </c>
      <c r="P957" s="154">
        <v>150</v>
      </c>
      <c r="Q957" s="432">
        <v>3.5111411208642807E-2</v>
      </c>
      <c r="R957" s="29">
        <v>123.71821742066172</v>
      </c>
      <c r="S957" s="1">
        <v>273.71821742066174</v>
      </c>
      <c r="T957" s="7">
        <v>2326.2817825793381</v>
      </c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</row>
    <row r="958" spans="1:37" s="1" customFormat="1">
      <c r="A958" s="2" t="s">
        <v>2461</v>
      </c>
      <c r="B958" s="2" t="s">
        <v>17</v>
      </c>
      <c r="C958" s="344">
        <v>42</v>
      </c>
      <c r="D958" s="4">
        <v>38169</v>
      </c>
      <c r="E958" s="821">
        <v>38169</v>
      </c>
      <c r="F958" s="795">
        <v>2005</v>
      </c>
      <c r="G958" s="208" t="s">
        <v>813</v>
      </c>
      <c r="H958" s="2" t="s">
        <v>2067</v>
      </c>
      <c r="I958" s="2"/>
      <c r="J958" s="904">
        <v>113743</v>
      </c>
      <c r="K958" s="5">
        <f t="shared" si="14"/>
        <v>8</v>
      </c>
      <c r="L958" s="1014">
        <v>1996</v>
      </c>
      <c r="M958" s="1105" t="s">
        <v>2591</v>
      </c>
      <c r="N958" s="1105" t="s">
        <v>2676</v>
      </c>
      <c r="O958" s="1227">
        <v>2500</v>
      </c>
      <c r="P958" s="154">
        <v>150</v>
      </c>
      <c r="Q958" s="432"/>
      <c r="R958" s="29"/>
      <c r="S958" s="1">
        <v>150</v>
      </c>
      <c r="T958" s="7">
        <v>2350</v>
      </c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</row>
    <row r="959" spans="1:37" s="1" customFormat="1">
      <c r="A959" s="2" t="s">
        <v>2689</v>
      </c>
      <c r="B959" s="2" t="s">
        <v>17</v>
      </c>
      <c r="C959" s="344">
        <v>936465</v>
      </c>
      <c r="D959" s="4">
        <v>2211</v>
      </c>
      <c r="E959" s="821">
        <v>38489</v>
      </c>
      <c r="F959" s="795">
        <v>2005</v>
      </c>
      <c r="G959" s="208" t="s">
        <v>816</v>
      </c>
      <c r="H959" s="2" t="s">
        <v>2690</v>
      </c>
      <c r="I959" s="2">
        <v>660</v>
      </c>
      <c r="J959" s="904">
        <v>104214</v>
      </c>
      <c r="K959" s="5">
        <f t="shared" si="14"/>
        <v>7</v>
      </c>
      <c r="L959" s="1014">
        <v>1997</v>
      </c>
      <c r="M959" s="1105" t="s">
        <v>2584</v>
      </c>
      <c r="N959" s="1104" t="s">
        <v>2667</v>
      </c>
      <c r="O959" s="1227">
        <v>2700</v>
      </c>
      <c r="P959" s="154">
        <v>150</v>
      </c>
      <c r="Q959" s="427">
        <v>8.6400000000000005E-2</v>
      </c>
      <c r="R959" s="7">
        <v>196.181568</v>
      </c>
      <c r="S959" s="7">
        <v>346.18156799999997</v>
      </c>
      <c r="T959" s="7">
        <v>2353.818432</v>
      </c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</row>
    <row r="960" spans="1:37" s="1" customFormat="1">
      <c r="A960" s="1" t="s">
        <v>2013</v>
      </c>
      <c r="B960" s="2" t="s">
        <v>17</v>
      </c>
      <c r="C960" s="344">
        <v>15268</v>
      </c>
      <c r="D960" s="4">
        <v>2027</v>
      </c>
      <c r="E960" s="821">
        <v>38216</v>
      </c>
      <c r="F960" s="795">
        <v>2005</v>
      </c>
      <c r="G960" s="208" t="s">
        <v>803</v>
      </c>
      <c r="H960" s="247" t="s">
        <v>804</v>
      </c>
      <c r="I960" s="2">
        <v>332</v>
      </c>
      <c r="J960" s="904">
        <v>119256</v>
      </c>
      <c r="K960" s="5">
        <f t="shared" si="14"/>
        <v>6</v>
      </c>
      <c r="L960" s="1014">
        <v>1998</v>
      </c>
      <c r="M960" s="1105" t="s">
        <v>2584</v>
      </c>
      <c r="N960" s="1105" t="s">
        <v>2674</v>
      </c>
      <c r="O960" s="1229">
        <v>2700</v>
      </c>
      <c r="P960" s="154">
        <v>150</v>
      </c>
      <c r="Q960" s="432">
        <v>6.1855670103092786E-2</v>
      </c>
      <c r="R960" s="29">
        <v>156.56845360824744</v>
      </c>
      <c r="S960" s="1">
        <v>306.56845360824741</v>
      </c>
      <c r="T960" s="7">
        <v>2393.4315463917528</v>
      </c>
      <c r="U960" s="44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</row>
    <row r="961" spans="1:37" s="1" customFormat="1">
      <c r="A961" s="2" t="s">
        <v>2029</v>
      </c>
      <c r="B961" s="2" t="s">
        <v>17</v>
      </c>
      <c r="C961" s="344">
        <v>100594</v>
      </c>
      <c r="D961" s="4">
        <v>2027</v>
      </c>
      <c r="E961" s="821">
        <v>38216</v>
      </c>
      <c r="F961" s="795">
        <v>2005</v>
      </c>
      <c r="G961" s="208" t="s">
        <v>818</v>
      </c>
      <c r="H961" s="2" t="s">
        <v>806</v>
      </c>
      <c r="I961" s="2">
        <v>349</v>
      </c>
      <c r="J961" s="904">
        <v>69595</v>
      </c>
      <c r="K961" s="5">
        <f t="shared" si="14"/>
        <v>9</v>
      </c>
      <c r="L961" s="1014">
        <v>1995</v>
      </c>
      <c r="M961" s="1105" t="s">
        <v>2598</v>
      </c>
      <c r="N961" s="1104" t="s">
        <v>2617</v>
      </c>
      <c r="O961" s="1229">
        <v>2700</v>
      </c>
      <c r="P961" s="154">
        <v>150</v>
      </c>
      <c r="Q961" s="432">
        <v>6.1855670103092786E-2</v>
      </c>
      <c r="R961" s="29">
        <v>156.56845360824744</v>
      </c>
      <c r="S961" s="1">
        <v>306.56845360824741</v>
      </c>
      <c r="T961" s="7">
        <v>2393.4315463917528</v>
      </c>
      <c r="U961" s="44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</row>
    <row r="962" spans="1:37" s="1" customFormat="1">
      <c r="A962" s="2" t="s">
        <v>1822</v>
      </c>
      <c r="B962" s="2" t="s">
        <v>17</v>
      </c>
      <c r="C962" s="344">
        <v>114071</v>
      </c>
      <c r="D962" s="4">
        <v>2009</v>
      </c>
      <c r="E962" s="821">
        <v>38191</v>
      </c>
      <c r="F962" s="795">
        <v>2005</v>
      </c>
      <c r="G962" s="208" t="s">
        <v>818</v>
      </c>
      <c r="H962" s="2" t="s">
        <v>806</v>
      </c>
      <c r="I962" s="2">
        <v>41</v>
      </c>
      <c r="J962" s="904">
        <v>53311</v>
      </c>
      <c r="K962" s="5">
        <f t="shared" ref="K962:K1025" si="15">F962-L962-1</f>
        <v>8</v>
      </c>
      <c r="L962" s="1014">
        <v>1996</v>
      </c>
      <c r="M962" s="1105" t="s">
        <v>2598</v>
      </c>
      <c r="N962" s="1104" t="s">
        <v>2617</v>
      </c>
      <c r="O962" s="1229">
        <v>2700</v>
      </c>
      <c r="P962" s="154">
        <v>150</v>
      </c>
      <c r="Q962" s="432">
        <v>3.6461850101282917E-2</v>
      </c>
      <c r="R962" s="29">
        <v>128.47661039837948</v>
      </c>
      <c r="S962" s="1">
        <v>278.47661039837948</v>
      </c>
      <c r="T962" s="7">
        <v>2421.5233896016207</v>
      </c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</row>
    <row r="963" spans="1:37" s="1" customFormat="1">
      <c r="A963" s="1" t="s">
        <v>769</v>
      </c>
      <c r="B963" s="2" t="s">
        <v>17</v>
      </c>
      <c r="C963" s="599" t="s">
        <v>1690</v>
      </c>
      <c r="D963" s="4">
        <v>2173</v>
      </c>
      <c r="E963" s="821">
        <v>38440</v>
      </c>
      <c r="F963" s="795">
        <v>2005</v>
      </c>
      <c r="G963" s="208" t="s">
        <v>818</v>
      </c>
      <c r="H963" s="2" t="s">
        <v>806</v>
      </c>
      <c r="I963" s="2">
        <v>338</v>
      </c>
      <c r="J963" s="904">
        <v>120047</v>
      </c>
      <c r="K963" s="5">
        <f t="shared" si="15"/>
        <v>6</v>
      </c>
      <c r="L963" s="1014">
        <v>1998</v>
      </c>
      <c r="M963" s="1112" t="s">
        <v>2598</v>
      </c>
      <c r="N963" s="208" t="s">
        <v>2671</v>
      </c>
      <c r="O963" s="1227">
        <v>2800</v>
      </c>
      <c r="P963" s="154">
        <v>150</v>
      </c>
      <c r="Q963" s="427">
        <v>9.3489148580968282E-2</v>
      </c>
      <c r="R963" s="7">
        <v>136.26791318864775</v>
      </c>
      <c r="S963" s="7">
        <v>286.26791318864775</v>
      </c>
      <c r="T963" s="7">
        <v>2513.732086811352</v>
      </c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</row>
    <row r="964" spans="1:37" s="1" customFormat="1">
      <c r="A964" s="2" t="s">
        <v>2709</v>
      </c>
      <c r="B964" s="2" t="s">
        <v>17</v>
      </c>
      <c r="C964" s="344">
        <v>240741</v>
      </c>
      <c r="D964" s="4">
        <v>2239</v>
      </c>
      <c r="E964" s="821">
        <v>38531</v>
      </c>
      <c r="F964" s="795">
        <v>2005</v>
      </c>
      <c r="G964" s="208" t="s">
        <v>812</v>
      </c>
      <c r="H964" s="1" t="s">
        <v>861</v>
      </c>
      <c r="I964" s="2">
        <v>378</v>
      </c>
      <c r="J964" s="904">
        <v>51409</v>
      </c>
      <c r="K964" s="5">
        <f t="shared" si="15"/>
        <v>8</v>
      </c>
      <c r="L964" s="1014">
        <v>1996</v>
      </c>
      <c r="M964" s="1105" t="s">
        <v>2586</v>
      </c>
      <c r="N964" s="1104" t="s">
        <v>2614</v>
      </c>
      <c r="O964" s="1227">
        <v>3000</v>
      </c>
      <c r="P964" s="154">
        <v>150</v>
      </c>
      <c r="Q964" s="427">
        <v>0.14888337468982629</v>
      </c>
      <c r="R964" s="7">
        <v>303.74143920595532</v>
      </c>
      <c r="S964" s="7">
        <v>453.74143920595532</v>
      </c>
      <c r="T964" s="7">
        <v>2546.2585607940446</v>
      </c>
      <c r="U964" s="44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</row>
    <row r="965" spans="1:37" s="1" customFormat="1">
      <c r="A965" s="2" t="s">
        <v>2722</v>
      </c>
      <c r="B965" s="2" t="s">
        <v>17</v>
      </c>
      <c r="C965" s="344">
        <v>240632</v>
      </c>
      <c r="D965" s="4">
        <v>2144</v>
      </c>
      <c r="E965" s="821">
        <v>38477</v>
      </c>
      <c r="F965" s="795">
        <v>2005</v>
      </c>
      <c r="G965" s="208" t="s">
        <v>812</v>
      </c>
      <c r="H965" s="2" t="s">
        <v>2465</v>
      </c>
      <c r="I965" s="2">
        <v>297</v>
      </c>
      <c r="J965" s="903">
        <v>104389</v>
      </c>
      <c r="K965" s="5">
        <f t="shared" si="15"/>
        <v>4</v>
      </c>
      <c r="L965" s="790">
        <v>2000</v>
      </c>
      <c r="M965" s="1104" t="s">
        <v>2584</v>
      </c>
      <c r="N965" s="1104" t="s">
        <v>2669</v>
      </c>
      <c r="O965" s="1227">
        <v>2900</v>
      </c>
      <c r="P965" s="154">
        <v>150</v>
      </c>
      <c r="Q965" s="427">
        <v>6.7090803932909199E-2</v>
      </c>
      <c r="R965" s="7">
        <v>139.15102371312901</v>
      </c>
      <c r="S965" s="7">
        <v>289.15102371312901</v>
      </c>
      <c r="T965" s="7">
        <v>2610.8489762868712</v>
      </c>
      <c r="U965" s="44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</row>
    <row r="966" spans="1:37" s="1" customFormat="1">
      <c r="A966" s="2" t="s">
        <v>2460</v>
      </c>
      <c r="B966" s="1" t="s">
        <v>17</v>
      </c>
      <c r="C966" s="344">
        <v>134184</v>
      </c>
      <c r="D966" s="4">
        <v>38200</v>
      </c>
      <c r="E966" s="821">
        <v>38200</v>
      </c>
      <c r="F966" s="795">
        <v>2005</v>
      </c>
      <c r="G966" s="208" t="s">
        <v>818</v>
      </c>
      <c r="H966" s="9" t="s">
        <v>806</v>
      </c>
      <c r="I966" s="2"/>
      <c r="J966" s="904">
        <v>65642</v>
      </c>
      <c r="K966" s="5">
        <f t="shared" si="15"/>
        <v>6</v>
      </c>
      <c r="L966" s="1014">
        <v>1998</v>
      </c>
      <c r="M966" s="1105" t="s">
        <v>2584</v>
      </c>
      <c r="N966" s="1104" t="s">
        <v>2617</v>
      </c>
      <c r="O966" s="1229">
        <v>2800</v>
      </c>
      <c r="P966" s="154">
        <v>150</v>
      </c>
      <c r="Q966" s="432"/>
      <c r="R966" s="29"/>
      <c r="T966" s="7">
        <v>2650</v>
      </c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</row>
    <row r="967" spans="1:37">
      <c r="A967" s="482" t="s">
        <v>782</v>
      </c>
      <c r="B967" s="482" t="s">
        <v>17</v>
      </c>
      <c r="C967" s="570">
        <v>20748</v>
      </c>
      <c r="D967" s="483">
        <v>2173</v>
      </c>
      <c r="E967" s="825">
        <v>38440</v>
      </c>
      <c r="F967" s="489">
        <v>2005</v>
      </c>
      <c r="G967" s="704" t="s">
        <v>608</v>
      </c>
      <c r="H967" s="482" t="s">
        <v>2037</v>
      </c>
      <c r="I967" s="570">
        <v>350</v>
      </c>
      <c r="J967" s="569">
        <v>108040</v>
      </c>
      <c r="K967" s="5">
        <f t="shared" si="15"/>
        <v>6</v>
      </c>
      <c r="L967" s="1018">
        <v>1998</v>
      </c>
      <c r="M967" s="1115" t="s">
        <v>2598</v>
      </c>
      <c r="N967" s="596" t="s">
        <v>2680</v>
      </c>
      <c r="O967" s="1227">
        <v>3000</v>
      </c>
      <c r="P967" s="486">
        <v>150</v>
      </c>
      <c r="Q967" s="498">
        <v>0.1001669449081803</v>
      </c>
      <c r="R967" s="488">
        <v>146.00133555926544</v>
      </c>
      <c r="S967" s="488">
        <v>296.00133555926544</v>
      </c>
      <c r="T967" s="488">
        <v>2703.9986644407345</v>
      </c>
      <c r="U967" s="479"/>
    </row>
    <row r="968" spans="1:37" s="1" customFormat="1">
      <c r="A968" s="2" t="s">
        <v>2733</v>
      </c>
      <c r="B968" s="2" t="s">
        <v>17</v>
      </c>
      <c r="C968" s="344">
        <v>5403</v>
      </c>
      <c r="D968" s="4">
        <v>2144</v>
      </c>
      <c r="E968" s="821">
        <v>38477</v>
      </c>
      <c r="F968" s="795">
        <v>2005</v>
      </c>
      <c r="G968" s="178" t="s">
        <v>2507</v>
      </c>
      <c r="H968" s="2" t="s">
        <v>800</v>
      </c>
      <c r="I968" s="2">
        <v>310</v>
      </c>
      <c r="J968" s="903">
        <v>124406</v>
      </c>
      <c r="K968" s="5">
        <f t="shared" si="15"/>
        <v>5</v>
      </c>
      <c r="L968" s="790">
        <v>1999</v>
      </c>
      <c r="M968" s="1104" t="s">
        <v>2584</v>
      </c>
      <c r="N968" s="1104" t="s">
        <v>2667</v>
      </c>
      <c r="O968" s="1227">
        <v>3000</v>
      </c>
      <c r="P968" s="154">
        <v>150</v>
      </c>
      <c r="Q968" s="427">
        <v>6.9404279930595725E-2</v>
      </c>
      <c r="R968" s="7">
        <v>143.94933487565069</v>
      </c>
      <c r="S968" s="7">
        <v>293.94933487565072</v>
      </c>
      <c r="T968" s="7">
        <v>2706.0506651243495</v>
      </c>
      <c r="U968" s="44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</row>
    <row r="969" spans="1:37" s="1" customFormat="1">
      <c r="A969" s="2" t="s">
        <v>1804</v>
      </c>
      <c r="B969" s="2" t="s">
        <v>17</v>
      </c>
      <c r="C969" s="344">
        <v>9858</v>
      </c>
      <c r="D969" s="4">
        <v>2009</v>
      </c>
      <c r="E969" s="821">
        <v>38191</v>
      </c>
      <c r="F969" s="795">
        <v>2005</v>
      </c>
      <c r="G969" s="208" t="s">
        <v>813</v>
      </c>
      <c r="H969" s="1" t="s">
        <v>2578</v>
      </c>
      <c r="I969" s="2">
        <v>20</v>
      </c>
      <c r="J969" s="903">
        <v>86486</v>
      </c>
      <c r="K969" s="5">
        <f t="shared" si="15"/>
        <v>6</v>
      </c>
      <c r="L969" s="790">
        <v>1998</v>
      </c>
      <c r="M969" s="1104" t="s">
        <v>2598</v>
      </c>
      <c r="N969" s="1104" t="s">
        <v>2680</v>
      </c>
      <c r="O969" s="1229">
        <v>3000</v>
      </c>
      <c r="P969" s="154">
        <v>150</v>
      </c>
      <c r="Q969" s="432">
        <v>4.051316677920324E-2</v>
      </c>
      <c r="R969" s="29">
        <v>142.75178933153276</v>
      </c>
      <c r="S969" s="1">
        <v>292.75178933153279</v>
      </c>
      <c r="T969" s="7">
        <v>2707.2482106684674</v>
      </c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</row>
    <row r="970" spans="1:37">
      <c r="A970" s="482" t="s">
        <v>784</v>
      </c>
      <c r="B970" s="482" t="s">
        <v>17</v>
      </c>
      <c r="C970" s="570">
        <v>20479</v>
      </c>
      <c r="D970" s="483">
        <v>2173</v>
      </c>
      <c r="E970" s="825">
        <v>38440</v>
      </c>
      <c r="F970" s="489">
        <v>2005</v>
      </c>
      <c r="G970" s="704" t="s">
        <v>608</v>
      </c>
      <c r="H970" s="482" t="s">
        <v>819</v>
      </c>
      <c r="I970" s="570">
        <v>351</v>
      </c>
      <c r="J970" s="569">
        <v>151564</v>
      </c>
      <c r="K970" s="5">
        <f t="shared" si="15"/>
        <v>9</v>
      </c>
      <c r="L970" s="1018">
        <v>1995</v>
      </c>
      <c r="M970" s="1115" t="s">
        <v>2591</v>
      </c>
      <c r="N970" s="596" t="s">
        <v>2676</v>
      </c>
      <c r="O970" s="1227">
        <v>3050</v>
      </c>
      <c r="P970" s="486">
        <v>150</v>
      </c>
      <c r="Q970" s="498">
        <v>0.1018363939899833</v>
      </c>
      <c r="R970" s="488">
        <v>148.43469115191985</v>
      </c>
      <c r="S970" s="488">
        <v>298.43469115191988</v>
      </c>
      <c r="T970" s="488">
        <v>2751.5653088480803</v>
      </c>
      <c r="U970" s="479"/>
    </row>
    <row r="971" spans="1:37" s="1" customFormat="1">
      <c r="A971" s="2" t="s">
        <v>777</v>
      </c>
      <c r="B971" s="2" t="s">
        <v>17</v>
      </c>
      <c r="C971" s="344" t="s">
        <v>778</v>
      </c>
      <c r="D971" s="4">
        <v>2173</v>
      </c>
      <c r="E971" s="821">
        <v>38440</v>
      </c>
      <c r="F971" s="795">
        <v>2005</v>
      </c>
      <c r="G971" s="208" t="s">
        <v>815</v>
      </c>
      <c r="H971" s="2" t="s">
        <v>807</v>
      </c>
      <c r="I971" s="2">
        <v>344</v>
      </c>
      <c r="J971" s="903">
        <v>111208</v>
      </c>
      <c r="K971" s="5">
        <f t="shared" si="15"/>
        <v>8</v>
      </c>
      <c r="L971" s="790">
        <v>1996</v>
      </c>
      <c r="M971" s="1113" t="s">
        <v>2584</v>
      </c>
      <c r="N971" s="208" t="s">
        <v>2667</v>
      </c>
      <c r="O971" s="1227">
        <v>3100</v>
      </c>
      <c r="P971" s="154">
        <v>150</v>
      </c>
      <c r="Q971" s="427">
        <v>0.10350584307178631</v>
      </c>
      <c r="R971" s="7">
        <v>150.86804674457429</v>
      </c>
      <c r="S971" s="7">
        <v>300.86804674457426</v>
      </c>
      <c r="T971" s="7">
        <v>2799.1319532554257</v>
      </c>
      <c r="U971" s="44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</row>
    <row r="972" spans="1:37" s="1" customFormat="1">
      <c r="A972" s="2" t="s">
        <v>2085</v>
      </c>
      <c r="B972" s="2" t="s">
        <v>17</v>
      </c>
      <c r="C972" s="344">
        <v>172981</v>
      </c>
      <c r="D972" s="4">
        <v>2084</v>
      </c>
      <c r="E972" s="821">
        <v>38286</v>
      </c>
      <c r="F972" s="796">
        <v>2005</v>
      </c>
      <c r="G972" s="8" t="s">
        <v>812</v>
      </c>
      <c r="H972" s="2" t="s">
        <v>1079</v>
      </c>
      <c r="I972" s="2">
        <v>397</v>
      </c>
      <c r="J972" s="903">
        <v>128058</v>
      </c>
      <c r="K972" s="5">
        <f t="shared" si="15"/>
        <v>8</v>
      </c>
      <c r="L972" s="790">
        <v>1996</v>
      </c>
      <c r="M972" s="1104" t="s">
        <v>2591</v>
      </c>
      <c r="N972" s="1104" t="s">
        <v>2676</v>
      </c>
      <c r="O972" s="1227">
        <v>3200</v>
      </c>
      <c r="P972" s="154">
        <v>150</v>
      </c>
      <c r="Q972" s="432">
        <v>9.4256259204712811E-2</v>
      </c>
      <c r="R972" s="29">
        <v>217.36153166421209</v>
      </c>
      <c r="S972" s="1">
        <v>367.36153166421207</v>
      </c>
      <c r="T972" s="7">
        <v>2832.6384683357878</v>
      </c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</row>
    <row r="973" spans="1:37" s="1" customFormat="1">
      <c r="A973" s="2" t="s">
        <v>2038</v>
      </c>
      <c r="B973" s="2" t="s">
        <v>17</v>
      </c>
      <c r="C973" s="344">
        <v>124972</v>
      </c>
      <c r="D973" s="4">
        <v>97901</v>
      </c>
      <c r="E973" s="821">
        <v>38329</v>
      </c>
      <c r="F973" s="795">
        <v>2005</v>
      </c>
      <c r="G973" s="208" t="s">
        <v>818</v>
      </c>
      <c r="H973" s="2" t="s">
        <v>806</v>
      </c>
      <c r="I973" s="2"/>
      <c r="J973" s="903">
        <v>51595</v>
      </c>
      <c r="K973" s="5">
        <f t="shared" si="15"/>
        <v>7</v>
      </c>
      <c r="L973" s="790">
        <v>1997</v>
      </c>
      <c r="M973" s="1104" t="s">
        <v>2598</v>
      </c>
      <c r="N973" s="1104" t="s">
        <v>2617</v>
      </c>
      <c r="O973" s="1229">
        <v>3000</v>
      </c>
      <c r="P973" s="154">
        <v>150</v>
      </c>
      <c r="Q973" s="432"/>
      <c r="R973" s="29"/>
      <c r="S973" s="1">
        <v>150</v>
      </c>
      <c r="T973" s="7">
        <v>2850</v>
      </c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</row>
    <row r="974" spans="1:37">
      <c r="A974" s="482" t="s">
        <v>2036</v>
      </c>
      <c r="B974" s="482" t="s">
        <v>17</v>
      </c>
      <c r="C974" s="570">
        <v>22446</v>
      </c>
      <c r="D974" s="483">
        <v>97909</v>
      </c>
      <c r="E974" s="825">
        <v>38341</v>
      </c>
      <c r="F974" s="489">
        <v>2005</v>
      </c>
      <c r="G974" s="704" t="s">
        <v>608</v>
      </c>
      <c r="H974" s="481" t="s">
        <v>2037</v>
      </c>
      <c r="I974" s="570"/>
      <c r="J974" s="569">
        <v>53995</v>
      </c>
      <c r="K974" s="5">
        <f t="shared" si="15"/>
        <v>1</v>
      </c>
      <c r="L974" s="1018">
        <v>2003</v>
      </c>
      <c r="M974" s="1109" t="s">
        <v>2586</v>
      </c>
      <c r="N974" s="1109" t="s">
        <v>2666</v>
      </c>
      <c r="O974" s="1229">
        <v>3000</v>
      </c>
      <c r="P974" s="486">
        <v>150</v>
      </c>
      <c r="Q974" s="499"/>
      <c r="R974" s="500"/>
      <c r="S974" s="481">
        <v>150</v>
      </c>
      <c r="T974" s="488">
        <v>2850</v>
      </c>
    </row>
    <row r="975" spans="1:37" s="1" customFormat="1">
      <c r="A975" s="2" t="s">
        <v>2726</v>
      </c>
      <c r="B975" s="2" t="s">
        <v>17</v>
      </c>
      <c r="C975" s="344" t="s">
        <v>1690</v>
      </c>
      <c r="D975" s="4">
        <v>2144</v>
      </c>
      <c r="E975" s="821">
        <v>38477</v>
      </c>
      <c r="F975" s="795">
        <v>2005</v>
      </c>
      <c r="G975" s="708" t="s">
        <v>811</v>
      </c>
      <c r="H975" s="2" t="s">
        <v>800</v>
      </c>
      <c r="I975" s="2">
        <v>305</v>
      </c>
      <c r="J975" s="903">
        <v>154792</v>
      </c>
      <c r="K975" s="5">
        <f t="shared" si="15"/>
        <v>4</v>
      </c>
      <c r="L975" s="790">
        <v>2000</v>
      </c>
      <c r="M975" s="1104" t="s">
        <v>2584</v>
      </c>
      <c r="N975" s="1104" t="s">
        <v>2675</v>
      </c>
      <c r="O975" s="1227">
        <v>3200</v>
      </c>
      <c r="P975" s="154">
        <v>150</v>
      </c>
      <c r="Q975" s="427">
        <v>7.4031231925968763E-2</v>
      </c>
      <c r="R975" s="7">
        <v>153.54595720069403</v>
      </c>
      <c r="S975" s="7">
        <v>303.54595720069403</v>
      </c>
      <c r="T975" s="7">
        <v>2896.4540427993061</v>
      </c>
      <c r="U975" s="44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</row>
    <row r="976" spans="1:37" s="1" customFormat="1">
      <c r="A976" s="2" t="s">
        <v>2087</v>
      </c>
      <c r="B976" s="2" t="s">
        <v>17</v>
      </c>
      <c r="C976" s="344" t="s">
        <v>2088</v>
      </c>
      <c r="D976" s="4" t="s">
        <v>2089</v>
      </c>
      <c r="E976" s="821" t="s">
        <v>2090</v>
      </c>
      <c r="F976" s="795">
        <v>2005</v>
      </c>
      <c r="G976" s="208" t="s">
        <v>818</v>
      </c>
      <c r="H976" s="2" t="s">
        <v>806</v>
      </c>
      <c r="I976" s="2" t="s">
        <v>871</v>
      </c>
      <c r="J976" s="903">
        <v>39549</v>
      </c>
      <c r="K976" s="5">
        <f t="shared" si="15"/>
        <v>10</v>
      </c>
      <c r="L976" s="790">
        <v>1994</v>
      </c>
      <c r="M976" s="1104" t="s">
        <v>2598</v>
      </c>
      <c r="N976" s="1104" t="s">
        <v>720</v>
      </c>
      <c r="O976" s="1229">
        <v>3156</v>
      </c>
      <c r="P976" s="154">
        <v>150</v>
      </c>
      <c r="Q976" s="432">
        <v>0.15005284655860263</v>
      </c>
      <c r="R976" s="29">
        <v>96.066833423748577</v>
      </c>
      <c r="S976" s="1">
        <v>246.06683342374856</v>
      </c>
      <c r="T976" s="7">
        <v>2909.9331665762516</v>
      </c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</row>
    <row r="977" spans="1:37" s="1" customFormat="1">
      <c r="A977" s="2" t="s">
        <v>2729</v>
      </c>
      <c r="B977" s="2" t="s">
        <v>17</v>
      </c>
      <c r="C977" s="344">
        <v>220180</v>
      </c>
      <c r="D977" s="4">
        <v>2144</v>
      </c>
      <c r="E977" s="821">
        <v>38477</v>
      </c>
      <c r="F977" s="795">
        <v>2005</v>
      </c>
      <c r="G977" s="208" t="s">
        <v>812</v>
      </c>
      <c r="H977" s="9" t="s">
        <v>2465</v>
      </c>
      <c r="I977" s="2">
        <v>308</v>
      </c>
      <c r="J977" s="903">
        <v>123365</v>
      </c>
      <c r="K977" s="5">
        <f t="shared" si="15"/>
        <v>5</v>
      </c>
      <c r="L977" s="1014">
        <v>1999</v>
      </c>
      <c r="M977" s="1105" t="s">
        <v>2598</v>
      </c>
      <c r="N977" s="1104" t="s">
        <v>2730</v>
      </c>
      <c r="O977" s="1227">
        <v>3400</v>
      </c>
      <c r="P977" s="154">
        <v>150</v>
      </c>
      <c r="Q977" s="433">
        <v>7.8658183921341815E-2</v>
      </c>
      <c r="R977" s="7">
        <v>163.14257952573743</v>
      </c>
      <c r="S977" s="7">
        <v>313.14257952573746</v>
      </c>
      <c r="T977" s="7">
        <v>3086.8574204742627</v>
      </c>
      <c r="U977" s="44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</row>
    <row r="978" spans="1:37" s="1" customFormat="1">
      <c r="A978" s="1" t="s">
        <v>2738</v>
      </c>
      <c r="B978" s="2" t="s">
        <v>17</v>
      </c>
      <c r="C978" s="344">
        <v>219595</v>
      </c>
      <c r="D978" s="4">
        <v>2144</v>
      </c>
      <c r="E978" s="821">
        <v>38477</v>
      </c>
      <c r="F978" s="795">
        <v>2005</v>
      </c>
      <c r="G978" s="208" t="s">
        <v>812</v>
      </c>
      <c r="H978" s="1" t="s">
        <v>861</v>
      </c>
      <c r="I978" s="2">
        <v>313</v>
      </c>
      <c r="J978" s="903">
        <v>119727</v>
      </c>
      <c r="K978" s="5">
        <f t="shared" si="15"/>
        <v>5</v>
      </c>
      <c r="L978" s="790">
        <v>1999</v>
      </c>
      <c r="M978" s="1104" t="s">
        <v>2584</v>
      </c>
      <c r="N978" s="1104" t="s">
        <v>2669</v>
      </c>
      <c r="O978" s="1227">
        <v>3400</v>
      </c>
      <c r="P978" s="154">
        <v>150</v>
      </c>
      <c r="Q978" s="427">
        <v>7.8658183921341815E-2</v>
      </c>
      <c r="R978" s="7">
        <v>163.14257952573743</v>
      </c>
      <c r="S978" s="7">
        <v>313.14257952573746</v>
      </c>
      <c r="T978" s="7">
        <v>3086.8574204742627</v>
      </c>
      <c r="U978" s="44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</row>
    <row r="979" spans="1:37" s="1" customFormat="1">
      <c r="A979" s="2" t="s">
        <v>12</v>
      </c>
      <c r="B979" s="2" t="s">
        <v>17</v>
      </c>
      <c r="C979" s="344">
        <v>125392</v>
      </c>
      <c r="D979" s="4">
        <v>2190</v>
      </c>
      <c r="E979" s="821">
        <v>38496</v>
      </c>
      <c r="F979" s="795">
        <v>2005</v>
      </c>
      <c r="G979" s="208" t="s">
        <v>818</v>
      </c>
      <c r="H979" s="2" t="s">
        <v>806</v>
      </c>
      <c r="I979" s="2">
        <v>16</v>
      </c>
      <c r="J979" s="904">
        <v>44358</v>
      </c>
      <c r="K979" s="5">
        <f t="shared" si="15"/>
        <v>7</v>
      </c>
      <c r="L979" s="1014">
        <v>1997</v>
      </c>
      <c r="M979" s="1105" t="s">
        <v>2598</v>
      </c>
      <c r="N979" s="1104" t="s">
        <v>719</v>
      </c>
      <c r="O979" s="1227">
        <v>3327</v>
      </c>
      <c r="P979" s="154">
        <v>150</v>
      </c>
      <c r="Q979" s="427">
        <v>0.12286745382591599</v>
      </c>
      <c r="R979" s="7">
        <v>69.821887985653277</v>
      </c>
      <c r="S979" s="7">
        <v>219.82188798565329</v>
      </c>
      <c r="T979" s="7">
        <v>3107.1781120143469</v>
      </c>
      <c r="U979" s="44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</row>
    <row r="980" spans="1:37" s="1" customFormat="1">
      <c r="A980" s="2" t="s">
        <v>2229</v>
      </c>
      <c r="B980" s="2" t="s">
        <v>17</v>
      </c>
      <c r="C980" s="344">
        <v>239671</v>
      </c>
      <c r="D980" s="4" t="s">
        <v>2192</v>
      </c>
      <c r="E980" s="821" t="s">
        <v>2193</v>
      </c>
      <c r="F980" s="795">
        <v>2005</v>
      </c>
      <c r="G980" s="208" t="s">
        <v>812</v>
      </c>
      <c r="H980" s="1" t="s">
        <v>861</v>
      </c>
      <c r="I980" s="2">
        <v>327</v>
      </c>
      <c r="J980" s="903">
        <v>154723</v>
      </c>
      <c r="K980" s="5">
        <f t="shared" si="15"/>
        <v>18</v>
      </c>
      <c r="L980" s="790">
        <v>1986</v>
      </c>
      <c r="M980" s="1104" t="s">
        <v>2586</v>
      </c>
      <c r="N980" s="1104" t="s">
        <v>753</v>
      </c>
      <c r="O980" s="1229">
        <v>3600</v>
      </c>
      <c r="P980" s="154">
        <v>150</v>
      </c>
      <c r="Q980" s="432">
        <v>9.7035040431266845E-2</v>
      </c>
      <c r="R980" s="29">
        <v>299.48797843665767</v>
      </c>
      <c r="S980" s="1">
        <v>449.48797843665767</v>
      </c>
      <c r="T980" s="7">
        <v>3150.5120215633424</v>
      </c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</row>
    <row r="981" spans="1:37" s="1" customFormat="1">
      <c r="A981" s="1" t="s">
        <v>770</v>
      </c>
      <c r="B981" s="1" t="s">
        <v>17</v>
      </c>
      <c r="C981" s="599">
        <v>8174</v>
      </c>
      <c r="D981" s="3">
        <v>2173</v>
      </c>
      <c r="E981" s="820">
        <v>38440</v>
      </c>
      <c r="F981" s="795">
        <v>2005</v>
      </c>
      <c r="G981" s="178" t="s">
        <v>2507</v>
      </c>
      <c r="H981" s="1" t="s">
        <v>1604</v>
      </c>
      <c r="I981" s="2">
        <v>339</v>
      </c>
      <c r="J981" s="904">
        <v>189821</v>
      </c>
      <c r="K981" s="5">
        <f t="shared" si="15"/>
        <v>5</v>
      </c>
      <c r="L981" s="1014">
        <v>1999</v>
      </c>
      <c r="M981" s="1112" t="s">
        <v>2591</v>
      </c>
      <c r="N981" s="208" t="s">
        <v>2676</v>
      </c>
      <c r="O981" s="1227">
        <v>3500</v>
      </c>
      <c r="P981" s="154">
        <v>150</v>
      </c>
      <c r="Q981" s="433">
        <v>0.11686143572621036</v>
      </c>
      <c r="R981" s="7">
        <v>170.33489148580969</v>
      </c>
      <c r="S981" s="7">
        <v>320.33489148580969</v>
      </c>
      <c r="T981" s="7">
        <v>3179.6651085141903</v>
      </c>
      <c r="U981" s="44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</row>
    <row r="982" spans="1:37" s="1" customFormat="1">
      <c r="A982" s="2" t="s">
        <v>2723</v>
      </c>
      <c r="B982" s="2" t="s">
        <v>17</v>
      </c>
      <c r="C982" s="344">
        <v>17255</v>
      </c>
      <c r="D982" s="4">
        <v>2144</v>
      </c>
      <c r="E982" s="821">
        <v>38477</v>
      </c>
      <c r="F982" s="795">
        <v>2005</v>
      </c>
      <c r="G982" s="208" t="s">
        <v>810</v>
      </c>
      <c r="H982" s="2" t="s">
        <v>1166</v>
      </c>
      <c r="I982" s="2">
        <v>298</v>
      </c>
      <c r="J982" s="903">
        <v>106708</v>
      </c>
      <c r="K982" s="5">
        <f t="shared" si="15"/>
        <v>6</v>
      </c>
      <c r="L982" s="790">
        <v>1998</v>
      </c>
      <c r="M982" s="1104" t="s">
        <v>2584</v>
      </c>
      <c r="N982" s="1104" t="s">
        <v>713</v>
      </c>
      <c r="O982" s="1227">
        <v>3700</v>
      </c>
      <c r="P982" s="154">
        <v>150</v>
      </c>
      <c r="Q982" s="427">
        <v>8.5598611914401393E-2</v>
      </c>
      <c r="R982" s="7">
        <v>177.53751301330252</v>
      </c>
      <c r="S982" s="7">
        <v>327.53751301330249</v>
      </c>
      <c r="T982" s="7">
        <v>3372.4624869866975</v>
      </c>
      <c r="U982" s="44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</row>
    <row r="983" spans="1:37" s="1" customFormat="1">
      <c r="A983" s="2" t="s">
        <v>2721</v>
      </c>
      <c r="B983" s="2" t="s">
        <v>17</v>
      </c>
      <c r="C983" s="344">
        <v>220445</v>
      </c>
      <c r="D983" s="4">
        <v>2144</v>
      </c>
      <c r="E983" s="821">
        <v>38477</v>
      </c>
      <c r="F983" s="795">
        <v>2005</v>
      </c>
      <c r="G983" s="208" t="s">
        <v>812</v>
      </c>
      <c r="H983" s="1" t="s">
        <v>861</v>
      </c>
      <c r="I983" s="2">
        <v>295</v>
      </c>
      <c r="J983" s="903" t="s">
        <v>1690</v>
      </c>
      <c r="K983" s="5">
        <f t="shared" si="15"/>
        <v>5</v>
      </c>
      <c r="L983" s="790">
        <v>1999</v>
      </c>
      <c r="M983" s="1104" t="s">
        <v>2591</v>
      </c>
      <c r="N983" s="1104" t="s">
        <v>2676</v>
      </c>
      <c r="O983" s="1227">
        <v>3700</v>
      </c>
      <c r="P983" s="154">
        <v>150</v>
      </c>
      <c r="Q983" s="427">
        <v>8.5598611914401393E-2</v>
      </c>
      <c r="R983" s="7">
        <v>177.53751301330252</v>
      </c>
      <c r="S983" s="7">
        <v>327.53751301330249</v>
      </c>
      <c r="T983" s="7">
        <v>3372.4624869866975</v>
      </c>
      <c r="U983" s="44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</row>
    <row r="984" spans="1:37" s="1" customFormat="1">
      <c r="A984" s="2" t="s">
        <v>2239</v>
      </c>
      <c r="B984" s="2" t="s">
        <v>17</v>
      </c>
      <c r="C984" s="344">
        <v>97415</v>
      </c>
      <c r="D984" s="4" t="s">
        <v>2192</v>
      </c>
      <c r="E984" s="821" t="s">
        <v>2193</v>
      </c>
      <c r="F984" s="795">
        <v>2005</v>
      </c>
      <c r="G984" s="208" t="s">
        <v>818</v>
      </c>
      <c r="H984" s="2" t="s">
        <v>806</v>
      </c>
      <c r="I984" s="2">
        <v>330</v>
      </c>
      <c r="J984" s="903">
        <v>67930</v>
      </c>
      <c r="K984" s="5">
        <f t="shared" si="15"/>
        <v>9</v>
      </c>
      <c r="L984" s="790">
        <v>1995</v>
      </c>
      <c r="M984" s="1104" t="s">
        <v>2598</v>
      </c>
      <c r="N984" s="1104" t="s">
        <v>705</v>
      </c>
      <c r="O984" s="1229">
        <v>3900</v>
      </c>
      <c r="P984" s="154">
        <v>150</v>
      </c>
      <c r="Q984" s="432">
        <v>0.10512129380053908</v>
      </c>
      <c r="R984" s="29">
        <v>324.44530997304582</v>
      </c>
      <c r="S984" s="1">
        <v>474.44530997304582</v>
      </c>
      <c r="T984" s="7">
        <v>3425.5546900269542</v>
      </c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</row>
    <row r="985" spans="1:37" s="1" customFormat="1">
      <c r="A985" s="2" t="s">
        <v>2030</v>
      </c>
      <c r="B985" s="2" t="s">
        <v>17</v>
      </c>
      <c r="C985" s="344">
        <v>140805</v>
      </c>
      <c r="D985" s="4">
        <v>2027</v>
      </c>
      <c r="E985" s="821">
        <v>38216</v>
      </c>
      <c r="F985" s="795">
        <v>2005</v>
      </c>
      <c r="G985" s="208" t="s">
        <v>818</v>
      </c>
      <c r="H985" s="2" t="s">
        <v>806</v>
      </c>
      <c r="I985" s="2">
        <v>350</v>
      </c>
      <c r="J985" s="903">
        <v>140805</v>
      </c>
      <c r="K985" s="5">
        <f t="shared" si="15"/>
        <v>5</v>
      </c>
      <c r="L985" s="790">
        <v>1999</v>
      </c>
      <c r="M985" s="1104" t="s">
        <v>2598</v>
      </c>
      <c r="N985" s="1104" t="s">
        <v>2617</v>
      </c>
      <c r="O985" s="1229">
        <v>3800</v>
      </c>
      <c r="P985" s="154">
        <v>150</v>
      </c>
      <c r="Q985" s="432">
        <v>8.7056128293241691E-2</v>
      </c>
      <c r="R985" s="29">
        <v>220.35560137457045</v>
      </c>
      <c r="S985" s="1">
        <v>370.35560137457048</v>
      </c>
      <c r="T985" s="7">
        <v>3429.6443986254294</v>
      </c>
      <c r="U985" s="44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</row>
    <row r="986" spans="1:37" s="1" customFormat="1">
      <c r="A986" s="2" t="s">
        <v>2080</v>
      </c>
      <c r="B986" s="2" t="s">
        <v>17</v>
      </c>
      <c r="C986" s="344" t="s">
        <v>2081</v>
      </c>
      <c r="D986" s="4">
        <v>2084</v>
      </c>
      <c r="E986" s="821">
        <v>38286</v>
      </c>
      <c r="F986" s="795">
        <v>2005</v>
      </c>
      <c r="G986" s="208" t="s">
        <v>816</v>
      </c>
      <c r="H986" s="2" t="s">
        <v>1602</v>
      </c>
      <c r="I986" s="2">
        <v>385</v>
      </c>
      <c r="J986" s="903">
        <v>102172</v>
      </c>
      <c r="K986" s="5">
        <f t="shared" si="15"/>
        <v>2</v>
      </c>
      <c r="L986" s="790">
        <v>2002</v>
      </c>
      <c r="M986" s="1104" t="s">
        <v>2586</v>
      </c>
      <c r="N986" s="1104" t="s">
        <v>2668</v>
      </c>
      <c r="O986" s="1229">
        <v>4000</v>
      </c>
      <c r="P986" s="154">
        <v>150</v>
      </c>
      <c r="Q986" s="432">
        <v>0.11782032400589101</v>
      </c>
      <c r="R986" s="29">
        <v>271.70191458026511</v>
      </c>
      <c r="S986" s="1">
        <v>421.70191458026511</v>
      </c>
      <c r="T986" s="7">
        <v>3578.2980854197349</v>
      </c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</row>
    <row r="987" spans="1:37" s="1" customFormat="1">
      <c r="A987" s="2" t="s">
        <v>3</v>
      </c>
      <c r="B987" s="2" t="s">
        <v>17</v>
      </c>
      <c r="C987" s="344">
        <v>98891</v>
      </c>
      <c r="D987" s="4">
        <v>2190</v>
      </c>
      <c r="E987" s="821">
        <v>38496</v>
      </c>
      <c r="F987" s="795">
        <v>2005</v>
      </c>
      <c r="G987" s="208" t="s">
        <v>818</v>
      </c>
      <c r="H987" s="2" t="s">
        <v>806</v>
      </c>
      <c r="I987" s="2">
        <v>2</v>
      </c>
      <c r="J987" s="903">
        <v>39517</v>
      </c>
      <c r="K987" s="5">
        <f t="shared" si="15"/>
        <v>9</v>
      </c>
      <c r="L987" s="790">
        <v>1995</v>
      </c>
      <c r="M987" s="1104" t="s">
        <v>2598</v>
      </c>
      <c r="N987" s="1104" t="s">
        <v>719</v>
      </c>
      <c r="O987" s="1227">
        <v>3828</v>
      </c>
      <c r="P987" s="154">
        <v>150</v>
      </c>
      <c r="Q987" s="427">
        <v>0.14136958618743806</v>
      </c>
      <c r="R987" s="7">
        <v>80.336094742735426</v>
      </c>
      <c r="S987" s="7">
        <v>230.33609474273544</v>
      </c>
      <c r="T987" s="7">
        <v>3597.6639052572646</v>
      </c>
      <c r="U987" s="44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</row>
    <row r="988" spans="1:37" s="1" customFormat="1">
      <c r="A988" s="2" t="s">
        <v>2082</v>
      </c>
      <c r="B988" s="2" t="s">
        <v>17</v>
      </c>
      <c r="C988" s="344" t="s">
        <v>2083</v>
      </c>
      <c r="D988" s="4">
        <v>2084</v>
      </c>
      <c r="E988" s="821">
        <v>38286</v>
      </c>
      <c r="F988" s="796">
        <v>2005</v>
      </c>
      <c r="G988" s="45" t="s">
        <v>816</v>
      </c>
      <c r="H988" s="2" t="s">
        <v>1602</v>
      </c>
      <c r="I988" s="2">
        <v>386</v>
      </c>
      <c r="J988" s="903">
        <v>103500</v>
      </c>
      <c r="K988" s="5">
        <f t="shared" si="15"/>
        <v>2</v>
      </c>
      <c r="L988" s="790">
        <v>2002</v>
      </c>
      <c r="M988" s="1104" t="s">
        <v>2586</v>
      </c>
      <c r="N988" s="1104" t="s">
        <v>2617</v>
      </c>
      <c r="O988" s="1229">
        <v>4100</v>
      </c>
      <c r="P988" s="154">
        <v>150</v>
      </c>
      <c r="Q988" s="432">
        <v>0.12076583210603829</v>
      </c>
      <c r="R988" s="29">
        <v>278.49446244477173</v>
      </c>
      <c r="S988" s="1">
        <v>428.49446244477173</v>
      </c>
      <c r="T988" s="7">
        <v>3671.5055375552283</v>
      </c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</row>
    <row r="989" spans="1:37" s="1" customFormat="1">
      <c r="A989" s="1" t="s">
        <v>2078</v>
      </c>
      <c r="B989" s="2" t="s">
        <v>17</v>
      </c>
      <c r="C989" s="344" t="s">
        <v>2079</v>
      </c>
      <c r="D989" s="4">
        <v>2084</v>
      </c>
      <c r="E989" s="821">
        <v>38286</v>
      </c>
      <c r="F989" s="796">
        <v>2005</v>
      </c>
      <c r="G989" s="208" t="s">
        <v>816</v>
      </c>
      <c r="H989" s="2" t="s">
        <v>1602</v>
      </c>
      <c r="I989" s="2">
        <v>384</v>
      </c>
      <c r="J989" s="904">
        <v>96261</v>
      </c>
      <c r="K989" s="5">
        <f t="shared" si="15"/>
        <v>2</v>
      </c>
      <c r="L989" s="1014">
        <v>2002</v>
      </c>
      <c r="M989" s="1105" t="s">
        <v>2586</v>
      </c>
      <c r="N989" s="1104" t="s">
        <v>2617</v>
      </c>
      <c r="O989" s="1229">
        <v>4300</v>
      </c>
      <c r="P989" s="154">
        <v>150</v>
      </c>
      <c r="Q989" s="432">
        <v>0.12665684830633284</v>
      </c>
      <c r="R989" s="29">
        <v>292.07955817378496</v>
      </c>
      <c r="S989" s="1">
        <v>442.07955817378496</v>
      </c>
      <c r="T989" s="7">
        <v>3857.9204418262152</v>
      </c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</row>
    <row r="990" spans="1:37" s="1" customFormat="1">
      <c r="A990" s="1" t="s">
        <v>2692</v>
      </c>
      <c r="B990" s="2" t="s">
        <v>17</v>
      </c>
      <c r="C990" s="599" t="s">
        <v>1690</v>
      </c>
      <c r="D990" s="3">
        <v>2211</v>
      </c>
      <c r="E990" s="820">
        <v>38489</v>
      </c>
      <c r="F990" s="795">
        <v>2005</v>
      </c>
      <c r="G990" s="709" t="s">
        <v>811</v>
      </c>
      <c r="H990" s="1" t="s">
        <v>800</v>
      </c>
      <c r="I990" s="1">
        <v>663</v>
      </c>
      <c r="J990" s="903">
        <v>116154</v>
      </c>
      <c r="K990" s="5">
        <f t="shared" si="15"/>
        <v>3</v>
      </c>
      <c r="L990" s="790">
        <v>2001</v>
      </c>
      <c r="M990" s="1104" t="s">
        <v>2586</v>
      </c>
      <c r="N990" s="1104" t="s">
        <v>2666</v>
      </c>
      <c r="O990" s="1227">
        <v>4500</v>
      </c>
      <c r="P990" s="154">
        <v>150</v>
      </c>
      <c r="Q990" s="427">
        <v>0.14399999999999999</v>
      </c>
      <c r="R990" s="7">
        <v>326.96927999999997</v>
      </c>
      <c r="S990" s="7">
        <v>476.96927999999997</v>
      </c>
      <c r="T990" s="7">
        <v>4023.0307200000002</v>
      </c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</row>
    <row r="991" spans="1:37" s="1" customFormat="1">
      <c r="A991" s="2" t="s">
        <v>2028</v>
      </c>
      <c r="B991" s="2" t="s">
        <v>17</v>
      </c>
      <c r="C991" s="344">
        <v>125395</v>
      </c>
      <c r="D991" s="4">
        <v>2027</v>
      </c>
      <c r="E991" s="821">
        <v>38216</v>
      </c>
      <c r="F991" s="795">
        <v>2005</v>
      </c>
      <c r="G991" s="208" t="s">
        <v>818</v>
      </c>
      <c r="H991" s="2" t="s">
        <v>806</v>
      </c>
      <c r="I991" s="2">
        <v>347</v>
      </c>
      <c r="J991" s="903">
        <v>45454</v>
      </c>
      <c r="K991" s="5">
        <f t="shared" si="15"/>
        <v>7</v>
      </c>
      <c r="L991" s="790">
        <v>1997</v>
      </c>
      <c r="M991" s="1104" t="s">
        <v>2598</v>
      </c>
      <c r="N991" s="1104" t="s">
        <v>2617</v>
      </c>
      <c r="O991" s="1229">
        <v>4500</v>
      </c>
      <c r="P991" s="154">
        <v>150</v>
      </c>
      <c r="Q991" s="432">
        <v>0.10309278350515463</v>
      </c>
      <c r="R991" s="29">
        <v>260.94742268041239</v>
      </c>
      <c r="S991" s="1">
        <v>410.94742268041239</v>
      </c>
      <c r="T991" s="7">
        <v>4089.0525773195877</v>
      </c>
      <c r="U991" s="44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</row>
    <row r="992" spans="1:37" s="1" customFormat="1">
      <c r="A992" s="2" t="s">
        <v>2720</v>
      </c>
      <c r="B992" s="1" t="s">
        <v>17</v>
      </c>
      <c r="C992" s="344">
        <v>220446</v>
      </c>
      <c r="D992" s="3">
        <v>2144</v>
      </c>
      <c r="E992" s="820">
        <v>38477</v>
      </c>
      <c r="F992" s="795">
        <v>2005</v>
      </c>
      <c r="G992" s="208" t="s">
        <v>812</v>
      </c>
      <c r="H992" s="1" t="s">
        <v>861</v>
      </c>
      <c r="I992" s="2">
        <v>293</v>
      </c>
      <c r="J992" s="903">
        <v>71846</v>
      </c>
      <c r="K992" s="5">
        <f t="shared" si="15"/>
        <v>5</v>
      </c>
      <c r="L992" s="790">
        <v>1999</v>
      </c>
      <c r="M992" s="1104" t="s">
        <v>2591</v>
      </c>
      <c r="N992" s="1104" t="s">
        <v>2676</v>
      </c>
      <c r="O992" s="1227">
        <v>4500</v>
      </c>
      <c r="P992" s="154">
        <v>150</v>
      </c>
      <c r="Q992" s="427">
        <v>0.10410641989589357</v>
      </c>
      <c r="R992" s="7">
        <v>215.924002313476</v>
      </c>
      <c r="S992" s="7">
        <v>365.92400231347597</v>
      </c>
      <c r="T992" s="7">
        <v>4134.0759976865238</v>
      </c>
      <c r="U992" s="44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</row>
    <row r="993" spans="1:37" s="1" customFormat="1">
      <c r="A993" s="2" t="s">
        <v>2076</v>
      </c>
      <c r="B993" s="2" t="s">
        <v>17</v>
      </c>
      <c r="C993" s="344" t="s">
        <v>2077</v>
      </c>
      <c r="D993" s="4">
        <v>2084</v>
      </c>
      <c r="E993" s="821">
        <v>38286</v>
      </c>
      <c r="F993" s="795">
        <v>2005</v>
      </c>
      <c r="G993" s="208" t="s">
        <v>816</v>
      </c>
      <c r="H993" s="2" t="s">
        <v>1602</v>
      </c>
      <c r="I993" s="2">
        <v>382</v>
      </c>
      <c r="J993" s="903">
        <v>87111</v>
      </c>
      <c r="K993" s="5">
        <f t="shared" si="15"/>
        <v>2</v>
      </c>
      <c r="L993" s="790">
        <v>2002</v>
      </c>
      <c r="M993" s="1104" t="s">
        <v>2586</v>
      </c>
      <c r="N993" s="1104" t="s">
        <v>2668</v>
      </c>
      <c r="O993" s="1229">
        <v>4800</v>
      </c>
      <c r="P993" s="154">
        <v>150</v>
      </c>
      <c r="Q993" s="432">
        <v>0.14138438880706922</v>
      </c>
      <c r="R993" s="29">
        <v>326.04229749631816</v>
      </c>
      <c r="S993" s="1">
        <v>476.04229749631816</v>
      </c>
      <c r="T993" s="7">
        <v>4323.9577025036815</v>
      </c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</row>
    <row r="994" spans="1:37" s="1" customFormat="1">
      <c r="A994" s="2" t="s">
        <v>2734</v>
      </c>
      <c r="B994" s="2" t="s">
        <v>17</v>
      </c>
      <c r="C994" s="344">
        <v>1741</v>
      </c>
      <c r="D994" s="4">
        <v>2144</v>
      </c>
      <c r="E994" s="821">
        <v>38477</v>
      </c>
      <c r="F994" s="795">
        <v>2005</v>
      </c>
      <c r="G994" s="710" t="s">
        <v>865</v>
      </c>
      <c r="H994" s="2"/>
      <c r="I994" s="2">
        <v>312</v>
      </c>
      <c r="J994" s="904">
        <v>100884</v>
      </c>
      <c r="K994" s="5">
        <f t="shared" si="15"/>
        <v>4</v>
      </c>
      <c r="L994" s="1014">
        <v>2000</v>
      </c>
      <c r="M994" s="1105" t="s">
        <v>2735</v>
      </c>
      <c r="N994" s="1104" t="s">
        <v>2736</v>
      </c>
      <c r="O994" s="1227">
        <v>4700</v>
      </c>
      <c r="P994" s="154">
        <v>150</v>
      </c>
      <c r="Q994" s="427">
        <v>0.10873337189126663</v>
      </c>
      <c r="R994" s="7">
        <v>225.52062463851939</v>
      </c>
      <c r="S994" s="7">
        <v>375.52062463851939</v>
      </c>
      <c r="T994" s="7">
        <v>4324.4793753614804</v>
      </c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</row>
    <row r="995" spans="1:37" s="1" customFormat="1">
      <c r="A995" s="2" t="s">
        <v>1821</v>
      </c>
      <c r="B995" s="2" t="s">
        <v>17</v>
      </c>
      <c r="C995" s="344" t="s">
        <v>1622</v>
      </c>
      <c r="D995" s="4">
        <v>2009</v>
      </c>
      <c r="E995" s="821">
        <v>38191</v>
      </c>
      <c r="F995" s="795">
        <v>2005</v>
      </c>
      <c r="G995" s="208" t="s">
        <v>811</v>
      </c>
      <c r="H995" s="2" t="s">
        <v>800</v>
      </c>
      <c r="I995" s="2">
        <v>47</v>
      </c>
      <c r="J995" s="904">
        <v>104806</v>
      </c>
      <c r="K995" s="5">
        <f t="shared" si="15"/>
        <v>3</v>
      </c>
      <c r="L995" s="1014">
        <v>2001</v>
      </c>
      <c r="M995" s="1105" t="s">
        <v>2586</v>
      </c>
      <c r="N995" s="1104" t="s">
        <v>2666</v>
      </c>
      <c r="O995" s="1229">
        <v>4900</v>
      </c>
      <c r="P995" s="154">
        <v>150</v>
      </c>
      <c r="Q995" s="432">
        <v>6.6171505739365297E-2</v>
      </c>
      <c r="R995" s="29">
        <v>233.16125590817018</v>
      </c>
      <c r="S995" s="1">
        <v>383.16125590817018</v>
      </c>
      <c r="T995" s="7">
        <v>4516.8387440918295</v>
      </c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</row>
    <row r="996" spans="1:37" s="1" customFormat="1">
      <c r="A996" s="1" t="s">
        <v>2069</v>
      </c>
      <c r="B996" s="2" t="s">
        <v>17</v>
      </c>
      <c r="C996" s="599" t="s">
        <v>2070</v>
      </c>
      <c r="D996" s="4">
        <v>2084</v>
      </c>
      <c r="E996" s="821">
        <v>38286</v>
      </c>
      <c r="F996" s="795">
        <v>2005</v>
      </c>
      <c r="G996" s="8" t="s">
        <v>815</v>
      </c>
      <c r="H996" s="2" t="s">
        <v>807</v>
      </c>
      <c r="I996" s="2">
        <v>373</v>
      </c>
      <c r="J996" s="904">
        <v>121000</v>
      </c>
      <c r="K996" s="5">
        <f t="shared" si="15"/>
        <v>8</v>
      </c>
      <c r="L996" s="1014">
        <v>1996</v>
      </c>
      <c r="M996" s="1105" t="s">
        <v>2598</v>
      </c>
      <c r="N996" s="1105" t="s">
        <v>2590</v>
      </c>
      <c r="O996" s="1227">
        <v>5100</v>
      </c>
      <c r="P996" s="154">
        <v>150</v>
      </c>
      <c r="Q996" s="432">
        <v>0.15022091310751104</v>
      </c>
      <c r="R996" s="29">
        <v>346.41994108983801</v>
      </c>
      <c r="S996" s="1">
        <v>496.41994108983801</v>
      </c>
      <c r="T996" s="7">
        <v>4603.5800589101618</v>
      </c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</row>
    <row r="997" spans="1:37" s="1" customFormat="1">
      <c r="A997" s="2" t="s">
        <v>4</v>
      </c>
      <c r="B997" s="2" t="s">
        <v>17</v>
      </c>
      <c r="C997" s="344">
        <v>98806</v>
      </c>
      <c r="D997" s="4">
        <v>2190</v>
      </c>
      <c r="E997" s="821">
        <v>38496</v>
      </c>
      <c r="F997" s="795">
        <v>2005</v>
      </c>
      <c r="G997" s="208" t="s">
        <v>818</v>
      </c>
      <c r="H997" s="2" t="s">
        <v>806</v>
      </c>
      <c r="I997" s="2">
        <v>3</v>
      </c>
      <c r="J997" s="903">
        <v>41730</v>
      </c>
      <c r="K997" s="5">
        <f t="shared" si="15"/>
        <v>9</v>
      </c>
      <c r="L997" s="790">
        <v>1995</v>
      </c>
      <c r="M997" s="1104" t="s">
        <v>2598</v>
      </c>
      <c r="N997" s="1104" t="s">
        <v>719</v>
      </c>
      <c r="O997" s="1227">
        <v>5102.99</v>
      </c>
      <c r="P997" s="154">
        <v>150</v>
      </c>
      <c r="Q997" s="427">
        <v>0.18845548187529637</v>
      </c>
      <c r="R997" s="7">
        <v>107.09359668527466</v>
      </c>
      <c r="S997" s="7">
        <v>257.09359668527463</v>
      </c>
      <c r="T997" s="7">
        <v>4845.8964033147249</v>
      </c>
      <c r="U997" s="44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</row>
    <row r="998" spans="1:37" s="1" customFormat="1">
      <c r="A998" s="2" t="s">
        <v>1986</v>
      </c>
      <c r="B998" s="1" t="s">
        <v>17</v>
      </c>
      <c r="C998" s="344">
        <v>56428</v>
      </c>
      <c r="D998" s="4">
        <v>2008</v>
      </c>
      <c r="E998" s="821">
        <v>38218</v>
      </c>
      <c r="F998" s="795">
        <v>2005</v>
      </c>
      <c r="G998" s="208" t="s">
        <v>814</v>
      </c>
      <c r="H998" s="2" t="s">
        <v>1060</v>
      </c>
      <c r="I998" s="2">
        <v>10</v>
      </c>
      <c r="J998" s="903">
        <v>164976</v>
      </c>
      <c r="K998" s="5">
        <f t="shared" si="15"/>
        <v>20</v>
      </c>
      <c r="L998" s="790">
        <v>1984</v>
      </c>
      <c r="M998" s="1104" t="s">
        <v>2584</v>
      </c>
      <c r="N998" s="1104" t="s">
        <v>749</v>
      </c>
      <c r="O998" s="1229">
        <v>5600</v>
      </c>
      <c r="P998" s="154">
        <v>150</v>
      </c>
      <c r="Q998" s="432">
        <v>0.34979056290046329</v>
      </c>
      <c r="R998" s="29">
        <v>166.12253413268803</v>
      </c>
      <c r="S998" s="1">
        <v>316.12253413268803</v>
      </c>
      <c r="T998" s="7">
        <v>5283.8774658673119</v>
      </c>
      <c r="U998" s="44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</row>
    <row r="999" spans="1:37" s="1" customFormat="1">
      <c r="A999" s="1" t="s">
        <v>2026</v>
      </c>
      <c r="B999" s="2" t="s">
        <v>17</v>
      </c>
      <c r="C999" s="344">
        <v>134181</v>
      </c>
      <c r="D999" s="4">
        <v>2027</v>
      </c>
      <c r="E999" s="821">
        <v>38216</v>
      </c>
      <c r="F999" s="795">
        <v>2005</v>
      </c>
      <c r="G999" s="208" t="s">
        <v>818</v>
      </c>
      <c r="H999" s="2" t="s">
        <v>806</v>
      </c>
      <c r="I999" s="2">
        <v>345</v>
      </c>
      <c r="J999" s="904">
        <v>56700</v>
      </c>
      <c r="K999" s="5">
        <f t="shared" si="15"/>
        <v>6</v>
      </c>
      <c r="L999" s="1014">
        <v>1998</v>
      </c>
      <c r="M999" s="1105" t="s">
        <v>2584</v>
      </c>
      <c r="N999" s="1105" t="s">
        <v>2617</v>
      </c>
      <c r="O999" s="1229">
        <v>6500</v>
      </c>
      <c r="P999" s="154">
        <v>150</v>
      </c>
      <c r="Q999" s="432">
        <v>0.14891179839633448</v>
      </c>
      <c r="R999" s="29">
        <v>376.92405498281789</v>
      </c>
      <c r="S999" s="1">
        <v>526.92405498281789</v>
      </c>
      <c r="T999" s="7">
        <v>5973.0759450171818</v>
      </c>
      <c r="U999" s="44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</row>
    <row r="1000" spans="1:37" s="1" customFormat="1">
      <c r="A1000" s="2" t="s">
        <v>2574</v>
      </c>
      <c r="B1000" s="1" t="s">
        <v>17</v>
      </c>
      <c r="C1000" s="344"/>
      <c r="D1000" s="245">
        <v>38338</v>
      </c>
      <c r="E1000" s="821">
        <v>38338</v>
      </c>
      <c r="F1000" s="795">
        <v>2005</v>
      </c>
      <c r="G1000" s="208" t="s">
        <v>816</v>
      </c>
      <c r="H1000" s="2" t="s">
        <v>1602</v>
      </c>
      <c r="I1000" s="6"/>
      <c r="J1000" s="903">
        <v>168116</v>
      </c>
      <c r="K1000" s="5">
        <f t="shared" si="15"/>
        <v>10</v>
      </c>
      <c r="L1000" s="790">
        <v>1994</v>
      </c>
      <c r="M1000" s="1104" t="s">
        <v>2584</v>
      </c>
      <c r="N1000" s="1104" t="s">
        <v>2610</v>
      </c>
      <c r="O1000" s="1227">
        <v>8500</v>
      </c>
      <c r="P1000" s="154">
        <v>150</v>
      </c>
      <c r="Q1000" s="23"/>
      <c r="R1000" s="7"/>
      <c r="S1000" s="7">
        <v>150</v>
      </c>
      <c r="T1000" s="7">
        <v>8350</v>
      </c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</row>
    <row r="1001" spans="1:37" s="1" customFormat="1">
      <c r="A1001" s="2" t="s">
        <v>13</v>
      </c>
      <c r="B1001" s="1" t="s">
        <v>17</v>
      </c>
      <c r="C1001" s="344">
        <v>157889</v>
      </c>
      <c r="D1001" s="4">
        <v>2190</v>
      </c>
      <c r="E1001" s="821">
        <v>38496</v>
      </c>
      <c r="F1001" s="795">
        <v>2005</v>
      </c>
      <c r="G1001" s="208" t="s">
        <v>818</v>
      </c>
      <c r="H1001" s="1" t="s">
        <v>806</v>
      </c>
      <c r="I1001" s="2">
        <v>17</v>
      </c>
      <c r="J1001" s="903">
        <v>26061</v>
      </c>
      <c r="K1001" s="5">
        <f t="shared" si="15"/>
        <v>3</v>
      </c>
      <c r="L1001" s="790">
        <v>2001</v>
      </c>
      <c r="M1001" s="1104" t="s">
        <v>2584</v>
      </c>
      <c r="N1001" s="1104" t="s">
        <v>705</v>
      </c>
      <c r="O1001" s="1227">
        <v>10101</v>
      </c>
      <c r="P1001" s="154">
        <v>150</v>
      </c>
      <c r="Q1001" s="427">
        <v>0.37303400994757363</v>
      </c>
      <c r="R1001" s="7">
        <v>211.98403683290766</v>
      </c>
      <c r="S1001" s="7">
        <v>361.98403683290769</v>
      </c>
      <c r="T1001" s="7">
        <v>9739.0159631670922</v>
      </c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</row>
    <row r="1002" spans="1:37" s="1" customFormat="1">
      <c r="A1002" s="21" t="s">
        <v>824</v>
      </c>
      <c r="B1002" s="21" t="s">
        <v>22</v>
      </c>
      <c r="C1002" s="602" t="s">
        <v>824</v>
      </c>
      <c r="D1002" s="221" t="s">
        <v>824</v>
      </c>
      <c r="E1002" s="822">
        <v>38483</v>
      </c>
      <c r="F1002" s="798">
        <v>2005</v>
      </c>
      <c r="G1002" s="702" t="s">
        <v>815</v>
      </c>
      <c r="H1002" s="21" t="s">
        <v>807</v>
      </c>
      <c r="I1002" s="33" t="s">
        <v>824</v>
      </c>
      <c r="J1002" s="600" t="s">
        <v>824</v>
      </c>
      <c r="K1002" s="5" t="e">
        <f t="shared" si="15"/>
        <v>#VALUE!</v>
      </c>
      <c r="L1002" s="1016" t="s">
        <v>1773</v>
      </c>
      <c r="M1002" s="1107" t="s">
        <v>1773</v>
      </c>
      <c r="N1002" s="1107" t="s">
        <v>1773</v>
      </c>
      <c r="O1002" s="1230"/>
      <c r="P1002" s="428"/>
      <c r="Q1002" s="24"/>
      <c r="R1002" s="20"/>
      <c r="S1002" s="20"/>
      <c r="T1002" s="13">
        <v>-11500</v>
      </c>
      <c r="U1002" s="44"/>
      <c r="V1002" s="44"/>
      <c r="W1002" s="44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</row>
    <row r="1003" spans="1:37" s="1" customFormat="1">
      <c r="A1003" s="21" t="s">
        <v>24</v>
      </c>
      <c r="B1003" s="21" t="s">
        <v>22</v>
      </c>
      <c r="C1003" s="602" t="s">
        <v>824</v>
      </c>
      <c r="D1003" s="221" t="s">
        <v>824</v>
      </c>
      <c r="E1003" s="822">
        <v>38511</v>
      </c>
      <c r="F1003" s="798">
        <v>2005</v>
      </c>
      <c r="G1003" s="702" t="s">
        <v>818</v>
      </c>
      <c r="H1003" s="244" t="s">
        <v>3459</v>
      </c>
      <c r="I1003" s="33" t="s">
        <v>824</v>
      </c>
      <c r="J1003" s="600" t="s">
        <v>824</v>
      </c>
      <c r="K1003" s="5" t="e">
        <f t="shared" si="15"/>
        <v>#VALUE!</v>
      </c>
      <c r="L1003" s="1016" t="s">
        <v>1773</v>
      </c>
      <c r="M1003" s="1107" t="s">
        <v>1773</v>
      </c>
      <c r="N1003" s="1107" t="s">
        <v>1773</v>
      </c>
      <c r="O1003" s="1230"/>
      <c r="P1003" s="428"/>
      <c r="Q1003" s="24"/>
      <c r="R1003" s="20"/>
      <c r="S1003" s="20"/>
      <c r="T1003" s="13">
        <v>-7800</v>
      </c>
      <c r="U1003" s="44"/>
      <c r="V1003" s="44"/>
      <c r="W1003" s="44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</row>
    <row r="1004" spans="1:37" s="1" customFormat="1">
      <c r="A1004" s="21" t="s">
        <v>2575</v>
      </c>
      <c r="B1004" s="21" t="s">
        <v>22</v>
      </c>
      <c r="C1004" s="602" t="s">
        <v>824</v>
      </c>
      <c r="D1004" s="221" t="s">
        <v>824</v>
      </c>
      <c r="E1004" s="822">
        <v>38511</v>
      </c>
      <c r="F1004" s="798">
        <v>2005</v>
      </c>
      <c r="G1004" s="702" t="s">
        <v>817</v>
      </c>
      <c r="H1004" s="21"/>
      <c r="I1004" s="33" t="s">
        <v>824</v>
      </c>
      <c r="J1004" s="600" t="s">
        <v>824</v>
      </c>
      <c r="K1004" s="5" t="e">
        <f t="shared" si="15"/>
        <v>#VALUE!</v>
      </c>
      <c r="L1004" s="1016" t="s">
        <v>1773</v>
      </c>
      <c r="M1004" s="1107" t="s">
        <v>1773</v>
      </c>
      <c r="N1004" s="1107" t="s">
        <v>1773</v>
      </c>
      <c r="O1004" s="1230"/>
      <c r="P1004" s="428"/>
      <c r="Q1004" s="34"/>
      <c r="R1004" s="20"/>
      <c r="S1004" s="20"/>
      <c r="T1004" s="13">
        <v>-2211.29</v>
      </c>
      <c r="U1004" s="44"/>
      <c r="V1004" s="44"/>
      <c r="W1004" s="44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</row>
    <row r="1005" spans="1:37" s="1" customFormat="1">
      <c r="A1005" s="21" t="s">
        <v>824</v>
      </c>
      <c r="B1005" s="21" t="s">
        <v>22</v>
      </c>
      <c r="C1005" s="602" t="s">
        <v>824</v>
      </c>
      <c r="D1005" s="221" t="s">
        <v>824</v>
      </c>
      <c r="E1005" s="822">
        <v>38280</v>
      </c>
      <c r="F1005" s="798">
        <v>2006</v>
      </c>
      <c r="G1005" s="702" t="s">
        <v>812</v>
      </c>
      <c r="H1005" s="70" t="s">
        <v>861</v>
      </c>
      <c r="I1005" s="33" t="s">
        <v>824</v>
      </c>
      <c r="J1005" s="600" t="s">
        <v>824</v>
      </c>
      <c r="K1005" s="5" t="e">
        <f t="shared" si="15"/>
        <v>#VALUE!</v>
      </c>
      <c r="L1005" s="1015" t="s">
        <v>1773</v>
      </c>
      <c r="M1005" s="1106" t="s">
        <v>1773</v>
      </c>
      <c r="N1005" s="1107" t="s">
        <v>1773</v>
      </c>
      <c r="O1005" s="1230"/>
      <c r="P1005" s="428"/>
      <c r="Q1005" s="24"/>
      <c r="R1005" s="20"/>
      <c r="S1005" s="20"/>
      <c r="T1005" s="13">
        <v>-76621.98</v>
      </c>
      <c r="U1005" s="44"/>
      <c r="V1005" s="44"/>
      <c r="W1005" s="44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</row>
    <row r="1006" spans="1:37" s="1" customFormat="1">
      <c r="A1006" s="21" t="s">
        <v>824</v>
      </c>
      <c r="B1006" s="21" t="s">
        <v>22</v>
      </c>
      <c r="C1006" s="602" t="s">
        <v>824</v>
      </c>
      <c r="D1006" s="221" t="s">
        <v>824</v>
      </c>
      <c r="E1006" s="822">
        <v>38280</v>
      </c>
      <c r="F1006" s="798">
        <v>2006</v>
      </c>
      <c r="G1006" s="702" t="s">
        <v>812</v>
      </c>
      <c r="H1006" s="17" t="s">
        <v>2465</v>
      </c>
      <c r="I1006" s="33" t="s">
        <v>824</v>
      </c>
      <c r="J1006" s="600" t="s">
        <v>824</v>
      </c>
      <c r="K1006" s="5" t="e">
        <f t="shared" si="15"/>
        <v>#VALUE!</v>
      </c>
      <c r="L1006" s="1016" t="s">
        <v>1773</v>
      </c>
      <c r="M1006" s="1107" t="s">
        <v>1773</v>
      </c>
      <c r="N1006" s="1107" t="s">
        <v>1773</v>
      </c>
      <c r="O1006" s="1230"/>
      <c r="P1006" s="428"/>
      <c r="Q1006" s="24"/>
      <c r="R1006" s="20"/>
      <c r="S1006" s="20"/>
      <c r="T1006" s="13">
        <v>-16518.77</v>
      </c>
      <c r="U1006" s="44"/>
      <c r="V1006" s="44"/>
      <c r="W1006" s="44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</row>
    <row r="1007" spans="1:37" s="1" customFormat="1">
      <c r="A1007" s="21" t="s">
        <v>824</v>
      </c>
      <c r="B1007" s="21" t="s">
        <v>22</v>
      </c>
      <c r="C1007" s="600" t="s">
        <v>824</v>
      </c>
      <c r="D1007" s="218" t="s">
        <v>824</v>
      </c>
      <c r="E1007" s="822">
        <v>38575</v>
      </c>
      <c r="F1007" s="798">
        <v>2006</v>
      </c>
      <c r="G1007" s="702" t="s">
        <v>1774</v>
      </c>
      <c r="H1007" s="21" t="s">
        <v>2581</v>
      </c>
      <c r="I1007" s="33" t="s">
        <v>824</v>
      </c>
      <c r="J1007" s="906" t="s">
        <v>824</v>
      </c>
      <c r="K1007" s="5" t="e">
        <f t="shared" si="15"/>
        <v>#VALUE!</v>
      </c>
      <c r="L1007" s="1016" t="s">
        <v>1773</v>
      </c>
      <c r="M1007" s="1107" t="s">
        <v>1773</v>
      </c>
      <c r="N1007" s="1107" t="s">
        <v>1773</v>
      </c>
      <c r="O1007" s="1228"/>
      <c r="P1007" s="428"/>
      <c r="Q1007" s="24"/>
      <c r="R1007" s="20"/>
      <c r="S1007" s="20"/>
      <c r="T1007" s="20">
        <v>-18400</v>
      </c>
      <c r="U1007" s="44"/>
      <c r="V1007" s="44"/>
      <c r="W1007" s="44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</row>
    <row r="1008" spans="1:37" s="1" customFormat="1">
      <c r="A1008" s="21" t="s">
        <v>824</v>
      </c>
      <c r="B1008" s="21" t="s">
        <v>22</v>
      </c>
      <c r="C1008" s="600" t="s">
        <v>824</v>
      </c>
      <c r="D1008" s="218" t="s">
        <v>824</v>
      </c>
      <c r="E1008" s="822">
        <v>38603</v>
      </c>
      <c r="F1008" s="798">
        <v>2006</v>
      </c>
      <c r="G1008" s="702" t="s">
        <v>813</v>
      </c>
      <c r="H1008" s="21" t="s">
        <v>2578</v>
      </c>
      <c r="I1008" s="33" t="s">
        <v>824</v>
      </c>
      <c r="J1008" s="906" t="s">
        <v>824</v>
      </c>
      <c r="K1008" s="5" t="e">
        <f t="shared" si="15"/>
        <v>#VALUE!</v>
      </c>
      <c r="L1008" s="1016" t="s">
        <v>1773</v>
      </c>
      <c r="M1008" s="1107" t="s">
        <v>1773</v>
      </c>
      <c r="N1008" s="1107" t="s">
        <v>1773</v>
      </c>
      <c r="O1008" s="1228"/>
      <c r="P1008" s="428"/>
      <c r="Q1008" s="24"/>
      <c r="R1008" s="20"/>
      <c r="S1008" s="20"/>
      <c r="T1008" s="20">
        <v>-21642.27</v>
      </c>
      <c r="U1008" s="44"/>
      <c r="V1008" s="44"/>
      <c r="W1008" s="44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</row>
    <row r="1009" spans="1:40" s="1" customFormat="1">
      <c r="A1009" s="21" t="s">
        <v>824</v>
      </c>
      <c r="B1009" s="21" t="s">
        <v>22</v>
      </c>
      <c r="C1009" s="600" t="s">
        <v>824</v>
      </c>
      <c r="D1009" s="18" t="s">
        <v>824</v>
      </c>
      <c r="E1009" s="826">
        <v>38630</v>
      </c>
      <c r="F1009" s="799">
        <v>2006</v>
      </c>
      <c r="G1009" s="702" t="s">
        <v>818</v>
      </c>
      <c r="H1009" s="244" t="s">
        <v>806</v>
      </c>
      <c r="I1009" s="21" t="s">
        <v>824</v>
      </c>
      <c r="J1009" s="600" t="s">
        <v>824</v>
      </c>
      <c r="K1009" s="5" t="e">
        <f t="shared" si="15"/>
        <v>#VALUE!</v>
      </c>
      <c r="L1009" s="600" t="s">
        <v>1773</v>
      </c>
      <c r="M1009" s="702" t="s">
        <v>1773</v>
      </c>
      <c r="N1009" s="702" t="s">
        <v>1773</v>
      </c>
      <c r="O1009" s="1230"/>
      <c r="P1009" s="603"/>
      <c r="Q1009" s="21"/>
      <c r="R1009" s="17"/>
      <c r="S1009" s="17"/>
      <c r="T1009" s="17">
        <v>-3788.97</v>
      </c>
      <c r="U1009" s="44"/>
      <c r="V1009" s="44"/>
      <c r="W1009" s="44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</row>
    <row r="1010" spans="1:40" s="1" customFormat="1">
      <c r="A1010" s="21" t="s">
        <v>824</v>
      </c>
      <c r="B1010" s="17" t="s">
        <v>22</v>
      </c>
      <c r="C1010" s="602" t="s">
        <v>824</v>
      </c>
      <c r="D1010" s="364" t="s">
        <v>824</v>
      </c>
      <c r="E1010" s="826">
        <v>38649</v>
      </c>
      <c r="F1010" s="798">
        <v>2006</v>
      </c>
      <c r="G1010" s="702" t="s">
        <v>818</v>
      </c>
      <c r="H1010" s="244" t="s">
        <v>806</v>
      </c>
      <c r="I1010" s="33" t="s">
        <v>824</v>
      </c>
      <c r="J1010" s="600" t="s">
        <v>824</v>
      </c>
      <c r="K1010" s="5" t="e">
        <f t="shared" si="15"/>
        <v>#VALUE!</v>
      </c>
      <c r="L1010" s="1020" t="s">
        <v>1773</v>
      </c>
      <c r="M1010" s="1111" t="s">
        <v>1773</v>
      </c>
      <c r="N1010" s="1111" t="s">
        <v>1773</v>
      </c>
      <c r="O1010" s="1230"/>
      <c r="P1010" s="428"/>
      <c r="Q1010" s="34"/>
      <c r="R1010" s="20"/>
      <c r="S1010" s="20"/>
      <c r="T1010" s="13">
        <v>-7654.1</v>
      </c>
      <c r="U1010" s="44"/>
      <c r="V1010" s="44"/>
      <c r="W1010" s="44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</row>
    <row r="1011" spans="1:40" s="1" customFormat="1">
      <c r="A1011" s="21" t="s">
        <v>824</v>
      </c>
      <c r="B1011" s="21" t="s">
        <v>22</v>
      </c>
      <c r="C1011" s="600" t="s">
        <v>824</v>
      </c>
      <c r="D1011" s="218" t="s">
        <v>824</v>
      </c>
      <c r="E1011" s="822">
        <v>38660</v>
      </c>
      <c r="F1011" s="798">
        <v>2006</v>
      </c>
      <c r="G1011" s="702" t="s">
        <v>1774</v>
      </c>
      <c r="H1011" s="21" t="s">
        <v>2581</v>
      </c>
      <c r="I1011" s="33" t="s">
        <v>824</v>
      </c>
      <c r="J1011" s="907" t="s">
        <v>824</v>
      </c>
      <c r="K1011" s="5" t="e">
        <f t="shared" si="15"/>
        <v>#VALUE!</v>
      </c>
      <c r="L1011" s="1015" t="s">
        <v>1773</v>
      </c>
      <c r="M1011" s="1106" t="s">
        <v>1773</v>
      </c>
      <c r="N1011" s="1107" t="s">
        <v>1773</v>
      </c>
      <c r="O1011" s="1228"/>
      <c r="P1011" s="428"/>
      <c r="Q1011" s="24"/>
      <c r="R1011" s="20"/>
      <c r="S1011" s="20"/>
      <c r="T1011" s="20">
        <v>-28043.11</v>
      </c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</row>
    <row r="1012" spans="1:40">
      <c r="A1012" s="470" t="s">
        <v>824</v>
      </c>
      <c r="B1012" s="470" t="s">
        <v>22</v>
      </c>
      <c r="C1012" s="601" t="s">
        <v>824</v>
      </c>
      <c r="D1012" s="471" t="s">
        <v>824</v>
      </c>
      <c r="E1012" s="827">
        <v>38661</v>
      </c>
      <c r="F1012" s="501">
        <v>2006</v>
      </c>
      <c r="G1012" s="703" t="s">
        <v>608</v>
      </c>
      <c r="H1012" s="470" t="s">
        <v>2037</v>
      </c>
      <c r="I1012" s="568" t="s">
        <v>824</v>
      </c>
      <c r="J1012" s="908" t="s">
        <v>824</v>
      </c>
      <c r="K1012" s="5" t="e">
        <f t="shared" si="15"/>
        <v>#VALUE!</v>
      </c>
      <c r="L1012" s="1021" t="s">
        <v>1773</v>
      </c>
      <c r="M1012" s="1116" t="s">
        <v>1773</v>
      </c>
      <c r="N1012" s="1108" t="s">
        <v>1773</v>
      </c>
      <c r="O1012" s="1231"/>
      <c r="P1012" s="502"/>
      <c r="Q1012" s="503"/>
      <c r="R1012" s="476"/>
      <c r="S1012" s="476"/>
      <c r="T1012" s="476">
        <v>-7000</v>
      </c>
      <c r="U1012" s="477"/>
      <c r="V1012" s="477"/>
      <c r="W1012" s="477"/>
      <c r="X1012" s="477"/>
      <c r="Y1012" s="477"/>
      <c r="Z1012" s="477"/>
      <c r="AA1012" s="477"/>
      <c r="AB1012" s="477"/>
      <c r="AC1012" s="477"/>
      <c r="AD1012" s="477"/>
      <c r="AE1012" s="477"/>
      <c r="AF1012" s="477"/>
      <c r="AG1012" s="477"/>
      <c r="AH1012" s="477"/>
      <c r="AI1012" s="477"/>
      <c r="AJ1012" s="477"/>
      <c r="AK1012" s="477"/>
      <c r="AL1012" s="477"/>
      <c r="AM1012" s="477"/>
      <c r="AN1012" s="477"/>
    </row>
    <row r="1013" spans="1:40" s="1" customFormat="1">
      <c r="A1013" s="21" t="s">
        <v>824</v>
      </c>
      <c r="B1013" s="21" t="s">
        <v>22</v>
      </c>
      <c r="C1013" s="600" t="s">
        <v>824</v>
      </c>
      <c r="D1013" s="218" t="s">
        <v>824</v>
      </c>
      <c r="E1013" s="822">
        <v>38663</v>
      </c>
      <c r="F1013" s="798">
        <v>2006</v>
      </c>
      <c r="G1013" s="702" t="s">
        <v>812</v>
      </c>
      <c r="H1013" s="70" t="s">
        <v>861</v>
      </c>
      <c r="I1013" s="33" t="s">
        <v>824</v>
      </c>
      <c r="J1013" s="907" t="s">
        <v>824</v>
      </c>
      <c r="K1013" s="5" t="e">
        <f t="shared" si="15"/>
        <v>#VALUE!</v>
      </c>
      <c r="L1013" s="1015" t="s">
        <v>1773</v>
      </c>
      <c r="M1013" s="1106" t="s">
        <v>1773</v>
      </c>
      <c r="N1013" s="1107" t="s">
        <v>1773</v>
      </c>
      <c r="O1013" s="1228"/>
      <c r="P1013" s="428"/>
      <c r="Q1013" s="34"/>
      <c r="R1013" s="20"/>
      <c r="S1013" s="20"/>
      <c r="T1013" s="20">
        <v>-756</v>
      </c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</row>
    <row r="1014" spans="1:40" s="1" customFormat="1">
      <c r="A1014" s="21" t="s">
        <v>824</v>
      </c>
      <c r="B1014" s="21" t="s">
        <v>22</v>
      </c>
      <c r="C1014" s="600" t="s">
        <v>824</v>
      </c>
      <c r="D1014" s="218" t="s">
        <v>824</v>
      </c>
      <c r="E1014" s="822">
        <v>38673</v>
      </c>
      <c r="F1014" s="798">
        <v>2006</v>
      </c>
      <c r="G1014" s="702" t="s">
        <v>813</v>
      </c>
      <c r="H1014" s="21" t="s">
        <v>2578</v>
      </c>
      <c r="I1014" s="33" t="s">
        <v>824</v>
      </c>
      <c r="J1014" s="907" t="s">
        <v>824</v>
      </c>
      <c r="K1014" s="5" t="e">
        <f t="shared" si="15"/>
        <v>#VALUE!</v>
      </c>
      <c r="L1014" s="1015" t="s">
        <v>1773</v>
      </c>
      <c r="M1014" s="1106" t="s">
        <v>1773</v>
      </c>
      <c r="N1014" s="1107" t="s">
        <v>1773</v>
      </c>
      <c r="O1014" s="1228"/>
      <c r="P1014" s="428"/>
      <c r="Q1014" s="34"/>
      <c r="R1014" s="20"/>
      <c r="S1014" s="20"/>
      <c r="T1014" s="20">
        <v>-7019.4</v>
      </c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</row>
    <row r="1015" spans="1:40" s="1" customFormat="1">
      <c r="A1015" s="21" t="s">
        <v>824</v>
      </c>
      <c r="B1015" s="21" t="s">
        <v>22</v>
      </c>
      <c r="C1015" s="600" t="s">
        <v>824</v>
      </c>
      <c r="D1015" s="218" t="s">
        <v>824</v>
      </c>
      <c r="E1015" s="822">
        <v>38673</v>
      </c>
      <c r="F1015" s="798">
        <v>2006</v>
      </c>
      <c r="G1015" s="702" t="s">
        <v>813</v>
      </c>
      <c r="H1015" s="21" t="s">
        <v>2577</v>
      </c>
      <c r="I1015" s="33" t="s">
        <v>824</v>
      </c>
      <c r="J1015" s="907" t="s">
        <v>824</v>
      </c>
      <c r="K1015" s="5" t="e">
        <f t="shared" si="15"/>
        <v>#VALUE!</v>
      </c>
      <c r="L1015" s="1015" t="s">
        <v>1773</v>
      </c>
      <c r="M1015" s="1106" t="s">
        <v>1773</v>
      </c>
      <c r="N1015" s="1107" t="s">
        <v>1773</v>
      </c>
      <c r="O1015" s="1228"/>
      <c r="P1015" s="428"/>
      <c r="Q1015" s="24"/>
      <c r="R1015" s="20"/>
      <c r="S1015" s="20"/>
      <c r="T1015" s="20">
        <v>-1080.5999999999999</v>
      </c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</row>
    <row r="1016" spans="1:40" s="1" customFormat="1">
      <c r="A1016" s="21" t="s">
        <v>824</v>
      </c>
      <c r="B1016" s="21" t="s">
        <v>22</v>
      </c>
      <c r="C1016" s="600" t="s">
        <v>824</v>
      </c>
      <c r="D1016" s="218" t="s">
        <v>824</v>
      </c>
      <c r="E1016" s="822">
        <v>38684</v>
      </c>
      <c r="F1016" s="798">
        <v>2006</v>
      </c>
      <c r="G1016" s="702" t="s">
        <v>821</v>
      </c>
      <c r="H1016" s="21" t="s">
        <v>800</v>
      </c>
      <c r="I1016" s="33" t="s">
        <v>824</v>
      </c>
      <c r="J1016" s="906" t="s">
        <v>824</v>
      </c>
      <c r="K1016" s="5" t="e">
        <f t="shared" si="15"/>
        <v>#VALUE!</v>
      </c>
      <c r="L1016" s="1015" t="s">
        <v>1773</v>
      </c>
      <c r="M1016" s="1106" t="s">
        <v>1773</v>
      </c>
      <c r="N1016" s="1107" t="s">
        <v>1773</v>
      </c>
      <c r="O1016" s="1228"/>
      <c r="P1016" s="428"/>
      <c r="Q1016" s="24"/>
      <c r="R1016" s="20"/>
      <c r="S1016" s="20"/>
      <c r="T1016" s="20">
        <v>-3575.81</v>
      </c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</row>
    <row r="1017" spans="1:40" s="1" customFormat="1">
      <c r="A1017" s="21" t="s">
        <v>824</v>
      </c>
      <c r="B1017" s="21" t="s">
        <v>22</v>
      </c>
      <c r="C1017" s="600" t="s">
        <v>824</v>
      </c>
      <c r="D1017" s="218" t="s">
        <v>824</v>
      </c>
      <c r="E1017" s="822">
        <v>38684</v>
      </c>
      <c r="F1017" s="798">
        <v>2006</v>
      </c>
      <c r="G1017" s="702" t="s">
        <v>821</v>
      </c>
      <c r="H1017" s="21" t="s">
        <v>2095</v>
      </c>
      <c r="I1017" s="33" t="s">
        <v>824</v>
      </c>
      <c r="J1017" s="906" t="s">
        <v>824</v>
      </c>
      <c r="K1017" s="5" t="e">
        <f t="shared" si="15"/>
        <v>#VALUE!</v>
      </c>
      <c r="L1017" s="1016" t="s">
        <v>1773</v>
      </c>
      <c r="M1017" s="1107" t="s">
        <v>1773</v>
      </c>
      <c r="N1017" s="1107" t="s">
        <v>1773</v>
      </c>
      <c r="O1017" s="1228"/>
      <c r="P1017" s="428"/>
      <c r="Q1017" s="24"/>
      <c r="R1017" s="20"/>
      <c r="S1017" s="20"/>
      <c r="T1017" s="20">
        <v>-2074.2600000000002</v>
      </c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</row>
    <row r="1018" spans="1:40" s="1" customFormat="1">
      <c r="A1018" s="21" t="s">
        <v>824</v>
      </c>
      <c r="B1018" s="21" t="s">
        <v>22</v>
      </c>
      <c r="C1018" s="600" t="s">
        <v>824</v>
      </c>
      <c r="D1018" s="218" t="s">
        <v>824</v>
      </c>
      <c r="E1018" s="822">
        <v>38684</v>
      </c>
      <c r="F1018" s="798">
        <v>2006</v>
      </c>
      <c r="G1018" s="702" t="s">
        <v>821</v>
      </c>
      <c r="H1018" s="244" t="s">
        <v>4813</v>
      </c>
      <c r="I1018" s="33" t="s">
        <v>824</v>
      </c>
      <c r="J1018" s="907" t="s">
        <v>824</v>
      </c>
      <c r="K1018" s="5" t="e">
        <f t="shared" si="15"/>
        <v>#VALUE!</v>
      </c>
      <c r="L1018" s="1015" t="s">
        <v>1773</v>
      </c>
      <c r="M1018" s="1106" t="s">
        <v>1773</v>
      </c>
      <c r="N1018" s="1107" t="s">
        <v>1773</v>
      </c>
      <c r="O1018" s="1228"/>
      <c r="P1018" s="428"/>
      <c r="Q1018" s="34"/>
      <c r="R1018" s="20"/>
      <c r="S1018" s="20"/>
      <c r="T1018" s="20">
        <v>-1353.46</v>
      </c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</row>
    <row r="1019" spans="1:40" s="1" customFormat="1">
      <c r="A1019" s="21" t="s">
        <v>824</v>
      </c>
      <c r="B1019" s="21" t="s">
        <v>22</v>
      </c>
      <c r="C1019" s="600" t="s">
        <v>824</v>
      </c>
      <c r="D1019" s="218" t="s">
        <v>824</v>
      </c>
      <c r="E1019" s="822">
        <v>38684</v>
      </c>
      <c r="F1019" s="798">
        <v>2006</v>
      </c>
      <c r="G1019" s="702" t="s">
        <v>821</v>
      </c>
      <c r="H1019" s="174" t="s">
        <v>4812</v>
      </c>
      <c r="I1019" s="33" t="s">
        <v>824</v>
      </c>
      <c r="J1019" s="907" t="s">
        <v>824</v>
      </c>
      <c r="K1019" s="5" t="e">
        <f t="shared" si="15"/>
        <v>#VALUE!</v>
      </c>
      <c r="L1019" s="1015" t="s">
        <v>1773</v>
      </c>
      <c r="M1019" s="1106" t="s">
        <v>1773</v>
      </c>
      <c r="N1019" s="1107" t="s">
        <v>1773</v>
      </c>
      <c r="O1019" s="1228"/>
      <c r="P1019" s="428"/>
      <c r="Q1019" s="24"/>
      <c r="R1019" s="20"/>
      <c r="S1019" s="20"/>
      <c r="T1019" s="20">
        <v>-465.82</v>
      </c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</row>
    <row r="1020" spans="1:40" s="1" customFormat="1">
      <c r="A1020" s="21" t="s">
        <v>824</v>
      </c>
      <c r="B1020" s="21" t="s">
        <v>22</v>
      </c>
      <c r="C1020" s="600" t="s">
        <v>824</v>
      </c>
      <c r="D1020" s="218" t="s">
        <v>824</v>
      </c>
      <c r="E1020" s="822">
        <v>38736</v>
      </c>
      <c r="F1020" s="798">
        <v>2006</v>
      </c>
      <c r="G1020" s="711" t="s">
        <v>812</v>
      </c>
      <c r="H1020" s="21" t="s">
        <v>1079</v>
      </c>
      <c r="I1020" s="33" t="s">
        <v>824</v>
      </c>
      <c r="J1020" s="907" t="s">
        <v>824</v>
      </c>
      <c r="K1020" s="5" t="e">
        <f t="shared" si="15"/>
        <v>#VALUE!</v>
      </c>
      <c r="L1020" s="1015" t="s">
        <v>1773</v>
      </c>
      <c r="M1020" s="1106" t="s">
        <v>1773</v>
      </c>
      <c r="N1020" s="1106" t="s">
        <v>1773</v>
      </c>
      <c r="O1020" s="1228"/>
      <c r="P1020" s="428"/>
      <c r="Q1020" s="24"/>
      <c r="R1020" s="20"/>
      <c r="S1020" s="20"/>
      <c r="T1020" s="20">
        <v>-20829.45</v>
      </c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</row>
    <row r="1021" spans="1:40" s="1" customFormat="1">
      <c r="A1021" s="21" t="s">
        <v>824</v>
      </c>
      <c r="B1021" s="21" t="s">
        <v>22</v>
      </c>
      <c r="C1021" s="600" t="s">
        <v>824</v>
      </c>
      <c r="D1021" s="218" t="s">
        <v>824</v>
      </c>
      <c r="E1021" s="822">
        <v>38736</v>
      </c>
      <c r="F1021" s="798">
        <v>2006</v>
      </c>
      <c r="G1021" s="702" t="s">
        <v>815</v>
      </c>
      <c r="H1021" s="17" t="s">
        <v>1788</v>
      </c>
      <c r="I1021" s="33" t="s">
        <v>824</v>
      </c>
      <c r="J1021" s="907" t="s">
        <v>824</v>
      </c>
      <c r="K1021" s="5" t="e">
        <f t="shared" si="15"/>
        <v>#VALUE!</v>
      </c>
      <c r="L1021" s="1015" t="s">
        <v>1773</v>
      </c>
      <c r="M1021" s="1106" t="s">
        <v>1773</v>
      </c>
      <c r="N1021" s="1107" t="s">
        <v>1773</v>
      </c>
      <c r="O1021" s="1228"/>
      <c r="P1021" s="428"/>
      <c r="Q1021" s="24"/>
      <c r="R1021" s="20"/>
      <c r="S1021" s="20"/>
      <c r="T1021" s="20">
        <v>-14851</v>
      </c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</row>
    <row r="1022" spans="1:40" s="1" customFormat="1">
      <c r="A1022" s="21" t="s">
        <v>824</v>
      </c>
      <c r="B1022" s="21" t="s">
        <v>22</v>
      </c>
      <c r="C1022" s="600" t="s">
        <v>824</v>
      </c>
      <c r="D1022" s="218" t="s">
        <v>824</v>
      </c>
      <c r="E1022" s="822">
        <v>38737</v>
      </c>
      <c r="F1022" s="798">
        <v>2006</v>
      </c>
      <c r="G1022" s="702" t="s">
        <v>818</v>
      </c>
      <c r="H1022" s="244" t="s">
        <v>806</v>
      </c>
      <c r="I1022" s="33" t="s">
        <v>824</v>
      </c>
      <c r="J1022" s="906" t="s">
        <v>824</v>
      </c>
      <c r="K1022" s="5" t="e">
        <f t="shared" si="15"/>
        <v>#VALUE!</v>
      </c>
      <c r="L1022" s="1016" t="s">
        <v>1773</v>
      </c>
      <c r="M1022" s="1107" t="s">
        <v>1773</v>
      </c>
      <c r="N1022" s="1107" t="s">
        <v>1773</v>
      </c>
      <c r="O1022" s="1228"/>
      <c r="P1022" s="428"/>
      <c r="Q1022" s="24"/>
      <c r="R1022" s="20"/>
      <c r="S1022" s="20"/>
      <c r="T1022" s="20">
        <v>-76511</v>
      </c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</row>
    <row r="1023" spans="1:40" s="1" customFormat="1">
      <c r="A1023" s="21" t="s">
        <v>824</v>
      </c>
      <c r="B1023" s="21" t="s">
        <v>22</v>
      </c>
      <c r="C1023" s="600" t="s">
        <v>824</v>
      </c>
      <c r="D1023" s="218" t="s">
        <v>824</v>
      </c>
      <c r="E1023" s="822">
        <v>38750</v>
      </c>
      <c r="F1023" s="798">
        <v>2006</v>
      </c>
      <c r="G1023" s="702" t="s">
        <v>1774</v>
      </c>
      <c r="H1023" s="21" t="s">
        <v>905</v>
      </c>
      <c r="I1023" s="33" t="s">
        <v>824</v>
      </c>
      <c r="J1023" s="906" t="s">
        <v>824</v>
      </c>
      <c r="K1023" s="5" t="e">
        <f t="shared" si="15"/>
        <v>#VALUE!</v>
      </c>
      <c r="L1023" s="1016" t="s">
        <v>1773</v>
      </c>
      <c r="M1023" s="1107" t="s">
        <v>1773</v>
      </c>
      <c r="N1023" s="1107" t="s">
        <v>1773</v>
      </c>
      <c r="O1023" s="1228"/>
      <c r="P1023" s="428"/>
      <c r="Q1023" s="24"/>
      <c r="R1023" s="20"/>
      <c r="S1023" s="20"/>
      <c r="T1023" s="384">
        <v>-4755.5200000000004</v>
      </c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</row>
    <row r="1024" spans="1:40" s="1" customFormat="1">
      <c r="A1024" s="21" t="s">
        <v>824</v>
      </c>
      <c r="B1024" s="21" t="s">
        <v>22</v>
      </c>
      <c r="C1024" s="600" t="s">
        <v>824</v>
      </c>
      <c r="D1024" s="218" t="s">
        <v>824</v>
      </c>
      <c r="E1024" s="822">
        <v>38757</v>
      </c>
      <c r="F1024" s="798">
        <v>2006</v>
      </c>
      <c r="G1024" s="702" t="s">
        <v>813</v>
      </c>
      <c r="H1024" s="21" t="s">
        <v>2579</v>
      </c>
      <c r="I1024" s="33" t="s">
        <v>824</v>
      </c>
      <c r="J1024" s="906" t="s">
        <v>824</v>
      </c>
      <c r="K1024" s="5" t="e">
        <f t="shared" si="15"/>
        <v>#VALUE!</v>
      </c>
      <c r="L1024" s="1016" t="s">
        <v>1773</v>
      </c>
      <c r="M1024" s="1107" t="s">
        <v>1773</v>
      </c>
      <c r="N1024" s="1107" t="s">
        <v>1773</v>
      </c>
      <c r="O1024" s="1228"/>
      <c r="P1024" s="428"/>
      <c r="Q1024" s="24"/>
      <c r="R1024" s="20"/>
      <c r="S1024" s="20"/>
      <c r="T1024" s="20">
        <v>-5279.1579242308399</v>
      </c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</row>
    <row r="1025" spans="1:37" s="1" customFormat="1">
      <c r="A1025" s="21" t="s">
        <v>824</v>
      </c>
      <c r="B1025" s="21" t="s">
        <v>22</v>
      </c>
      <c r="C1025" s="600" t="s">
        <v>824</v>
      </c>
      <c r="D1025" s="218" t="s">
        <v>824</v>
      </c>
      <c r="E1025" s="822">
        <v>38757</v>
      </c>
      <c r="F1025" s="798">
        <v>2006</v>
      </c>
      <c r="G1025" s="702" t="s">
        <v>813</v>
      </c>
      <c r="H1025" s="21" t="s">
        <v>2067</v>
      </c>
      <c r="I1025" s="33" t="s">
        <v>824</v>
      </c>
      <c r="J1025" s="906" t="s">
        <v>824</v>
      </c>
      <c r="K1025" s="5" t="e">
        <f t="shared" si="15"/>
        <v>#VALUE!</v>
      </c>
      <c r="L1025" s="1016" t="s">
        <v>1773</v>
      </c>
      <c r="M1025" s="1107" t="s">
        <v>1773</v>
      </c>
      <c r="N1025" s="1107" t="s">
        <v>1773</v>
      </c>
      <c r="O1025" s="1228"/>
      <c r="P1025" s="428"/>
      <c r="Q1025" s="24"/>
      <c r="R1025" s="20"/>
      <c r="S1025" s="20"/>
      <c r="T1025" s="20">
        <v>-4584.4808700108797</v>
      </c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</row>
    <row r="1026" spans="1:37" s="1" customFormat="1">
      <c r="A1026" s="21" t="s">
        <v>824</v>
      </c>
      <c r="B1026" s="21" t="s">
        <v>22</v>
      </c>
      <c r="C1026" s="600" t="s">
        <v>824</v>
      </c>
      <c r="D1026" s="218" t="s">
        <v>824</v>
      </c>
      <c r="E1026" s="822">
        <v>38757</v>
      </c>
      <c r="F1026" s="798">
        <v>2006</v>
      </c>
      <c r="G1026" s="712" t="s">
        <v>813</v>
      </c>
      <c r="H1026" s="21" t="s">
        <v>800</v>
      </c>
      <c r="I1026" s="33" t="s">
        <v>824</v>
      </c>
      <c r="J1026" s="906" t="s">
        <v>824</v>
      </c>
      <c r="K1026" s="5" t="e">
        <f t="shared" ref="K1026:K1089" si="16">F1026-L1026-1</f>
        <v>#VALUE!</v>
      </c>
      <c r="L1026" s="1016" t="s">
        <v>1773</v>
      </c>
      <c r="M1026" s="1107" t="s">
        <v>1773</v>
      </c>
      <c r="N1026" s="1107" t="s">
        <v>1773</v>
      </c>
      <c r="O1026" s="1228"/>
      <c r="P1026" s="428"/>
      <c r="Q1026" s="24"/>
      <c r="R1026" s="20"/>
      <c r="S1026" s="20"/>
      <c r="T1026" s="384">
        <v>-4554.9370258869103</v>
      </c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</row>
    <row r="1027" spans="1:37" s="1" customFormat="1">
      <c r="A1027" s="21" t="s">
        <v>824</v>
      </c>
      <c r="B1027" s="21" t="s">
        <v>22</v>
      </c>
      <c r="C1027" s="600" t="s">
        <v>824</v>
      </c>
      <c r="D1027" s="218" t="s">
        <v>824</v>
      </c>
      <c r="E1027" s="822">
        <v>38757</v>
      </c>
      <c r="F1027" s="798">
        <v>2006</v>
      </c>
      <c r="G1027" s="712" t="s">
        <v>813</v>
      </c>
      <c r="H1027" s="21" t="s">
        <v>2580</v>
      </c>
      <c r="I1027" s="33" t="s">
        <v>824</v>
      </c>
      <c r="J1027" s="907" t="s">
        <v>824</v>
      </c>
      <c r="K1027" s="5" t="e">
        <f t="shared" si="16"/>
        <v>#VALUE!</v>
      </c>
      <c r="L1027" s="1015" t="s">
        <v>1773</v>
      </c>
      <c r="M1027" s="1106" t="s">
        <v>1773</v>
      </c>
      <c r="N1027" s="1107" t="s">
        <v>1773</v>
      </c>
      <c r="O1027" s="1228"/>
      <c r="P1027" s="428"/>
      <c r="Q1027" s="24"/>
      <c r="R1027" s="20"/>
      <c r="S1027" s="20"/>
      <c r="T1027" s="384">
        <v>-1257.5183414550099</v>
      </c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</row>
    <row r="1028" spans="1:37" s="1" customFormat="1">
      <c r="A1028" s="21" t="s">
        <v>824</v>
      </c>
      <c r="B1028" s="21" t="s">
        <v>22</v>
      </c>
      <c r="C1028" s="600" t="s">
        <v>824</v>
      </c>
      <c r="D1028" s="218" t="s">
        <v>824</v>
      </c>
      <c r="E1028" s="822">
        <v>38757</v>
      </c>
      <c r="F1028" s="798">
        <v>2006</v>
      </c>
      <c r="G1028" s="712" t="s">
        <v>813</v>
      </c>
      <c r="H1028" s="21" t="s">
        <v>2577</v>
      </c>
      <c r="I1028" s="33" t="s">
        <v>824</v>
      </c>
      <c r="J1028" s="906" t="s">
        <v>824</v>
      </c>
      <c r="K1028" s="5" t="e">
        <f t="shared" si="16"/>
        <v>#VALUE!</v>
      </c>
      <c r="L1028" s="1016" t="s">
        <v>1773</v>
      </c>
      <c r="M1028" s="1107" t="s">
        <v>1773</v>
      </c>
      <c r="N1028" s="1107" t="s">
        <v>1773</v>
      </c>
      <c r="O1028" s="1228"/>
      <c r="P1028" s="428"/>
      <c r="Q1028" s="24"/>
      <c r="R1028" s="20"/>
      <c r="S1028" s="20"/>
      <c r="T1028" s="20">
        <v>-321.88367308491701</v>
      </c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</row>
    <row r="1029" spans="1:37" s="1" customFormat="1">
      <c r="A1029" s="21" t="s">
        <v>824</v>
      </c>
      <c r="B1029" s="21" t="s">
        <v>22</v>
      </c>
      <c r="C1029" s="600" t="s">
        <v>824</v>
      </c>
      <c r="D1029" s="218" t="s">
        <v>824</v>
      </c>
      <c r="E1029" s="822">
        <v>38764</v>
      </c>
      <c r="F1029" s="798">
        <v>2006</v>
      </c>
      <c r="G1029" s="712" t="s">
        <v>814</v>
      </c>
      <c r="H1029" s="21" t="s">
        <v>800</v>
      </c>
      <c r="I1029" s="33" t="s">
        <v>824</v>
      </c>
      <c r="J1029" s="906" t="s">
        <v>824</v>
      </c>
      <c r="K1029" s="5" t="e">
        <f t="shared" si="16"/>
        <v>#VALUE!</v>
      </c>
      <c r="L1029" s="1016" t="s">
        <v>1773</v>
      </c>
      <c r="M1029" s="1107" t="s">
        <v>1773</v>
      </c>
      <c r="N1029" s="1107" t="s">
        <v>1773</v>
      </c>
      <c r="O1029" s="1228"/>
      <c r="P1029" s="428"/>
      <c r="Q1029" s="24"/>
      <c r="R1029" s="20"/>
      <c r="S1029" s="20"/>
      <c r="T1029" s="20">
        <v>-12292</v>
      </c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</row>
    <row r="1030" spans="1:37" s="1" customFormat="1">
      <c r="A1030" s="21" t="s">
        <v>824</v>
      </c>
      <c r="B1030" s="21" t="s">
        <v>22</v>
      </c>
      <c r="C1030" s="600" t="s">
        <v>824</v>
      </c>
      <c r="D1030" s="218" t="s">
        <v>824</v>
      </c>
      <c r="E1030" s="822">
        <v>38764</v>
      </c>
      <c r="F1030" s="798">
        <v>2006</v>
      </c>
      <c r="G1030" s="712" t="s">
        <v>812</v>
      </c>
      <c r="H1030" s="21" t="s">
        <v>1006</v>
      </c>
      <c r="I1030" s="33" t="s">
        <v>824</v>
      </c>
      <c r="J1030" s="907" t="s">
        <v>824</v>
      </c>
      <c r="K1030" s="5" t="e">
        <f t="shared" si="16"/>
        <v>#VALUE!</v>
      </c>
      <c r="L1030" s="1015" t="s">
        <v>1773</v>
      </c>
      <c r="M1030" s="1106" t="s">
        <v>1773</v>
      </c>
      <c r="N1030" s="1107" t="s">
        <v>1773</v>
      </c>
      <c r="O1030" s="1228"/>
      <c r="P1030" s="428"/>
      <c r="Q1030" s="34"/>
      <c r="R1030" s="20"/>
      <c r="S1030" s="20"/>
      <c r="T1030" s="384">
        <v>-5861.81</v>
      </c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</row>
    <row r="1031" spans="1:37" s="1" customFormat="1">
      <c r="A1031" s="21" t="s">
        <v>824</v>
      </c>
      <c r="B1031" s="21" t="s">
        <v>22</v>
      </c>
      <c r="C1031" s="600" t="s">
        <v>824</v>
      </c>
      <c r="D1031" s="218" t="s">
        <v>824</v>
      </c>
      <c r="E1031" s="822">
        <v>38784</v>
      </c>
      <c r="F1031" s="798">
        <v>2006</v>
      </c>
      <c r="G1031" s="712" t="s">
        <v>811</v>
      </c>
      <c r="H1031" s="21" t="s">
        <v>800</v>
      </c>
      <c r="I1031" s="33" t="s">
        <v>824</v>
      </c>
      <c r="J1031" s="906" t="s">
        <v>824</v>
      </c>
      <c r="K1031" s="5" t="e">
        <f t="shared" si="16"/>
        <v>#VALUE!</v>
      </c>
      <c r="L1031" s="1016" t="s">
        <v>1773</v>
      </c>
      <c r="M1031" s="1107" t="s">
        <v>1773</v>
      </c>
      <c r="N1031" s="1107" t="s">
        <v>1773</v>
      </c>
      <c r="O1031" s="1228"/>
      <c r="P1031" s="428"/>
      <c r="Q1031" s="24"/>
      <c r="R1031" s="20"/>
      <c r="S1031" s="20"/>
      <c r="T1031" s="20">
        <v>-14340.85</v>
      </c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</row>
    <row r="1032" spans="1:37" s="1" customFormat="1">
      <c r="A1032" s="21" t="s">
        <v>824</v>
      </c>
      <c r="B1032" s="21" t="s">
        <v>22</v>
      </c>
      <c r="C1032" s="603" t="s">
        <v>824</v>
      </c>
      <c r="D1032" s="218" t="s">
        <v>824</v>
      </c>
      <c r="E1032" s="822">
        <v>38793</v>
      </c>
      <c r="F1032" s="798">
        <v>2006</v>
      </c>
      <c r="G1032" s="53" t="s">
        <v>2507</v>
      </c>
      <c r="H1032" s="2" t="s">
        <v>800</v>
      </c>
      <c r="I1032" s="33"/>
      <c r="J1032" s="907"/>
      <c r="K1032" s="5">
        <f t="shared" si="16"/>
        <v>2005</v>
      </c>
      <c r="L1032" s="1015"/>
      <c r="M1032" s="1106"/>
      <c r="N1032" s="1107"/>
      <c r="O1032" s="1228"/>
      <c r="P1032" s="154"/>
      <c r="Q1032" s="24"/>
      <c r="R1032" s="20"/>
      <c r="S1032" s="20"/>
      <c r="T1032" s="428">
        <v>-13659.65</v>
      </c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</row>
    <row r="1033" spans="1:37" s="1" customFormat="1">
      <c r="A1033" s="21" t="s">
        <v>824</v>
      </c>
      <c r="B1033" s="21" t="s">
        <v>22</v>
      </c>
      <c r="C1033" s="600" t="s">
        <v>824</v>
      </c>
      <c r="D1033" s="218" t="s">
        <v>824</v>
      </c>
      <c r="E1033" s="822">
        <v>38798</v>
      </c>
      <c r="F1033" s="798">
        <v>2006</v>
      </c>
      <c r="G1033" s="712" t="s">
        <v>818</v>
      </c>
      <c r="H1033" s="244" t="s">
        <v>806</v>
      </c>
      <c r="I1033" s="33"/>
      <c r="J1033" s="906"/>
      <c r="K1033" s="5">
        <f t="shared" si="16"/>
        <v>2005</v>
      </c>
      <c r="L1033" s="1016"/>
      <c r="M1033" s="1107"/>
      <c r="N1033" s="1107"/>
      <c r="O1033" s="1228"/>
      <c r="P1033" s="428"/>
      <c r="Q1033" s="24"/>
      <c r="R1033" s="20"/>
      <c r="S1033" s="20"/>
      <c r="T1033" s="20">
        <v>-14676</v>
      </c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</row>
    <row r="1034" spans="1:37" s="1" customFormat="1">
      <c r="A1034" s="17" t="s">
        <v>824</v>
      </c>
      <c r="B1034" s="21" t="s">
        <v>22</v>
      </c>
      <c r="C1034" s="603" t="s">
        <v>824</v>
      </c>
      <c r="D1034" s="18" t="s">
        <v>824</v>
      </c>
      <c r="E1034" s="826">
        <v>38798</v>
      </c>
      <c r="F1034" s="798">
        <v>2006</v>
      </c>
      <c r="G1034" s="712" t="s">
        <v>814</v>
      </c>
      <c r="H1034" s="174" t="s">
        <v>988</v>
      </c>
      <c r="I1034" s="33"/>
      <c r="J1034" s="907"/>
      <c r="K1034" s="5">
        <f t="shared" si="16"/>
        <v>2005</v>
      </c>
      <c r="L1034" s="1015"/>
      <c r="M1034" s="1106"/>
      <c r="N1034" s="1107"/>
      <c r="O1034" s="1228"/>
      <c r="P1034" s="428"/>
      <c r="Q1034" s="24"/>
      <c r="R1034" s="20"/>
      <c r="S1034" s="20"/>
      <c r="T1034" s="20">
        <v>-8117.63</v>
      </c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</row>
    <row r="1035" spans="1:37" s="1" customFormat="1">
      <c r="A1035" s="21" t="s">
        <v>824</v>
      </c>
      <c r="B1035" s="21" t="s">
        <v>22</v>
      </c>
      <c r="C1035" s="603" t="s">
        <v>824</v>
      </c>
      <c r="D1035" s="18" t="s">
        <v>824</v>
      </c>
      <c r="E1035" s="826">
        <v>38798</v>
      </c>
      <c r="F1035" s="798">
        <v>2006</v>
      </c>
      <c r="G1035" s="712" t="s">
        <v>814</v>
      </c>
      <c r="H1035" s="244" t="s">
        <v>3617</v>
      </c>
      <c r="I1035" s="33"/>
      <c r="J1035" s="906"/>
      <c r="K1035" s="5">
        <f t="shared" si="16"/>
        <v>2005</v>
      </c>
      <c r="L1035" s="1016"/>
      <c r="M1035" s="1107"/>
      <c r="N1035" s="1107"/>
      <c r="O1035" s="1228"/>
      <c r="P1035" s="428"/>
      <c r="Q1035" s="34"/>
      <c r="R1035" s="20"/>
      <c r="S1035" s="20"/>
      <c r="T1035" s="20">
        <v>-4457.2</v>
      </c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</row>
    <row r="1036" spans="1:37" s="1" customFormat="1">
      <c r="A1036" s="21" t="s">
        <v>824</v>
      </c>
      <c r="B1036" s="21" t="s">
        <v>22</v>
      </c>
      <c r="C1036" s="600" t="s">
        <v>824</v>
      </c>
      <c r="D1036" s="218" t="s">
        <v>824</v>
      </c>
      <c r="E1036" s="822">
        <v>38805</v>
      </c>
      <c r="F1036" s="798">
        <v>2006</v>
      </c>
      <c r="G1036" s="712" t="s">
        <v>814</v>
      </c>
      <c r="H1036" s="21" t="s">
        <v>2234</v>
      </c>
      <c r="I1036" s="33"/>
      <c r="J1036" s="906"/>
      <c r="K1036" s="5">
        <f t="shared" si="16"/>
        <v>2005</v>
      </c>
      <c r="L1036" s="1016"/>
      <c r="M1036" s="1107"/>
      <c r="N1036" s="1107"/>
      <c r="O1036" s="1228"/>
      <c r="P1036" s="428"/>
      <c r="Q1036" s="24"/>
      <c r="R1036" s="20"/>
      <c r="S1036" s="20"/>
      <c r="T1036" s="20">
        <v>-4158.75</v>
      </c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</row>
    <row r="1037" spans="1:37" s="1" customFormat="1">
      <c r="A1037" s="21" t="s">
        <v>824</v>
      </c>
      <c r="B1037" s="21" t="s">
        <v>22</v>
      </c>
      <c r="C1037" s="600" t="s">
        <v>824</v>
      </c>
      <c r="D1037" s="218" t="s">
        <v>824</v>
      </c>
      <c r="E1037" s="822">
        <v>38810</v>
      </c>
      <c r="F1037" s="798">
        <v>2006</v>
      </c>
      <c r="G1037" s="702" t="s">
        <v>803</v>
      </c>
      <c r="H1037" s="21" t="s">
        <v>804</v>
      </c>
      <c r="I1037" s="33"/>
      <c r="J1037" s="906"/>
      <c r="K1037" s="5">
        <f t="shared" si="16"/>
        <v>2005</v>
      </c>
      <c r="L1037" s="1015"/>
      <c r="M1037" s="1106"/>
      <c r="N1037" s="1107"/>
      <c r="O1037" s="1228"/>
      <c r="P1037" s="428"/>
      <c r="Q1037" s="24"/>
      <c r="R1037" s="20"/>
      <c r="S1037" s="20"/>
      <c r="T1037" s="20">
        <v>-14341</v>
      </c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</row>
    <row r="1038" spans="1:37" s="1" customFormat="1">
      <c r="A1038" s="17" t="s">
        <v>824</v>
      </c>
      <c r="B1038" s="21" t="s">
        <v>22</v>
      </c>
      <c r="C1038" s="603" t="s">
        <v>824</v>
      </c>
      <c r="D1038" s="218" t="s">
        <v>824</v>
      </c>
      <c r="E1038" s="822">
        <v>38810</v>
      </c>
      <c r="F1038" s="798">
        <v>2006</v>
      </c>
      <c r="G1038" s="702" t="s">
        <v>814</v>
      </c>
      <c r="H1038" s="244" t="s">
        <v>3617</v>
      </c>
      <c r="I1038" s="33"/>
      <c r="J1038" s="906"/>
      <c r="K1038" s="5">
        <f t="shared" si="16"/>
        <v>2005</v>
      </c>
      <c r="L1038" s="1016"/>
      <c r="M1038" s="1107"/>
      <c r="N1038" s="1107"/>
      <c r="O1038" s="1228"/>
      <c r="P1038" s="428"/>
      <c r="Q1038" s="24"/>
      <c r="R1038" s="20"/>
      <c r="S1038" s="20"/>
      <c r="T1038" s="20">
        <v>-1016.94</v>
      </c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</row>
    <row r="1039" spans="1:37" s="1" customFormat="1">
      <c r="A1039" s="21" t="s">
        <v>824</v>
      </c>
      <c r="B1039" s="21" t="s">
        <v>22</v>
      </c>
      <c r="C1039" s="600" t="s">
        <v>824</v>
      </c>
      <c r="D1039" s="218" t="s">
        <v>824</v>
      </c>
      <c r="E1039" s="822">
        <v>38811</v>
      </c>
      <c r="F1039" s="798">
        <v>2006</v>
      </c>
      <c r="G1039" s="702" t="s">
        <v>815</v>
      </c>
      <c r="H1039" s="21" t="s">
        <v>807</v>
      </c>
      <c r="I1039" s="33"/>
      <c r="J1039" s="906"/>
      <c r="K1039" s="5">
        <f t="shared" si="16"/>
        <v>2005</v>
      </c>
      <c r="L1039" s="1016"/>
      <c r="M1039" s="1107"/>
      <c r="N1039" s="1107"/>
      <c r="O1039" s="1228"/>
      <c r="P1039" s="428"/>
      <c r="Q1039" s="24"/>
      <c r="R1039" s="20"/>
      <c r="S1039" s="20"/>
      <c r="T1039" s="20">
        <v>-9878.94</v>
      </c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</row>
    <row r="1040" spans="1:37" s="1" customFormat="1">
      <c r="A1040" s="21" t="s">
        <v>824</v>
      </c>
      <c r="B1040" s="21" t="s">
        <v>22</v>
      </c>
      <c r="C1040" s="600" t="s">
        <v>824</v>
      </c>
      <c r="D1040" s="218" t="s">
        <v>824</v>
      </c>
      <c r="E1040" s="822">
        <v>38812</v>
      </c>
      <c r="F1040" s="798">
        <v>2006</v>
      </c>
      <c r="G1040" s="702" t="s">
        <v>810</v>
      </c>
      <c r="H1040" s="21" t="s">
        <v>1050</v>
      </c>
      <c r="I1040" s="33"/>
      <c r="J1040" s="906"/>
      <c r="K1040" s="5">
        <f t="shared" si="16"/>
        <v>2005</v>
      </c>
      <c r="L1040" s="1016"/>
      <c r="M1040" s="1107"/>
      <c r="N1040" s="1107"/>
      <c r="O1040" s="1228"/>
      <c r="P1040" s="428"/>
      <c r="Q1040" s="24"/>
      <c r="R1040" s="20"/>
      <c r="S1040" s="20"/>
      <c r="T1040" s="20">
        <v>-9449.85</v>
      </c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</row>
    <row r="1041" spans="1:37" s="1" customFormat="1">
      <c r="A1041" s="21" t="s">
        <v>824</v>
      </c>
      <c r="B1041" s="17" t="s">
        <v>22</v>
      </c>
      <c r="C1041" s="600" t="s">
        <v>824</v>
      </c>
      <c r="D1041" s="218" t="s">
        <v>824</v>
      </c>
      <c r="E1041" s="822">
        <v>38813</v>
      </c>
      <c r="F1041" s="798">
        <v>2006</v>
      </c>
      <c r="G1041" s="702" t="s">
        <v>816</v>
      </c>
      <c r="H1041" s="21" t="s">
        <v>800</v>
      </c>
      <c r="I1041" s="33"/>
      <c r="J1041" s="906"/>
      <c r="K1041" s="5">
        <f t="shared" si="16"/>
        <v>2005</v>
      </c>
      <c r="L1041" s="1016"/>
      <c r="M1041" s="1107"/>
      <c r="N1041" s="1107"/>
      <c r="O1041" s="1228"/>
      <c r="P1041" s="428"/>
      <c r="Q1041" s="24"/>
      <c r="R1041" s="20"/>
      <c r="S1041" s="20"/>
      <c r="T1041" s="20">
        <v>-35039.1</v>
      </c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</row>
    <row r="1042" spans="1:37" s="1" customFormat="1">
      <c r="A1042" s="17" t="s">
        <v>824</v>
      </c>
      <c r="B1042" s="17" t="s">
        <v>22</v>
      </c>
      <c r="C1042" s="603" t="s">
        <v>824</v>
      </c>
      <c r="D1042" s="18" t="s">
        <v>824</v>
      </c>
      <c r="E1042" s="826">
        <v>38817</v>
      </c>
      <c r="F1042" s="798">
        <v>2006</v>
      </c>
      <c r="G1042" s="702" t="s">
        <v>815</v>
      </c>
      <c r="H1042" s="244" t="s">
        <v>1657</v>
      </c>
      <c r="I1042" s="33"/>
      <c r="J1042" s="907"/>
      <c r="K1042" s="5">
        <f t="shared" si="16"/>
        <v>2005</v>
      </c>
      <c r="L1042" s="1015"/>
      <c r="M1042" s="1106"/>
      <c r="N1042" s="1106"/>
      <c r="O1042" s="1228"/>
      <c r="P1042" s="428"/>
      <c r="Q1042" s="34"/>
      <c r="R1042" s="20"/>
      <c r="S1042" s="20"/>
      <c r="T1042" s="20">
        <v>-8392.2900000000009</v>
      </c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</row>
    <row r="1043" spans="1:37" s="1" customFormat="1">
      <c r="A1043" s="21" t="s">
        <v>824</v>
      </c>
      <c r="B1043" s="21" t="s">
        <v>22</v>
      </c>
      <c r="C1043" s="600" t="s">
        <v>824</v>
      </c>
      <c r="D1043" s="218" t="s">
        <v>824</v>
      </c>
      <c r="E1043" s="822">
        <v>38820</v>
      </c>
      <c r="F1043" s="798">
        <v>2006</v>
      </c>
      <c r="G1043" s="702" t="s">
        <v>816</v>
      </c>
      <c r="H1043" s="21" t="s">
        <v>1602</v>
      </c>
      <c r="I1043" s="33"/>
      <c r="J1043" s="907"/>
      <c r="K1043" s="5">
        <f t="shared" si="16"/>
        <v>2005</v>
      </c>
      <c r="L1043" s="1015"/>
      <c r="M1043" s="1106"/>
      <c r="N1043" s="1107"/>
      <c r="O1043" s="1228"/>
      <c r="P1043" s="428"/>
      <c r="Q1043" s="24"/>
      <c r="R1043" s="20"/>
      <c r="S1043" s="20"/>
      <c r="T1043" s="20">
        <v>-36277.1</v>
      </c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</row>
    <row r="1044" spans="1:37" s="1" customFormat="1">
      <c r="A1044" s="21" t="s">
        <v>824</v>
      </c>
      <c r="B1044" s="21" t="s">
        <v>22</v>
      </c>
      <c r="C1044" s="600" t="s">
        <v>824</v>
      </c>
      <c r="D1044" s="218" t="s">
        <v>824</v>
      </c>
      <c r="E1044" s="822">
        <v>38826</v>
      </c>
      <c r="F1044" s="798">
        <v>2006</v>
      </c>
      <c r="G1044" s="702" t="s">
        <v>814</v>
      </c>
      <c r="H1044" s="244" t="s">
        <v>3617</v>
      </c>
      <c r="I1044" s="33"/>
      <c r="J1044" s="907"/>
      <c r="K1044" s="5">
        <f t="shared" si="16"/>
        <v>2005</v>
      </c>
      <c r="L1044" s="1015"/>
      <c r="M1044" s="1106"/>
      <c r="N1044" s="1107"/>
      <c r="O1044" s="1228"/>
      <c r="P1044" s="428"/>
      <c r="Q1044" s="24"/>
      <c r="R1044" s="20"/>
      <c r="S1044" s="20"/>
      <c r="T1044" s="20">
        <v>-11187.67</v>
      </c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</row>
    <row r="1045" spans="1:37" s="1" customFormat="1">
      <c r="A1045" s="21" t="s">
        <v>824</v>
      </c>
      <c r="B1045" s="21" t="s">
        <v>22</v>
      </c>
      <c r="C1045" s="600" t="s">
        <v>824</v>
      </c>
      <c r="D1045" s="218" t="s">
        <v>824</v>
      </c>
      <c r="E1045" s="822">
        <v>38826</v>
      </c>
      <c r="F1045" s="798">
        <v>2006</v>
      </c>
      <c r="G1045" s="702" t="s">
        <v>814</v>
      </c>
      <c r="H1045" s="244" t="s">
        <v>3617</v>
      </c>
      <c r="I1045" s="33"/>
      <c r="J1045" s="907"/>
      <c r="K1045" s="5">
        <f t="shared" si="16"/>
        <v>2005</v>
      </c>
      <c r="L1045" s="1015"/>
      <c r="M1045" s="1106"/>
      <c r="N1045" s="1107"/>
      <c r="O1045" s="1228"/>
      <c r="P1045" s="428"/>
      <c r="Q1045" s="34"/>
      <c r="R1045" s="20"/>
      <c r="S1045" s="20"/>
      <c r="T1045" s="20">
        <v>-3641.37</v>
      </c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</row>
    <row r="1046" spans="1:37" s="1" customFormat="1">
      <c r="A1046" s="21" t="s">
        <v>824</v>
      </c>
      <c r="B1046" s="21" t="s">
        <v>22</v>
      </c>
      <c r="C1046" s="600" t="s">
        <v>824</v>
      </c>
      <c r="D1046" s="218" t="s">
        <v>824</v>
      </c>
      <c r="E1046" s="822">
        <v>38826</v>
      </c>
      <c r="F1046" s="798">
        <v>2006</v>
      </c>
      <c r="G1046" s="702" t="s">
        <v>814</v>
      </c>
      <c r="H1046" s="244" t="s">
        <v>3617</v>
      </c>
      <c r="I1046" s="33"/>
      <c r="J1046" s="906"/>
      <c r="K1046" s="5">
        <f t="shared" si="16"/>
        <v>2005</v>
      </c>
      <c r="L1046" s="1016"/>
      <c r="M1046" s="1107"/>
      <c r="N1046" s="1107"/>
      <c r="O1046" s="1228"/>
      <c r="P1046" s="428"/>
      <c r="Q1046" s="24"/>
      <c r="R1046" s="20"/>
      <c r="S1046" s="20"/>
      <c r="T1046" s="20">
        <v>-3471.7</v>
      </c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</row>
    <row r="1047" spans="1:37" s="1" customFormat="1">
      <c r="A1047" s="17" t="s">
        <v>824</v>
      </c>
      <c r="B1047" s="21" t="s">
        <v>22</v>
      </c>
      <c r="C1047" s="603" t="s">
        <v>824</v>
      </c>
      <c r="D1047" s="218" t="s">
        <v>824</v>
      </c>
      <c r="E1047" s="822">
        <v>38826</v>
      </c>
      <c r="F1047" s="798">
        <v>2006</v>
      </c>
      <c r="G1047" s="711" t="s">
        <v>814</v>
      </c>
      <c r="H1047" s="244" t="s">
        <v>3617</v>
      </c>
      <c r="I1047" s="33"/>
      <c r="J1047" s="906"/>
      <c r="K1047" s="5">
        <f t="shared" si="16"/>
        <v>2005</v>
      </c>
      <c r="L1047" s="1016"/>
      <c r="M1047" s="1107"/>
      <c r="N1047" s="1107"/>
      <c r="O1047" s="1228"/>
      <c r="P1047" s="428"/>
      <c r="Q1047" s="24"/>
      <c r="R1047" s="20"/>
      <c r="S1047" s="20"/>
      <c r="T1047" s="20">
        <v>-1576.88</v>
      </c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</row>
    <row r="1048" spans="1:37" s="1" customFormat="1">
      <c r="A1048" s="1" t="s">
        <v>20</v>
      </c>
      <c r="B1048" s="2" t="s">
        <v>21</v>
      </c>
      <c r="C1048" s="599"/>
      <c r="D1048" s="3"/>
      <c r="E1048" s="820"/>
      <c r="F1048" s="795">
        <v>2006</v>
      </c>
      <c r="G1048" s="8" t="s">
        <v>818</v>
      </c>
      <c r="H1048" s="1" t="s">
        <v>806</v>
      </c>
      <c r="J1048" s="903"/>
      <c r="K1048" s="5">
        <f t="shared" si="16"/>
        <v>2005</v>
      </c>
      <c r="L1048" s="790"/>
      <c r="M1048" s="1104"/>
      <c r="N1048" s="1104"/>
      <c r="O1048" s="1227"/>
      <c r="P1048" s="154"/>
      <c r="Q1048" s="23"/>
      <c r="R1048" s="7"/>
      <c r="S1048" s="7"/>
      <c r="T1048" s="32">
        <v>-1433.0558997774101</v>
      </c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</row>
    <row r="1049" spans="1:37" s="1" customFormat="1">
      <c r="A1049" s="21" t="s">
        <v>824</v>
      </c>
      <c r="B1049" s="21" t="s">
        <v>22</v>
      </c>
      <c r="C1049" s="600" t="s">
        <v>824</v>
      </c>
      <c r="D1049" s="218" t="s">
        <v>824</v>
      </c>
      <c r="E1049" s="822">
        <v>38826</v>
      </c>
      <c r="F1049" s="798">
        <v>2006</v>
      </c>
      <c r="G1049" s="702" t="s">
        <v>814</v>
      </c>
      <c r="H1049" s="21" t="s">
        <v>74</v>
      </c>
      <c r="I1049" s="33"/>
      <c r="J1049" s="906"/>
      <c r="K1049" s="5">
        <f t="shared" si="16"/>
        <v>2005</v>
      </c>
      <c r="L1049" s="1016"/>
      <c r="M1049" s="1107"/>
      <c r="N1049" s="1107"/>
      <c r="O1049" s="1228"/>
      <c r="P1049" s="428"/>
      <c r="Q1049" s="24"/>
      <c r="R1049" s="20"/>
      <c r="S1049" s="20"/>
      <c r="T1049" s="20">
        <v>-1342.07</v>
      </c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</row>
    <row r="1050" spans="1:37" s="1" customFormat="1">
      <c r="A1050" s="21" t="s">
        <v>824</v>
      </c>
      <c r="B1050" s="21" t="s">
        <v>22</v>
      </c>
      <c r="C1050" s="600" t="s">
        <v>824</v>
      </c>
      <c r="D1050" s="218" t="s">
        <v>824</v>
      </c>
      <c r="E1050" s="822">
        <v>38826</v>
      </c>
      <c r="F1050" s="798">
        <v>2006</v>
      </c>
      <c r="G1050" s="702" t="s">
        <v>814</v>
      </c>
      <c r="H1050" s="244" t="s">
        <v>3617</v>
      </c>
      <c r="I1050" s="33"/>
      <c r="J1050" s="906"/>
      <c r="K1050" s="5">
        <f t="shared" si="16"/>
        <v>2005</v>
      </c>
      <c r="L1050" s="1016"/>
      <c r="M1050" s="1107"/>
      <c r="N1050" s="1107"/>
      <c r="O1050" s="1228"/>
      <c r="P1050" s="428"/>
      <c r="Q1050" s="24"/>
      <c r="R1050" s="20"/>
      <c r="S1050" s="20"/>
      <c r="T1050" s="20">
        <v>-724.05</v>
      </c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</row>
    <row r="1051" spans="1:37" s="1" customFormat="1">
      <c r="A1051" s="17" t="s">
        <v>476</v>
      </c>
      <c r="B1051" s="21" t="s">
        <v>18</v>
      </c>
      <c r="C1051" s="600"/>
      <c r="D1051" s="218"/>
      <c r="E1051" s="828">
        <v>38832</v>
      </c>
      <c r="F1051" s="797">
        <v>2006</v>
      </c>
      <c r="G1051" s="702" t="s">
        <v>815</v>
      </c>
      <c r="H1051" s="21" t="s">
        <v>1885</v>
      </c>
      <c r="I1051" s="33"/>
      <c r="J1051" s="906"/>
      <c r="K1051" s="5">
        <f t="shared" si="16"/>
        <v>2005</v>
      </c>
      <c r="L1051" s="1016"/>
      <c r="M1051" s="1107"/>
      <c r="N1051" s="1107"/>
      <c r="O1051" s="1228"/>
      <c r="P1051" s="428"/>
      <c r="Q1051" s="24"/>
      <c r="R1051" s="20"/>
      <c r="S1051" s="20"/>
      <c r="T1051" s="20">
        <v>-1339.14</v>
      </c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</row>
    <row r="1052" spans="1:37" s="1" customFormat="1">
      <c r="A1052" s="21" t="s">
        <v>824</v>
      </c>
      <c r="B1052" s="21" t="s">
        <v>22</v>
      </c>
      <c r="C1052" s="600" t="s">
        <v>824</v>
      </c>
      <c r="D1052" s="218" t="s">
        <v>824</v>
      </c>
      <c r="E1052" s="822">
        <v>38826</v>
      </c>
      <c r="F1052" s="798">
        <v>2006</v>
      </c>
      <c r="G1052" s="702" t="s">
        <v>814</v>
      </c>
      <c r="H1052" s="21" t="s">
        <v>75</v>
      </c>
      <c r="I1052" s="33"/>
      <c r="J1052" s="906"/>
      <c r="K1052" s="5">
        <f t="shared" si="16"/>
        <v>2005</v>
      </c>
      <c r="L1052" s="1016"/>
      <c r="M1052" s="1107"/>
      <c r="N1052" s="1107"/>
      <c r="O1052" s="1228"/>
      <c r="P1052" s="428"/>
      <c r="Q1052" s="24"/>
      <c r="R1052" s="20"/>
      <c r="S1052" s="20"/>
      <c r="T1052" s="20">
        <v>-407.13</v>
      </c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</row>
    <row r="1053" spans="1:37" s="1" customFormat="1">
      <c r="A1053" s="21" t="s">
        <v>824</v>
      </c>
      <c r="B1053" s="21" t="s">
        <v>22</v>
      </c>
      <c r="C1053" s="600" t="s">
        <v>824</v>
      </c>
      <c r="D1053" s="218" t="s">
        <v>824</v>
      </c>
      <c r="E1053" s="822">
        <v>38826</v>
      </c>
      <c r="F1053" s="798">
        <v>2006</v>
      </c>
      <c r="G1053" s="702" t="s">
        <v>814</v>
      </c>
      <c r="H1053" s="244" t="s">
        <v>3617</v>
      </c>
      <c r="I1053" s="33"/>
      <c r="J1053" s="906"/>
      <c r="K1053" s="5">
        <f t="shared" si="16"/>
        <v>2005</v>
      </c>
      <c r="L1053" s="1016"/>
      <c r="M1053" s="1107"/>
      <c r="N1053" s="1107"/>
      <c r="O1053" s="1228"/>
      <c r="P1053" s="428"/>
      <c r="Q1053" s="24"/>
      <c r="R1053" s="20"/>
      <c r="S1053" s="20"/>
      <c r="T1053" s="20">
        <v>-383.3</v>
      </c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</row>
    <row r="1054" spans="1:37" s="1" customFormat="1">
      <c r="A1054" s="21" t="s">
        <v>824</v>
      </c>
      <c r="B1054" s="21" t="s">
        <v>22</v>
      </c>
      <c r="C1054" s="600" t="s">
        <v>824</v>
      </c>
      <c r="D1054" s="218" t="s">
        <v>824</v>
      </c>
      <c r="E1054" s="822">
        <v>38826</v>
      </c>
      <c r="F1054" s="798">
        <v>2006</v>
      </c>
      <c r="G1054" s="702" t="s">
        <v>814</v>
      </c>
      <c r="H1054" s="21" t="s">
        <v>1031</v>
      </c>
      <c r="I1054" s="33"/>
      <c r="J1054" s="906"/>
      <c r="K1054" s="5">
        <f t="shared" si="16"/>
        <v>2005</v>
      </c>
      <c r="L1054" s="1016"/>
      <c r="M1054" s="1107"/>
      <c r="N1054" s="1107"/>
      <c r="O1054" s="1228"/>
      <c r="P1054" s="428"/>
      <c r="Q1054" s="24"/>
      <c r="R1054" s="20"/>
      <c r="S1054" s="20"/>
      <c r="T1054" s="20">
        <v>-190.74</v>
      </c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</row>
    <row r="1055" spans="1:37" s="1" customFormat="1">
      <c r="A1055" s="2" t="s">
        <v>20</v>
      </c>
      <c r="B1055" s="2" t="s">
        <v>21</v>
      </c>
      <c r="C1055" s="344"/>
      <c r="D1055" s="4"/>
      <c r="E1055" s="821"/>
      <c r="F1055" s="795">
        <v>2006</v>
      </c>
      <c r="G1055" s="208" t="s">
        <v>812</v>
      </c>
      <c r="H1055" s="1" t="s">
        <v>861</v>
      </c>
      <c r="I1055" s="2"/>
      <c r="J1055" s="903"/>
      <c r="K1055" s="5">
        <f t="shared" si="16"/>
        <v>2005</v>
      </c>
      <c r="L1055" s="790"/>
      <c r="M1055" s="1104"/>
      <c r="N1055" s="1104"/>
      <c r="O1055" s="1227"/>
      <c r="P1055" s="154"/>
      <c r="Q1055" s="23"/>
      <c r="R1055" s="7"/>
      <c r="S1055" s="7"/>
      <c r="T1055" s="32">
        <v>-856.33471075360501</v>
      </c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</row>
    <row r="1056" spans="1:37" s="1" customFormat="1">
      <c r="A1056" s="17" t="s">
        <v>824</v>
      </c>
      <c r="B1056" s="21" t="s">
        <v>22</v>
      </c>
      <c r="C1056" s="603" t="s">
        <v>824</v>
      </c>
      <c r="D1056" s="218" t="s">
        <v>824</v>
      </c>
      <c r="E1056" s="822">
        <v>38826</v>
      </c>
      <c r="F1056" s="798">
        <v>2006</v>
      </c>
      <c r="G1056" s="711" t="s">
        <v>814</v>
      </c>
      <c r="H1056" s="244" t="s">
        <v>3617</v>
      </c>
      <c r="I1056" s="33"/>
      <c r="J1056" s="906"/>
      <c r="K1056" s="5">
        <f t="shared" si="16"/>
        <v>2005</v>
      </c>
      <c r="L1056" s="1015"/>
      <c r="M1056" s="1106"/>
      <c r="N1056" s="1106"/>
      <c r="O1056" s="1228"/>
      <c r="P1056" s="428"/>
      <c r="Q1056" s="34"/>
      <c r="R1056" s="20"/>
      <c r="S1056" s="20"/>
      <c r="T1056" s="20">
        <v>-180.29</v>
      </c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</row>
    <row r="1057" spans="1:37" s="1" customFormat="1">
      <c r="A1057" s="21" t="s">
        <v>824</v>
      </c>
      <c r="B1057" s="21" t="s">
        <v>22</v>
      </c>
      <c r="C1057" s="600" t="s">
        <v>824</v>
      </c>
      <c r="D1057" s="218" t="s">
        <v>824</v>
      </c>
      <c r="E1057" s="822">
        <v>38826</v>
      </c>
      <c r="F1057" s="798">
        <v>2006</v>
      </c>
      <c r="G1057" s="702" t="s">
        <v>814</v>
      </c>
      <c r="H1057" s="244" t="s">
        <v>3617</v>
      </c>
      <c r="I1057" s="33"/>
      <c r="J1057" s="906"/>
      <c r="K1057" s="5">
        <f t="shared" si="16"/>
        <v>2005</v>
      </c>
      <c r="L1057" s="1016"/>
      <c r="M1057" s="1107"/>
      <c r="N1057" s="1107"/>
      <c r="O1057" s="1228"/>
      <c r="P1057" s="428"/>
      <c r="Q1057" s="24"/>
      <c r="R1057" s="20"/>
      <c r="S1057" s="20"/>
      <c r="T1057" s="20">
        <v>-94.36</v>
      </c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</row>
    <row r="1058" spans="1:37" s="1" customFormat="1">
      <c r="A1058" s="21" t="s">
        <v>824</v>
      </c>
      <c r="B1058" s="21" t="s">
        <v>22</v>
      </c>
      <c r="C1058" s="600" t="s">
        <v>824</v>
      </c>
      <c r="D1058" s="218" t="s">
        <v>824</v>
      </c>
      <c r="E1058" s="822">
        <v>38827</v>
      </c>
      <c r="F1058" s="798">
        <v>2006</v>
      </c>
      <c r="G1058" s="702" t="s">
        <v>814</v>
      </c>
      <c r="H1058" s="21" t="s">
        <v>1060</v>
      </c>
      <c r="I1058" s="33"/>
      <c r="J1058" s="906"/>
      <c r="K1058" s="5">
        <f t="shared" si="16"/>
        <v>2005</v>
      </c>
      <c r="L1058" s="1016"/>
      <c r="M1058" s="1107"/>
      <c r="N1058" s="1107"/>
      <c r="O1058" s="1228"/>
      <c r="P1058" s="428"/>
      <c r="Q1058" s="24"/>
      <c r="R1058" s="20"/>
      <c r="S1058" s="20"/>
      <c r="T1058" s="20">
        <v>-11705.81</v>
      </c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</row>
    <row r="1059" spans="1:37" s="1" customFormat="1">
      <c r="A1059" s="21" t="s">
        <v>824</v>
      </c>
      <c r="B1059" s="21" t="s">
        <v>477</v>
      </c>
      <c r="C1059" s="600"/>
      <c r="D1059" s="218"/>
      <c r="E1059" s="828">
        <v>38834</v>
      </c>
      <c r="F1059" s="798">
        <v>2006</v>
      </c>
      <c r="G1059" s="702" t="s">
        <v>818</v>
      </c>
      <c r="H1059" s="425" t="s">
        <v>852</v>
      </c>
      <c r="I1059" s="33"/>
      <c r="J1059" s="906"/>
      <c r="K1059" s="5">
        <f t="shared" si="16"/>
        <v>2005</v>
      </c>
      <c r="L1059" s="1016"/>
      <c r="M1059" s="1107"/>
      <c r="N1059" s="1107"/>
      <c r="O1059" s="1228"/>
      <c r="P1059" s="428"/>
      <c r="Q1059" s="24"/>
      <c r="R1059" s="20"/>
      <c r="S1059" s="20"/>
      <c r="T1059" s="437">
        <v>-15337.388420158401</v>
      </c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</row>
    <row r="1060" spans="1:37" s="1" customFormat="1">
      <c r="A1060" s="21" t="s">
        <v>824</v>
      </c>
      <c r="B1060" s="21" t="s">
        <v>477</v>
      </c>
      <c r="C1060" s="600"/>
      <c r="D1060" s="218"/>
      <c r="E1060" s="828">
        <v>38834</v>
      </c>
      <c r="F1060" s="798">
        <v>2006</v>
      </c>
      <c r="G1060" s="702" t="s">
        <v>818</v>
      </c>
      <c r="H1060" s="244" t="s">
        <v>3459</v>
      </c>
      <c r="I1060" s="33"/>
      <c r="J1060" s="906"/>
      <c r="K1060" s="5">
        <f t="shared" si="16"/>
        <v>2005</v>
      </c>
      <c r="L1060" s="1016"/>
      <c r="M1060" s="1107"/>
      <c r="N1060" s="1107"/>
      <c r="O1060" s="1228"/>
      <c r="P1060" s="428"/>
      <c r="Q1060" s="24"/>
      <c r="R1060" s="20"/>
      <c r="S1060" s="20"/>
      <c r="T1060" s="437">
        <v>-11764.8761633755</v>
      </c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</row>
    <row r="1061" spans="1:37" s="1" customFormat="1">
      <c r="A1061" s="1" t="s">
        <v>20</v>
      </c>
      <c r="B1061" s="2" t="s">
        <v>21</v>
      </c>
      <c r="C1061" s="599"/>
      <c r="D1061" s="3"/>
      <c r="E1061" s="820"/>
      <c r="F1061" s="795">
        <v>2006</v>
      </c>
      <c r="G1061" s="8" t="s">
        <v>816</v>
      </c>
      <c r="H1061" s="2" t="s">
        <v>1602</v>
      </c>
      <c r="I1061" s="2"/>
      <c r="J1061" s="904"/>
      <c r="K1061" s="5">
        <f t="shared" si="16"/>
        <v>2005</v>
      </c>
      <c r="L1061" s="1014"/>
      <c r="M1061" s="1105"/>
      <c r="N1061" s="1105"/>
      <c r="O1061" s="1227"/>
      <c r="P1061" s="154"/>
      <c r="Q1061" s="22"/>
      <c r="R1061" s="7"/>
      <c r="S1061" s="7"/>
      <c r="T1061" s="32">
        <v>-434.98979355076102</v>
      </c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</row>
    <row r="1062" spans="1:37" s="1" customFormat="1">
      <c r="A1062" s="21" t="s">
        <v>824</v>
      </c>
      <c r="B1062" s="21" t="s">
        <v>477</v>
      </c>
      <c r="C1062" s="600"/>
      <c r="D1062" s="218"/>
      <c r="E1062" s="828">
        <v>38834</v>
      </c>
      <c r="F1062" s="798">
        <v>2006</v>
      </c>
      <c r="G1062" s="702" t="s">
        <v>818</v>
      </c>
      <c r="H1062" s="70" t="s">
        <v>1694</v>
      </c>
      <c r="I1062" s="33"/>
      <c r="J1062" s="906"/>
      <c r="K1062" s="5">
        <f t="shared" si="16"/>
        <v>2005</v>
      </c>
      <c r="L1062" s="1016"/>
      <c r="M1062" s="1107"/>
      <c r="N1062" s="1107"/>
      <c r="O1062" s="1228"/>
      <c r="P1062" s="428"/>
      <c r="Q1062" s="24"/>
      <c r="R1062" s="20"/>
      <c r="S1062" s="20"/>
      <c r="T1062" s="437">
        <v>-3783.9354788679502</v>
      </c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</row>
    <row r="1063" spans="1:37" s="1" customFormat="1">
      <c r="A1063" s="21" t="s">
        <v>824</v>
      </c>
      <c r="B1063" s="21" t="s">
        <v>477</v>
      </c>
      <c r="C1063" s="600"/>
      <c r="D1063" s="218"/>
      <c r="E1063" s="828">
        <v>38834</v>
      </c>
      <c r="F1063" s="798">
        <v>2006</v>
      </c>
      <c r="G1063" s="702" t="s">
        <v>818</v>
      </c>
      <c r="H1063" s="244" t="s">
        <v>1694</v>
      </c>
      <c r="I1063" s="33"/>
      <c r="J1063" s="906"/>
      <c r="K1063" s="5">
        <f t="shared" si="16"/>
        <v>2005</v>
      </c>
      <c r="L1063" s="1016"/>
      <c r="M1063" s="1107"/>
      <c r="N1063" s="1107"/>
      <c r="O1063" s="1228"/>
      <c r="P1063" s="428"/>
      <c r="Q1063" s="24"/>
      <c r="R1063" s="20"/>
      <c r="S1063" s="20"/>
      <c r="T1063" s="437">
        <v>-1864.7238347662701</v>
      </c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</row>
    <row r="1064" spans="1:37" s="1" customFormat="1">
      <c r="A1064" s="1" t="s">
        <v>20</v>
      </c>
      <c r="B1064" s="1" t="s">
        <v>21</v>
      </c>
      <c r="C1064" s="599"/>
      <c r="D1064" s="3"/>
      <c r="E1064" s="820"/>
      <c r="F1064" s="795">
        <v>2006</v>
      </c>
      <c r="G1064" s="8" t="s">
        <v>812</v>
      </c>
      <c r="H1064" s="2" t="s">
        <v>1079</v>
      </c>
      <c r="I1064" s="2"/>
      <c r="J1064" s="903"/>
      <c r="K1064" s="5">
        <f t="shared" si="16"/>
        <v>2005</v>
      </c>
      <c r="L1064" s="790"/>
      <c r="M1064" s="1104"/>
      <c r="N1064" s="1104"/>
      <c r="O1064" s="1227"/>
      <c r="P1064" s="154"/>
      <c r="Q1064" s="22"/>
      <c r="R1064" s="7"/>
      <c r="S1064" s="7"/>
      <c r="T1064" s="32">
        <v>-338.35522446354099</v>
      </c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</row>
    <row r="1065" spans="1:37" s="1" customFormat="1">
      <c r="A1065" s="21" t="s">
        <v>824</v>
      </c>
      <c r="B1065" s="21" t="s">
        <v>477</v>
      </c>
      <c r="C1065" s="600"/>
      <c r="D1065" s="218"/>
      <c r="E1065" s="828">
        <v>38834</v>
      </c>
      <c r="F1065" s="798">
        <v>2006</v>
      </c>
      <c r="G1065" s="702" t="s">
        <v>818</v>
      </c>
      <c r="H1065" s="70" t="s">
        <v>3096</v>
      </c>
      <c r="I1065" s="33"/>
      <c r="J1065" s="906"/>
      <c r="K1065" s="5">
        <f t="shared" si="16"/>
        <v>2005</v>
      </c>
      <c r="L1065" s="1016"/>
      <c r="M1065" s="1107"/>
      <c r="N1065" s="1107"/>
      <c r="O1065" s="1228"/>
      <c r="P1065" s="428"/>
      <c r="Q1065" s="24"/>
      <c r="R1065" s="20"/>
      <c r="S1065" s="20"/>
      <c r="T1065" s="437">
        <v>-1744.65815531723</v>
      </c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</row>
    <row r="1066" spans="1:37" s="1" customFormat="1">
      <c r="A1066" s="21" t="s">
        <v>824</v>
      </c>
      <c r="B1066" s="21" t="s">
        <v>477</v>
      </c>
      <c r="C1066" s="600"/>
      <c r="D1066" s="218"/>
      <c r="E1066" s="828">
        <v>38834</v>
      </c>
      <c r="F1066" s="798">
        <v>2006</v>
      </c>
      <c r="G1066" s="702" t="s">
        <v>818</v>
      </c>
      <c r="H1066" s="425" t="s">
        <v>2074</v>
      </c>
      <c r="I1066" s="33"/>
      <c r="J1066" s="906"/>
      <c r="K1066" s="5">
        <f t="shared" si="16"/>
        <v>2005</v>
      </c>
      <c r="L1066" s="1016"/>
      <c r="M1066" s="1107"/>
      <c r="N1066" s="1107"/>
      <c r="O1066" s="1228"/>
      <c r="P1066" s="428"/>
      <c r="Q1066" s="24"/>
      <c r="R1066" s="20"/>
      <c r="S1066" s="20"/>
      <c r="T1066" s="438">
        <v>-676.20361089190703</v>
      </c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</row>
    <row r="1067" spans="1:37" s="1" customFormat="1">
      <c r="A1067" s="1" t="s">
        <v>20</v>
      </c>
      <c r="B1067" s="2" t="s">
        <v>21</v>
      </c>
      <c r="C1067" s="344"/>
      <c r="D1067" s="4"/>
      <c r="E1067" s="821"/>
      <c r="F1067" s="795">
        <v>2006</v>
      </c>
      <c r="G1067" s="208" t="s">
        <v>813</v>
      </c>
      <c r="H1067" s="2" t="s">
        <v>2578</v>
      </c>
      <c r="I1067" s="2"/>
      <c r="J1067" s="903"/>
      <c r="K1067" s="5">
        <f t="shared" si="16"/>
        <v>2005</v>
      </c>
      <c r="L1067" s="790"/>
      <c r="M1067" s="1104"/>
      <c r="N1067" s="1104"/>
      <c r="O1067" s="1227"/>
      <c r="P1067" s="154"/>
      <c r="Q1067" s="23"/>
      <c r="R1067" s="7"/>
      <c r="S1067" s="7"/>
      <c r="T1067" s="32">
        <v>-308.84767809927899</v>
      </c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</row>
    <row r="1068" spans="1:37" s="1" customFormat="1">
      <c r="A1068" s="17" t="s">
        <v>824</v>
      </c>
      <c r="B1068" s="17" t="s">
        <v>477</v>
      </c>
      <c r="C1068" s="603"/>
      <c r="D1068" s="18"/>
      <c r="E1068" s="828">
        <v>38834</v>
      </c>
      <c r="F1068" s="798">
        <v>2006</v>
      </c>
      <c r="G1068" s="702" t="s">
        <v>818</v>
      </c>
      <c r="H1068" s="174" t="s">
        <v>1762</v>
      </c>
      <c r="I1068" s="33"/>
      <c r="J1068" s="906"/>
      <c r="K1068" s="5">
        <f t="shared" si="16"/>
        <v>2005</v>
      </c>
      <c r="L1068" s="1016"/>
      <c r="M1068" s="1107"/>
      <c r="N1068" s="1107"/>
      <c r="O1068" s="1228"/>
      <c r="P1068" s="428"/>
      <c r="Q1068" s="34"/>
      <c r="R1068" s="20"/>
      <c r="S1068" s="20"/>
      <c r="T1068" s="438">
        <v>-625.58752377339397</v>
      </c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</row>
    <row r="1069" spans="1:37" s="1" customFormat="1">
      <c r="A1069" s="9" t="s">
        <v>20</v>
      </c>
      <c r="B1069" s="2" t="s">
        <v>21</v>
      </c>
      <c r="C1069" s="335"/>
      <c r="D1069" s="10"/>
      <c r="E1069" s="821"/>
      <c r="F1069" s="795">
        <v>2006</v>
      </c>
      <c r="G1069" s="45" t="s">
        <v>811</v>
      </c>
      <c r="H1069" s="9" t="s">
        <v>800</v>
      </c>
      <c r="I1069" s="9"/>
      <c r="J1069" s="905"/>
      <c r="K1069" s="5">
        <f t="shared" si="16"/>
        <v>2005</v>
      </c>
      <c r="L1069" s="423"/>
      <c r="M1069" s="1114"/>
      <c r="N1069" s="1114"/>
      <c r="O1069" s="1227"/>
      <c r="P1069" s="154"/>
      <c r="Q1069" s="27"/>
      <c r="R1069" s="7"/>
      <c r="S1069" s="7"/>
      <c r="T1069" s="32">
        <v>-230.05282628351699</v>
      </c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</row>
    <row r="1070" spans="1:37" s="1" customFormat="1">
      <c r="A1070" s="9" t="s">
        <v>20</v>
      </c>
      <c r="B1070" s="2" t="s">
        <v>21</v>
      </c>
      <c r="C1070" s="335"/>
      <c r="D1070" s="10"/>
      <c r="E1070" s="820"/>
      <c r="F1070" s="795">
        <v>2006</v>
      </c>
      <c r="G1070" s="45" t="s">
        <v>814</v>
      </c>
      <c r="H1070" s="9" t="s">
        <v>1060</v>
      </c>
      <c r="I1070" s="9"/>
      <c r="J1070" s="905"/>
      <c r="K1070" s="5">
        <f t="shared" si="16"/>
        <v>2005</v>
      </c>
      <c r="L1070" s="423"/>
      <c r="M1070" s="1114"/>
      <c r="N1070" s="1114"/>
      <c r="O1070" s="1227"/>
      <c r="P1070" s="154"/>
      <c r="Q1070" s="27"/>
      <c r="R1070" s="7"/>
      <c r="S1070" s="7"/>
      <c r="T1070" s="32">
        <v>-229.05452365203001</v>
      </c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</row>
    <row r="1071" spans="1:37" s="1" customFormat="1">
      <c r="A1071" s="38" t="s">
        <v>824</v>
      </c>
      <c r="B1071" s="21" t="s">
        <v>477</v>
      </c>
      <c r="C1071" s="604"/>
      <c r="D1071" s="39"/>
      <c r="E1071" s="828">
        <v>38834</v>
      </c>
      <c r="F1071" s="798">
        <v>2006</v>
      </c>
      <c r="G1071" s="712" t="s">
        <v>818</v>
      </c>
      <c r="H1071" s="174" t="s">
        <v>1835</v>
      </c>
      <c r="I1071" s="40"/>
      <c r="J1071" s="909"/>
      <c r="K1071" s="5">
        <f t="shared" si="16"/>
        <v>2005</v>
      </c>
      <c r="L1071" s="1022"/>
      <c r="M1071" s="1117"/>
      <c r="N1071" s="1117"/>
      <c r="O1071" s="1228"/>
      <c r="P1071" s="428"/>
      <c r="Q1071" s="31"/>
      <c r="R1071" s="20"/>
      <c r="S1071" s="20"/>
      <c r="T1071" s="437">
        <v>-319.17278048500401</v>
      </c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</row>
    <row r="1072" spans="1:37" s="1" customFormat="1">
      <c r="A1072" s="38" t="s">
        <v>824</v>
      </c>
      <c r="B1072" s="17" t="s">
        <v>477</v>
      </c>
      <c r="C1072" s="604"/>
      <c r="D1072" s="39"/>
      <c r="E1072" s="829">
        <v>38834</v>
      </c>
      <c r="F1072" s="798">
        <v>2006</v>
      </c>
      <c r="G1072" s="712" t="s">
        <v>818</v>
      </c>
      <c r="H1072" s="244" t="s">
        <v>2161</v>
      </c>
      <c r="I1072" s="40"/>
      <c r="J1072" s="909"/>
      <c r="K1072" s="5">
        <f t="shared" si="16"/>
        <v>2005</v>
      </c>
      <c r="L1072" s="1022"/>
      <c r="M1072" s="1117"/>
      <c r="N1072" s="1117"/>
      <c r="O1072" s="1228"/>
      <c r="P1072" s="428"/>
      <c r="Q1072" s="31"/>
      <c r="R1072" s="20"/>
      <c r="S1072" s="20"/>
      <c r="T1072" s="437">
        <v>-256.08327684857602</v>
      </c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</row>
    <row r="1073" spans="1:40" s="1" customFormat="1">
      <c r="A1073" s="9" t="s">
        <v>20</v>
      </c>
      <c r="B1073" s="2" t="s">
        <v>21</v>
      </c>
      <c r="C1073" s="335"/>
      <c r="D1073" s="10"/>
      <c r="E1073" s="821"/>
      <c r="F1073" s="795">
        <v>2006</v>
      </c>
      <c r="G1073" s="45" t="s">
        <v>815</v>
      </c>
      <c r="H1073" s="9" t="s">
        <v>807</v>
      </c>
      <c r="I1073" s="9"/>
      <c r="J1073" s="905"/>
      <c r="K1073" s="5">
        <f t="shared" si="16"/>
        <v>2005</v>
      </c>
      <c r="L1073" s="423"/>
      <c r="M1073" s="1114"/>
      <c r="N1073" s="1114"/>
      <c r="O1073" s="1227"/>
      <c r="P1073" s="154"/>
      <c r="Q1073" s="27"/>
      <c r="R1073" s="7"/>
      <c r="S1073" s="7"/>
      <c r="T1073" s="32">
        <v>-144.92624530398999</v>
      </c>
      <c r="U1073" s="44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</row>
    <row r="1074" spans="1:40" s="1" customFormat="1">
      <c r="A1074" s="9" t="s">
        <v>20</v>
      </c>
      <c r="B1074" s="2" t="s">
        <v>21</v>
      </c>
      <c r="C1074" s="335"/>
      <c r="D1074" s="10"/>
      <c r="E1074" s="820"/>
      <c r="F1074" s="795">
        <v>2006</v>
      </c>
      <c r="G1074" s="45" t="s">
        <v>818</v>
      </c>
      <c r="H1074" s="9" t="s">
        <v>852</v>
      </c>
      <c r="I1074" s="9"/>
      <c r="J1074" s="905"/>
      <c r="K1074" s="5">
        <f t="shared" si="16"/>
        <v>2005</v>
      </c>
      <c r="L1074" s="423"/>
      <c r="M1074" s="1114"/>
      <c r="N1074" s="1114"/>
      <c r="O1074" s="1227"/>
      <c r="P1074" s="154"/>
      <c r="Q1074" s="27"/>
      <c r="R1074" s="7"/>
      <c r="S1074" s="7"/>
      <c r="T1074" s="32">
        <v>-128.42153795043799</v>
      </c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</row>
    <row r="1075" spans="1:40" s="1" customFormat="1">
      <c r="A1075" s="9" t="s">
        <v>20</v>
      </c>
      <c r="B1075" s="2" t="s">
        <v>21</v>
      </c>
      <c r="C1075" s="335"/>
      <c r="D1075" s="10"/>
      <c r="E1075" s="821"/>
      <c r="F1075" s="795">
        <v>2006</v>
      </c>
      <c r="G1075" s="53" t="s">
        <v>2507</v>
      </c>
      <c r="H1075" s="9" t="s">
        <v>800</v>
      </c>
      <c r="I1075" s="9"/>
      <c r="J1075" s="905"/>
      <c r="K1075" s="5">
        <f t="shared" si="16"/>
        <v>2005</v>
      </c>
      <c r="L1075" s="423"/>
      <c r="M1075" s="1114"/>
      <c r="N1075" s="1114"/>
      <c r="O1075" s="1227"/>
      <c r="P1075" s="154"/>
      <c r="Q1075" s="27"/>
      <c r="R1075" s="7"/>
      <c r="S1075" s="7"/>
      <c r="T1075" s="32">
        <v>-128.04163420061201</v>
      </c>
      <c r="U1075" s="44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</row>
    <row r="1076" spans="1:40" s="1" customFormat="1">
      <c r="A1076" s="9" t="s">
        <v>20</v>
      </c>
      <c r="B1076" s="2" t="s">
        <v>21</v>
      </c>
      <c r="C1076" s="335"/>
      <c r="D1076" s="10"/>
      <c r="E1076" s="821"/>
      <c r="F1076" s="795">
        <v>2006</v>
      </c>
      <c r="G1076" s="45" t="s">
        <v>814</v>
      </c>
      <c r="H1076" s="9" t="s">
        <v>800</v>
      </c>
      <c r="I1076" s="9"/>
      <c r="J1076" s="905"/>
      <c r="K1076" s="5">
        <f t="shared" si="16"/>
        <v>2005</v>
      </c>
      <c r="L1076" s="423"/>
      <c r="M1076" s="1114"/>
      <c r="N1076" s="1114"/>
      <c r="O1076" s="1227"/>
      <c r="P1076" s="154"/>
      <c r="Q1076" s="27"/>
      <c r="R1076" s="7"/>
      <c r="S1076" s="7"/>
      <c r="T1076" s="32">
        <v>-125.227532350049</v>
      </c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</row>
    <row r="1077" spans="1:40" s="1" customFormat="1">
      <c r="A1077" s="9" t="s">
        <v>20</v>
      </c>
      <c r="B1077" s="1" t="s">
        <v>21</v>
      </c>
      <c r="C1077" s="335"/>
      <c r="D1077" s="10"/>
      <c r="E1077" s="820"/>
      <c r="F1077" s="795">
        <v>2006</v>
      </c>
      <c r="G1077" s="713" t="s">
        <v>803</v>
      </c>
      <c r="H1077" s="58" t="s">
        <v>804</v>
      </c>
      <c r="I1077" s="9"/>
      <c r="J1077" s="905"/>
      <c r="K1077" s="5">
        <f t="shared" si="16"/>
        <v>2005</v>
      </c>
      <c r="L1077" s="423"/>
      <c r="M1077" s="1114"/>
      <c r="N1077" s="1114"/>
      <c r="O1077" s="1227"/>
      <c r="P1077" s="154"/>
      <c r="Q1077" s="27"/>
      <c r="R1077" s="7"/>
      <c r="S1077" s="7"/>
      <c r="T1077" s="32">
        <v>-115.378175873079</v>
      </c>
      <c r="U1077" s="44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</row>
    <row r="1078" spans="1:40">
      <c r="A1078" s="496" t="s">
        <v>20</v>
      </c>
      <c r="B1078" s="482" t="s">
        <v>21</v>
      </c>
      <c r="C1078" s="572"/>
      <c r="D1078" s="504"/>
      <c r="F1078" s="489">
        <v>2006</v>
      </c>
      <c r="G1078" s="705" t="s">
        <v>608</v>
      </c>
      <c r="H1078" s="496" t="s">
        <v>819</v>
      </c>
      <c r="I1078" s="572"/>
      <c r="J1078" s="574"/>
      <c r="K1078" s="5">
        <f t="shared" si="16"/>
        <v>2005</v>
      </c>
      <c r="L1078" s="562"/>
      <c r="M1078" s="1118"/>
      <c r="N1078" s="1118"/>
      <c r="Q1078" s="505"/>
      <c r="T1078" s="506">
        <v>-103.41824300818701</v>
      </c>
    </row>
    <row r="1079" spans="1:40" s="1" customFormat="1">
      <c r="A1079" s="38" t="s">
        <v>824</v>
      </c>
      <c r="B1079" s="21" t="s">
        <v>22</v>
      </c>
      <c r="C1079" s="604" t="s">
        <v>824</v>
      </c>
      <c r="D1079" s="39" t="s">
        <v>824</v>
      </c>
      <c r="E1079" s="822">
        <v>38849</v>
      </c>
      <c r="F1079" s="798">
        <v>2006</v>
      </c>
      <c r="G1079" s="712" t="s">
        <v>1774</v>
      </c>
      <c r="H1079" s="38" t="s">
        <v>2581</v>
      </c>
      <c r="I1079" s="40" t="s">
        <v>824</v>
      </c>
      <c r="J1079" s="909" t="s">
        <v>824</v>
      </c>
      <c r="K1079" s="5" t="e">
        <f t="shared" si="16"/>
        <v>#VALUE!</v>
      </c>
      <c r="L1079" s="1022" t="s">
        <v>1773</v>
      </c>
      <c r="M1079" s="1117" t="s">
        <v>1773</v>
      </c>
      <c r="N1079" s="1117" t="s">
        <v>1773</v>
      </c>
      <c r="O1079" s="1228"/>
      <c r="P1079" s="428"/>
      <c r="Q1079" s="31"/>
      <c r="R1079" s="20"/>
      <c r="S1079" s="20"/>
      <c r="T1079" s="20">
        <v>-1636.93</v>
      </c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</row>
    <row r="1080" spans="1:40" s="1" customFormat="1">
      <c r="A1080" s="9" t="s">
        <v>20</v>
      </c>
      <c r="B1080" s="2" t="s">
        <v>21</v>
      </c>
      <c r="C1080" s="335"/>
      <c r="D1080" s="10"/>
      <c r="E1080" s="821"/>
      <c r="F1080" s="795">
        <v>2006</v>
      </c>
      <c r="G1080" s="45" t="s">
        <v>814</v>
      </c>
      <c r="H1080" s="2" t="s">
        <v>3617</v>
      </c>
      <c r="I1080" s="9"/>
      <c r="J1080" s="905"/>
      <c r="K1080" s="5">
        <f t="shared" si="16"/>
        <v>2005</v>
      </c>
      <c r="L1080" s="423"/>
      <c r="M1080" s="1114"/>
      <c r="N1080" s="1114"/>
      <c r="O1080" s="1227"/>
      <c r="P1080" s="154"/>
      <c r="Q1080" s="27"/>
      <c r="R1080" s="7"/>
      <c r="S1080" s="7"/>
      <c r="T1080" s="32">
        <v>-91.982577318054197</v>
      </c>
      <c r="U1080" s="44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</row>
    <row r="1081" spans="1:40" s="1" customFormat="1">
      <c r="A1081" s="9" t="s">
        <v>20</v>
      </c>
      <c r="B1081" s="2" t="s">
        <v>21</v>
      </c>
      <c r="C1081" s="335"/>
      <c r="D1081" s="10"/>
      <c r="E1081" s="821"/>
      <c r="F1081" s="795">
        <v>2006</v>
      </c>
      <c r="G1081" s="45" t="s">
        <v>815</v>
      </c>
      <c r="H1081" s="9" t="s">
        <v>1788</v>
      </c>
      <c r="I1081" s="9"/>
      <c r="J1081" s="905"/>
      <c r="K1081" s="5">
        <f t="shared" si="16"/>
        <v>2005</v>
      </c>
      <c r="L1081" s="423"/>
      <c r="M1081" s="1114"/>
      <c r="N1081" s="1114"/>
      <c r="O1081" s="1227"/>
      <c r="P1081" s="154"/>
      <c r="Q1081" s="27"/>
      <c r="R1081" s="7"/>
      <c r="S1081" s="7"/>
      <c r="T1081" s="32">
        <v>-88.644208292731406</v>
      </c>
      <c r="U1081" s="44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</row>
    <row r="1082" spans="1:40" s="1" customFormat="1">
      <c r="A1082" s="9" t="s">
        <v>20</v>
      </c>
      <c r="B1082" s="2" t="s">
        <v>21</v>
      </c>
      <c r="C1082" s="335"/>
      <c r="D1082" s="10"/>
      <c r="E1082" s="821"/>
      <c r="F1082" s="795">
        <v>2006</v>
      </c>
      <c r="G1082" s="45" t="s">
        <v>812</v>
      </c>
      <c r="H1082" s="9" t="s">
        <v>2465</v>
      </c>
      <c r="I1082" s="9"/>
      <c r="J1082" s="905"/>
      <c r="K1082" s="5">
        <f t="shared" si="16"/>
        <v>2005</v>
      </c>
      <c r="L1082" s="423"/>
      <c r="M1082" s="1114"/>
      <c r="N1082" s="1114"/>
      <c r="O1082" s="1227"/>
      <c r="P1082" s="154"/>
      <c r="Q1082" s="27"/>
      <c r="R1082" s="7"/>
      <c r="S1082" s="7"/>
      <c r="T1082" s="32">
        <v>-88.644208292731406</v>
      </c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</row>
    <row r="1083" spans="1:40" s="1" customFormat="1">
      <c r="A1083" s="9" t="s">
        <v>20</v>
      </c>
      <c r="B1083" s="1" t="s">
        <v>21</v>
      </c>
      <c r="C1083" s="335"/>
      <c r="D1083" s="10"/>
      <c r="E1083" s="820"/>
      <c r="F1083" s="795">
        <v>2006</v>
      </c>
      <c r="G1083" s="45" t="s">
        <v>816</v>
      </c>
      <c r="H1083" s="9" t="s">
        <v>2688</v>
      </c>
      <c r="I1083" s="9"/>
      <c r="J1083" s="905"/>
      <c r="K1083" s="5">
        <f t="shared" si="16"/>
        <v>2005</v>
      </c>
      <c r="L1083" s="423"/>
      <c r="M1083" s="1114"/>
      <c r="N1083" s="1114"/>
      <c r="O1083" s="1227"/>
      <c r="P1083" s="154"/>
      <c r="Q1083" s="27"/>
      <c r="R1083" s="7"/>
      <c r="S1083" s="7"/>
      <c r="T1083" s="32">
        <v>-73.870173577276205</v>
      </c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</row>
    <row r="1084" spans="1:40" s="1" customFormat="1">
      <c r="A1084" s="9" t="s">
        <v>20</v>
      </c>
      <c r="B1084" s="2" t="s">
        <v>21</v>
      </c>
      <c r="C1084" s="335"/>
      <c r="D1084" s="10"/>
      <c r="E1084" s="821"/>
      <c r="F1084" s="795">
        <v>2006</v>
      </c>
      <c r="G1084" s="45" t="s">
        <v>816</v>
      </c>
      <c r="H1084" s="9" t="s">
        <v>2690</v>
      </c>
      <c r="I1084" s="9"/>
      <c r="J1084" s="905"/>
      <c r="K1084" s="5">
        <f t="shared" si="16"/>
        <v>2005</v>
      </c>
      <c r="L1084" s="423"/>
      <c r="M1084" s="1114"/>
      <c r="N1084" s="1114"/>
      <c r="O1084" s="1227"/>
      <c r="P1084" s="154"/>
      <c r="Q1084" s="27"/>
      <c r="R1084" s="7"/>
      <c r="S1084" s="7"/>
      <c r="T1084" s="32">
        <v>-73.166648114635507</v>
      </c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</row>
    <row r="1085" spans="1:40" s="1" customFormat="1">
      <c r="A1085" s="9" t="s">
        <v>20</v>
      </c>
      <c r="B1085" s="1" t="s">
        <v>21</v>
      </c>
      <c r="C1085" s="335"/>
      <c r="D1085" s="10"/>
      <c r="E1085" s="820"/>
      <c r="F1085" s="795">
        <v>2006</v>
      </c>
      <c r="G1085" s="45" t="s">
        <v>813</v>
      </c>
      <c r="H1085" s="9" t="s">
        <v>2579</v>
      </c>
      <c r="I1085" s="9"/>
      <c r="J1085" s="905"/>
      <c r="K1085" s="5">
        <f t="shared" si="16"/>
        <v>2005</v>
      </c>
      <c r="L1085" s="423"/>
      <c r="M1085" s="1114"/>
      <c r="N1085" s="1114"/>
      <c r="O1085" s="1227"/>
      <c r="P1085" s="154"/>
      <c r="Q1085" s="27"/>
      <c r="R1085" s="7"/>
      <c r="S1085" s="7"/>
      <c r="T1085" s="32">
        <v>-73.166648114635507</v>
      </c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</row>
    <row r="1086" spans="1:40" s="17" customFormat="1">
      <c r="A1086" s="2" t="s">
        <v>20</v>
      </c>
      <c r="B1086" s="2" t="s">
        <v>21</v>
      </c>
      <c r="C1086" s="344"/>
      <c r="D1086" s="4"/>
      <c r="E1086" s="821"/>
      <c r="F1086" s="795">
        <v>2006</v>
      </c>
      <c r="G1086" s="178" t="s">
        <v>2507</v>
      </c>
      <c r="H1086" s="9" t="s">
        <v>1604</v>
      </c>
      <c r="I1086" s="2"/>
      <c r="J1086" s="903"/>
      <c r="K1086" s="5">
        <f t="shared" si="16"/>
        <v>2005</v>
      </c>
      <c r="L1086" s="790"/>
      <c r="M1086" s="1104"/>
      <c r="N1086" s="1104"/>
      <c r="O1086" s="1227"/>
      <c r="P1086" s="154"/>
      <c r="Q1086" s="23"/>
      <c r="R1086" s="7"/>
      <c r="S1086" s="7"/>
      <c r="T1086" s="32">
        <v>-72.463122651994794</v>
      </c>
      <c r="U1086" s="44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1"/>
      <c r="AM1086" s="1"/>
      <c r="AN1086" s="1"/>
    </row>
    <row r="1087" spans="1:40" s="17" customFormat="1">
      <c r="A1087" s="2" t="s">
        <v>20</v>
      </c>
      <c r="B1087" s="2" t="s">
        <v>21</v>
      </c>
      <c r="C1087" s="344"/>
      <c r="D1087" s="4"/>
      <c r="E1087" s="821"/>
      <c r="F1087" s="795">
        <v>2006</v>
      </c>
      <c r="G1087" s="45" t="s">
        <v>816</v>
      </c>
      <c r="H1087" s="2" t="s">
        <v>800</v>
      </c>
      <c r="I1087" s="2"/>
      <c r="J1087" s="903"/>
      <c r="K1087" s="5">
        <f t="shared" si="16"/>
        <v>2005</v>
      </c>
      <c r="L1087" s="790"/>
      <c r="M1087" s="1104"/>
      <c r="N1087" s="1104"/>
      <c r="O1087" s="1227"/>
      <c r="P1087" s="154"/>
      <c r="Q1087" s="23"/>
      <c r="R1087" s="7"/>
      <c r="S1087" s="7"/>
      <c r="T1087" s="32">
        <v>-68.945495338791105</v>
      </c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1"/>
      <c r="AM1087" s="1"/>
      <c r="AN1087" s="1"/>
    </row>
    <row r="1088" spans="1:40" s="17" customFormat="1">
      <c r="A1088" s="1" t="s">
        <v>20</v>
      </c>
      <c r="B1088" s="2" t="s">
        <v>21</v>
      </c>
      <c r="C1088" s="599"/>
      <c r="D1088" s="3"/>
      <c r="E1088" s="820"/>
      <c r="F1088" s="795">
        <v>2006</v>
      </c>
      <c r="G1088" s="208" t="s">
        <v>818</v>
      </c>
      <c r="H1088" s="2" t="s">
        <v>3459</v>
      </c>
      <c r="I1088" s="2"/>
      <c r="J1088" s="904"/>
      <c r="K1088" s="5">
        <f t="shared" si="16"/>
        <v>2005</v>
      </c>
      <c r="L1088" s="1014"/>
      <c r="M1088" s="1105"/>
      <c r="N1088" s="1104"/>
      <c r="O1088" s="1227"/>
      <c r="P1088" s="154"/>
      <c r="Q1088" s="23"/>
      <c r="R1088" s="7"/>
      <c r="S1088" s="7"/>
      <c r="T1088" s="32">
        <v>-68.368604459425697</v>
      </c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1"/>
      <c r="AM1088" s="1"/>
      <c r="AN1088" s="1"/>
    </row>
    <row r="1089" spans="1:40" s="17" customFormat="1">
      <c r="A1089" s="1" t="s">
        <v>20</v>
      </c>
      <c r="B1089" s="1" t="s">
        <v>21</v>
      </c>
      <c r="C1089" s="599"/>
      <c r="D1089" s="3"/>
      <c r="E1089" s="820"/>
      <c r="F1089" s="795">
        <v>2006</v>
      </c>
      <c r="G1089" s="208" t="s">
        <v>865</v>
      </c>
      <c r="H1089" s="1"/>
      <c r="I1089" s="2"/>
      <c r="J1089" s="904"/>
      <c r="K1089" s="5">
        <f t="shared" si="16"/>
        <v>2005</v>
      </c>
      <c r="L1089" s="1014"/>
      <c r="M1089" s="1105"/>
      <c r="N1089" s="1104"/>
      <c r="O1089" s="1227"/>
      <c r="P1089" s="154"/>
      <c r="Q1089" s="22"/>
      <c r="R1089" s="7"/>
      <c r="S1089" s="7"/>
      <c r="T1089" s="32">
        <v>-66.131393488228198</v>
      </c>
      <c r="U1089" s="44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1"/>
      <c r="AM1089" s="1"/>
      <c r="AN1089" s="1"/>
    </row>
    <row r="1090" spans="1:40" s="17" customFormat="1">
      <c r="A1090" s="1" t="s">
        <v>20</v>
      </c>
      <c r="B1090" s="1" t="s">
        <v>21</v>
      </c>
      <c r="C1090" s="599"/>
      <c r="D1090" s="3"/>
      <c r="E1090" s="820"/>
      <c r="F1090" s="795">
        <v>2006</v>
      </c>
      <c r="G1090" s="8" t="s">
        <v>810</v>
      </c>
      <c r="H1090" s="1" t="s">
        <v>1166</v>
      </c>
      <c r="I1090" s="1"/>
      <c r="J1090" s="903"/>
      <c r="K1090" s="5">
        <f t="shared" ref="K1090:K1153" si="17">F1090-L1090-1</f>
        <v>2005</v>
      </c>
      <c r="L1090" s="790"/>
      <c r="M1090" s="1104"/>
      <c r="N1090" s="1104"/>
      <c r="O1090" s="1227"/>
      <c r="P1090" s="154"/>
      <c r="Q1090" s="23"/>
      <c r="R1090" s="7"/>
      <c r="S1090" s="7"/>
      <c r="T1090" s="375">
        <v>-65.038255624377101</v>
      </c>
      <c r="U1090" s="44"/>
      <c r="V1090" s="44"/>
      <c r="W1090" s="44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1"/>
      <c r="AM1090" s="1"/>
      <c r="AN1090" s="1"/>
    </row>
    <row r="1091" spans="1:40" s="1" customFormat="1">
      <c r="A1091" s="2" t="s">
        <v>20</v>
      </c>
      <c r="B1091" s="2" t="s">
        <v>21</v>
      </c>
      <c r="C1091" s="344"/>
      <c r="D1091" s="4"/>
      <c r="E1091" s="821"/>
      <c r="F1091" s="795">
        <v>2006</v>
      </c>
      <c r="G1091" s="208" t="s">
        <v>813</v>
      </c>
      <c r="H1091" s="1" t="s">
        <v>2067</v>
      </c>
      <c r="I1091" s="2"/>
      <c r="J1091" s="903"/>
      <c r="K1091" s="5">
        <f t="shared" si="17"/>
        <v>2005</v>
      </c>
      <c r="L1091" s="790"/>
      <c r="M1091" s="1104"/>
      <c r="N1091" s="1104"/>
      <c r="O1091" s="1227"/>
      <c r="P1091" s="154"/>
      <c r="Q1091" s="23"/>
      <c r="R1091" s="7"/>
      <c r="S1091" s="7"/>
      <c r="T1091" s="32">
        <v>-46.432680534287897</v>
      </c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</row>
    <row r="1092" spans="1:40" s="1" customFormat="1">
      <c r="A1092" s="1" t="s">
        <v>20</v>
      </c>
      <c r="B1092" s="2" t="s">
        <v>21</v>
      </c>
      <c r="C1092" s="599"/>
      <c r="D1092" s="4"/>
      <c r="E1092" s="821"/>
      <c r="F1092" s="795">
        <v>2006</v>
      </c>
      <c r="G1092" s="208" t="s">
        <v>815</v>
      </c>
      <c r="H1092" s="2" t="s">
        <v>1149</v>
      </c>
      <c r="I1092" s="2"/>
      <c r="J1092" s="904"/>
      <c r="K1092" s="5">
        <f t="shared" si="17"/>
        <v>2005</v>
      </c>
      <c r="L1092" s="1014"/>
      <c r="M1092" s="1105"/>
      <c r="N1092" s="1105"/>
      <c r="O1092" s="1227"/>
      <c r="P1092" s="154"/>
      <c r="Q1092" s="22"/>
      <c r="R1092" s="7"/>
      <c r="S1092" s="7"/>
      <c r="T1092" s="32">
        <v>-45.729155071647199</v>
      </c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</row>
    <row r="1093" spans="1:40" s="1" customFormat="1">
      <c r="A1093" s="2" t="s">
        <v>20</v>
      </c>
      <c r="B1093" s="2" t="s">
        <v>21</v>
      </c>
      <c r="C1093" s="344"/>
      <c r="D1093" s="4"/>
      <c r="E1093" s="821"/>
      <c r="F1093" s="795">
        <v>2006</v>
      </c>
      <c r="G1093" s="208" t="s">
        <v>812</v>
      </c>
      <c r="H1093" s="2" t="s">
        <v>1006</v>
      </c>
      <c r="I1093" s="2"/>
      <c r="J1093" s="903"/>
      <c r="K1093" s="5">
        <f t="shared" si="17"/>
        <v>2005</v>
      </c>
      <c r="L1093" s="790"/>
      <c r="M1093" s="1104"/>
      <c r="N1093" s="1104"/>
      <c r="O1093" s="1227"/>
      <c r="P1093" s="154"/>
      <c r="Q1093" s="23"/>
      <c r="R1093" s="7"/>
      <c r="S1093" s="7"/>
      <c r="T1093" s="32">
        <v>-45.067841136764898</v>
      </c>
      <c r="U1093" s="44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</row>
    <row r="1094" spans="1:40" s="1" customFormat="1">
      <c r="A1094" s="1" t="s">
        <v>20</v>
      </c>
      <c r="B1094" s="1" t="s">
        <v>21</v>
      </c>
      <c r="C1094" s="599"/>
      <c r="D1094" s="3"/>
      <c r="E1094" s="820"/>
      <c r="F1094" s="795">
        <v>2006</v>
      </c>
      <c r="G1094" s="8" t="s">
        <v>814</v>
      </c>
      <c r="H1094" s="9" t="s">
        <v>988</v>
      </c>
      <c r="I1094" s="2"/>
      <c r="J1094" s="903"/>
      <c r="K1094" s="5">
        <f t="shared" si="17"/>
        <v>2005</v>
      </c>
      <c r="L1094" s="1014"/>
      <c r="M1094" s="1105"/>
      <c r="N1094" s="1105"/>
      <c r="O1094" s="1227"/>
      <c r="P1094" s="154"/>
      <c r="Q1094" s="23"/>
      <c r="R1094" s="7"/>
      <c r="S1094" s="7"/>
      <c r="T1094" s="32">
        <v>-45.025629609006501</v>
      </c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</row>
    <row r="1095" spans="1:40" s="1" customFormat="1">
      <c r="A1095" s="2" t="s">
        <v>20</v>
      </c>
      <c r="B1095" s="2" t="s">
        <v>21</v>
      </c>
      <c r="C1095" s="344"/>
      <c r="D1095" s="4"/>
      <c r="E1095" s="821"/>
      <c r="F1095" s="795">
        <v>2006</v>
      </c>
      <c r="G1095" s="208" t="s">
        <v>814</v>
      </c>
      <c r="H1095" s="1" t="s">
        <v>1060</v>
      </c>
      <c r="I1095" s="2"/>
      <c r="J1095" s="903"/>
      <c r="K1095" s="5">
        <f t="shared" si="17"/>
        <v>2005</v>
      </c>
      <c r="L1095" s="790"/>
      <c r="M1095" s="1104"/>
      <c r="N1095" s="1104"/>
      <c r="O1095" s="1227"/>
      <c r="P1095" s="154"/>
      <c r="Q1095" s="23"/>
      <c r="R1095" s="7"/>
      <c r="S1095" s="7"/>
      <c r="T1095" s="32">
        <v>-43.140181369129301</v>
      </c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</row>
    <row r="1096" spans="1:40">
      <c r="A1096" s="482" t="s">
        <v>20</v>
      </c>
      <c r="B1096" s="482" t="s">
        <v>21</v>
      </c>
      <c r="C1096" s="570"/>
      <c r="D1096" s="483"/>
      <c r="E1096" s="825"/>
      <c r="F1096" s="489">
        <v>2006</v>
      </c>
      <c r="G1096" s="704" t="s">
        <v>608</v>
      </c>
      <c r="H1096" s="496" t="s">
        <v>2037</v>
      </c>
      <c r="I1096" s="570"/>
      <c r="K1096" s="5">
        <f t="shared" si="17"/>
        <v>2005</v>
      </c>
      <c r="Q1096" s="487"/>
      <c r="T1096" s="506">
        <v>-42.211527758443502</v>
      </c>
    </row>
    <row r="1097" spans="1:40" s="1" customFormat="1">
      <c r="A1097" s="2" t="s">
        <v>20</v>
      </c>
      <c r="B1097" s="1" t="s">
        <v>21</v>
      </c>
      <c r="C1097" s="344"/>
      <c r="D1097" s="3"/>
      <c r="E1097" s="820"/>
      <c r="F1097" s="795">
        <v>2006</v>
      </c>
      <c r="G1097" s="208" t="s">
        <v>812</v>
      </c>
      <c r="H1097" s="9" t="s">
        <v>2238</v>
      </c>
      <c r="I1097" s="2"/>
      <c r="J1097" s="903"/>
      <c r="K1097" s="5">
        <f t="shared" si="17"/>
        <v>2005</v>
      </c>
      <c r="L1097" s="790"/>
      <c r="M1097" s="1104"/>
      <c r="N1097" s="1104"/>
      <c r="O1097" s="1227"/>
      <c r="P1097" s="154"/>
      <c r="Q1097" s="23"/>
      <c r="R1097" s="7"/>
      <c r="S1097" s="7"/>
      <c r="T1097" s="32">
        <v>-41.564284332814097</v>
      </c>
      <c r="U1097" s="44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</row>
    <row r="1098" spans="1:40" s="1" customFormat="1">
      <c r="A1098" s="2" t="s">
        <v>20</v>
      </c>
      <c r="B1098" s="1" t="s">
        <v>21</v>
      </c>
      <c r="C1098" s="344"/>
      <c r="D1098" s="4"/>
      <c r="E1098" s="821"/>
      <c r="F1098" s="795">
        <v>2006</v>
      </c>
      <c r="G1098" s="208" t="s">
        <v>4618</v>
      </c>
      <c r="H1098" s="58" t="s">
        <v>800</v>
      </c>
      <c r="I1098" s="2"/>
      <c r="J1098" s="904"/>
      <c r="K1098" s="5">
        <f t="shared" si="17"/>
        <v>2005</v>
      </c>
      <c r="L1098" s="790"/>
      <c r="M1098" s="1104"/>
      <c r="N1098" s="1104"/>
      <c r="O1098" s="1227"/>
      <c r="P1098" s="154"/>
      <c r="Q1098" s="22"/>
      <c r="R1098" s="7"/>
      <c r="S1098" s="7"/>
      <c r="T1098" s="32">
        <v>-40.804476833162099</v>
      </c>
      <c r="U1098" s="44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</row>
    <row r="1099" spans="1:40" s="1" customFormat="1">
      <c r="A1099" s="2" t="s">
        <v>20</v>
      </c>
      <c r="B1099" s="2" t="s">
        <v>21</v>
      </c>
      <c r="C1099" s="344"/>
      <c r="D1099" s="4"/>
      <c r="E1099" s="821"/>
      <c r="F1099" s="795">
        <v>2006</v>
      </c>
      <c r="G1099" s="208" t="s">
        <v>821</v>
      </c>
      <c r="H1099" s="9" t="s">
        <v>800</v>
      </c>
      <c r="I1099" s="2"/>
      <c r="J1099" s="903"/>
      <c r="K1099" s="5">
        <f t="shared" si="17"/>
        <v>2005</v>
      </c>
      <c r="L1099" s="790"/>
      <c r="M1099" s="1104"/>
      <c r="N1099" s="1104"/>
      <c r="O1099" s="1227"/>
      <c r="P1099" s="154"/>
      <c r="Q1099" s="23"/>
      <c r="R1099" s="7"/>
      <c r="S1099" s="7"/>
      <c r="T1099" s="32">
        <v>-40.804476833162099</v>
      </c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</row>
    <row r="1100" spans="1:40" s="1" customFormat="1">
      <c r="A1100" s="2" t="s">
        <v>20</v>
      </c>
      <c r="B1100" s="2" t="s">
        <v>21</v>
      </c>
      <c r="C1100" s="344"/>
      <c r="D1100" s="4"/>
      <c r="E1100" s="821"/>
      <c r="F1100" s="795">
        <v>2006</v>
      </c>
      <c r="G1100" s="208" t="s">
        <v>821</v>
      </c>
      <c r="H1100" s="9" t="s">
        <v>2095</v>
      </c>
      <c r="I1100" s="2"/>
      <c r="J1100" s="903"/>
      <c r="K1100" s="5">
        <f t="shared" si="17"/>
        <v>2005</v>
      </c>
      <c r="L1100" s="790"/>
      <c r="M1100" s="1104"/>
      <c r="N1100" s="1104"/>
      <c r="O1100" s="1227"/>
      <c r="P1100" s="154"/>
      <c r="Q1100" s="23"/>
      <c r="R1100" s="7"/>
      <c r="S1100" s="7"/>
      <c r="T1100" s="32">
        <v>-39.453848649984401</v>
      </c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</row>
    <row r="1101" spans="1:40" s="1" customFormat="1">
      <c r="A1101" s="2" t="s">
        <v>20</v>
      </c>
      <c r="B1101" s="2" t="s">
        <v>21</v>
      </c>
      <c r="C1101" s="344"/>
      <c r="D1101" s="4"/>
      <c r="E1101" s="821"/>
      <c r="F1101" s="795">
        <v>2006</v>
      </c>
      <c r="G1101" s="208" t="s">
        <v>814</v>
      </c>
      <c r="H1101" s="9" t="s">
        <v>2234</v>
      </c>
      <c r="I1101" s="2"/>
      <c r="J1101" s="903"/>
      <c r="K1101" s="5">
        <f t="shared" si="17"/>
        <v>2005</v>
      </c>
      <c r="L1101" s="1014"/>
      <c r="M1101" s="1105"/>
      <c r="N1101" s="1104"/>
      <c r="O1101" s="1227"/>
      <c r="P1101" s="154"/>
      <c r="Q1101" s="23"/>
      <c r="R1101" s="7"/>
      <c r="S1101" s="7"/>
      <c r="T1101" s="32">
        <v>-39.397425907880603</v>
      </c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</row>
    <row r="1102" spans="1:40" s="1" customFormat="1">
      <c r="A1102" s="2" t="s">
        <v>20</v>
      </c>
      <c r="B1102" s="1" t="s">
        <v>21</v>
      </c>
      <c r="C1102" s="599"/>
      <c r="D1102" s="4"/>
      <c r="E1102" s="820"/>
      <c r="F1102" s="795">
        <v>2006</v>
      </c>
      <c r="G1102" s="8" t="s">
        <v>810</v>
      </c>
      <c r="H1102" s="9" t="s">
        <v>1762</v>
      </c>
      <c r="I1102" s="2"/>
      <c r="J1102" s="903"/>
      <c r="K1102" s="5">
        <f t="shared" si="17"/>
        <v>2005</v>
      </c>
      <c r="L1102" s="790"/>
      <c r="M1102" s="1104"/>
      <c r="N1102" s="1104"/>
      <c r="O1102" s="1227"/>
      <c r="P1102" s="154"/>
      <c r="Q1102" s="22"/>
      <c r="R1102" s="7"/>
      <c r="S1102" s="7"/>
      <c r="T1102" s="32">
        <v>-39.397425907880603</v>
      </c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</row>
    <row r="1103" spans="1:40" s="1" customFormat="1">
      <c r="A1103" s="2" t="s">
        <v>20</v>
      </c>
      <c r="B1103" s="1" t="s">
        <v>21</v>
      </c>
      <c r="C1103" s="599"/>
      <c r="D1103" s="3"/>
      <c r="E1103" s="820"/>
      <c r="F1103" s="795">
        <v>2006</v>
      </c>
      <c r="G1103" s="8" t="s">
        <v>814</v>
      </c>
      <c r="H1103" s="2" t="s">
        <v>3617</v>
      </c>
      <c r="J1103" s="903"/>
      <c r="K1103" s="5">
        <f t="shared" si="17"/>
        <v>2005</v>
      </c>
      <c r="L1103" s="790"/>
      <c r="M1103" s="1104"/>
      <c r="N1103" s="1104"/>
      <c r="O1103" s="1227"/>
      <c r="P1103" s="154"/>
      <c r="Q1103" s="23"/>
      <c r="R1103" s="7"/>
      <c r="S1103" s="7"/>
      <c r="T1103" s="32">
        <v>-37.672100063300498</v>
      </c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</row>
    <row r="1104" spans="1:40" s="1" customFormat="1">
      <c r="A1104" s="2" t="s">
        <v>20</v>
      </c>
      <c r="B1104" s="2" t="s">
        <v>21</v>
      </c>
      <c r="C1104" s="344"/>
      <c r="D1104" s="4"/>
      <c r="E1104" s="821"/>
      <c r="F1104" s="795">
        <v>2006</v>
      </c>
      <c r="G1104" s="208" t="s">
        <v>815</v>
      </c>
      <c r="H1104" s="1" t="s">
        <v>1657</v>
      </c>
      <c r="I1104" s="2"/>
      <c r="J1104" s="903"/>
      <c r="K1104" s="5">
        <f t="shared" si="17"/>
        <v>2005</v>
      </c>
      <c r="L1104" s="790"/>
      <c r="M1104" s="1104"/>
      <c r="N1104" s="1104"/>
      <c r="O1104" s="1227"/>
      <c r="P1104" s="154"/>
      <c r="Q1104" s="23"/>
      <c r="R1104" s="7"/>
      <c r="S1104" s="7"/>
      <c r="T1104" s="32">
        <v>-37.286849519958501</v>
      </c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</row>
    <row r="1105" spans="1:37" s="1" customFormat="1">
      <c r="A1105" s="1" t="s">
        <v>20</v>
      </c>
      <c r="B1105" s="2" t="s">
        <v>21</v>
      </c>
      <c r="C1105" s="599"/>
      <c r="D1105" s="3"/>
      <c r="E1105" s="820"/>
      <c r="F1105" s="795">
        <v>2006</v>
      </c>
      <c r="G1105" s="8" t="s">
        <v>816</v>
      </c>
      <c r="H1105" s="2" t="s">
        <v>905</v>
      </c>
      <c r="I1105" s="2"/>
      <c r="J1105" s="903"/>
      <c r="K1105" s="5">
        <f t="shared" si="17"/>
        <v>2005</v>
      </c>
      <c r="L1105" s="1014"/>
      <c r="M1105" s="1105"/>
      <c r="N1105" s="1105"/>
      <c r="O1105" s="1227"/>
      <c r="P1105" s="154"/>
      <c r="Q1105" s="23"/>
      <c r="R1105" s="7"/>
      <c r="S1105" s="7"/>
      <c r="T1105" s="32">
        <v>-36.583324057317697</v>
      </c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</row>
    <row r="1106" spans="1:37" s="1" customFormat="1">
      <c r="A1106" s="1" t="s">
        <v>20</v>
      </c>
      <c r="B1106" s="2" t="s">
        <v>21</v>
      </c>
      <c r="C1106" s="599"/>
      <c r="D1106" s="3"/>
      <c r="E1106" s="820"/>
      <c r="F1106" s="795">
        <v>2006</v>
      </c>
      <c r="G1106" s="8" t="s">
        <v>810</v>
      </c>
      <c r="H1106" s="1" t="s">
        <v>1050</v>
      </c>
      <c r="J1106" s="904"/>
      <c r="K1106" s="5">
        <f t="shared" si="17"/>
        <v>2005</v>
      </c>
      <c r="L1106" s="1014"/>
      <c r="M1106" s="1105"/>
      <c r="N1106" s="1105"/>
      <c r="O1106" s="1227"/>
      <c r="P1106" s="154"/>
      <c r="Q1106" s="23"/>
      <c r="R1106" s="7"/>
      <c r="S1106" s="7"/>
      <c r="T1106" s="32">
        <v>-34.059496812640397</v>
      </c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</row>
    <row r="1107" spans="1:37" s="1" customFormat="1">
      <c r="A1107" s="9" t="s">
        <v>20</v>
      </c>
      <c r="B1107" s="2" t="s">
        <v>21</v>
      </c>
      <c r="C1107" s="335"/>
      <c r="D1107" s="10"/>
      <c r="E1107" s="690"/>
      <c r="F1107" s="795">
        <v>2006</v>
      </c>
      <c r="G1107" s="208" t="s">
        <v>814</v>
      </c>
      <c r="H1107" s="2" t="s">
        <v>3617</v>
      </c>
      <c r="I1107" s="9"/>
      <c r="J1107" s="905"/>
      <c r="K1107" s="5">
        <f t="shared" si="17"/>
        <v>2005</v>
      </c>
      <c r="L1107" s="423"/>
      <c r="M1107" s="1114"/>
      <c r="N1107" s="1114"/>
      <c r="O1107" s="1227"/>
      <c r="P1107" s="154"/>
      <c r="Q1107" s="27"/>
      <c r="R1107" s="7"/>
      <c r="S1107" s="7"/>
      <c r="T1107" s="32">
        <v>-30.969190865444698</v>
      </c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</row>
    <row r="1108" spans="1:37" s="1" customFormat="1">
      <c r="A1108" s="9" t="s">
        <v>20</v>
      </c>
      <c r="B1108" s="2" t="s">
        <v>21</v>
      </c>
      <c r="C1108" s="335"/>
      <c r="D1108" s="10"/>
      <c r="E1108" s="690"/>
      <c r="F1108" s="795">
        <v>2006</v>
      </c>
      <c r="G1108" s="45" t="s">
        <v>816</v>
      </c>
      <c r="H1108" s="9" t="s">
        <v>801</v>
      </c>
      <c r="I1108" s="9"/>
      <c r="J1108" s="905"/>
      <c r="K1108" s="5">
        <f t="shared" si="17"/>
        <v>2005</v>
      </c>
      <c r="L1108" s="423"/>
      <c r="M1108" s="1114"/>
      <c r="N1108" s="1114"/>
      <c r="O1108" s="1227"/>
      <c r="P1108" s="154"/>
      <c r="Q1108" s="27"/>
      <c r="R1108" s="7"/>
      <c r="S1108" s="7"/>
      <c r="T1108" s="32">
        <v>-30.603357624871599</v>
      </c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</row>
    <row r="1109" spans="1:37" s="1" customFormat="1">
      <c r="A1109" s="9" t="s">
        <v>20</v>
      </c>
      <c r="B1109" s="2" t="s">
        <v>21</v>
      </c>
      <c r="C1109" s="335"/>
      <c r="D1109" s="10"/>
      <c r="E1109" s="690"/>
      <c r="F1109" s="795">
        <v>2006</v>
      </c>
      <c r="G1109" s="45" t="s">
        <v>816</v>
      </c>
      <c r="H1109" s="69" t="s">
        <v>4814</v>
      </c>
      <c r="I1109" s="9"/>
      <c r="J1109" s="905"/>
      <c r="K1109" s="5">
        <f t="shared" si="17"/>
        <v>2005</v>
      </c>
      <c r="L1109" s="423"/>
      <c r="M1109" s="1114"/>
      <c r="N1109" s="1114"/>
      <c r="O1109" s="1227"/>
      <c r="P1109" s="154"/>
      <c r="Q1109" s="27"/>
      <c r="R1109" s="7"/>
      <c r="S1109" s="7"/>
      <c r="T1109" s="32">
        <v>-28.141018505628999</v>
      </c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</row>
    <row r="1110" spans="1:37" s="1" customFormat="1">
      <c r="A1110" s="9" t="s">
        <v>20</v>
      </c>
      <c r="B1110" s="2" t="s">
        <v>21</v>
      </c>
      <c r="C1110" s="335"/>
      <c r="D1110" s="10"/>
      <c r="E1110" s="690"/>
      <c r="F1110" s="795">
        <v>2006</v>
      </c>
      <c r="G1110" s="45" t="s">
        <v>815</v>
      </c>
      <c r="H1110" s="9" t="s">
        <v>1885</v>
      </c>
      <c r="I1110" s="9"/>
      <c r="J1110" s="905"/>
      <c r="K1110" s="5">
        <f t="shared" si="17"/>
        <v>2005</v>
      </c>
      <c r="L1110" s="423"/>
      <c r="M1110" s="1114"/>
      <c r="N1110" s="1114"/>
      <c r="O1110" s="1227"/>
      <c r="P1110" s="154"/>
      <c r="Q1110" s="27"/>
      <c r="R1110" s="7"/>
      <c r="S1110" s="7"/>
      <c r="T1110" s="32">
        <v>-26.733967580347599</v>
      </c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</row>
    <row r="1111" spans="1:37" s="1" customFormat="1">
      <c r="A1111" s="9" t="s">
        <v>20</v>
      </c>
      <c r="B1111" s="2" t="s">
        <v>21</v>
      </c>
      <c r="C1111" s="335"/>
      <c r="D1111" s="10"/>
      <c r="E1111" s="690"/>
      <c r="F1111" s="795">
        <v>2006</v>
      </c>
      <c r="G1111" s="45" t="s">
        <v>818</v>
      </c>
      <c r="H1111" s="9" t="s">
        <v>1694</v>
      </c>
      <c r="I1111" s="9"/>
      <c r="J1111" s="905"/>
      <c r="K1111" s="5">
        <f t="shared" si="17"/>
        <v>2005</v>
      </c>
      <c r="L1111" s="423"/>
      <c r="M1111" s="1114"/>
      <c r="N1111" s="1114"/>
      <c r="O1111" s="1227"/>
      <c r="P1111" s="154"/>
      <c r="Q1111" s="27"/>
      <c r="R1111" s="7"/>
      <c r="S1111" s="7"/>
      <c r="T1111" s="32">
        <v>-24.9751539237458</v>
      </c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</row>
    <row r="1112" spans="1:37" s="1" customFormat="1">
      <c r="A1112" s="9" t="s">
        <v>20</v>
      </c>
      <c r="B1112" s="2" t="s">
        <v>21</v>
      </c>
      <c r="C1112" s="335"/>
      <c r="D1112" s="10"/>
      <c r="E1112" s="690"/>
      <c r="F1112" s="795">
        <v>2006</v>
      </c>
      <c r="G1112" s="45" t="s">
        <v>813</v>
      </c>
      <c r="H1112" s="9" t="s">
        <v>800</v>
      </c>
      <c r="I1112" s="230"/>
      <c r="J1112" s="905"/>
      <c r="K1112" s="5">
        <f t="shared" si="17"/>
        <v>2005</v>
      </c>
      <c r="L1112" s="423"/>
      <c r="M1112" s="1114"/>
      <c r="N1112" s="1114"/>
      <c r="O1112" s="1229"/>
      <c r="P1112" s="154"/>
      <c r="Q1112" s="436"/>
      <c r="R1112" s="22"/>
      <c r="S1112" s="7"/>
      <c r="T1112" s="32">
        <v>-21.105763879221801</v>
      </c>
      <c r="U1112" s="44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</row>
    <row r="1113" spans="1:37" s="1" customFormat="1">
      <c r="A1113" s="9" t="s">
        <v>20</v>
      </c>
      <c r="B1113" s="2" t="s">
        <v>21</v>
      </c>
      <c r="C1113" s="335"/>
      <c r="D1113" s="10"/>
      <c r="E1113" s="690"/>
      <c r="F1113" s="795">
        <v>2006</v>
      </c>
      <c r="G1113" s="45" t="s">
        <v>813</v>
      </c>
      <c r="H1113" s="9" t="s">
        <v>2580</v>
      </c>
      <c r="I1113" s="9"/>
      <c r="J1113" s="905"/>
      <c r="K1113" s="5">
        <f t="shared" si="17"/>
        <v>2005</v>
      </c>
      <c r="L1113" s="423"/>
      <c r="M1113" s="1114"/>
      <c r="N1113" s="1114"/>
      <c r="O1113" s="1227"/>
      <c r="P1113" s="154"/>
      <c r="Q1113" s="27"/>
      <c r="R1113" s="7"/>
      <c r="S1113" s="7"/>
      <c r="T1113" s="32">
        <v>-21.105763879221801</v>
      </c>
      <c r="U1113" s="44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</row>
    <row r="1114" spans="1:37" s="1" customFormat="1">
      <c r="A1114" s="9" t="s">
        <v>20</v>
      </c>
      <c r="B1114" s="2" t="s">
        <v>21</v>
      </c>
      <c r="C1114" s="335"/>
      <c r="D1114" s="10"/>
      <c r="E1114" s="690"/>
      <c r="F1114" s="795">
        <v>2006</v>
      </c>
      <c r="G1114" s="45" t="s">
        <v>814</v>
      </c>
      <c r="H1114" s="9" t="s">
        <v>2700</v>
      </c>
      <c r="I1114" s="230"/>
      <c r="J1114" s="905"/>
      <c r="K1114" s="5">
        <f t="shared" si="17"/>
        <v>2005</v>
      </c>
      <c r="L1114" s="423"/>
      <c r="M1114" s="1114"/>
      <c r="N1114" s="1114"/>
      <c r="O1114" s="1229"/>
      <c r="P1114" s="154"/>
      <c r="Q1114" s="436"/>
      <c r="R1114" s="22"/>
      <c r="S1114" s="7"/>
      <c r="T1114" s="32">
        <v>-17.939899297338499</v>
      </c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</row>
    <row r="1115" spans="1:37" s="1" customFormat="1">
      <c r="A1115" s="9" t="s">
        <v>20</v>
      </c>
      <c r="B1115" s="2" t="s">
        <v>21</v>
      </c>
      <c r="C1115" s="335"/>
      <c r="D1115" s="10"/>
      <c r="E1115" s="690"/>
      <c r="F1115" s="795">
        <v>2006</v>
      </c>
      <c r="G1115" s="45" t="s">
        <v>816</v>
      </c>
      <c r="H1115" s="9" t="s">
        <v>2042</v>
      </c>
      <c r="I1115" s="230"/>
      <c r="J1115" s="905"/>
      <c r="K1115" s="5">
        <f t="shared" si="17"/>
        <v>2005</v>
      </c>
      <c r="L1115" s="423"/>
      <c r="M1115" s="1114"/>
      <c r="N1115" s="1114"/>
      <c r="O1115" s="1229"/>
      <c r="P1115" s="154"/>
      <c r="Q1115" s="436"/>
      <c r="R1115" s="22"/>
      <c r="S1115" s="7"/>
      <c r="T1115" s="32">
        <v>-16.884611103377399</v>
      </c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</row>
    <row r="1116" spans="1:37" s="1" customFormat="1">
      <c r="A1116" s="9" t="s">
        <v>20</v>
      </c>
      <c r="B1116" s="2" t="s">
        <v>21</v>
      </c>
      <c r="C1116" s="335"/>
      <c r="D1116" s="10"/>
      <c r="E1116" s="690"/>
      <c r="F1116" s="795">
        <v>2006</v>
      </c>
      <c r="G1116" s="45" t="s">
        <v>814</v>
      </c>
      <c r="H1116" s="1" t="s">
        <v>1060</v>
      </c>
      <c r="I1116" s="230"/>
      <c r="J1116" s="905"/>
      <c r="K1116" s="5">
        <f t="shared" si="17"/>
        <v>2005</v>
      </c>
      <c r="L1116" s="423"/>
      <c r="M1116" s="1114"/>
      <c r="N1116" s="1114"/>
      <c r="O1116" s="1229"/>
      <c r="P1116" s="154"/>
      <c r="Q1116" s="436"/>
      <c r="R1116" s="22"/>
      <c r="S1116" s="7"/>
      <c r="T1116" s="32">
        <v>-16.884611103377399</v>
      </c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</row>
    <row r="1117" spans="1:37" s="1" customFormat="1">
      <c r="A1117" s="9" t="s">
        <v>20</v>
      </c>
      <c r="B1117" s="2" t="s">
        <v>21</v>
      </c>
      <c r="C1117" s="335"/>
      <c r="D1117" s="10"/>
      <c r="E1117" s="690"/>
      <c r="F1117" s="795">
        <v>2006</v>
      </c>
      <c r="G1117" s="45" t="s">
        <v>810</v>
      </c>
      <c r="H1117" s="2" t="s">
        <v>4468</v>
      </c>
      <c r="I1117" s="230"/>
      <c r="J1117" s="905"/>
      <c r="K1117" s="5">
        <f t="shared" si="17"/>
        <v>2005</v>
      </c>
      <c r="L1117" s="423"/>
      <c r="M1117" s="1114"/>
      <c r="N1117" s="1114"/>
      <c r="O1117" s="1229"/>
      <c r="P1117" s="154"/>
      <c r="Q1117" s="436"/>
      <c r="R1117" s="22"/>
      <c r="S1117" s="7"/>
      <c r="T1117" s="32">
        <v>-12.8321637334743</v>
      </c>
      <c r="U1117" s="44"/>
      <c r="V1117" s="44"/>
      <c r="W1117" s="44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</row>
    <row r="1118" spans="1:37" s="1" customFormat="1">
      <c r="A1118" s="9" t="s">
        <v>20</v>
      </c>
      <c r="B1118" s="2" t="s">
        <v>21</v>
      </c>
      <c r="C1118" s="335"/>
      <c r="D1118" s="10"/>
      <c r="E1118" s="690"/>
      <c r="F1118" s="795">
        <v>2006</v>
      </c>
      <c r="G1118" s="45" t="s">
        <v>818</v>
      </c>
      <c r="H1118" s="9" t="s">
        <v>2074</v>
      </c>
      <c r="I1118" s="230"/>
      <c r="J1118" s="905"/>
      <c r="K1118" s="5">
        <f t="shared" si="17"/>
        <v>2005</v>
      </c>
      <c r="L1118" s="423"/>
      <c r="M1118" s="1114"/>
      <c r="N1118" s="1114"/>
      <c r="O1118" s="1229"/>
      <c r="P1118" s="154"/>
      <c r="Q1118" s="436"/>
      <c r="R1118" s="22"/>
      <c r="S1118" s="7"/>
      <c r="T1118" s="32">
        <v>-12.6634583275331</v>
      </c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</row>
    <row r="1119" spans="1:37" s="1" customFormat="1">
      <c r="A1119" s="9" t="s">
        <v>20</v>
      </c>
      <c r="B1119" s="2" t="s">
        <v>21</v>
      </c>
      <c r="C1119" s="335"/>
      <c r="D1119" s="10"/>
      <c r="E1119" s="690"/>
      <c r="F1119" s="795">
        <v>2006</v>
      </c>
      <c r="G1119" s="45" t="s">
        <v>814</v>
      </c>
      <c r="H1119" s="2" t="s">
        <v>3617</v>
      </c>
      <c r="I1119" s="230"/>
      <c r="J1119" s="905"/>
      <c r="K1119" s="5">
        <f t="shared" si="17"/>
        <v>2005</v>
      </c>
      <c r="L1119" s="423"/>
      <c r="M1119" s="1114"/>
      <c r="N1119" s="1114"/>
      <c r="O1119" s="1229"/>
      <c r="P1119" s="154"/>
      <c r="Q1119" s="436"/>
      <c r="R1119" s="22"/>
      <c r="S1119" s="7"/>
      <c r="T1119" s="32">
        <v>-10.2011192082905</v>
      </c>
      <c r="U1119" s="44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</row>
    <row r="1120" spans="1:37" s="1" customFormat="1">
      <c r="A1120" s="9" t="s">
        <v>20</v>
      </c>
      <c r="B1120" s="2" t="s">
        <v>21</v>
      </c>
      <c r="C1120" s="335"/>
      <c r="D1120" s="10"/>
      <c r="E1120" s="690"/>
      <c r="F1120" s="795">
        <v>2006</v>
      </c>
      <c r="G1120" s="45" t="s">
        <v>1774</v>
      </c>
      <c r="H1120" s="9" t="s">
        <v>2581</v>
      </c>
      <c r="I1120" s="230"/>
      <c r="J1120" s="905"/>
      <c r="K1120" s="5">
        <f t="shared" si="17"/>
        <v>2005</v>
      </c>
      <c r="L1120" s="423"/>
      <c r="M1120" s="1114"/>
      <c r="N1120" s="1114"/>
      <c r="O1120" s="1229"/>
      <c r="P1120" s="154"/>
      <c r="Q1120" s="436"/>
      <c r="R1120" s="22"/>
      <c r="S1120" s="7"/>
      <c r="T1120" s="32">
        <v>-9.1458310143294295</v>
      </c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</row>
    <row r="1121" spans="1:40" s="1" customFormat="1">
      <c r="A1121" s="2" t="s">
        <v>20</v>
      </c>
      <c r="B1121" s="1" t="s">
        <v>21</v>
      </c>
      <c r="C1121" s="344"/>
      <c r="D1121" s="4"/>
      <c r="E1121" s="690">
        <v>38899</v>
      </c>
      <c r="F1121" s="795">
        <v>2006</v>
      </c>
      <c r="G1121" s="45" t="s">
        <v>818</v>
      </c>
      <c r="H1121" s="1" t="s">
        <v>1835</v>
      </c>
      <c r="I1121" s="35"/>
      <c r="J1121" s="903"/>
      <c r="K1121" s="5">
        <f t="shared" si="17"/>
        <v>2005</v>
      </c>
      <c r="L1121" s="790"/>
      <c r="M1121" s="1104"/>
      <c r="N1121" s="1104"/>
      <c r="O1121" s="1229"/>
      <c r="P1121" s="154"/>
      <c r="Q1121" s="154"/>
      <c r="R1121" s="22"/>
      <c r="S1121" s="7"/>
      <c r="T1121" s="32">
        <v>-7.0352546264072604</v>
      </c>
      <c r="U1121" s="44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</row>
    <row r="1122" spans="1:40" s="1" customFormat="1">
      <c r="A1122" s="2" t="s">
        <v>20</v>
      </c>
      <c r="B1122" s="1" t="s">
        <v>21</v>
      </c>
      <c r="C1122" s="344"/>
      <c r="D1122" s="3"/>
      <c r="E1122" s="690"/>
      <c r="F1122" s="795">
        <v>2006</v>
      </c>
      <c r="G1122" s="45" t="s">
        <v>814</v>
      </c>
      <c r="H1122" s="15" t="s">
        <v>1060</v>
      </c>
      <c r="I1122" s="35"/>
      <c r="J1122" s="904"/>
      <c r="K1122" s="5">
        <f t="shared" si="17"/>
        <v>2005</v>
      </c>
      <c r="L1122" s="1014"/>
      <c r="M1122" s="1105"/>
      <c r="N1122" s="1104"/>
      <c r="O1122" s="1229"/>
      <c r="P1122" s="154"/>
      <c r="Q1122" s="154"/>
      <c r="R1122" s="22"/>
      <c r="S1122" s="7"/>
      <c r="T1122" s="32">
        <v>-6.7224672057171899</v>
      </c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</row>
    <row r="1123" spans="1:40" s="1" customFormat="1">
      <c r="A1123" s="2" t="s">
        <v>20</v>
      </c>
      <c r="B1123" s="2" t="s">
        <v>21</v>
      </c>
      <c r="C1123" s="344"/>
      <c r="D1123" s="4"/>
      <c r="E1123" s="690">
        <v>38899</v>
      </c>
      <c r="F1123" s="795">
        <v>2006</v>
      </c>
      <c r="G1123" s="45" t="s">
        <v>818</v>
      </c>
      <c r="H1123" s="2" t="s">
        <v>2161</v>
      </c>
      <c r="I1123" s="35"/>
      <c r="J1123" s="903"/>
      <c r="K1123" s="5">
        <f t="shared" si="17"/>
        <v>2005</v>
      </c>
      <c r="L1123" s="790"/>
      <c r="M1123" s="1104"/>
      <c r="N1123" s="1104"/>
      <c r="O1123" s="1229"/>
      <c r="P1123" s="154"/>
      <c r="Q1123" s="154"/>
      <c r="R1123" s="22"/>
      <c r="S1123" s="7"/>
      <c r="T1123" s="32">
        <v>-5.9799664324461697</v>
      </c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</row>
    <row r="1124" spans="1:40" s="1" customFormat="1">
      <c r="A1124" s="1" t="s">
        <v>20</v>
      </c>
      <c r="B1124" s="1" t="s">
        <v>21</v>
      </c>
      <c r="C1124" s="599"/>
      <c r="D1124" s="3"/>
      <c r="E1124" s="690"/>
      <c r="F1124" s="795">
        <v>2006</v>
      </c>
      <c r="G1124" s="8" t="s">
        <v>810</v>
      </c>
      <c r="H1124" s="1" t="s">
        <v>837</v>
      </c>
      <c r="I1124" s="35"/>
      <c r="J1124" s="904"/>
      <c r="K1124" s="5">
        <f t="shared" si="17"/>
        <v>2005</v>
      </c>
      <c r="L1124" s="1014"/>
      <c r="M1124" s="1105"/>
      <c r="N1124" s="1104"/>
      <c r="O1124" s="1229"/>
      <c r="P1124" s="154"/>
      <c r="Q1124" s="154"/>
      <c r="R1124" s="22"/>
      <c r="S1124" s="7"/>
      <c r="T1124" s="32">
        <v>-4.9246782384850798</v>
      </c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</row>
    <row r="1125" spans="1:40" s="1" customFormat="1">
      <c r="A1125" s="1" t="s">
        <v>20</v>
      </c>
      <c r="B1125" s="1" t="s">
        <v>21</v>
      </c>
      <c r="C1125" s="599"/>
      <c r="D1125" s="3"/>
      <c r="E1125" s="690"/>
      <c r="F1125" s="795">
        <v>2006</v>
      </c>
      <c r="G1125" s="208" t="s">
        <v>814</v>
      </c>
      <c r="H1125" s="1" t="s">
        <v>1060</v>
      </c>
      <c r="I1125" s="35"/>
      <c r="J1125" s="904"/>
      <c r="K1125" s="5">
        <f t="shared" si="17"/>
        <v>2005</v>
      </c>
      <c r="L1125" s="1014"/>
      <c r="M1125" s="1105"/>
      <c r="N1125" s="1104"/>
      <c r="O1125" s="1229"/>
      <c r="P1125" s="154"/>
      <c r="Q1125" s="154"/>
      <c r="R1125" s="22"/>
      <c r="S1125" s="7"/>
      <c r="T1125" s="32">
        <v>-2.9548069430910502</v>
      </c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</row>
    <row r="1126" spans="1:40" s="1" customFormat="1">
      <c r="A1126" s="2" t="s">
        <v>20</v>
      </c>
      <c r="B1126" s="2" t="s">
        <v>21</v>
      </c>
      <c r="C1126" s="344"/>
      <c r="D1126" s="4"/>
      <c r="E1126" s="690"/>
      <c r="F1126" s="422">
        <v>2006</v>
      </c>
      <c r="G1126" s="208" t="s">
        <v>821</v>
      </c>
      <c r="H1126" s="2" t="s">
        <v>1264</v>
      </c>
      <c r="I1126" s="35"/>
      <c r="J1126" s="903"/>
      <c r="K1126" s="5">
        <f t="shared" si="17"/>
        <v>2005</v>
      </c>
      <c r="L1126" s="790"/>
      <c r="M1126" s="1104"/>
      <c r="N1126" s="1104"/>
      <c r="O1126" s="1229"/>
      <c r="P1126" s="154"/>
      <c r="Q1126" s="154"/>
      <c r="R1126" s="22"/>
      <c r="S1126" s="7"/>
      <c r="T1126" s="32">
        <v>-2.8141018505629001</v>
      </c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</row>
    <row r="1127" spans="1:40" s="1" customFormat="1">
      <c r="A1127" s="1" t="s">
        <v>20</v>
      </c>
      <c r="B1127" s="1" t="s">
        <v>21</v>
      </c>
      <c r="C1127" s="599"/>
      <c r="D1127" s="3"/>
      <c r="E1127" s="690"/>
      <c r="F1127" s="795">
        <v>2006</v>
      </c>
      <c r="G1127" s="208" t="s">
        <v>814</v>
      </c>
      <c r="H1127" s="2" t="s">
        <v>75</v>
      </c>
      <c r="I1127" s="35"/>
      <c r="J1127" s="904"/>
      <c r="K1127" s="5">
        <f t="shared" si="17"/>
        <v>2005</v>
      </c>
      <c r="L1127" s="1014"/>
      <c r="M1127" s="1105"/>
      <c r="N1127" s="1104"/>
      <c r="O1127" s="1229"/>
      <c r="P1127" s="154"/>
      <c r="Q1127" s="154"/>
      <c r="R1127" s="22"/>
      <c r="S1127" s="7"/>
      <c r="T1127" s="32">
        <v>-2.3638455544728401</v>
      </c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</row>
    <row r="1128" spans="1:40" s="1" customFormat="1">
      <c r="A1128" s="2" t="s">
        <v>20</v>
      </c>
      <c r="B1128" s="2" t="s">
        <v>21</v>
      </c>
      <c r="C1128" s="344"/>
      <c r="D1128" s="4"/>
      <c r="E1128" s="690"/>
      <c r="F1128" s="795">
        <v>2006</v>
      </c>
      <c r="G1128" s="208" t="s">
        <v>814</v>
      </c>
      <c r="H1128" s="2" t="s">
        <v>1060</v>
      </c>
      <c r="I1128" s="35"/>
      <c r="J1128" s="903"/>
      <c r="K1128" s="5">
        <f t="shared" si="17"/>
        <v>2005</v>
      </c>
      <c r="L1128" s="790"/>
      <c r="M1128" s="1104"/>
      <c r="N1128" s="1104"/>
      <c r="O1128" s="1229"/>
      <c r="P1128" s="154"/>
      <c r="Q1128" s="154"/>
      <c r="R1128" s="22"/>
      <c r="S1128" s="7"/>
      <c r="T1128" s="32">
        <v>-1.7728841658546299</v>
      </c>
      <c r="U1128" s="44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</row>
    <row r="1129" spans="1:40" s="1" customFormat="1">
      <c r="A1129" s="1" t="s">
        <v>419</v>
      </c>
      <c r="B1129" s="1" t="s">
        <v>17</v>
      </c>
      <c r="C1129" s="599">
        <v>39980</v>
      </c>
      <c r="D1129" s="3">
        <v>2287</v>
      </c>
      <c r="E1129" s="690">
        <v>38630</v>
      </c>
      <c r="F1129" s="795">
        <v>2006</v>
      </c>
      <c r="G1129" s="714" t="s">
        <v>814</v>
      </c>
      <c r="H1129" s="2" t="s">
        <v>3617</v>
      </c>
      <c r="I1129" s="1">
        <v>28</v>
      </c>
      <c r="J1129" s="599">
        <v>130071</v>
      </c>
      <c r="K1129" s="5">
        <f t="shared" si="17"/>
        <v>12</v>
      </c>
      <c r="L1129" s="1014">
        <v>1993</v>
      </c>
      <c r="M1129" s="1112" t="s">
        <v>2598</v>
      </c>
      <c r="N1129" s="1112" t="s">
        <v>725</v>
      </c>
      <c r="O1129" s="1229">
        <v>107</v>
      </c>
      <c r="P1129" s="1014">
        <v>107</v>
      </c>
      <c r="Q1129" s="26"/>
      <c r="R1129" s="154"/>
      <c r="S1129" s="154">
        <v>107</v>
      </c>
      <c r="T1129" s="7">
        <v>0</v>
      </c>
      <c r="U1129" s="7"/>
      <c r="V1129" s="7"/>
      <c r="W1129" s="7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</row>
    <row r="1130" spans="1:40" s="1" customFormat="1">
      <c r="A1130" s="2" t="s">
        <v>430</v>
      </c>
      <c r="B1130" s="2" t="s">
        <v>17</v>
      </c>
      <c r="C1130" s="344">
        <v>93926</v>
      </c>
      <c r="D1130" s="4">
        <v>2376</v>
      </c>
      <c r="E1130" s="690">
        <v>38755</v>
      </c>
      <c r="F1130" s="795">
        <v>2006</v>
      </c>
      <c r="G1130" s="208" t="s">
        <v>814</v>
      </c>
      <c r="H1130" s="1" t="s">
        <v>1060</v>
      </c>
      <c r="I1130" s="2">
        <v>6</v>
      </c>
      <c r="J1130" s="910">
        <v>123643</v>
      </c>
      <c r="K1130" s="5">
        <f t="shared" si="17"/>
        <v>20</v>
      </c>
      <c r="L1130" s="790">
        <v>1985</v>
      </c>
      <c r="M1130" s="1113" t="s">
        <v>2598</v>
      </c>
      <c r="N1130" s="1204" t="s">
        <v>431</v>
      </c>
      <c r="O1130" s="1229">
        <v>96.75</v>
      </c>
      <c r="P1130" s="1241">
        <v>96.75</v>
      </c>
      <c r="Q1130" s="249"/>
      <c r="R1130" s="154">
        <v>0</v>
      </c>
      <c r="S1130" s="154">
        <v>96.75</v>
      </c>
      <c r="T1130" s="49">
        <v>0</v>
      </c>
      <c r="U1130" s="7"/>
      <c r="V1130" s="7"/>
      <c r="W1130" s="7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</row>
    <row r="1131" spans="1:40" s="1" customFormat="1">
      <c r="A1131" s="2" t="s">
        <v>122</v>
      </c>
      <c r="B1131" s="2" t="s">
        <v>17</v>
      </c>
      <c r="C1131" s="344">
        <v>39375</v>
      </c>
      <c r="D1131" s="4">
        <v>2287</v>
      </c>
      <c r="E1131" s="690">
        <v>38630</v>
      </c>
      <c r="F1131" s="795">
        <v>2006</v>
      </c>
      <c r="G1131" s="715" t="s">
        <v>814</v>
      </c>
      <c r="H1131" s="2" t="s">
        <v>3617</v>
      </c>
      <c r="I1131" s="2">
        <v>13</v>
      </c>
      <c r="J1131" s="599">
        <v>113435</v>
      </c>
      <c r="K1131" s="5">
        <f t="shared" si="17"/>
        <v>17</v>
      </c>
      <c r="L1131" s="1014">
        <v>1988</v>
      </c>
      <c r="M1131" s="1112" t="s">
        <v>2598</v>
      </c>
      <c r="N1131" s="1112" t="s">
        <v>2590</v>
      </c>
      <c r="O1131" s="1229">
        <v>75</v>
      </c>
      <c r="P1131" s="1014">
        <v>75</v>
      </c>
      <c r="Q1131" s="30"/>
      <c r="R1131" s="154"/>
      <c r="S1131" s="154">
        <v>75</v>
      </c>
      <c r="T1131" s="7">
        <v>0</v>
      </c>
      <c r="U1131" s="7"/>
      <c r="V1131" s="7"/>
      <c r="W1131" s="7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</row>
    <row r="1132" spans="1:40" s="1" customFormat="1">
      <c r="A1132" s="2" t="s">
        <v>418</v>
      </c>
      <c r="B1132" s="2" t="s">
        <v>17</v>
      </c>
      <c r="C1132" s="344">
        <v>39150</v>
      </c>
      <c r="D1132" s="4">
        <v>2287</v>
      </c>
      <c r="E1132" s="690">
        <v>38630</v>
      </c>
      <c r="F1132" s="795">
        <v>2006</v>
      </c>
      <c r="G1132" s="715" t="s">
        <v>814</v>
      </c>
      <c r="H1132" s="2" t="s">
        <v>3617</v>
      </c>
      <c r="I1132" s="2">
        <v>27</v>
      </c>
      <c r="J1132" s="344">
        <v>159677</v>
      </c>
      <c r="K1132" s="5">
        <f t="shared" si="17"/>
        <v>11</v>
      </c>
      <c r="L1132" s="1014">
        <v>1994</v>
      </c>
      <c r="M1132" s="1112" t="s">
        <v>2584</v>
      </c>
      <c r="N1132" s="1113" t="s">
        <v>2667</v>
      </c>
      <c r="O1132" s="1229">
        <v>75</v>
      </c>
      <c r="P1132" s="1014">
        <v>75</v>
      </c>
      <c r="Q1132" s="30"/>
      <c r="R1132" s="154"/>
      <c r="S1132" s="154">
        <v>75</v>
      </c>
      <c r="T1132" s="7">
        <v>0</v>
      </c>
      <c r="U1132" s="7"/>
      <c r="V1132" s="7"/>
      <c r="W1132" s="7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</row>
    <row r="1133" spans="1:40" s="1" customFormat="1">
      <c r="A1133" s="1" t="s">
        <v>127</v>
      </c>
      <c r="B1133" s="1" t="s">
        <v>17</v>
      </c>
      <c r="C1133" s="599">
        <v>39972</v>
      </c>
      <c r="D1133" s="3">
        <v>2287</v>
      </c>
      <c r="E1133" s="690">
        <v>38630</v>
      </c>
      <c r="F1133" s="795">
        <v>2006</v>
      </c>
      <c r="G1133" s="714" t="s">
        <v>814</v>
      </c>
      <c r="H1133" s="2" t="s">
        <v>3617</v>
      </c>
      <c r="I1133" s="1">
        <v>18</v>
      </c>
      <c r="J1133" s="599">
        <v>122419</v>
      </c>
      <c r="K1133" s="5">
        <f t="shared" si="17"/>
        <v>11</v>
      </c>
      <c r="L1133" s="1014">
        <v>1994</v>
      </c>
      <c r="M1133" s="1112" t="s">
        <v>2584</v>
      </c>
      <c r="N1133" s="1112" t="s">
        <v>2673</v>
      </c>
      <c r="O1133" s="1229">
        <v>75</v>
      </c>
      <c r="P1133" s="1014">
        <v>75</v>
      </c>
      <c r="Q1133" s="26"/>
      <c r="R1133" s="154"/>
      <c r="S1133" s="154">
        <v>75</v>
      </c>
      <c r="T1133" s="7">
        <v>0</v>
      </c>
      <c r="U1133" s="7"/>
      <c r="V1133" s="7"/>
      <c r="W1133" s="7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</row>
    <row r="1134" spans="1:40" s="1" customFormat="1">
      <c r="A1134" s="1" t="s">
        <v>114</v>
      </c>
      <c r="B1134" s="1" t="s">
        <v>17</v>
      </c>
      <c r="C1134" s="344">
        <v>39361</v>
      </c>
      <c r="D1134" s="3">
        <v>2287</v>
      </c>
      <c r="E1134" s="690">
        <v>38630</v>
      </c>
      <c r="F1134" s="795">
        <v>2006</v>
      </c>
      <c r="G1134" s="714" t="s">
        <v>814</v>
      </c>
      <c r="H1134" s="2" t="s">
        <v>3617</v>
      </c>
      <c r="I1134" s="1">
        <v>4</v>
      </c>
      <c r="J1134" s="599">
        <v>122108</v>
      </c>
      <c r="K1134" s="5">
        <f t="shared" si="17"/>
        <v>12</v>
      </c>
      <c r="L1134" s="1014">
        <v>1993</v>
      </c>
      <c r="M1134" s="1112" t="s">
        <v>2584</v>
      </c>
      <c r="N1134" s="1112" t="s">
        <v>2673</v>
      </c>
      <c r="O1134" s="1229">
        <v>75</v>
      </c>
      <c r="P1134" s="1014">
        <v>75</v>
      </c>
      <c r="Q1134" s="26"/>
      <c r="R1134" s="154"/>
      <c r="S1134" s="154">
        <v>75</v>
      </c>
      <c r="T1134" s="7">
        <v>0</v>
      </c>
      <c r="U1134" s="7"/>
      <c r="V1134" s="7"/>
      <c r="W1134" s="7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</row>
    <row r="1135" spans="1:40" s="1" customFormat="1">
      <c r="A1135" s="1" t="s">
        <v>420</v>
      </c>
      <c r="B1135" s="1" t="s">
        <v>17</v>
      </c>
      <c r="C1135" s="599">
        <v>39875</v>
      </c>
      <c r="D1135" s="3">
        <v>2287</v>
      </c>
      <c r="E1135" s="820">
        <v>38630</v>
      </c>
      <c r="F1135" s="795">
        <v>2006</v>
      </c>
      <c r="G1135" s="714" t="s">
        <v>814</v>
      </c>
      <c r="H1135" s="2" t="s">
        <v>3617</v>
      </c>
      <c r="I1135" s="1">
        <v>29</v>
      </c>
      <c r="J1135" s="599">
        <v>119458</v>
      </c>
      <c r="K1135" s="5">
        <f t="shared" si="17"/>
        <v>12</v>
      </c>
      <c r="L1135" s="1014">
        <v>1993</v>
      </c>
      <c r="M1135" s="1112" t="s">
        <v>2584</v>
      </c>
      <c r="N1135" s="1112" t="s">
        <v>2673</v>
      </c>
      <c r="O1135" s="1229">
        <v>75</v>
      </c>
      <c r="P1135" s="1014">
        <v>75</v>
      </c>
      <c r="Q1135" s="26"/>
      <c r="R1135" s="154"/>
      <c r="S1135" s="154">
        <v>75</v>
      </c>
      <c r="T1135" s="7">
        <v>0</v>
      </c>
      <c r="U1135" s="7"/>
      <c r="V1135" s="7"/>
      <c r="W1135" s="7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</row>
    <row r="1136" spans="1:40" s="1" customFormat="1">
      <c r="A1136" s="1" t="s">
        <v>111</v>
      </c>
      <c r="B1136" s="1" t="s">
        <v>17</v>
      </c>
      <c r="C1136" s="344">
        <v>39392</v>
      </c>
      <c r="D1136" s="3">
        <v>2287</v>
      </c>
      <c r="E1136" s="820">
        <v>38630</v>
      </c>
      <c r="F1136" s="795">
        <v>2006</v>
      </c>
      <c r="G1136" s="714" t="s">
        <v>814</v>
      </c>
      <c r="H1136" s="2" t="s">
        <v>3617</v>
      </c>
      <c r="I1136" s="1">
        <v>1</v>
      </c>
      <c r="J1136" s="599">
        <v>128299</v>
      </c>
      <c r="K1136" s="5">
        <f t="shared" si="17"/>
        <v>10</v>
      </c>
      <c r="L1136" s="1014">
        <v>1995</v>
      </c>
      <c r="M1136" s="1112" t="s">
        <v>2584</v>
      </c>
      <c r="N1136" s="1112" t="s">
        <v>2673</v>
      </c>
      <c r="O1136" s="1229">
        <v>75</v>
      </c>
      <c r="P1136" s="1014">
        <v>75</v>
      </c>
      <c r="Q1136" s="26"/>
      <c r="R1136" s="154"/>
      <c r="S1136" s="154">
        <v>75</v>
      </c>
      <c r="T1136" s="7">
        <v>0</v>
      </c>
      <c r="U1136" s="7"/>
      <c r="V1136" s="7"/>
      <c r="W1136" s="7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</row>
    <row r="1137" spans="1:40" s="1" customFormat="1">
      <c r="A1137" s="1" t="s">
        <v>2443</v>
      </c>
      <c r="B1137" s="1" t="s">
        <v>17</v>
      </c>
      <c r="C1137" s="599" t="s">
        <v>2444</v>
      </c>
      <c r="D1137" s="3">
        <v>2262</v>
      </c>
      <c r="E1137" s="821">
        <v>38650</v>
      </c>
      <c r="F1137" s="795">
        <v>2006</v>
      </c>
      <c r="G1137" s="714" t="s">
        <v>812</v>
      </c>
      <c r="H1137" s="2" t="s">
        <v>2238</v>
      </c>
      <c r="I1137" s="1">
        <v>14</v>
      </c>
      <c r="J1137" s="599">
        <v>110000</v>
      </c>
      <c r="K1137" s="5">
        <f t="shared" si="17"/>
        <v>20</v>
      </c>
      <c r="L1137" s="1014">
        <v>1985</v>
      </c>
      <c r="M1137" s="1112" t="s">
        <v>2595</v>
      </c>
      <c r="N1137" s="1112" t="s">
        <v>86</v>
      </c>
      <c r="O1137" s="1229">
        <v>109.99</v>
      </c>
      <c r="P1137" s="1014">
        <v>109.99</v>
      </c>
      <c r="Q1137" s="26"/>
      <c r="R1137" s="154">
        <v>0</v>
      </c>
      <c r="S1137" s="154">
        <v>109.99</v>
      </c>
      <c r="T1137" s="7">
        <v>0</v>
      </c>
      <c r="U1137" s="7"/>
      <c r="V1137" s="7"/>
      <c r="W1137" s="7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</row>
    <row r="1138" spans="1:40" s="1" customFormat="1">
      <c r="A1138" s="172" t="s">
        <v>679</v>
      </c>
      <c r="B1138" s="2" t="s">
        <v>17</v>
      </c>
      <c r="C1138" s="605">
        <v>3964</v>
      </c>
      <c r="D1138" s="295">
        <v>2386</v>
      </c>
      <c r="E1138" s="830">
        <v>38832</v>
      </c>
      <c r="F1138" s="795">
        <v>2006</v>
      </c>
      <c r="G1138" s="706" t="s">
        <v>814</v>
      </c>
      <c r="H1138" s="2" t="s">
        <v>3617</v>
      </c>
      <c r="I1138" s="172">
        <v>5</v>
      </c>
      <c r="J1138" s="911">
        <v>153570</v>
      </c>
      <c r="K1138" s="5">
        <f t="shared" si="17"/>
        <v>16</v>
      </c>
      <c r="L1138" s="1023">
        <v>1989</v>
      </c>
      <c r="M1138" s="1119" t="s">
        <v>2586</v>
      </c>
      <c r="N1138" s="1205" t="s">
        <v>775</v>
      </c>
      <c r="O1138" s="1229">
        <v>52</v>
      </c>
      <c r="P1138" s="1242">
        <v>52</v>
      </c>
      <c r="Q1138" s="309">
        <v>0</v>
      </c>
      <c r="R1138" s="54">
        <v>0</v>
      </c>
      <c r="S1138" s="54">
        <v>52</v>
      </c>
      <c r="T1138" s="54">
        <v>0</v>
      </c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</row>
    <row r="1139" spans="1:40" s="1" customFormat="1">
      <c r="A1139" s="1" t="s">
        <v>414</v>
      </c>
      <c r="B1139" s="1" t="s">
        <v>17</v>
      </c>
      <c r="C1139" s="599">
        <v>39856</v>
      </c>
      <c r="D1139" s="3">
        <v>2287</v>
      </c>
      <c r="E1139" s="820">
        <v>38630</v>
      </c>
      <c r="F1139" s="795">
        <v>2006</v>
      </c>
      <c r="G1139" s="714" t="s">
        <v>814</v>
      </c>
      <c r="H1139" s="2" t="s">
        <v>3617</v>
      </c>
      <c r="I1139" s="1">
        <v>23</v>
      </c>
      <c r="J1139" s="599">
        <v>129983</v>
      </c>
      <c r="K1139" s="5">
        <f t="shared" si="17"/>
        <v>14</v>
      </c>
      <c r="L1139" s="1014">
        <v>1991</v>
      </c>
      <c r="M1139" s="1112" t="s">
        <v>2586</v>
      </c>
      <c r="N1139" s="1112" t="s">
        <v>2620</v>
      </c>
      <c r="O1139" s="1229">
        <v>128.88</v>
      </c>
      <c r="P1139" s="1014">
        <v>128.88</v>
      </c>
      <c r="Q1139" s="26"/>
      <c r="R1139" s="154"/>
      <c r="S1139" s="154">
        <v>128.88</v>
      </c>
      <c r="T1139" s="7">
        <v>0</v>
      </c>
      <c r="U1139" s="7"/>
      <c r="V1139" s="7"/>
      <c r="W1139" s="7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</row>
    <row r="1140" spans="1:40" s="1" customFormat="1">
      <c r="A1140" s="1" t="s">
        <v>417</v>
      </c>
      <c r="B1140" s="1" t="s">
        <v>17</v>
      </c>
      <c r="C1140" s="599">
        <v>39366</v>
      </c>
      <c r="D1140" s="3">
        <v>2287</v>
      </c>
      <c r="E1140" s="820">
        <v>38630</v>
      </c>
      <c r="F1140" s="795">
        <v>2006</v>
      </c>
      <c r="G1140" s="714" t="s">
        <v>814</v>
      </c>
      <c r="H1140" s="2" t="s">
        <v>3617</v>
      </c>
      <c r="I1140" s="1">
        <v>26</v>
      </c>
      <c r="J1140" s="599">
        <v>168392</v>
      </c>
      <c r="K1140" s="5">
        <f t="shared" si="17"/>
        <v>14</v>
      </c>
      <c r="L1140" s="1014">
        <v>1991</v>
      </c>
      <c r="M1140" s="1112" t="s">
        <v>2586</v>
      </c>
      <c r="N1140" s="1112" t="s">
        <v>2620</v>
      </c>
      <c r="O1140" s="1229">
        <v>87.77</v>
      </c>
      <c r="P1140" s="1014">
        <v>87.77</v>
      </c>
      <c r="Q1140" s="26"/>
      <c r="R1140" s="154"/>
      <c r="S1140" s="154">
        <v>87.77</v>
      </c>
      <c r="T1140" s="7">
        <v>0</v>
      </c>
      <c r="U1140" s="7"/>
      <c r="V1140" s="7"/>
      <c r="W1140" s="7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</row>
    <row r="1141" spans="1:40" s="1" customFormat="1">
      <c r="A1141" s="208" t="s">
        <v>69</v>
      </c>
      <c r="B1141" s="2" t="s">
        <v>17</v>
      </c>
      <c r="C1141" s="344">
        <v>454</v>
      </c>
      <c r="D1141" s="4">
        <v>2326</v>
      </c>
      <c r="E1141" s="821">
        <v>38685</v>
      </c>
      <c r="F1141" s="795">
        <v>2006</v>
      </c>
      <c r="G1141" s="208" t="s">
        <v>810</v>
      </c>
      <c r="H1141" s="2" t="s">
        <v>1654</v>
      </c>
      <c r="I1141" s="2">
        <v>344</v>
      </c>
      <c r="J1141" s="903">
        <v>140617</v>
      </c>
      <c r="K1141" s="5">
        <f t="shared" si="17"/>
        <v>10</v>
      </c>
      <c r="L1141" s="1014">
        <v>1995</v>
      </c>
      <c r="M1141" s="1112" t="s">
        <v>2677</v>
      </c>
      <c r="N1141" s="208" t="s">
        <v>741</v>
      </c>
      <c r="O1141" s="1227">
        <v>100</v>
      </c>
      <c r="P1141" s="154">
        <v>100</v>
      </c>
      <c r="Q1141" s="309">
        <v>4.9875311720698253E-3</v>
      </c>
      <c r="R1141" s="7"/>
      <c r="S1141" s="7">
        <v>100</v>
      </c>
      <c r="T1141" s="7">
        <v>0</v>
      </c>
      <c r="U1141" s="7"/>
      <c r="V1141" s="7"/>
      <c r="W1141" s="7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</row>
    <row r="1142" spans="1:40" s="1" customFormat="1">
      <c r="A1142" s="2" t="s">
        <v>113</v>
      </c>
      <c r="B1142" s="2" t="s">
        <v>17</v>
      </c>
      <c r="C1142" s="344">
        <v>39990</v>
      </c>
      <c r="D1142" s="4">
        <v>2287</v>
      </c>
      <c r="E1142" s="821">
        <v>38630</v>
      </c>
      <c r="F1142" s="795">
        <v>2006</v>
      </c>
      <c r="G1142" s="715" t="s">
        <v>814</v>
      </c>
      <c r="H1142" s="2" t="s">
        <v>3617</v>
      </c>
      <c r="I1142" s="2">
        <v>3</v>
      </c>
      <c r="J1142" s="344">
        <v>148745</v>
      </c>
      <c r="K1142" s="5">
        <f t="shared" si="17"/>
        <v>15</v>
      </c>
      <c r="L1142" s="790">
        <v>1990</v>
      </c>
      <c r="M1142" s="1113" t="s">
        <v>2586</v>
      </c>
      <c r="N1142" s="1113" t="s">
        <v>2620</v>
      </c>
      <c r="O1142" s="1229">
        <v>75</v>
      </c>
      <c r="P1142" s="1014">
        <v>75</v>
      </c>
      <c r="Q1142" s="30"/>
      <c r="R1142" s="154"/>
      <c r="S1142" s="154">
        <v>75</v>
      </c>
      <c r="T1142" s="7">
        <v>0</v>
      </c>
      <c r="U1142" s="7"/>
      <c r="V1142" s="7"/>
      <c r="W1142" s="7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</row>
    <row r="1143" spans="1:40" s="1" customFormat="1">
      <c r="A1143" s="2" t="s">
        <v>117</v>
      </c>
      <c r="B1143" s="2" t="s">
        <v>17</v>
      </c>
      <c r="C1143" s="344">
        <v>39891</v>
      </c>
      <c r="D1143" s="4">
        <v>2287</v>
      </c>
      <c r="E1143" s="821">
        <v>38630</v>
      </c>
      <c r="F1143" s="795">
        <v>2006</v>
      </c>
      <c r="G1143" s="715" t="s">
        <v>814</v>
      </c>
      <c r="H1143" s="2" t="s">
        <v>3617</v>
      </c>
      <c r="I1143" s="2">
        <v>7</v>
      </c>
      <c r="J1143" s="344">
        <v>80604</v>
      </c>
      <c r="K1143" s="5">
        <f t="shared" si="17"/>
        <v>13</v>
      </c>
      <c r="L1143" s="790">
        <v>1992</v>
      </c>
      <c r="M1143" s="1113" t="s">
        <v>2586</v>
      </c>
      <c r="N1143" s="1113" t="s">
        <v>718</v>
      </c>
      <c r="O1143" s="1229">
        <v>75</v>
      </c>
      <c r="P1143" s="1014">
        <v>75</v>
      </c>
      <c r="Q1143" s="30"/>
      <c r="R1143" s="154"/>
      <c r="S1143" s="154">
        <v>75</v>
      </c>
      <c r="T1143" s="7">
        <v>0</v>
      </c>
      <c r="U1143" s="7"/>
      <c r="V1143" s="7"/>
      <c r="W1143" s="7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</row>
    <row r="1144" spans="1:40" s="1" customFormat="1">
      <c r="A1144" s="2" t="s">
        <v>31</v>
      </c>
      <c r="B1144" s="2" t="s">
        <v>17</v>
      </c>
      <c r="C1144" s="344">
        <v>238138</v>
      </c>
      <c r="D1144" s="4">
        <v>2221</v>
      </c>
      <c r="E1144" s="821">
        <v>38547</v>
      </c>
      <c r="F1144" s="800">
        <v>2006</v>
      </c>
      <c r="G1144" s="208" t="s">
        <v>812</v>
      </c>
      <c r="H1144" s="1" t="s">
        <v>861</v>
      </c>
      <c r="I1144" s="2">
        <v>20</v>
      </c>
      <c r="J1144" s="344">
        <v>238138</v>
      </c>
      <c r="K1144" s="5">
        <f t="shared" si="17"/>
        <v>17</v>
      </c>
      <c r="L1144" s="790">
        <v>1988</v>
      </c>
      <c r="M1144" s="1113" t="s">
        <v>2595</v>
      </c>
      <c r="N1144" s="1113" t="s">
        <v>2602</v>
      </c>
      <c r="O1144" s="1229">
        <v>141</v>
      </c>
      <c r="P1144" s="1014">
        <v>141</v>
      </c>
      <c r="Q1144" s="30"/>
      <c r="R1144" s="154"/>
      <c r="S1144" s="154">
        <v>141</v>
      </c>
      <c r="T1144" s="7">
        <v>0</v>
      </c>
      <c r="U1144" s="44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</row>
    <row r="1145" spans="1:40" s="1" customFormat="1">
      <c r="A1145" s="2" t="s">
        <v>129</v>
      </c>
      <c r="B1145" s="2" t="s">
        <v>17</v>
      </c>
      <c r="C1145" s="344">
        <v>37437</v>
      </c>
      <c r="D1145" s="4">
        <v>2287</v>
      </c>
      <c r="E1145" s="821">
        <v>38630</v>
      </c>
      <c r="F1145" s="795">
        <v>2006</v>
      </c>
      <c r="G1145" s="715" t="s">
        <v>814</v>
      </c>
      <c r="H1145" s="2" t="s">
        <v>3617</v>
      </c>
      <c r="I1145" s="2">
        <v>20</v>
      </c>
      <c r="J1145" s="344">
        <v>116196</v>
      </c>
      <c r="K1145" s="5">
        <f t="shared" si="17"/>
        <v>14</v>
      </c>
      <c r="L1145" s="790">
        <v>1991</v>
      </c>
      <c r="M1145" s="1113" t="s">
        <v>2586</v>
      </c>
      <c r="N1145" s="1113" t="s">
        <v>718</v>
      </c>
      <c r="O1145" s="1229">
        <v>87.77</v>
      </c>
      <c r="P1145" s="1014">
        <v>87.77</v>
      </c>
      <c r="Q1145" s="30"/>
      <c r="R1145" s="154"/>
      <c r="S1145" s="154">
        <v>87.77</v>
      </c>
      <c r="T1145" s="7">
        <v>0</v>
      </c>
      <c r="U1145" s="7"/>
      <c r="V1145" s="7"/>
      <c r="W1145" s="7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</row>
    <row r="1146" spans="1:40" s="1" customFormat="1">
      <c r="A1146" s="1" t="s">
        <v>416</v>
      </c>
      <c r="B1146" s="2" t="s">
        <v>17</v>
      </c>
      <c r="C1146" s="599">
        <v>39970</v>
      </c>
      <c r="D1146" s="3">
        <v>2287</v>
      </c>
      <c r="E1146" s="821">
        <v>38630</v>
      </c>
      <c r="F1146" s="796">
        <v>2006</v>
      </c>
      <c r="G1146" s="714" t="s">
        <v>814</v>
      </c>
      <c r="H1146" s="2" t="s">
        <v>3617</v>
      </c>
      <c r="I1146" s="2">
        <v>25</v>
      </c>
      <c r="J1146" s="344">
        <v>114321</v>
      </c>
      <c r="K1146" s="5">
        <f t="shared" si="17"/>
        <v>11</v>
      </c>
      <c r="L1146" s="1014">
        <v>1994</v>
      </c>
      <c r="M1146" s="1112" t="s">
        <v>2586</v>
      </c>
      <c r="N1146" s="1112" t="s">
        <v>718</v>
      </c>
      <c r="O1146" s="1229">
        <v>136</v>
      </c>
      <c r="P1146" s="1014">
        <v>136</v>
      </c>
      <c r="Q1146" s="30"/>
      <c r="R1146" s="154"/>
      <c r="S1146" s="154">
        <v>136</v>
      </c>
      <c r="T1146" s="7">
        <v>0</v>
      </c>
      <c r="U1146" s="7"/>
      <c r="V1146" s="7"/>
      <c r="W1146" s="7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</row>
    <row r="1147" spans="1:40" s="1" customFormat="1">
      <c r="A1147" s="2" t="s">
        <v>120</v>
      </c>
      <c r="B1147" s="2" t="s">
        <v>17</v>
      </c>
      <c r="C1147" s="344">
        <v>39152</v>
      </c>
      <c r="D1147" s="4">
        <v>2287</v>
      </c>
      <c r="E1147" s="821">
        <v>38630</v>
      </c>
      <c r="F1147" s="795">
        <v>2006</v>
      </c>
      <c r="G1147" s="715" t="s">
        <v>814</v>
      </c>
      <c r="H1147" s="2" t="s">
        <v>3617</v>
      </c>
      <c r="I1147" s="2">
        <v>10</v>
      </c>
      <c r="J1147" s="344">
        <v>94337</v>
      </c>
      <c r="K1147" s="5">
        <f t="shared" si="17"/>
        <v>15</v>
      </c>
      <c r="L1147" s="790">
        <v>1990</v>
      </c>
      <c r="M1147" s="1113" t="s">
        <v>2586</v>
      </c>
      <c r="N1147" s="1113" t="s">
        <v>718</v>
      </c>
      <c r="O1147" s="1229">
        <v>75</v>
      </c>
      <c r="P1147" s="1014">
        <v>75</v>
      </c>
      <c r="Q1147" s="30"/>
      <c r="R1147" s="154"/>
      <c r="S1147" s="154">
        <v>75</v>
      </c>
      <c r="T1147" s="7">
        <v>0</v>
      </c>
      <c r="U1147" s="7"/>
      <c r="V1147" s="7"/>
      <c r="W1147" s="7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</row>
    <row r="1148" spans="1:40" s="1" customFormat="1">
      <c r="A1148" s="2" t="s">
        <v>415</v>
      </c>
      <c r="B1148" s="2" t="s">
        <v>17</v>
      </c>
      <c r="C1148" s="344">
        <v>39399</v>
      </c>
      <c r="D1148" s="4">
        <v>2287</v>
      </c>
      <c r="E1148" s="821">
        <v>38630</v>
      </c>
      <c r="F1148" s="795">
        <v>2006</v>
      </c>
      <c r="G1148" s="715" t="s">
        <v>814</v>
      </c>
      <c r="H1148" s="2" t="s">
        <v>3617</v>
      </c>
      <c r="I1148" s="2">
        <v>24</v>
      </c>
      <c r="J1148" s="344">
        <v>162547</v>
      </c>
      <c r="K1148" s="5">
        <f t="shared" si="17"/>
        <v>14</v>
      </c>
      <c r="L1148" s="1014">
        <v>1991</v>
      </c>
      <c r="M1148" s="1112" t="s">
        <v>2586</v>
      </c>
      <c r="N1148" s="1113" t="s">
        <v>718</v>
      </c>
      <c r="O1148" s="1229">
        <v>75</v>
      </c>
      <c r="P1148" s="1014">
        <v>75</v>
      </c>
      <c r="Q1148" s="30"/>
      <c r="R1148" s="154"/>
      <c r="S1148" s="154">
        <v>75</v>
      </c>
      <c r="T1148" s="7">
        <v>0</v>
      </c>
      <c r="U1148" s="7"/>
      <c r="V1148" s="7"/>
      <c r="W1148" s="7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</row>
    <row r="1149" spans="1:40" s="1" customFormat="1">
      <c r="A1149" s="173" t="s">
        <v>676</v>
      </c>
      <c r="B1149" s="2" t="s">
        <v>17</v>
      </c>
      <c r="C1149" s="606">
        <v>214044</v>
      </c>
      <c r="D1149" s="212">
        <v>2386</v>
      </c>
      <c r="E1149" s="830">
        <v>38832</v>
      </c>
      <c r="F1149" s="795">
        <v>2006</v>
      </c>
      <c r="G1149" s="178" t="s">
        <v>812</v>
      </c>
      <c r="H1149" s="1" t="s">
        <v>861</v>
      </c>
      <c r="I1149" s="173">
        <v>21</v>
      </c>
      <c r="J1149" s="912">
        <v>12027</v>
      </c>
      <c r="K1149" s="5">
        <f t="shared" si="17"/>
        <v>13</v>
      </c>
      <c r="L1149" s="790">
        <v>1992</v>
      </c>
      <c r="M1149" s="1113" t="s">
        <v>2598</v>
      </c>
      <c r="N1149" s="178" t="s">
        <v>2617</v>
      </c>
      <c r="O1149" s="1227">
        <v>100</v>
      </c>
      <c r="P1149" s="154">
        <v>100</v>
      </c>
      <c r="Q1149" s="309">
        <v>0</v>
      </c>
      <c r="R1149" s="54">
        <v>0</v>
      </c>
      <c r="S1149" s="54">
        <v>100</v>
      </c>
      <c r="T1149" s="54">
        <v>0</v>
      </c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</row>
    <row r="1150" spans="1:40" s="1" customFormat="1">
      <c r="A1150" s="2" t="s">
        <v>412</v>
      </c>
      <c r="B1150" s="2" t="s">
        <v>17</v>
      </c>
      <c r="C1150" s="344">
        <v>39873</v>
      </c>
      <c r="D1150" s="4">
        <v>2287</v>
      </c>
      <c r="E1150" s="821">
        <v>38630</v>
      </c>
      <c r="F1150" s="795">
        <v>2006</v>
      </c>
      <c r="G1150" s="715" t="s">
        <v>814</v>
      </c>
      <c r="H1150" s="2" t="s">
        <v>3617</v>
      </c>
      <c r="I1150" s="2">
        <v>21</v>
      </c>
      <c r="J1150" s="344">
        <v>119919</v>
      </c>
      <c r="K1150" s="5">
        <f t="shared" si="17"/>
        <v>13</v>
      </c>
      <c r="L1150" s="790">
        <v>1992</v>
      </c>
      <c r="M1150" s="1113" t="s">
        <v>2598</v>
      </c>
      <c r="N1150" s="1113" t="s">
        <v>2617</v>
      </c>
      <c r="O1150" s="1229">
        <v>75</v>
      </c>
      <c r="P1150" s="1014">
        <v>75</v>
      </c>
      <c r="Q1150" s="30"/>
      <c r="R1150" s="154"/>
      <c r="S1150" s="154">
        <v>75</v>
      </c>
      <c r="T1150" s="7">
        <v>0</v>
      </c>
      <c r="U1150" s="7"/>
      <c r="V1150" s="7"/>
      <c r="W1150" s="7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</row>
    <row r="1151" spans="1:40" s="1" customFormat="1">
      <c r="A1151" s="2" t="s">
        <v>433</v>
      </c>
      <c r="B1151" s="2" t="s">
        <v>17</v>
      </c>
      <c r="C1151" s="344" t="s">
        <v>434</v>
      </c>
      <c r="D1151" s="4">
        <v>2376</v>
      </c>
      <c r="E1151" s="821">
        <v>38755</v>
      </c>
      <c r="F1151" s="795">
        <v>2006</v>
      </c>
      <c r="G1151" s="178" t="s">
        <v>2507</v>
      </c>
      <c r="H1151" s="2" t="s">
        <v>435</v>
      </c>
      <c r="I1151" s="2">
        <v>12</v>
      </c>
      <c r="J1151" s="910">
        <v>164695</v>
      </c>
      <c r="K1151" s="5">
        <f t="shared" si="17"/>
        <v>7</v>
      </c>
      <c r="L1151" s="1014">
        <v>1998</v>
      </c>
      <c r="M1151" s="1112" t="s">
        <v>2584</v>
      </c>
      <c r="N1151" s="1204" t="s">
        <v>2669</v>
      </c>
      <c r="O1151" s="1229">
        <v>125</v>
      </c>
      <c r="P1151" s="1241">
        <v>125</v>
      </c>
      <c r="Q1151" s="249"/>
      <c r="R1151" s="154">
        <v>0</v>
      </c>
      <c r="S1151" s="154">
        <v>125</v>
      </c>
      <c r="T1151" s="49">
        <v>0</v>
      </c>
      <c r="U1151" s="7"/>
      <c r="V1151" s="7"/>
      <c r="W1151" s="7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</row>
    <row r="1152" spans="1:40" s="1" customFormat="1">
      <c r="A1152" s="69" t="s">
        <v>491</v>
      </c>
      <c r="B1152" s="2" t="s">
        <v>17</v>
      </c>
      <c r="C1152" s="344">
        <v>182501</v>
      </c>
      <c r="D1152" s="4">
        <v>2404</v>
      </c>
      <c r="E1152" s="821">
        <v>38797</v>
      </c>
      <c r="F1152" s="795">
        <v>2006</v>
      </c>
      <c r="G1152" s="208" t="s">
        <v>812</v>
      </c>
      <c r="H1152" s="1" t="s">
        <v>861</v>
      </c>
      <c r="I1152" s="2">
        <v>291</v>
      </c>
      <c r="J1152" s="903">
        <v>141812</v>
      </c>
      <c r="K1152" s="5">
        <f t="shared" si="17"/>
        <v>8</v>
      </c>
      <c r="L1152" s="790">
        <v>1997</v>
      </c>
      <c r="M1152" s="1113" t="s">
        <v>2584</v>
      </c>
      <c r="N1152" s="208" t="s">
        <v>2669</v>
      </c>
      <c r="O1152" s="1227">
        <v>100</v>
      </c>
      <c r="P1152" s="154">
        <v>100</v>
      </c>
      <c r="Q1152" s="439"/>
      <c r="R1152" s="7">
        <v>0</v>
      </c>
      <c r="S1152" s="7">
        <v>100</v>
      </c>
      <c r="T1152" s="7">
        <v>0</v>
      </c>
      <c r="U1152" s="7"/>
      <c r="V1152" s="7"/>
      <c r="W1152" s="7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</row>
    <row r="1153" spans="1:40" s="1" customFormat="1">
      <c r="A1153" s="2" t="s">
        <v>60</v>
      </c>
      <c r="B1153" s="2" t="s">
        <v>17</v>
      </c>
      <c r="C1153" s="344">
        <v>42969</v>
      </c>
      <c r="D1153" s="4">
        <v>2290</v>
      </c>
      <c r="E1153" s="821">
        <v>39073</v>
      </c>
      <c r="F1153" s="795">
        <v>2006</v>
      </c>
      <c r="G1153" s="208" t="s">
        <v>821</v>
      </c>
      <c r="H1153" s="9" t="s">
        <v>4812</v>
      </c>
      <c r="I1153" s="2" t="s">
        <v>1622</v>
      </c>
      <c r="J1153" s="904">
        <v>33618</v>
      </c>
      <c r="K1153" s="5">
        <f t="shared" si="17"/>
        <v>11</v>
      </c>
      <c r="L1153" s="1014">
        <v>1994</v>
      </c>
      <c r="M1153" s="1112" t="s">
        <v>2598</v>
      </c>
      <c r="N1153" s="208" t="s">
        <v>61</v>
      </c>
      <c r="O1153" s="1227">
        <v>165</v>
      </c>
      <c r="P1153" s="154">
        <v>150</v>
      </c>
      <c r="Q1153" s="309"/>
      <c r="R1153" s="7"/>
      <c r="S1153" s="7">
        <v>150</v>
      </c>
      <c r="T1153" s="7">
        <v>15</v>
      </c>
      <c r="U1153" s="7"/>
      <c r="V1153" s="7"/>
      <c r="W1153" s="7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</row>
    <row r="1154" spans="1:40" s="1" customFormat="1">
      <c r="A1154" s="2" t="s">
        <v>413</v>
      </c>
      <c r="B1154" s="2" t="s">
        <v>17</v>
      </c>
      <c r="C1154" s="344">
        <v>39857</v>
      </c>
      <c r="D1154" s="4">
        <v>2287</v>
      </c>
      <c r="E1154" s="821">
        <v>38630</v>
      </c>
      <c r="F1154" s="795">
        <v>2006</v>
      </c>
      <c r="G1154" s="715" t="s">
        <v>814</v>
      </c>
      <c r="H1154" s="2" t="s">
        <v>3617</v>
      </c>
      <c r="I1154" s="2">
        <v>22</v>
      </c>
      <c r="J1154" s="344">
        <v>167796</v>
      </c>
      <c r="K1154" s="5">
        <f t="shared" ref="K1154:K1217" si="18">F1154-L1154-1</f>
        <v>14</v>
      </c>
      <c r="L1154" s="790">
        <v>1991</v>
      </c>
      <c r="M1154" s="1113" t="s">
        <v>2586</v>
      </c>
      <c r="N1154" s="1113" t="s">
        <v>2617</v>
      </c>
      <c r="O1154" s="1229">
        <v>187.5</v>
      </c>
      <c r="P1154" s="1014">
        <v>150</v>
      </c>
      <c r="Q1154" s="30">
        <v>3.7420369453802303E-2</v>
      </c>
      <c r="R1154" s="154">
        <v>22.324244008749378</v>
      </c>
      <c r="S1154" s="154">
        <v>172.32424400874939</v>
      </c>
      <c r="T1154" s="7">
        <v>15.175755991250611</v>
      </c>
      <c r="U1154" s="7"/>
      <c r="V1154" s="7"/>
      <c r="W1154" s="7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</row>
    <row r="1155" spans="1:40" s="1" customFormat="1">
      <c r="A1155" s="2" t="s">
        <v>26</v>
      </c>
      <c r="B1155" s="2" t="s">
        <v>17</v>
      </c>
      <c r="C1155" s="344">
        <v>22829</v>
      </c>
      <c r="D1155" s="4">
        <v>2221</v>
      </c>
      <c r="E1155" s="821">
        <v>38547</v>
      </c>
      <c r="F1155" s="801">
        <v>2006</v>
      </c>
      <c r="G1155" s="208" t="s">
        <v>812</v>
      </c>
      <c r="H1155" s="1" t="s">
        <v>861</v>
      </c>
      <c r="I1155" s="2">
        <v>38</v>
      </c>
      <c r="J1155" s="344">
        <v>224180</v>
      </c>
      <c r="K1155" s="5">
        <f t="shared" si="18"/>
        <v>9</v>
      </c>
      <c r="L1155" s="790">
        <v>1996</v>
      </c>
      <c r="M1155" s="1113" t="s">
        <v>2584</v>
      </c>
      <c r="N1155" s="1113" t="s">
        <v>2669</v>
      </c>
      <c r="O1155" s="1229">
        <v>201.11</v>
      </c>
      <c r="P1155" s="1014">
        <v>150</v>
      </c>
      <c r="Q1155" s="30">
        <v>3.7927678850948429E-2</v>
      </c>
      <c r="R1155" s="154">
        <v>12.307531787132765</v>
      </c>
      <c r="S1155" s="154">
        <v>162.30753178713277</v>
      </c>
      <c r="T1155" s="7">
        <v>38.80246821286724</v>
      </c>
      <c r="U1155" s="44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</row>
    <row r="1156" spans="1:40" s="1" customFormat="1">
      <c r="A1156" s="2" t="s">
        <v>121</v>
      </c>
      <c r="B1156" s="2" t="s">
        <v>17</v>
      </c>
      <c r="C1156" s="344">
        <v>39991</v>
      </c>
      <c r="D1156" s="4">
        <v>2287</v>
      </c>
      <c r="E1156" s="821">
        <v>38630</v>
      </c>
      <c r="F1156" s="795">
        <v>2006</v>
      </c>
      <c r="G1156" s="715" t="s">
        <v>814</v>
      </c>
      <c r="H1156" s="2" t="s">
        <v>3617</v>
      </c>
      <c r="I1156" s="2">
        <v>12</v>
      </c>
      <c r="J1156" s="344">
        <v>98905</v>
      </c>
      <c r="K1156" s="5">
        <f t="shared" si="18"/>
        <v>11</v>
      </c>
      <c r="L1156" s="790">
        <v>1994</v>
      </c>
      <c r="M1156" s="1113" t="s">
        <v>2591</v>
      </c>
      <c r="N1156" s="1113" t="s">
        <v>2676</v>
      </c>
      <c r="O1156" s="1229">
        <v>225</v>
      </c>
      <c r="P1156" s="1014">
        <v>150</v>
      </c>
      <c r="Q1156" s="30">
        <v>4.4904443344562769E-2</v>
      </c>
      <c r="R1156" s="154">
        <v>26.789092810499259</v>
      </c>
      <c r="S1156" s="154">
        <v>176.78909281049926</v>
      </c>
      <c r="T1156" s="7">
        <v>48.210907189500745</v>
      </c>
      <c r="U1156" s="7"/>
      <c r="V1156" s="7"/>
      <c r="W1156" s="7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</row>
    <row r="1157" spans="1:40" s="1" customFormat="1">
      <c r="A1157" s="2" t="s">
        <v>422</v>
      </c>
      <c r="B1157" s="2" t="s">
        <v>17</v>
      </c>
      <c r="C1157" s="344">
        <v>155508</v>
      </c>
      <c r="D1157" s="3">
        <v>2334</v>
      </c>
      <c r="E1157" s="821">
        <v>38769</v>
      </c>
      <c r="F1157" s="795">
        <v>2006</v>
      </c>
      <c r="G1157" s="208" t="s">
        <v>818</v>
      </c>
      <c r="H1157" s="2" t="s">
        <v>806</v>
      </c>
      <c r="I1157" s="2"/>
      <c r="J1157" s="903">
        <v>180066</v>
      </c>
      <c r="K1157" s="5">
        <f t="shared" si="18"/>
        <v>9</v>
      </c>
      <c r="L1157" s="1014">
        <v>1996</v>
      </c>
      <c r="M1157" s="1112" t="s">
        <v>2598</v>
      </c>
      <c r="N1157" s="208" t="s">
        <v>2672</v>
      </c>
      <c r="O1157" s="1227">
        <v>209</v>
      </c>
      <c r="P1157" s="154">
        <v>150</v>
      </c>
      <c r="Q1157" s="309"/>
      <c r="R1157" s="7"/>
      <c r="S1157" s="7">
        <v>150</v>
      </c>
      <c r="T1157" s="7">
        <f>O1157-S1157</f>
        <v>59</v>
      </c>
      <c r="U1157" s="7"/>
      <c r="V1157" s="7"/>
      <c r="W1157" s="7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</row>
    <row r="1158" spans="1:40" s="1" customFormat="1">
      <c r="A1158" s="1" t="s">
        <v>116</v>
      </c>
      <c r="B1158" s="2" t="s">
        <v>17</v>
      </c>
      <c r="C1158" s="599">
        <v>39959</v>
      </c>
      <c r="D1158" s="3">
        <v>2287</v>
      </c>
      <c r="E1158" s="820">
        <v>38630</v>
      </c>
      <c r="F1158" s="795">
        <v>2006</v>
      </c>
      <c r="G1158" s="715" t="s">
        <v>814</v>
      </c>
      <c r="H1158" s="2" t="s">
        <v>3617</v>
      </c>
      <c r="I1158" s="1">
        <v>6</v>
      </c>
      <c r="J1158" s="599">
        <v>188004</v>
      </c>
      <c r="K1158" s="5">
        <f t="shared" si="18"/>
        <v>11</v>
      </c>
      <c r="L1158" s="1014">
        <v>1994</v>
      </c>
      <c r="M1158" s="1112" t="s">
        <v>2586</v>
      </c>
      <c r="N1158" s="1112" t="s">
        <v>2620</v>
      </c>
      <c r="O1158" s="1229">
        <v>241.11</v>
      </c>
      <c r="P1158" s="1014">
        <v>150</v>
      </c>
      <c r="Q1158" s="30">
        <v>4.8119601488033466E-2</v>
      </c>
      <c r="R1158" s="154">
        <v>28.707191855731008</v>
      </c>
      <c r="S1158" s="154">
        <v>178.707191855731</v>
      </c>
      <c r="T1158" s="7">
        <v>62.402808144269017</v>
      </c>
      <c r="U1158" s="7"/>
      <c r="V1158" s="7"/>
      <c r="W1158" s="7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</row>
    <row r="1159" spans="1:40" s="1" customFormat="1">
      <c r="A1159" s="173" t="s">
        <v>669</v>
      </c>
      <c r="B1159" s="2" t="s">
        <v>17</v>
      </c>
      <c r="C1159" s="606">
        <v>15872</v>
      </c>
      <c r="D1159" s="212">
        <v>2386</v>
      </c>
      <c r="E1159" s="830">
        <v>38832</v>
      </c>
      <c r="F1159" s="795">
        <v>2006</v>
      </c>
      <c r="G1159" s="178" t="s">
        <v>810</v>
      </c>
      <c r="H1159" s="2" t="s">
        <v>4468</v>
      </c>
      <c r="I1159" s="173">
        <v>14</v>
      </c>
      <c r="J1159" s="903">
        <v>86997</v>
      </c>
      <c r="K1159" s="5">
        <f t="shared" si="18"/>
        <v>22</v>
      </c>
      <c r="L1159" s="1014">
        <v>1983</v>
      </c>
      <c r="M1159" s="1112" t="s">
        <v>2586</v>
      </c>
      <c r="N1159" s="178" t="s">
        <v>2590</v>
      </c>
      <c r="O1159" s="1227">
        <v>227.19</v>
      </c>
      <c r="P1159" s="154">
        <v>150</v>
      </c>
      <c r="Q1159" s="309">
        <v>2.3629172079323461E-2</v>
      </c>
      <c r="R1159" s="54">
        <v>12.953984717326703</v>
      </c>
      <c r="S1159" s="54">
        <v>162.9539847173267</v>
      </c>
      <c r="T1159" s="54">
        <v>64.236015282673293</v>
      </c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</row>
    <row r="1160" spans="1:40" s="1" customFormat="1">
      <c r="A1160" s="173" t="s">
        <v>678</v>
      </c>
      <c r="B1160" s="2" t="s">
        <v>17</v>
      </c>
      <c r="C1160" s="606">
        <v>18654</v>
      </c>
      <c r="D1160" s="212">
        <v>2386</v>
      </c>
      <c r="E1160" s="830">
        <v>38832</v>
      </c>
      <c r="F1160" s="795">
        <v>2006</v>
      </c>
      <c r="G1160" s="178" t="s">
        <v>812</v>
      </c>
      <c r="H1160" s="1" t="s">
        <v>861</v>
      </c>
      <c r="I1160" s="173">
        <v>23</v>
      </c>
      <c r="J1160" s="903">
        <v>71664</v>
      </c>
      <c r="K1160" s="5">
        <f t="shared" si="18"/>
        <v>22</v>
      </c>
      <c r="L1160" s="790">
        <v>1983</v>
      </c>
      <c r="M1160" s="1113" t="s">
        <v>2586</v>
      </c>
      <c r="N1160" s="178" t="s">
        <v>2590</v>
      </c>
      <c r="O1160" s="1227">
        <v>227.19</v>
      </c>
      <c r="P1160" s="154">
        <v>150</v>
      </c>
      <c r="Q1160" s="309">
        <v>2.3629172079323461E-2</v>
      </c>
      <c r="R1160" s="54">
        <v>12.953984717326703</v>
      </c>
      <c r="S1160" s="54">
        <v>162.9539847173267</v>
      </c>
      <c r="T1160" s="54">
        <v>64.236015282673293</v>
      </c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</row>
    <row r="1161" spans="1:40" s="1" customFormat="1">
      <c r="A1161" s="173" t="s">
        <v>670</v>
      </c>
      <c r="B1161" s="2" t="s">
        <v>17</v>
      </c>
      <c r="C1161" s="606">
        <v>13498</v>
      </c>
      <c r="D1161" s="212">
        <v>2386</v>
      </c>
      <c r="E1161" s="830">
        <v>38832</v>
      </c>
      <c r="F1161" s="795">
        <v>2006</v>
      </c>
      <c r="G1161" s="178" t="s">
        <v>810</v>
      </c>
      <c r="H1161" s="2" t="s">
        <v>4468</v>
      </c>
      <c r="I1161" s="173">
        <v>15</v>
      </c>
      <c r="J1161" s="904">
        <v>57962</v>
      </c>
      <c r="K1161" s="5">
        <f t="shared" si="18"/>
        <v>21</v>
      </c>
      <c r="L1161" s="1014">
        <v>1984</v>
      </c>
      <c r="M1161" s="1112" t="s">
        <v>2586</v>
      </c>
      <c r="N1161" s="178" t="s">
        <v>671</v>
      </c>
      <c r="O1161" s="1227">
        <v>230.5</v>
      </c>
      <c r="P1161" s="154">
        <v>150</v>
      </c>
      <c r="Q1161" s="309">
        <v>2.3973432652335303E-2</v>
      </c>
      <c r="R1161" s="54">
        <v>13.142715248663254</v>
      </c>
      <c r="S1161" s="54">
        <v>163.14271524866325</v>
      </c>
      <c r="T1161" s="54">
        <v>67.357284751336749</v>
      </c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</row>
    <row r="1162" spans="1:40" s="1" customFormat="1">
      <c r="A1162" s="8">
        <v>1361554223</v>
      </c>
      <c r="B1162" s="1" t="s">
        <v>17</v>
      </c>
      <c r="C1162" s="599">
        <v>219599</v>
      </c>
      <c r="D1162" s="3">
        <v>2376</v>
      </c>
      <c r="E1162" s="820">
        <v>38755</v>
      </c>
      <c r="F1162" s="795">
        <v>2006</v>
      </c>
      <c r="G1162" s="8" t="s">
        <v>812</v>
      </c>
      <c r="H1162" s="1" t="s">
        <v>861</v>
      </c>
      <c r="I1162" s="1">
        <v>25</v>
      </c>
      <c r="J1162" s="913">
        <v>68262</v>
      </c>
      <c r="K1162" s="5">
        <f t="shared" si="18"/>
        <v>40</v>
      </c>
      <c r="L1162" s="1014">
        <v>1965</v>
      </c>
      <c r="M1162" s="1112" t="s">
        <v>2598</v>
      </c>
      <c r="N1162" s="1206" t="s">
        <v>443</v>
      </c>
      <c r="O1162" s="1229">
        <v>250</v>
      </c>
      <c r="P1162" s="1241">
        <v>150</v>
      </c>
      <c r="Q1162" s="249">
        <v>2.1570207574421532E-2</v>
      </c>
      <c r="R1162" s="154">
        <v>10.994119098606911</v>
      </c>
      <c r="S1162" s="154">
        <v>160.99411909860692</v>
      </c>
      <c r="T1162" s="49">
        <v>89.005880901393084</v>
      </c>
      <c r="U1162" s="7"/>
      <c r="V1162" s="7"/>
      <c r="W1162" s="7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</row>
    <row r="1163" spans="1:40" s="1" customFormat="1">
      <c r="A1163" s="2" t="s">
        <v>82</v>
      </c>
      <c r="B1163" s="2" t="s">
        <v>17</v>
      </c>
      <c r="C1163" s="344">
        <v>159949</v>
      </c>
      <c r="D1163" s="3">
        <v>2262</v>
      </c>
      <c r="E1163" s="820">
        <v>38650</v>
      </c>
      <c r="F1163" s="795">
        <v>2006</v>
      </c>
      <c r="G1163" s="715" t="s">
        <v>818</v>
      </c>
      <c r="H1163" s="1" t="s">
        <v>1694</v>
      </c>
      <c r="I1163" s="2">
        <v>10</v>
      </c>
      <c r="J1163" s="344">
        <v>163000</v>
      </c>
      <c r="K1163" s="5">
        <f t="shared" si="18"/>
        <v>12</v>
      </c>
      <c r="L1163" s="1014">
        <v>1993</v>
      </c>
      <c r="M1163" s="1112" t="s">
        <v>2584</v>
      </c>
      <c r="N1163" s="1113" t="s">
        <v>2669</v>
      </c>
      <c r="O1163" s="1229">
        <v>275.5</v>
      </c>
      <c r="P1163" s="1014">
        <v>150</v>
      </c>
      <c r="Q1163" s="30">
        <v>3.8755491533578011E-2</v>
      </c>
      <c r="R1163" s="154">
        <v>23.967171074195313</v>
      </c>
      <c r="S1163" s="154">
        <v>173.96717107419531</v>
      </c>
      <c r="T1163" s="7">
        <v>101.53282892580469</v>
      </c>
      <c r="U1163" s="7"/>
      <c r="V1163" s="7"/>
      <c r="W1163" s="7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</row>
    <row r="1164" spans="1:40" s="1" customFormat="1">
      <c r="A1164" s="2" t="s">
        <v>83</v>
      </c>
      <c r="B1164" s="2" t="s">
        <v>17</v>
      </c>
      <c r="C1164" s="344">
        <v>36936</v>
      </c>
      <c r="D1164" s="4">
        <v>2262</v>
      </c>
      <c r="E1164" s="821">
        <v>38650</v>
      </c>
      <c r="F1164" s="795">
        <v>2006</v>
      </c>
      <c r="G1164" s="715" t="s">
        <v>814</v>
      </c>
      <c r="H1164" s="2" t="s">
        <v>3617</v>
      </c>
      <c r="I1164" s="2">
        <v>11</v>
      </c>
      <c r="J1164" s="344">
        <v>76357</v>
      </c>
      <c r="K1164" s="5">
        <f t="shared" si="18"/>
        <v>16</v>
      </c>
      <c r="L1164" s="790">
        <v>1989</v>
      </c>
      <c r="M1164" s="1113" t="s">
        <v>2598</v>
      </c>
      <c r="N1164" s="1113" t="s">
        <v>765</v>
      </c>
      <c r="O1164" s="1229">
        <v>276</v>
      </c>
      <c r="P1164" s="1014">
        <v>150</v>
      </c>
      <c r="Q1164" s="30">
        <v>3.8825828178829513E-2</v>
      </c>
      <c r="R1164" s="154">
        <v>24.010668662351748</v>
      </c>
      <c r="S1164" s="154">
        <v>174.01066866235175</v>
      </c>
      <c r="T1164" s="7">
        <v>101.98933133764825</v>
      </c>
      <c r="U1164" s="7"/>
      <c r="V1164" s="7"/>
      <c r="W1164" s="7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</row>
    <row r="1165" spans="1:40" s="1" customFormat="1">
      <c r="A1165" s="2" t="s">
        <v>128</v>
      </c>
      <c r="B1165" s="2" t="s">
        <v>17</v>
      </c>
      <c r="C1165" s="344">
        <v>36526</v>
      </c>
      <c r="D1165" s="4">
        <v>2287</v>
      </c>
      <c r="E1165" s="821">
        <v>38630</v>
      </c>
      <c r="F1165" s="795">
        <v>2006</v>
      </c>
      <c r="G1165" s="715" t="s">
        <v>814</v>
      </c>
      <c r="H1165" s="2" t="s">
        <v>3617</v>
      </c>
      <c r="I1165" s="2">
        <v>19</v>
      </c>
      <c r="J1165" s="344">
        <v>103675</v>
      </c>
      <c r="K1165" s="5">
        <f t="shared" si="18"/>
        <v>17</v>
      </c>
      <c r="L1165" s="790">
        <v>1988</v>
      </c>
      <c r="M1165" s="1113" t="s">
        <v>2595</v>
      </c>
      <c r="N1165" s="1113" t="s">
        <v>2610</v>
      </c>
      <c r="O1165" s="1229">
        <v>287.5</v>
      </c>
      <c r="P1165" s="1014">
        <v>150</v>
      </c>
      <c r="Q1165" s="30">
        <v>5.7377899829163539E-2</v>
      </c>
      <c r="R1165" s="154">
        <v>34.230507480082387</v>
      </c>
      <c r="S1165" s="154">
        <v>184.23050748008239</v>
      </c>
      <c r="T1165" s="7">
        <v>103.26949251991761</v>
      </c>
      <c r="U1165" s="7"/>
      <c r="V1165" s="7"/>
      <c r="W1165" s="7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</row>
    <row r="1166" spans="1:40" s="1" customFormat="1">
      <c r="A1166" s="2" t="s">
        <v>432</v>
      </c>
      <c r="B1166" s="2" t="s">
        <v>17</v>
      </c>
      <c r="C1166" s="344">
        <v>2723</v>
      </c>
      <c r="D1166" s="4">
        <v>2376</v>
      </c>
      <c r="E1166" s="821">
        <v>38755</v>
      </c>
      <c r="F1166" s="795">
        <v>2006</v>
      </c>
      <c r="G1166" s="208" t="s">
        <v>815</v>
      </c>
      <c r="H1166" s="2" t="s">
        <v>1657</v>
      </c>
      <c r="I1166" s="2">
        <v>8</v>
      </c>
      <c r="J1166" s="910">
        <v>170104</v>
      </c>
      <c r="K1166" s="5">
        <f t="shared" si="18"/>
        <v>8</v>
      </c>
      <c r="L1166" s="790">
        <v>1997</v>
      </c>
      <c r="M1166" s="1113" t="s">
        <v>2598</v>
      </c>
      <c r="N1166" s="1204" t="s">
        <v>2672</v>
      </c>
      <c r="O1166" s="1229">
        <v>276</v>
      </c>
      <c r="P1166" s="1241">
        <v>150</v>
      </c>
      <c r="Q1166" s="249">
        <v>2.3813509162161371E-2</v>
      </c>
      <c r="R1166" s="154">
        <v>12.137507484862029</v>
      </c>
      <c r="S1166" s="154">
        <v>162.13750748486203</v>
      </c>
      <c r="T1166" s="49">
        <v>113.86249251513797</v>
      </c>
      <c r="U1166" s="7"/>
      <c r="V1166" s="7"/>
      <c r="W1166" s="7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</row>
    <row r="1167" spans="1:40" s="1" customFormat="1">
      <c r="A1167" s="1" t="s">
        <v>79</v>
      </c>
      <c r="B1167" s="2" t="s">
        <v>17</v>
      </c>
      <c r="C1167" s="599">
        <v>182533</v>
      </c>
      <c r="D1167" s="3">
        <v>2262</v>
      </c>
      <c r="E1167" s="821">
        <v>38650</v>
      </c>
      <c r="F1167" s="795">
        <v>2006</v>
      </c>
      <c r="G1167" s="208" t="s">
        <v>812</v>
      </c>
      <c r="H1167" s="1" t="s">
        <v>861</v>
      </c>
      <c r="I1167" s="2">
        <v>1</v>
      </c>
      <c r="J1167" s="599">
        <v>168383</v>
      </c>
      <c r="K1167" s="5">
        <f t="shared" si="18"/>
        <v>8</v>
      </c>
      <c r="L1167" s="1014">
        <v>1997</v>
      </c>
      <c r="M1167" s="1112" t="s">
        <v>2584</v>
      </c>
      <c r="N1167" s="1112" t="s">
        <v>2669</v>
      </c>
      <c r="O1167" s="1229">
        <v>301.39999999999998</v>
      </c>
      <c r="P1167" s="1014">
        <v>150</v>
      </c>
      <c r="Q1167" s="30">
        <v>4.2398929757605848E-2</v>
      </c>
      <c r="R1167" s="154">
        <v>26.220346140698606</v>
      </c>
      <c r="S1167" s="154">
        <v>176.22034614069861</v>
      </c>
      <c r="T1167" s="7">
        <v>125.17965385930137</v>
      </c>
      <c r="U1167" s="7"/>
      <c r="V1167" s="7"/>
      <c r="W1167" s="7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</row>
    <row r="1168" spans="1:40" s="1" customFormat="1">
      <c r="A1168" s="1" t="s">
        <v>108</v>
      </c>
      <c r="B1168" s="1" t="s">
        <v>17</v>
      </c>
      <c r="C1168" s="599">
        <v>30405</v>
      </c>
      <c r="D1168" s="3">
        <v>2306</v>
      </c>
      <c r="E1168" s="820">
        <v>38695</v>
      </c>
      <c r="F1168" s="795">
        <v>2006</v>
      </c>
      <c r="G1168" s="715" t="s">
        <v>1774</v>
      </c>
      <c r="H1168" s="37" t="s">
        <v>2581</v>
      </c>
      <c r="I1168" s="1">
        <v>407</v>
      </c>
      <c r="J1168" s="599">
        <v>69481</v>
      </c>
      <c r="K1168" s="5">
        <f t="shared" si="18"/>
        <v>20</v>
      </c>
      <c r="L1168" s="1014">
        <v>1985</v>
      </c>
      <c r="M1168" s="1112" t="s">
        <v>2584</v>
      </c>
      <c r="N1168" s="1112" t="s">
        <v>738</v>
      </c>
      <c r="O1168" s="1229">
        <v>300</v>
      </c>
      <c r="P1168" s="1014">
        <v>150</v>
      </c>
      <c r="Q1168" s="26">
        <v>1.7595307917888565E-2</v>
      </c>
      <c r="R1168" s="154">
        <v>23.295307917888561</v>
      </c>
      <c r="S1168" s="154">
        <v>173.29530791788855</v>
      </c>
      <c r="T1168" s="7">
        <v>126.70469208211145</v>
      </c>
      <c r="U1168" s="7"/>
      <c r="V1168" s="7"/>
      <c r="W1168" s="7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</row>
    <row r="1169" spans="1:40" s="1" customFormat="1">
      <c r="A1169" s="2" t="s">
        <v>27</v>
      </c>
      <c r="B1169" s="2" t="s">
        <v>17</v>
      </c>
      <c r="C1169" s="344">
        <v>141506</v>
      </c>
      <c r="D1169" s="4">
        <v>2221</v>
      </c>
      <c r="E1169" s="821">
        <v>38547</v>
      </c>
      <c r="F1169" s="801">
        <v>2006</v>
      </c>
      <c r="G1169" s="208" t="s">
        <v>812</v>
      </c>
      <c r="H1169" s="1" t="s">
        <v>861</v>
      </c>
      <c r="I1169" s="2">
        <v>16</v>
      </c>
      <c r="J1169" s="344">
        <v>118179</v>
      </c>
      <c r="K1169" s="5">
        <f t="shared" si="18"/>
        <v>13</v>
      </c>
      <c r="L1169" s="1014">
        <v>1992</v>
      </c>
      <c r="M1169" s="1112" t="s">
        <v>2598</v>
      </c>
      <c r="N1169" s="1113" t="s">
        <v>2617</v>
      </c>
      <c r="O1169" s="1229">
        <v>295.95</v>
      </c>
      <c r="P1169" s="1014">
        <v>150</v>
      </c>
      <c r="Q1169" s="30">
        <v>5.5813716652270827E-2</v>
      </c>
      <c r="R1169" s="154">
        <v>18.111551053661884</v>
      </c>
      <c r="S1169" s="154">
        <v>168.11155105366188</v>
      </c>
      <c r="T1169" s="7">
        <v>127.8384489463381</v>
      </c>
      <c r="U1169" s="44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</row>
    <row r="1170" spans="1:40" s="1" customFormat="1">
      <c r="A1170" s="2" t="s">
        <v>81</v>
      </c>
      <c r="B1170" s="1" t="s">
        <v>17</v>
      </c>
      <c r="C1170" s="344">
        <v>206440</v>
      </c>
      <c r="D1170" s="4">
        <v>2262</v>
      </c>
      <c r="E1170" s="821">
        <v>38650</v>
      </c>
      <c r="F1170" s="795">
        <v>2006</v>
      </c>
      <c r="G1170" s="208" t="s">
        <v>812</v>
      </c>
      <c r="H1170" s="37" t="s">
        <v>1516</v>
      </c>
      <c r="I1170" s="2">
        <v>9</v>
      </c>
      <c r="J1170" s="344">
        <v>72908</v>
      </c>
      <c r="K1170" s="5">
        <f t="shared" si="18"/>
        <v>7</v>
      </c>
      <c r="L1170" s="790">
        <v>1998</v>
      </c>
      <c r="M1170" s="1113" t="s">
        <v>2598</v>
      </c>
      <c r="N1170" s="1113" t="s">
        <v>772</v>
      </c>
      <c r="O1170" s="1229">
        <v>307.5</v>
      </c>
      <c r="P1170" s="1014">
        <v>150</v>
      </c>
      <c r="Q1170" s="30">
        <v>4.3257036829674189E-2</v>
      </c>
      <c r="R1170" s="154">
        <v>26.751016716207111</v>
      </c>
      <c r="S1170" s="154">
        <v>176.75101671620712</v>
      </c>
      <c r="T1170" s="7">
        <v>130.74898328379288</v>
      </c>
      <c r="U1170" s="7"/>
      <c r="V1170" s="7"/>
      <c r="W1170" s="7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</row>
    <row r="1171" spans="1:40" s="1" customFormat="1">
      <c r="A1171" s="1" t="s">
        <v>25</v>
      </c>
      <c r="B1171" s="1" t="s">
        <v>17</v>
      </c>
      <c r="C1171" s="599">
        <v>1563</v>
      </c>
      <c r="D1171" s="3">
        <v>2221</v>
      </c>
      <c r="E1171" s="820">
        <v>38547</v>
      </c>
      <c r="F1171" s="801">
        <v>2006</v>
      </c>
      <c r="G1171" s="208" t="s">
        <v>814</v>
      </c>
      <c r="H1171" s="2" t="s">
        <v>3617</v>
      </c>
      <c r="I1171" s="1">
        <v>39</v>
      </c>
      <c r="J1171" s="599">
        <v>168774</v>
      </c>
      <c r="K1171" s="5">
        <f t="shared" si="18"/>
        <v>14</v>
      </c>
      <c r="L1171" s="1014">
        <v>1991</v>
      </c>
      <c r="M1171" s="1112" t="s">
        <v>2586</v>
      </c>
      <c r="N1171" s="1112" t="s">
        <v>728</v>
      </c>
      <c r="O1171" s="1229">
        <v>300</v>
      </c>
      <c r="P1171" s="1014">
        <v>150</v>
      </c>
      <c r="Q1171" s="30">
        <v>5.6577513078835108E-2</v>
      </c>
      <c r="R1171" s="154">
        <v>18.359402994081993</v>
      </c>
      <c r="S1171" s="154">
        <v>168.35940299408199</v>
      </c>
      <c r="T1171" s="7">
        <v>131.64059700591801</v>
      </c>
      <c r="U1171" s="44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</row>
    <row r="1172" spans="1:40" s="1" customFormat="1">
      <c r="A1172" s="243" t="s">
        <v>423</v>
      </c>
      <c r="B1172" s="2" t="s">
        <v>17</v>
      </c>
      <c r="C1172" s="405" t="s">
        <v>424</v>
      </c>
      <c r="D1172" s="892" t="s">
        <v>425</v>
      </c>
      <c r="E1172" s="821">
        <v>38755</v>
      </c>
      <c r="F1172" s="795">
        <v>2006</v>
      </c>
      <c r="G1172" s="412" t="s">
        <v>810</v>
      </c>
      <c r="H1172" s="243" t="s">
        <v>1050</v>
      </c>
      <c r="I1172" s="243" t="s">
        <v>871</v>
      </c>
      <c r="J1172" s="914">
        <v>82746</v>
      </c>
      <c r="K1172" s="5">
        <f t="shared" si="18"/>
        <v>11</v>
      </c>
      <c r="L1172" s="1014">
        <v>1994</v>
      </c>
      <c r="M1172" s="1120" t="s">
        <v>2584</v>
      </c>
      <c r="N1172" s="1207" t="s">
        <v>2667</v>
      </c>
      <c r="O1172" s="1229">
        <v>295</v>
      </c>
      <c r="P1172" s="1241">
        <v>150</v>
      </c>
      <c r="Q1172" s="249">
        <v>2.5452844937817406E-2</v>
      </c>
      <c r="R1172" s="154">
        <v>12.973060536356153</v>
      </c>
      <c r="S1172" s="154">
        <v>162.97306053635614</v>
      </c>
      <c r="T1172" s="49">
        <v>132.02693946364386</v>
      </c>
      <c r="U1172" s="7"/>
      <c r="V1172" s="7"/>
      <c r="W1172" s="7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</row>
    <row r="1173" spans="1:40" s="1" customFormat="1">
      <c r="A1173" s="173" t="s">
        <v>604</v>
      </c>
      <c r="B1173" s="2" t="s">
        <v>17</v>
      </c>
      <c r="C1173" s="606">
        <v>132843</v>
      </c>
      <c r="D1173" s="212">
        <v>2386</v>
      </c>
      <c r="E1173" s="830">
        <v>38832</v>
      </c>
      <c r="F1173" s="795">
        <v>2006</v>
      </c>
      <c r="G1173" s="178" t="s">
        <v>818</v>
      </c>
      <c r="H1173" s="2" t="s">
        <v>806</v>
      </c>
      <c r="I1173" s="173">
        <v>6</v>
      </c>
      <c r="J1173" s="904">
        <v>113115</v>
      </c>
      <c r="K1173" s="5">
        <f t="shared" si="18"/>
        <v>7</v>
      </c>
      <c r="L1173" s="1014">
        <v>1998</v>
      </c>
      <c r="M1173" s="1112" t="s">
        <v>2598</v>
      </c>
      <c r="N1173" s="178" t="s">
        <v>2680</v>
      </c>
      <c r="O1173" s="1227">
        <v>299.5</v>
      </c>
      <c r="P1173" s="154">
        <v>150</v>
      </c>
      <c r="Q1173" s="309">
        <v>3.1149861515724183E-2</v>
      </c>
      <c r="R1173" s="54">
        <v>17.076977080150307</v>
      </c>
      <c r="S1173" s="54">
        <v>167.0769770801503</v>
      </c>
      <c r="T1173" s="54">
        <v>132.4230229198497</v>
      </c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</row>
    <row r="1174" spans="1:40" s="1" customFormat="1">
      <c r="A1174" s="173" t="s">
        <v>677</v>
      </c>
      <c r="B1174" s="1" t="s">
        <v>17</v>
      </c>
      <c r="C1174" s="606">
        <v>182525</v>
      </c>
      <c r="D1174" s="212">
        <v>2386</v>
      </c>
      <c r="E1174" s="830">
        <v>38832</v>
      </c>
      <c r="F1174" s="795">
        <v>2006</v>
      </c>
      <c r="G1174" s="178" t="s">
        <v>812</v>
      </c>
      <c r="H1174" s="1" t="s">
        <v>861</v>
      </c>
      <c r="I1174" s="173">
        <v>22</v>
      </c>
      <c r="J1174" s="903">
        <v>120501</v>
      </c>
      <c r="K1174" s="5">
        <f t="shared" si="18"/>
        <v>8</v>
      </c>
      <c r="L1174" s="790">
        <v>1997</v>
      </c>
      <c r="M1174" s="1113" t="s">
        <v>2584</v>
      </c>
      <c r="N1174" s="178" t="s">
        <v>2669</v>
      </c>
      <c r="O1174" s="1227">
        <v>300</v>
      </c>
      <c r="P1174" s="154">
        <v>150</v>
      </c>
      <c r="Q1174" s="309">
        <v>3.1201864623429897E-2</v>
      </c>
      <c r="R1174" s="54">
        <v>17.105486223856733</v>
      </c>
      <c r="S1174" s="54">
        <v>167.10548622385673</v>
      </c>
      <c r="T1174" s="54">
        <v>132.89451377614327</v>
      </c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</row>
    <row r="1175" spans="1:40" s="1" customFormat="1">
      <c r="A1175" s="2" t="s">
        <v>429</v>
      </c>
      <c r="B1175" s="2" t="s">
        <v>17</v>
      </c>
      <c r="C1175" s="344">
        <v>93905</v>
      </c>
      <c r="D1175" s="4">
        <v>2376</v>
      </c>
      <c r="E1175" s="821">
        <v>38755</v>
      </c>
      <c r="F1175" s="795">
        <v>2006</v>
      </c>
      <c r="G1175" s="208" t="s">
        <v>814</v>
      </c>
      <c r="H1175" s="2" t="s">
        <v>1060</v>
      </c>
      <c r="I1175" s="2">
        <v>5</v>
      </c>
      <c r="J1175" s="910">
        <v>80843</v>
      </c>
      <c r="K1175" s="5">
        <f t="shared" si="18"/>
        <v>9</v>
      </c>
      <c r="L1175" s="1014">
        <v>1996</v>
      </c>
      <c r="M1175" s="1112" t="s">
        <v>2584</v>
      </c>
      <c r="N1175" s="1204" t="s">
        <v>2667</v>
      </c>
      <c r="O1175" s="1229">
        <v>300</v>
      </c>
      <c r="P1175" s="1241">
        <v>150</v>
      </c>
      <c r="Q1175" s="249">
        <v>2.5884249089305839E-2</v>
      </c>
      <c r="R1175" s="154">
        <v>13.192942918328292</v>
      </c>
      <c r="S1175" s="154">
        <v>163.1929429183283</v>
      </c>
      <c r="T1175" s="49">
        <v>136.8070570816717</v>
      </c>
      <c r="U1175" s="7"/>
      <c r="V1175" s="7"/>
      <c r="W1175" s="7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</row>
    <row r="1176" spans="1:40" s="1" customFormat="1">
      <c r="A1176" s="1" t="s">
        <v>458</v>
      </c>
      <c r="B1176" s="1" t="s">
        <v>17</v>
      </c>
      <c r="C1176" s="599">
        <v>14791</v>
      </c>
      <c r="D1176" s="3">
        <v>2329</v>
      </c>
      <c r="E1176" s="820">
        <v>38678</v>
      </c>
      <c r="F1176" s="795">
        <v>2006</v>
      </c>
      <c r="G1176" s="208" t="s">
        <v>812</v>
      </c>
      <c r="H1176" s="2" t="s">
        <v>1079</v>
      </c>
      <c r="I1176" s="1">
        <v>8</v>
      </c>
      <c r="J1176" s="913">
        <v>130647</v>
      </c>
      <c r="K1176" s="5">
        <f t="shared" si="18"/>
        <v>8</v>
      </c>
      <c r="L1176" s="1014">
        <v>1997</v>
      </c>
      <c r="M1176" s="1112" t="s">
        <v>2598</v>
      </c>
      <c r="N1176" s="1206" t="s">
        <v>2680</v>
      </c>
      <c r="O1176" s="1229">
        <v>305.92</v>
      </c>
      <c r="P1176" s="1241">
        <v>150</v>
      </c>
      <c r="Q1176" s="48">
        <v>2.4878300286419242E-2</v>
      </c>
      <c r="R1176" s="440">
        <v>11.769177516496351</v>
      </c>
      <c r="S1176" s="440">
        <v>161.76917751649634</v>
      </c>
      <c r="T1176" s="29">
        <v>144.15082248350367</v>
      </c>
      <c r="U1176" s="7"/>
      <c r="V1176" s="7"/>
      <c r="W1176" s="7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</row>
    <row r="1177" spans="1:40" s="1" customFormat="1">
      <c r="A1177" s="1" t="s">
        <v>442</v>
      </c>
      <c r="B1177" s="2" t="s">
        <v>17</v>
      </c>
      <c r="C1177" s="599">
        <v>170437</v>
      </c>
      <c r="D1177" s="3">
        <v>2376</v>
      </c>
      <c r="E1177" s="820">
        <v>38755</v>
      </c>
      <c r="F1177" s="795">
        <v>2006</v>
      </c>
      <c r="G1177" s="208" t="s">
        <v>812</v>
      </c>
      <c r="H1177" s="1" t="s">
        <v>861</v>
      </c>
      <c r="I1177" s="1">
        <v>24</v>
      </c>
      <c r="J1177" s="913">
        <v>130925</v>
      </c>
      <c r="K1177" s="5">
        <f t="shared" si="18"/>
        <v>9</v>
      </c>
      <c r="L1177" s="1014">
        <v>1996</v>
      </c>
      <c r="M1177" s="1112" t="s">
        <v>2584</v>
      </c>
      <c r="N1177" s="1206" t="s">
        <v>2669</v>
      </c>
      <c r="O1177" s="1229">
        <v>311</v>
      </c>
      <c r="P1177" s="1241">
        <v>150</v>
      </c>
      <c r="Q1177" s="249">
        <v>2.6833338222580386E-2</v>
      </c>
      <c r="R1177" s="154">
        <v>13.676684158666998</v>
      </c>
      <c r="S1177" s="154">
        <v>163.676684158667</v>
      </c>
      <c r="T1177" s="49">
        <v>147.323315841333</v>
      </c>
      <c r="U1177" s="7"/>
      <c r="V1177" s="7"/>
      <c r="W1177" s="7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</row>
    <row r="1178" spans="1:40" s="1" customFormat="1">
      <c r="A1178" s="9" t="s">
        <v>33</v>
      </c>
      <c r="B1178" s="1" t="s">
        <v>17</v>
      </c>
      <c r="C1178" s="335">
        <v>1476</v>
      </c>
      <c r="D1178" s="10">
        <v>2221</v>
      </c>
      <c r="E1178" s="690">
        <v>38547</v>
      </c>
      <c r="F1178" s="801">
        <v>2006</v>
      </c>
      <c r="G1178" s="208" t="s">
        <v>814</v>
      </c>
      <c r="H1178" s="2" t="s">
        <v>3617</v>
      </c>
      <c r="I1178" s="9">
        <v>25</v>
      </c>
      <c r="J1178" s="335">
        <v>109856</v>
      </c>
      <c r="K1178" s="5">
        <f t="shared" si="18"/>
        <v>13</v>
      </c>
      <c r="L1178" s="423">
        <v>1992</v>
      </c>
      <c r="M1178" s="417" t="s">
        <v>2586</v>
      </c>
      <c r="N1178" s="417" t="s">
        <v>716</v>
      </c>
      <c r="O1178" s="1229">
        <v>325.5</v>
      </c>
      <c r="P1178" s="1014">
        <v>150</v>
      </c>
      <c r="Q1178" s="28">
        <v>6.1386601690536093E-2</v>
      </c>
      <c r="R1178" s="154">
        <v>19.919952248578962</v>
      </c>
      <c r="S1178" s="154">
        <v>169.91995224857897</v>
      </c>
      <c r="T1178" s="7">
        <v>155.58004775142103</v>
      </c>
      <c r="U1178" s="44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</row>
    <row r="1179" spans="1:40" s="1" customFormat="1">
      <c r="A1179" s="2" t="s">
        <v>124</v>
      </c>
      <c r="B1179" s="2" t="s">
        <v>17</v>
      </c>
      <c r="C1179" s="344">
        <v>39892</v>
      </c>
      <c r="D1179" s="4">
        <v>2287</v>
      </c>
      <c r="E1179" s="821">
        <v>38630</v>
      </c>
      <c r="F1179" s="795">
        <v>2006</v>
      </c>
      <c r="G1179" s="716" t="s">
        <v>814</v>
      </c>
      <c r="H1179" s="2" t="s">
        <v>3617</v>
      </c>
      <c r="I1179" s="2">
        <v>15</v>
      </c>
      <c r="J1179" s="344">
        <v>103505</v>
      </c>
      <c r="K1179" s="5">
        <f t="shared" si="18"/>
        <v>9</v>
      </c>
      <c r="L1179" s="1014">
        <v>1996</v>
      </c>
      <c r="M1179" s="1112" t="s">
        <v>2584</v>
      </c>
      <c r="N1179" s="1113" t="s">
        <v>2667</v>
      </c>
      <c r="O1179" s="1229">
        <v>350</v>
      </c>
      <c r="P1179" s="1014">
        <v>150</v>
      </c>
      <c r="Q1179" s="30">
        <v>6.985135631376431E-2</v>
      </c>
      <c r="R1179" s="154">
        <v>41.671922149665512</v>
      </c>
      <c r="S1179" s="154">
        <v>191.67192214966551</v>
      </c>
      <c r="T1179" s="7">
        <v>158.32807785033449</v>
      </c>
      <c r="U1179" s="7"/>
      <c r="V1179" s="7"/>
      <c r="W1179" s="7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</row>
    <row r="1180" spans="1:40" s="1" customFormat="1">
      <c r="A1180" s="2" t="s">
        <v>118</v>
      </c>
      <c r="B1180" s="2" t="s">
        <v>17</v>
      </c>
      <c r="C1180" s="344">
        <v>39992</v>
      </c>
      <c r="D1180" s="4">
        <v>2287</v>
      </c>
      <c r="E1180" s="821">
        <v>38630</v>
      </c>
      <c r="F1180" s="795">
        <v>2006</v>
      </c>
      <c r="G1180" s="714" t="s">
        <v>814</v>
      </c>
      <c r="H1180" s="2" t="s">
        <v>3617</v>
      </c>
      <c r="I1180" s="2">
        <v>8</v>
      </c>
      <c r="J1180" s="344">
        <v>164451</v>
      </c>
      <c r="K1180" s="5">
        <f t="shared" si="18"/>
        <v>10</v>
      </c>
      <c r="L1180" s="1014">
        <v>1995</v>
      </c>
      <c r="M1180" s="1112" t="s">
        <v>2584</v>
      </c>
      <c r="N1180" s="1113" t="s">
        <v>2667</v>
      </c>
      <c r="O1180" s="1229">
        <v>350</v>
      </c>
      <c r="P1180" s="1014">
        <v>150</v>
      </c>
      <c r="Q1180" s="30">
        <v>6.985135631376431E-2</v>
      </c>
      <c r="R1180" s="154">
        <v>41.671922149665512</v>
      </c>
      <c r="S1180" s="154">
        <v>191.67192214966551</v>
      </c>
      <c r="T1180" s="7">
        <v>158.32807785033449</v>
      </c>
      <c r="U1180" s="7"/>
      <c r="V1180" s="7"/>
      <c r="W1180" s="7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</row>
    <row r="1181" spans="1:40" s="1" customFormat="1">
      <c r="A1181" s="2" t="s">
        <v>123</v>
      </c>
      <c r="B1181" s="2" t="s">
        <v>17</v>
      </c>
      <c r="C1181" s="344">
        <v>40001</v>
      </c>
      <c r="D1181" s="4">
        <v>2287</v>
      </c>
      <c r="E1181" s="821">
        <v>38630</v>
      </c>
      <c r="F1181" s="795">
        <v>2006</v>
      </c>
      <c r="G1181" s="715" t="s">
        <v>814</v>
      </c>
      <c r="H1181" s="2" t="s">
        <v>3617</v>
      </c>
      <c r="I1181" s="2">
        <v>14</v>
      </c>
      <c r="J1181" s="344">
        <v>134566</v>
      </c>
      <c r="K1181" s="5">
        <f t="shared" si="18"/>
        <v>9</v>
      </c>
      <c r="L1181" s="1014">
        <v>1996</v>
      </c>
      <c r="M1181" s="1112" t="s">
        <v>2584</v>
      </c>
      <c r="N1181" s="1113" t="s">
        <v>2667</v>
      </c>
      <c r="O1181" s="1229">
        <v>350</v>
      </c>
      <c r="P1181" s="1014">
        <v>150</v>
      </c>
      <c r="Q1181" s="30">
        <v>6.985135631376431E-2</v>
      </c>
      <c r="R1181" s="154">
        <v>41.671922149665512</v>
      </c>
      <c r="S1181" s="154">
        <v>191.67192214966551</v>
      </c>
      <c r="T1181" s="7">
        <v>158.32807785033449</v>
      </c>
      <c r="U1181" s="7"/>
      <c r="V1181" s="7"/>
      <c r="W1181" s="7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</row>
    <row r="1182" spans="1:40" s="1" customFormat="1">
      <c r="A1182" s="2" t="s">
        <v>492</v>
      </c>
      <c r="B1182" s="2" t="s">
        <v>17</v>
      </c>
      <c r="C1182" s="344">
        <v>226321</v>
      </c>
      <c r="D1182" s="4">
        <v>2404</v>
      </c>
      <c r="E1182" s="821">
        <v>38797</v>
      </c>
      <c r="F1182" s="795">
        <v>2006</v>
      </c>
      <c r="G1182" s="208" t="s">
        <v>812</v>
      </c>
      <c r="H1182" s="1" t="s">
        <v>861</v>
      </c>
      <c r="I1182" s="2">
        <v>292</v>
      </c>
      <c r="J1182" s="903">
        <v>121584</v>
      </c>
      <c r="K1182" s="5">
        <f t="shared" si="18"/>
        <v>11</v>
      </c>
      <c r="L1182" s="790">
        <v>1994</v>
      </c>
      <c r="M1182" s="1113" t="s">
        <v>2584</v>
      </c>
      <c r="N1182" s="208" t="s">
        <v>2669</v>
      </c>
      <c r="O1182" s="1227">
        <v>350</v>
      </c>
      <c r="P1182" s="154">
        <v>150</v>
      </c>
      <c r="Q1182" s="309">
        <v>1.4893617021276596E-2</v>
      </c>
      <c r="R1182" s="7">
        <v>34.465617021276593</v>
      </c>
      <c r="S1182" s="7">
        <v>184.46561702127659</v>
      </c>
      <c r="T1182" s="7">
        <v>165.53438297872341</v>
      </c>
      <c r="U1182" s="7"/>
      <c r="V1182" s="7"/>
      <c r="W1182" s="7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</row>
    <row r="1183" spans="1:40" s="1" customFormat="1">
      <c r="A1183" s="1" t="s">
        <v>32</v>
      </c>
      <c r="B1183" s="2" t="s">
        <v>17</v>
      </c>
      <c r="C1183" s="599">
        <v>170457</v>
      </c>
      <c r="D1183" s="4">
        <v>2221</v>
      </c>
      <c r="E1183" s="821">
        <v>38547</v>
      </c>
      <c r="F1183" s="801">
        <v>2006</v>
      </c>
      <c r="G1183" s="8" t="s">
        <v>812</v>
      </c>
      <c r="H1183" s="1" t="s">
        <v>861</v>
      </c>
      <c r="I1183" s="2">
        <v>26</v>
      </c>
      <c r="J1183" s="344" t="s">
        <v>1690</v>
      </c>
      <c r="K1183" s="5">
        <f t="shared" si="18"/>
        <v>9</v>
      </c>
      <c r="L1183" s="790">
        <v>1996</v>
      </c>
      <c r="M1183" s="1113" t="s">
        <v>2584</v>
      </c>
      <c r="N1183" s="1113" t="s">
        <v>2669</v>
      </c>
      <c r="O1183" s="1229">
        <v>340.95</v>
      </c>
      <c r="P1183" s="1014">
        <v>150</v>
      </c>
      <c r="Q1183" s="30">
        <v>6.4300343614096089E-2</v>
      </c>
      <c r="R1183" s="154">
        <v>20.865461502774181</v>
      </c>
      <c r="S1183" s="154">
        <v>170.86546150277417</v>
      </c>
      <c r="T1183" s="7">
        <v>170.08453849722582</v>
      </c>
      <c r="U1183" s="44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</row>
    <row r="1184" spans="1:40" s="1" customFormat="1">
      <c r="A1184" s="2" t="s">
        <v>87</v>
      </c>
      <c r="B1184" s="2" t="s">
        <v>17</v>
      </c>
      <c r="C1184" s="344">
        <v>43888</v>
      </c>
      <c r="D1184" s="4">
        <v>2262</v>
      </c>
      <c r="E1184" s="821">
        <v>38650</v>
      </c>
      <c r="F1184" s="795">
        <v>2006</v>
      </c>
      <c r="G1184" s="208" t="s">
        <v>821</v>
      </c>
      <c r="H1184" s="9" t="s">
        <v>4812</v>
      </c>
      <c r="I1184" s="2">
        <v>36</v>
      </c>
      <c r="J1184" s="344">
        <v>146840</v>
      </c>
      <c r="K1184" s="5">
        <f t="shared" si="18"/>
        <v>12</v>
      </c>
      <c r="L1184" s="790">
        <v>1993</v>
      </c>
      <c r="M1184" s="1113" t="s">
        <v>2598</v>
      </c>
      <c r="N1184" s="1113" t="s">
        <v>772</v>
      </c>
      <c r="O1184" s="1229">
        <v>351.51</v>
      </c>
      <c r="P1184" s="1014">
        <v>150</v>
      </c>
      <c r="Q1184" s="30">
        <v>4.9448068344711459E-2</v>
      </c>
      <c r="R1184" s="154">
        <v>30.579674425736457</v>
      </c>
      <c r="S1184" s="154">
        <v>180.57967442573647</v>
      </c>
      <c r="T1184" s="7">
        <v>170.93032557426352</v>
      </c>
      <c r="U1184" s="7"/>
      <c r="V1184" s="7"/>
      <c r="W1184" s="7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</row>
    <row r="1185" spans="1:40" s="1" customFormat="1">
      <c r="A1185" s="173" t="s">
        <v>666</v>
      </c>
      <c r="B1185" s="2" t="s">
        <v>17</v>
      </c>
      <c r="C1185" s="606">
        <v>19169</v>
      </c>
      <c r="D1185" s="212">
        <v>2386</v>
      </c>
      <c r="E1185" s="830">
        <v>38832</v>
      </c>
      <c r="F1185" s="795">
        <v>2006</v>
      </c>
      <c r="G1185" s="178" t="s">
        <v>810</v>
      </c>
      <c r="H1185" s="2" t="s">
        <v>4468</v>
      </c>
      <c r="I1185" s="173">
        <v>13</v>
      </c>
      <c r="J1185" s="903">
        <v>178531</v>
      </c>
      <c r="K1185" s="5">
        <f t="shared" si="18"/>
        <v>11</v>
      </c>
      <c r="L1185" s="790">
        <v>1994</v>
      </c>
      <c r="M1185" s="1113" t="s">
        <v>667</v>
      </c>
      <c r="N1185" s="178" t="s">
        <v>668</v>
      </c>
      <c r="O1185" s="1227">
        <v>341.5</v>
      </c>
      <c r="P1185" s="154">
        <v>150</v>
      </c>
      <c r="Q1185" s="309">
        <v>3.5518122563004365E-2</v>
      </c>
      <c r="R1185" s="54">
        <v>19.471745151490246</v>
      </c>
      <c r="S1185" s="54">
        <v>169.47174515149024</v>
      </c>
      <c r="T1185" s="54">
        <v>172.02825484850976</v>
      </c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</row>
    <row r="1186" spans="1:40" s="1" customFormat="1">
      <c r="A1186" s="2" t="s">
        <v>125</v>
      </c>
      <c r="B1186" s="2" t="s">
        <v>17</v>
      </c>
      <c r="C1186" s="344">
        <v>39995</v>
      </c>
      <c r="D1186" s="4">
        <v>2287</v>
      </c>
      <c r="E1186" s="821">
        <v>38630</v>
      </c>
      <c r="F1186" s="795">
        <v>2006</v>
      </c>
      <c r="G1186" s="715" t="s">
        <v>814</v>
      </c>
      <c r="H1186" s="2" t="s">
        <v>3617</v>
      </c>
      <c r="I1186" s="2">
        <v>16</v>
      </c>
      <c r="J1186" s="344">
        <v>146961</v>
      </c>
      <c r="K1186" s="5">
        <f t="shared" si="18"/>
        <v>9</v>
      </c>
      <c r="L1186" s="1014">
        <v>1996</v>
      </c>
      <c r="M1186" s="1112" t="s">
        <v>2584</v>
      </c>
      <c r="N1186" s="1113" t="s">
        <v>2667</v>
      </c>
      <c r="O1186" s="1229">
        <v>365.65</v>
      </c>
      <c r="P1186" s="1014">
        <v>150</v>
      </c>
      <c r="Q1186" s="30">
        <v>7.2974709817508338E-2</v>
      </c>
      <c r="R1186" s="154">
        <v>43.53525238292913</v>
      </c>
      <c r="S1186" s="154">
        <v>193.53525238292912</v>
      </c>
      <c r="T1186" s="7">
        <v>172.11474761707086</v>
      </c>
      <c r="U1186" s="7"/>
      <c r="V1186" s="7"/>
      <c r="W1186" s="7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</row>
    <row r="1187" spans="1:40" s="1" customFormat="1">
      <c r="A1187" s="173" t="s">
        <v>661</v>
      </c>
      <c r="B1187" s="2" t="s">
        <v>17</v>
      </c>
      <c r="C1187" s="606">
        <v>11899</v>
      </c>
      <c r="D1187" s="212">
        <v>2386</v>
      </c>
      <c r="E1187" s="830">
        <v>38832</v>
      </c>
      <c r="F1187" s="795">
        <v>2006</v>
      </c>
      <c r="G1187" s="178" t="s">
        <v>810</v>
      </c>
      <c r="H1187" s="2" t="s">
        <v>4468</v>
      </c>
      <c r="I1187" s="173">
        <v>10</v>
      </c>
      <c r="J1187" s="904">
        <v>142255</v>
      </c>
      <c r="K1187" s="5">
        <f t="shared" si="18"/>
        <v>16</v>
      </c>
      <c r="L1187" s="1014">
        <v>1989</v>
      </c>
      <c r="M1187" s="1112" t="s">
        <v>2595</v>
      </c>
      <c r="N1187" s="178" t="s">
        <v>766</v>
      </c>
      <c r="O1187" s="1227">
        <v>343.5</v>
      </c>
      <c r="P1187" s="154">
        <v>150</v>
      </c>
      <c r="Q1187" s="314">
        <v>3.5726134993827235E-2</v>
      </c>
      <c r="R1187" s="54">
        <v>19.585781726315961</v>
      </c>
      <c r="S1187" s="54">
        <v>169.58578172631596</v>
      </c>
      <c r="T1187" s="54">
        <v>173.91421827368404</v>
      </c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</row>
    <row r="1188" spans="1:40" s="1" customFormat="1">
      <c r="A1188" s="1" t="s">
        <v>29</v>
      </c>
      <c r="B1188" s="2" t="s">
        <v>17</v>
      </c>
      <c r="C1188" s="599">
        <v>185493</v>
      </c>
      <c r="D1188" s="4">
        <v>2221</v>
      </c>
      <c r="E1188" s="820">
        <v>38547</v>
      </c>
      <c r="F1188" s="801">
        <v>2006</v>
      </c>
      <c r="G1188" s="208" t="s">
        <v>812</v>
      </c>
      <c r="H1188" s="1" t="s">
        <v>861</v>
      </c>
      <c r="I1188" s="2">
        <v>18</v>
      </c>
      <c r="J1188" s="599">
        <v>185493</v>
      </c>
      <c r="K1188" s="5">
        <f t="shared" si="18"/>
        <v>10</v>
      </c>
      <c r="L1188" s="1014">
        <v>1995</v>
      </c>
      <c r="M1188" s="1112" t="s">
        <v>2584</v>
      </c>
      <c r="N1188" s="1112" t="s">
        <v>2669</v>
      </c>
      <c r="O1188" s="1229">
        <v>350.95</v>
      </c>
      <c r="P1188" s="1014">
        <v>150</v>
      </c>
      <c r="Q1188" s="30">
        <v>6.6186260716723927E-2</v>
      </c>
      <c r="R1188" s="154">
        <v>21.477441602576913</v>
      </c>
      <c r="S1188" s="154">
        <v>171.4774416025769</v>
      </c>
      <c r="T1188" s="7">
        <v>179.47255839742309</v>
      </c>
      <c r="U1188" s="44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</row>
    <row r="1189" spans="1:40" s="1" customFormat="1">
      <c r="A1189" s="2" t="s">
        <v>119</v>
      </c>
      <c r="B1189" s="2" t="s">
        <v>17</v>
      </c>
      <c r="C1189" s="344">
        <v>40775</v>
      </c>
      <c r="D1189" s="4">
        <v>2287</v>
      </c>
      <c r="E1189" s="821">
        <v>38630</v>
      </c>
      <c r="F1189" s="795">
        <v>2006</v>
      </c>
      <c r="G1189" s="714" t="s">
        <v>814</v>
      </c>
      <c r="H1189" s="2" t="s">
        <v>3617</v>
      </c>
      <c r="I1189" s="2">
        <v>9</v>
      </c>
      <c r="J1189" s="344">
        <v>111551</v>
      </c>
      <c r="K1189" s="5">
        <f t="shared" si="18"/>
        <v>8</v>
      </c>
      <c r="L1189" s="1014">
        <v>1997</v>
      </c>
      <c r="M1189" s="1112" t="s">
        <v>2584</v>
      </c>
      <c r="N1189" s="1113" t="s">
        <v>2667</v>
      </c>
      <c r="O1189" s="1229">
        <v>375</v>
      </c>
      <c r="P1189" s="1014">
        <v>150</v>
      </c>
      <c r="Q1189" s="30">
        <v>7.4840738907604606E-2</v>
      </c>
      <c r="R1189" s="154">
        <v>44.648488017498757</v>
      </c>
      <c r="S1189" s="154">
        <v>194.64848801749875</v>
      </c>
      <c r="T1189" s="7">
        <v>180.35151198250125</v>
      </c>
      <c r="U1189" s="7"/>
      <c r="V1189" s="7"/>
      <c r="W1189" s="7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</row>
    <row r="1190" spans="1:40" s="1" customFormat="1">
      <c r="A1190" s="173" t="s">
        <v>665</v>
      </c>
      <c r="B1190" s="2" t="s">
        <v>17</v>
      </c>
      <c r="C1190" s="606">
        <v>11885</v>
      </c>
      <c r="D1190" s="212">
        <v>2386</v>
      </c>
      <c r="E1190" s="830">
        <v>38832</v>
      </c>
      <c r="F1190" s="795">
        <v>2006</v>
      </c>
      <c r="G1190" s="178" t="s">
        <v>810</v>
      </c>
      <c r="H1190" s="2" t="s">
        <v>4468</v>
      </c>
      <c r="I1190" s="173">
        <v>12</v>
      </c>
      <c r="J1190" s="903">
        <v>146913</v>
      </c>
      <c r="K1190" s="5">
        <f t="shared" si="18"/>
        <v>17</v>
      </c>
      <c r="L1190" s="1014">
        <v>1988</v>
      </c>
      <c r="M1190" s="1112" t="s">
        <v>2595</v>
      </c>
      <c r="N1190" s="178" t="s">
        <v>664</v>
      </c>
      <c r="O1190" s="1227">
        <v>352</v>
      </c>
      <c r="P1190" s="154">
        <v>150</v>
      </c>
      <c r="Q1190" s="309">
        <v>3.6610187824824413E-2</v>
      </c>
      <c r="R1190" s="54">
        <v>20.070437169325231</v>
      </c>
      <c r="S1190" s="54">
        <v>170.07043716932523</v>
      </c>
      <c r="T1190" s="54">
        <v>181.92956283067477</v>
      </c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</row>
    <row r="1191" spans="1:40" s="1" customFormat="1">
      <c r="A1191" s="9" t="s">
        <v>437</v>
      </c>
      <c r="B1191" s="9" t="s">
        <v>17</v>
      </c>
      <c r="C1191" s="335" t="s">
        <v>438</v>
      </c>
      <c r="D1191" s="4">
        <v>2376</v>
      </c>
      <c r="E1191" s="690">
        <v>38755</v>
      </c>
      <c r="F1191" s="802">
        <v>2006</v>
      </c>
      <c r="G1191" s="45" t="s">
        <v>815</v>
      </c>
      <c r="H1191" s="2" t="s">
        <v>807</v>
      </c>
      <c r="I1191" s="9">
        <v>14</v>
      </c>
      <c r="J1191" s="915">
        <v>101491</v>
      </c>
      <c r="K1191" s="5">
        <f t="shared" si="18"/>
        <v>6</v>
      </c>
      <c r="L1191" s="423">
        <v>1999</v>
      </c>
      <c r="M1191" s="417" t="s">
        <v>2584</v>
      </c>
      <c r="N1191" s="1208" t="s">
        <v>2669</v>
      </c>
      <c r="O1191" s="1229">
        <v>350</v>
      </c>
      <c r="P1191" s="1241">
        <v>150</v>
      </c>
      <c r="Q1191" s="372">
        <v>3.0198290604190145E-2</v>
      </c>
      <c r="R1191" s="154">
        <v>15.391766738049675</v>
      </c>
      <c r="S1191" s="154">
        <v>165.39176673804968</v>
      </c>
      <c r="T1191" s="49">
        <v>184.60823326195032</v>
      </c>
      <c r="U1191" s="7"/>
      <c r="V1191" s="7"/>
      <c r="W1191" s="7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</row>
    <row r="1192" spans="1:40" s="1" customFormat="1">
      <c r="A1192" s="2" t="s">
        <v>446</v>
      </c>
      <c r="B1192" s="2" t="s">
        <v>17</v>
      </c>
      <c r="C1192" s="344">
        <v>174906</v>
      </c>
      <c r="D1192" s="4">
        <v>2376</v>
      </c>
      <c r="E1192" s="821">
        <v>38755</v>
      </c>
      <c r="F1192" s="795">
        <v>2006</v>
      </c>
      <c r="G1192" s="8" t="s">
        <v>812</v>
      </c>
      <c r="H1192" s="1" t="s">
        <v>861</v>
      </c>
      <c r="I1192" s="2">
        <v>29</v>
      </c>
      <c r="J1192" s="910">
        <v>242912</v>
      </c>
      <c r="K1192" s="5">
        <f t="shared" si="18"/>
        <v>9</v>
      </c>
      <c r="L1192" s="1014">
        <v>1996</v>
      </c>
      <c r="M1192" s="1112" t="s">
        <v>2598</v>
      </c>
      <c r="N1192" s="1204" t="s">
        <v>2671</v>
      </c>
      <c r="O1192" s="1229">
        <v>351</v>
      </c>
      <c r="P1192" s="1241">
        <v>150</v>
      </c>
      <c r="Q1192" s="249">
        <v>3.0284571434487831E-2</v>
      </c>
      <c r="R1192" s="154">
        <v>15.435743214444102</v>
      </c>
      <c r="S1192" s="154">
        <v>165.4357432144441</v>
      </c>
      <c r="T1192" s="49">
        <v>185.5642567855559</v>
      </c>
      <c r="U1192" s="7"/>
      <c r="V1192" s="7"/>
      <c r="W1192" s="7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</row>
    <row r="1193" spans="1:40" s="1" customFormat="1">
      <c r="A1193" s="1" t="s">
        <v>470</v>
      </c>
      <c r="B1193" s="1" t="s">
        <v>17</v>
      </c>
      <c r="C1193" s="599">
        <v>3959</v>
      </c>
      <c r="D1193" s="3">
        <v>2329</v>
      </c>
      <c r="E1193" s="820">
        <v>38678</v>
      </c>
      <c r="F1193" s="795">
        <v>2006</v>
      </c>
      <c r="G1193" s="8" t="s">
        <v>814</v>
      </c>
      <c r="H1193" s="2" t="s">
        <v>3617</v>
      </c>
      <c r="I1193" s="1">
        <v>15</v>
      </c>
      <c r="J1193" s="913">
        <v>88924</v>
      </c>
      <c r="K1193" s="5">
        <f t="shared" si="18"/>
        <v>18</v>
      </c>
      <c r="L1193" s="1014">
        <v>1987</v>
      </c>
      <c r="M1193" s="1112" t="s">
        <v>2584</v>
      </c>
      <c r="N1193" s="1206" t="s">
        <v>471</v>
      </c>
      <c r="O1193" s="1229">
        <v>350.5</v>
      </c>
      <c r="P1193" s="1241">
        <v>150</v>
      </c>
      <c r="Q1193" s="249">
        <v>2.8503674981661686E-2</v>
      </c>
      <c r="R1193" s="440">
        <v>13.484233523574693</v>
      </c>
      <c r="S1193" s="440">
        <v>163.48423352357469</v>
      </c>
      <c r="T1193" s="29">
        <v>187.01576647642531</v>
      </c>
      <c r="U1193" s="7"/>
      <c r="V1193" s="7"/>
      <c r="W1193" s="7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</row>
    <row r="1194" spans="1:40" s="1" customFormat="1">
      <c r="A1194" s="1" t="s">
        <v>447</v>
      </c>
      <c r="B1194" s="1" t="s">
        <v>17</v>
      </c>
      <c r="C1194" s="599">
        <v>174908</v>
      </c>
      <c r="D1194" s="3">
        <v>2376</v>
      </c>
      <c r="E1194" s="820">
        <v>38755</v>
      </c>
      <c r="F1194" s="795">
        <v>2006</v>
      </c>
      <c r="G1194" s="8" t="s">
        <v>812</v>
      </c>
      <c r="H1194" s="1" t="s">
        <v>861</v>
      </c>
      <c r="I1194" s="1">
        <v>30</v>
      </c>
      <c r="J1194" s="913">
        <v>251024</v>
      </c>
      <c r="K1194" s="5">
        <f t="shared" si="18"/>
        <v>9</v>
      </c>
      <c r="L1194" s="1014">
        <v>1996</v>
      </c>
      <c r="M1194" s="1112" t="s">
        <v>2598</v>
      </c>
      <c r="N1194" s="1206" t="s">
        <v>2671</v>
      </c>
      <c r="O1194" s="1229">
        <v>401</v>
      </c>
      <c r="P1194" s="1241">
        <v>150</v>
      </c>
      <c r="Q1194" s="48">
        <v>3.4598612949372137E-2</v>
      </c>
      <c r="R1194" s="154">
        <v>17.634567034165485</v>
      </c>
      <c r="S1194" s="154">
        <v>167.63456703416549</v>
      </c>
      <c r="T1194" s="49">
        <v>233.36543296583451</v>
      </c>
      <c r="U1194" s="7"/>
      <c r="V1194" s="7"/>
      <c r="W1194" s="7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</row>
    <row r="1195" spans="1:40" s="1" customFormat="1">
      <c r="A1195" s="1" t="s">
        <v>89</v>
      </c>
      <c r="B1195" s="1" t="s">
        <v>17</v>
      </c>
      <c r="C1195" s="599">
        <v>239603</v>
      </c>
      <c r="D1195" s="3">
        <v>2262</v>
      </c>
      <c r="E1195" s="820">
        <v>38650</v>
      </c>
      <c r="F1195" s="795">
        <v>2006</v>
      </c>
      <c r="G1195" s="714" t="s">
        <v>812</v>
      </c>
      <c r="H1195" s="1" t="s">
        <v>861</v>
      </c>
      <c r="I1195" s="2">
        <v>38</v>
      </c>
      <c r="J1195" s="344">
        <v>116788</v>
      </c>
      <c r="K1195" s="5">
        <f t="shared" si="18"/>
        <v>6</v>
      </c>
      <c r="L1195" s="1014">
        <v>1999</v>
      </c>
      <c r="M1195" s="1112" t="s">
        <v>2584</v>
      </c>
      <c r="N1195" s="1112" t="s">
        <v>2667</v>
      </c>
      <c r="O1195" s="1229">
        <v>427</v>
      </c>
      <c r="P1195" s="1014">
        <v>150</v>
      </c>
      <c r="Q1195" s="30">
        <v>6.0067495044783342E-2</v>
      </c>
      <c r="R1195" s="154">
        <v>37.146940285594916</v>
      </c>
      <c r="S1195" s="154">
        <v>187.14694028559492</v>
      </c>
      <c r="T1195" s="7">
        <v>239.85305971440508</v>
      </c>
      <c r="U1195" s="7"/>
      <c r="V1195" s="7"/>
      <c r="W1195" s="7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</row>
    <row r="1196" spans="1:40" s="1" customFormat="1">
      <c r="A1196" s="2" t="s">
        <v>451</v>
      </c>
      <c r="B1196" s="2" t="s">
        <v>17</v>
      </c>
      <c r="C1196" s="344" t="s">
        <v>452</v>
      </c>
      <c r="D1196" s="4">
        <v>2329</v>
      </c>
      <c r="E1196" s="821">
        <v>38678</v>
      </c>
      <c r="F1196" s="795">
        <v>2006</v>
      </c>
      <c r="G1196" s="708" t="s">
        <v>811</v>
      </c>
      <c r="H1196" s="1" t="s">
        <v>800</v>
      </c>
      <c r="I1196" s="2">
        <v>1</v>
      </c>
      <c r="J1196" s="910">
        <v>92971</v>
      </c>
      <c r="K1196" s="5">
        <f t="shared" si="18"/>
        <v>6</v>
      </c>
      <c r="L1196" s="1014">
        <v>1999</v>
      </c>
      <c r="M1196" s="1112" t="s">
        <v>2584</v>
      </c>
      <c r="N1196" s="1204" t="s">
        <v>2667</v>
      </c>
      <c r="O1196" s="1229">
        <v>406</v>
      </c>
      <c r="P1196" s="1241">
        <v>150</v>
      </c>
      <c r="Q1196" s="249">
        <v>3.3017095699157333E-2</v>
      </c>
      <c r="R1196" s="440">
        <v>15.619397462400359</v>
      </c>
      <c r="S1196" s="440">
        <v>165.61939746240037</v>
      </c>
      <c r="T1196" s="29">
        <v>240.38060253759963</v>
      </c>
      <c r="U1196" s="7"/>
      <c r="V1196" s="7"/>
      <c r="W1196" s="7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</row>
    <row r="1197" spans="1:40" s="1" customFormat="1">
      <c r="A1197" s="2" t="s">
        <v>440</v>
      </c>
      <c r="B1197" s="2" t="s">
        <v>17</v>
      </c>
      <c r="C1197" s="344">
        <v>121347</v>
      </c>
      <c r="D1197" s="4">
        <v>2376</v>
      </c>
      <c r="E1197" s="821">
        <v>38755</v>
      </c>
      <c r="F1197" s="795">
        <v>2006</v>
      </c>
      <c r="G1197" s="208" t="s">
        <v>812</v>
      </c>
      <c r="H1197" s="1" t="s">
        <v>861</v>
      </c>
      <c r="I1197" s="2">
        <v>21</v>
      </c>
      <c r="J1197" s="910">
        <v>13438</v>
      </c>
      <c r="K1197" s="5">
        <f t="shared" si="18"/>
        <v>21</v>
      </c>
      <c r="L1197" s="790">
        <v>1984</v>
      </c>
      <c r="M1197" s="1113" t="s">
        <v>2584</v>
      </c>
      <c r="N1197" s="1204" t="s">
        <v>2585</v>
      </c>
      <c r="O1197" s="1229">
        <v>417</v>
      </c>
      <c r="P1197" s="1241">
        <v>150</v>
      </c>
      <c r="Q1197" s="249">
        <v>3.5979106234135111E-2</v>
      </c>
      <c r="R1197" s="154">
        <v>18.338190656476325</v>
      </c>
      <c r="S1197" s="154">
        <v>168.33819065647631</v>
      </c>
      <c r="T1197" s="49">
        <v>248.66180934352369</v>
      </c>
      <c r="U1197" s="7"/>
      <c r="V1197" s="7"/>
      <c r="W1197" s="7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</row>
    <row r="1198" spans="1:40" s="1" customFormat="1">
      <c r="A1198" s="2" t="s">
        <v>456</v>
      </c>
      <c r="B1198" s="2" t="s">
        <v>17</v>
      </c>
      <c r="C1198" s="344">
        <v>11883</v>
      </c>
      <c r="D1198" s="4">
        <v>2329</v>
      </c>
      <c r="E1198" s="821">
        <v>38678</v>
      </c>
      <c r="F1198" s="795">
        <v>2006</v>
      </c>
      <c r="G1198" s="208" t="s">
        <v>810</v>
      </c>
      <c r="H1198" s="2" t="s">
        <v>4468</v>
      </c>
      <c r="I1198" s="2">
        <v>6</v>
      </c>
      <c r="J1198" s="910">
        <v>141931</v>
      </c>
      <c r="K1198" s="5">
        <f t="shared" si="18"/>
        <v>17</v>
      </c>
      <c r="L1198" s="790">
        <v>1988</v>
      </c>
      <c r="M1198" s="1113" t="s">
        <v>454</v>
      </c>
      <c r="N1198" s="1204" t="s">
        <v>457</v>
      </c>
      <c r="O1198" s="1229">
        <v>430</v>
      </c>
      <c r="P1198" s="1241">
        <v>150</v>
      </c>
      <c r="Q1198" s="249">
        <v>3.4968845198614908E-2</v>
      </c>
      <c r="R1198" s="440">
        <v>16.542711598108752</v>
      </c>
      <c r="S1198" s="440">
        <v>166.54271159810875</v>
      </c>
      <c r="T1198" s="29">
        <v>263.45728840189122</v>
      </c>
      <c r="U1198" s="7"/>
      <c r="V1198" s="7"/>
      <c r="W1198" s="7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</row>
    <row r="1199" spans="1:40" s="1" customFormat="1">
      <c r="A1199" s="173" t="s">
        <v>675</v>
      </c>
      <c r="B1199" s="1" t="s">
        <v>17</v>
      </c>
      <c r="C1199" s="606">
        <v>170427</v>
      </c>
      <c r="D1199" s="212">
        <v>2386</v>
      </c>
      <c r="E1199" s="830">
        <v>38832</v>
      </c>
      <c r="F1199" s="795">
        <v>2006</v>
      </c>
      <c r="G1199" s="178" t="s">
        <v>812</v>
      </c>
      <c r="H1199" s="1" t="s">
        <v>861</v>
      </c>
      <c r="I1199" s="173">
        <v>20</v>
      </c>
      <c r="J1199" s="903">
        <v>142038</v>
      </c>
      <c r="K1199" s="5">
        <f t="shared" si="18"/>
        <v>9</v>
      </c>
      <c r="L1199" s="790">
        <v>1996</v>
      </c>
      <c r="M1199" s="1113" t="s">
        <v>2584</v>
      </c>
      <c r="N1199" s="178" t="s">
        <v>2669</v>
      </c>
      <c r="O1199" s="1227">
        <v>450</v>
      </c>
      <c r="P1199" s="154">
        <v>150</v>
      </c>
      <c r="Q1199" s="309">
        <v>4.6802796935144844E-2</v>
      </c>
      <c r="R1199" s="54">
        <v>25.658229335785098</v>
      </c>
      <c r="S1199" s="54">
        <v>175.65822933578511</v>
      </c>
      <c r="T1199" s="351">
        <v>274.34177066421489</v>
      </c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</row>
    <row r="1200" spans="1:40" s="1" customFormat="1">
      <c r="A1200" s="1" t="s">
        <v>441</v>
      </c>
      <c r="B1200" s="1" t="s">
        <v>17</v>
      </c>
      <c r="C1200" s="599">
        <v>222016</v>
      </c>
      <c r="D1200" s="3">
        <v>2376</v>
      </c>
      <c r="E1200" s="821">
        <v>38755</v>
      </c>
      <c r="F1200" s="795">
        <v>2006</v>
      </c>
      <c r="G1200" s="8" t="s">
        <v>812</v>
      </c>
      <c r="H1200" s="1" t="s">
        <v>861</v>
      </c>
      <c r="I1200" s="1">
        <v>23</v>
      </c>
      <c r="J1200" s="913">
        <v>196674</v>
      </c>
      <c r="K1200" s="5">
        <f t="shared" si="18"/>
        <v>6</v>
      </c>
      <c r="L1200" s="1014">
        <v>1999</v>
      </c>
      <c r="M1200" s="1112" t="s">
        <v>2584</v>
      </c>
      <c r="N1200" s="1206" t="s">
        <v>2669</v>
      </c>
      <c r="O1200" s="1229">
        <v>450</v>
      </c>
      <c r="P1200" s="1241">
        <v>150</v>
      </c>
      <c r="Q1200" s="48">
        <v>3.8826373633958758E-2</v>
      </c>
      <c r="R1200" s="154">
        <v>19.789414377492438</v>
      </c>
      <c r="S1200" s="154">
        <v>169.78941437749245</v>
      </c>
      <c r="T1200" s="49">
        <v>280.21058562250755</v>
      </c>
      <c r="U1200" s="7"/>
      <c r="V1200" s="7"/>
      <c r="W1200" s="7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</row>
    <row r="1201" spans="1:40" s="1" customFormat="1">
      <c r="A1201" s="2" t="s">
        <v>426</v>
      </c>
      <c r="B1201" s="2" t="s">
        <v>17</v>
      </c>
      <c r="C1201" s="344">
        <v>9887</v>
      </c>
      <c r="D1201" s="4">
        <v>2376</v>
      </c>
      <c r="E1201" s="821">
        <v>38755</v>
      </c>
      <c r="F1201" s="795">
        <v>2006</v>
      </c>
      <c r="G1201" s="208" t="s">
        <v>993</v>
      </c>
      <c r="H1201" s="9"/>
      <c r="I1201" s="2">
        <v>2</v>
      </c>
      <c r="J1201" s="910">
        <v>110098</v>
      </c>
      <c r="K1201" s="5">
        <f t="shared" si="18"/>
        <v>8</v>
      </c>
      <c r="L1201" s="790">
        <v>1997</v>
      </c>
      <c r="M1201" s="1113" t="s">
        <v>703</v>
      </c>
      <c r="N1201" s="1204" t="s">
        <v>2679</v>
      </c>
      <c r="O1201" s="1229">
        <v>451</v>
      </c>
      <c r="P1201" s="1241">
        <v>150</v>
      </c>
      <c r="Q1201" s="249">
        <v>3.8912654464256444E-2</v>
      </c>
      <c r="R1201" s="154">
        <v>19.833390853886868</v>
      </c>
      <c r="S1201" s="154">
        <v>169.83339085388687</v>
      </c>
      <c r="T1201" s="49">
        <v>281.16660914611316</v>
      </c>
      <c r="U1201" s="7"/>
      <c r="V1201" s="7"/>
      <c r="W1201" s="7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42"/>
      <c r="AN1201" s="42"/>
    </row>
    <row r="1202" spans="1:40" s="1" customFormat="1">
      <c r="A1202" s="173" t="s">
        <v>674</v>
      </c>
      <c r="B1202" s="2" t="s">
        <v>17</v>
      </c>
      <c r="C1202" s="606">
        <v>155852</v>
      </c>
      <c r="D1202" s="212">
        <v>2386</v>
      </c>
      <c r="E1202" s="830">
        <v>38832</v>
      </c>
      <c r="F1202" s="795">
        <v>2006</v>
      </c>
      <c r="G1202" s="178" t="s">
        <v>818</v>
      </c>
      <c r="H1202" s="9" t="s">
        <v>806</v>
      </c>
      <c r="I1202" s="173">
        <v>19</v>
      </c>
      <c r="J1202" s="903">
        <v>169456</v>
      </c>
      <c r="K1202" s="5">
        <f t="shared" si="18"/>
        <v>8</v>
      </c>
      <c r="L1202" s="1014">
        <v>1997</v>
      </c>
      <c r="M1202" s="1112" t="s">
        <v>2584</v>
      </c>
      <c r="N1202" s="178" t="s">
        <v>2669</v>
      </c>
      <c r="O1202" s="1227">
        <v>475</v>
      </c>
      <c r="P1202" s="154">
        <v>150</v>
      </c>
      <c r="Q1202" s="309">
        <v>4.9402952320430668E-2</v>
      </c>
      <c r="R1202" s="54">
        <v>27.08368652110649</v>
      </c>
      <c r="S1202" s="54">
        <v>177.0836865211065</v>
      </c>
      <c r="T1202" s="54">
        <v>297.91631347889347</v>
      </c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</row>
    <row r="1203" spans="1:40" s="1" customFormat="1">
      <c r="A1203" s="2" t="s">
        <v>444</v>
      </c>
      <c r="B1203" s="2" t="s">
        <v>17</v>
      </c>
      <c r="C1203" s="344">
        <v>172095</v>
      </c>
      <c r="D1203" s="4">
        <v>2376</v>
      </c>
      <c r="E1203" s="821">
        <v>38755</v>
      </c>
      <c r="F1203" s="795">
        <v>2006</v>
      </c>
      <c r="G1203" s="208" t="s">
        <v>812</v>
      </c>
      <c r="H1203" s="1" t="s">
        <v>861</v>
      </c>
      <c r="I1203" s="2">
        <v>27</v>
      </c>
      <c r="J1203" s="910">
        <v>211086</v>
      </c>
      <c r="K1203" s="5">
        <f t="shared" si="18"/>
        <v>9</v>
      </c>
      <c r="L1203" s="1014">
        <v>1996</v>
      </c>
      <c r="M1203" s="1112" t="s">
        <v>2598</v>
      </c>
      <c r="N1203" s="1104" t="s">
        <v>705</v>
      </c>
      <c r="O1203" s="1229">
        <v>477</v>
      </c>
      <c r="P1203" s="1241">
        <v>150</v>
      </c>
      <c r="Q1203" s="249">
        <v>4.1155956051996283E-2</v>
      </c>
      <c r="R1203" s="154">
        <v>20.976779240141987</v>
      </c>
      <c r="S1203" s="154">
        <v>170.97677924014198</v>
      </c>
      <c r="T1203" s="49">
        <v>306.02322075985802</v>
      </c>
      <c r="U1203" s="7"/>
      <c r="V1203" s="7"/>
      <c r="W1203" s="7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42"/>
      <c r="AN1203" s="42"/>
    </row>
    <row r="1204" spans="1:40" s="1" customFormat="1">
      <c r="A1204" s="1" t="s">
        <v>428</v>
      </c>
      <c r="B1204" s="1" t="s">
        <v>17</v>
      </c>
      <c r="C1204" s="344">
        <v>183564</v>
      </c>
      <c r="D1204" s="3">
        <v>2376</v>
      </c>
      <c r="E1204" s="820">
        <v>38755</v>
      </c>
      <c r="F1204" s="795">
        <v>2006</v>
      </c>
      <c r="G1204" s="208" t="s">
        <v>812</v>
      </c>
      <c r="H1204" s="1" t="s">
        <v>861</v>
      </c>
      <c r="I1204" s="2">
        <v>4</v>
      </c>
      <c r="J1204" s="910">
        <v>171509</v>
      </c>
      <c r="K1204" s="5">
        <f t="shared" si="18"/>
        <v>8</v>
      </c>
      <c r="L1204" s="790">
        <v>1997</v>
      </c>
      <c r="M1204" s="1113" t="s">
        <v>2584</v>
      </c>
      <c r="N1204" s="1204" t="s">
        <v>2669</v>
      </c>
      <c r="O1204" s="1229">
        <v>503</v>
      </c>
      <c r="P1204" s="1241">
        <v>150</v>
      </c>
      <c r="Q1204" s="249">
        <v>4.3399257639736122E-2</v>
      </c>
      <c r="R1204" s="154">
        <v>22.120167626397105</v>
      </c>
      <c r="S1204" s="154">
        <v>172.12016762639712</v>
      </c>
      <c r="T1204" s="49">
        <v>330.87983237360288</v>
      </c>
      <c r="U1204" s="7"/>
      <c r="V1204" s="7"/>
      <c r="W1204" s="7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42"/>
      <c r="AN1204" s="42"/>
    </row>
    <row r="1205" spans="1:40" s="1" customFormat="1">
      <c r="A1205" s="173" t="s">
        <v>607</v>
      </c>
      <c r="B1205" s="2" t="s">
        <v>17</v>
      </c>
      <c r="C1205" s="606">
        <v>17318</v>
      </c>
      <c r="D1205" s="212">
        <v>2386</v>
      </c>
      <c r="E1205" s="830">
        <v>38832</v>
      </c>
      <c r="F1205" s="795">
        <v>2006</v>
      </c>
      <c r="G1205" s="178" t="s">
        <v>810</v>
      </c>
      <c r="H1205" s="173" t="s">
        <v>1166</v>
      </c>
      <c r="I1205" s="173">
        <v>9</v>
      </c>
      <c r="J1205" s="904">
        <v>164622</v>
      </c>
      <c r="K1205" s="5">
        <f t="shared" si="18"/>
        <v>6</v>
      </c>
      <c r="L1205" s="1014">
        <v>1999</v>
      </c>
      <c r="M1205" s="1112" t="s">
        <v>2584</v>
      </c>
      <c r="N1205" s="178" t="s">
        <v>610</v>
      </c>
      <c r="O1205" s="1227">
        <v>522</v>
      </c>
      <c r="P1205" s="154">
        <v>150</v>
      </c>
      <c r="Q1205" s="309">
        <v>5.4291244444768023E-2</v>
      </c>
      <c r="R1205" s="54">
        <v>29.763546029510714</v>
      </c>
      <c r="S1205" s="54">
        <v>179.76354602951071</v>
      </c>
      <c r="T1205" s="54">
        <v>342.23645397048926</v>
      </c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</row>
    <row r="1206" spans="1:40" s="1" customFormat="1">
      <c r="A1206" s="173" t="s">
        <v>605</v>
      </c>
      <c r="B1206" s="2" t="s">
        <v>17</v>
      </c>
      <c r="C1206" s="606">
        <v>183555</v>
      </c>
      <c r="D1206" s="212">
        <v>2386</v>
      </c>
      <c r="E1206" s="830">
        <v>38832</v>
      </c>
      <c r="F1206" s="795">
        <v>2006</v>
      </c>
      <c r="G1206" s="178" t="s">
        <v>812</v>
      </c>
      <c r="H1206" s="1" t="s">
        <v>861</v>
      </c>
      <c r="I1206" s="173">
        <v>7</v>
      </c>
      <c r="J1206" s="903">
        <v>229229</v>
      </c>
      <c r="K1206" s="5">
        <f t="shared" si="18"/>
        <v>8</v>
      </c>
      <c r="L1206" s="790">
        <v>1997</v>
      </c>
      <c r="M1206" s="1113" t="s">
        <v>2584</v>
      </c>
      <c r="N1206" s="178" t="s">
        <v>2669</v>
      </c>
      <c r="O1206" s="1227">
        <v>525</v>
      </c>
      <c r="P1206" s="154">
        <v>150</v>
      </c>
      <c r="Q1206" s="309">
        <v>5.4603263091002323E-2</v>
      </c>
      <c r="R1206" s="54">
        <v>29.934600891749284</v>
      </c>
      <c r="S1206" s="54">
        <v>179.93460089174928</v>
      </c>
      <c r="T1206" s="54">
        <v>345.06539910825074</v>
      </c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</row>
    <row r="1207" spans="1:40" s="1" customFormat="1">
      <c r="A1207" s="2" t="s">
        <v>115</v>
      </c>
      <c r="B1207" s="2" t="s">
        <v>17</v>
      </c>
      <c r="C1207" s="344">
        <v>39877</v>
      </c>
      <c r="D1207" s="4">
        <v>2287</v>
      </c>
      <c r="E1207" s="821">
        <v>38630</v>
      </c>
      <c r="F1207" s="795">
        <v>2006</v>
      </c>
      <c r="G1207" s="715" t="s">
        <v>814</v>
      </c>
      <c r="H1207" s="2" t="s">
        <v>3617</v>
      </c>
      <c r="I1207" s="2">
        <v>5</v>
      </c>
      <c r="J1207" s="344">
        <v>176657</v>
      </c>
      <c r="K1207" s="5">
        <f t="shared" si="18"/>
        <v>11</v>
      </c>
      <c r="L1207" s="790">
        <v>1994</v>
      </c>
      <c r="M1207" s="1113" t="s">
        <v>2586</v>
      </c>
      <c r="N1207" s="1113" t="s">
        <v>2620</v>
      </c>
      <c r="O1207" s="1229">
        <v>578.88</v>
      </c>
      <c r="P1207" s="1014">
        <v>150</v>
      </c>
      <c r="Q1207" s="30">
        <v>0.11553015183689108</v>
      </c>
      <c r="R1207" s="154">
        <v>68.922977982852487</v>
      </c>
      <c r="S1207" s="154">
        <v>218.9229779828525</v>
      </c>
      <c r="T1207" s="7">
        <v>359.95702201714749</v>
      </c>
      <c r="U1207" s="7"/>
      <c r="V1207" s="7"/>
      <c r="W1207" s="7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42"/>
      <c r="AN1207" s="42"/>
    </row>
    <row r="1208" spans="1:40" s="1" customFormat="1">
      <c r="A1208" s="2" t="s">
        <v>84</v>
      </c>
      <c r="B1208" s="2" t="s">
        <v>17</v>
      </c>
      <c r="C1208" s="344">
        <v>230608</v>
      </c>
      <c r="D1208" s="4">
        <v>2262</v>
      </c>
      <c r="E1208" s="821">
        <v>38650</v>
      </c>
      <c r="F1208" s="795">
        <v>2006</v>
      </c>
      <c r="G1208" s="715" t="s">
        <v>812</v>
      </c>
      <c r="H1208" s="1" t="s">
        <v>861</v>
      </c>
      <c r="I1208" s="2">
        <v>15</v>
      </c>
      <c r="J1208" s="344">
        <v>156967</v>
      </c>
      <c r="K1208" s="5">
        <f t="shared" si="18"/>
        <v>17</v>
      </c>
      <c r="L1208" s="790">
        <v>1988</v>
      </c>
      <c r="M1208" s="1113" t="s">
        <v>2595</v>
      </c>
      <c r="N1208" s="1113" t="s">
        <v>2610</v>
      </c>
      <c r="O1208" s="1229">
        <v>577.77</v>
      </c>
      <c r="P1208" s="1014">
        <v>150</v>
      </c>
      <c r="Q1208" s="30">
        <v>8.1276807053921471E-2</v>
      </c>
      <c r="R1208" s="154">
        <v>50.263203018286113</v>
      </c>
      <c r="S1208" s="154">
        <v>200.26320301828611</v>
      </c>
      <c r="T1208" s="7">
        <v>377.50679698171388</v>
      </c>
      <c r="U1208" s="7"/>
      <c r="V1208" s="7"/>
      <c r="W1208" s="7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42"/>
      <c r="AN1208" s="42"/>
    </row>
    <row r="1209" spans="1:40" s="1" customFormat="1">
      <c r="A1209" s="2" t="s">
        <v>88</v>
      </c>
      <c r="B1209" s="2" t="s">
        <v>17</v>
      </c>
      <c r="C1209" s="344">
        <v>42618</v>
      </c>
      <c r="D1209" s="4">
        <v>2262</v>
      </c>
      <c r="E1209" s="821">
        <v>38650</v>
      </c>
      <c r="F1209" s="796">
        <v>2006</v>
      </c>
      <c r="G1209" s="208" t="s">
        <v>821</v>
      </c>
      <c r="H1209" s="9" t="s">
        <v>4812</v>
      </c>
      <c r="I1209" s="2">
        <v>37</v>
      </c>
      <c r="J1209" s="344">
        <v>105128</v>
      </c>
      <c r="K1209" s="5">
        <f t="shared" si="18"/>
        <v>16</v>
      </c>
      <c r="L1209" s="1014">
        <v>1989</v>
      </c>
      <c r="M1209" s="1112" t="s">
        <v>2584</v>
      </c>
      <c r="N1209" s="1113" t="s">
        <v>86</v>
      </c>
      <c r="O1209" s="1229">
        <v>587.5</v>
      </c>
      <c r="P1209" s="1014">
        <v>150</v>
      </c>
      <c r="Q1209" s="30">
        <v>8.2645558170515721E-2</v>
      </c>
      <c r="R1209" s="154">
        <v>51.109666083810332</v>
      </c>
      <c r="S1209" s="154">
        <v>201.10966608381034</v>
      </c>
      <c r="T1209" s="7">
        <v>386.39033391618966</v>
      </c>
      <c r="U1209" s="7"/>
      <c r="V1209" s="7"/>
      <c r="W1209" s="7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</row>
    <row r="1210" spans="1:40" s="1" customFormat="1">
      <c r="A1210" s="2" t="s">
        <v>80</v>
      </c>
      <c r="B1210" s="2" t="s">
        <v>17</v>
      </c>
      <c r="C1210" s="344">
        <v>141429</v>
      </c>
      <c r="D1210" s="4">
        <v>2262</v>
      </c>
      <c r="E1210" s="821">
        <v>38650</v>
      </c>
      <c r="F1210" s="795">
        <v>2006</v>
      </c>
      <c r="G1210" s="208" t="s">
        <v>812</v>
      </c>
      <c r="H1210" s="1" t="s">
        <v>861</v>
      </c>
      <c r="I1210" s="2">
        <v>2</v>
      </c>
      <c r="J1210" s="344">
        <v>39756</v>
      </c>
      <c r="K1210" s="5">
        <f t="shared" si="18"/>
        <v>18</v>
      </c>
      <c r="L1210" s="790">
        <v>1987</v>
      </c>
      <c r="M1210" s="1113" t="s">
        <v>2586</v>
      </c>
      <c r="N1210" s="1113" t="s">
        <v>2602</v>
      </c>
      <c r="O1210" s="1229">
        <v>601.99</v>
      </c>
      <c r="P1210" s="1014">
        <v>150</v>
      </c>
      <c r="Q1210" s="30">
        <v>8.4683914149904269E-2</v>
      </c>
      <c r="R1210" s="154">
        <v>52.370226188583793</v>
      </c>
      <c r="S1210" s="154">
        <v>202.37022618858379</v>
      </c>
      <c r="T1210" s="7">
        <v>399.61977381141622</v>
      </c>
      <c r="U1210" s="7"/>
      <c r="V1210" s="7"/>
      <c r="W1210" s="7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42"/>
      <c r="AN1210" s="42"/>
    </row>
    <row r="1211" spans="1:40" s="1" customFormat="1">
      <c r="A1211" s="2" t="s">
        <v>90</v>
      </c>
      <c r="B1211" s="2" t="s">
        <v>17</v>
      </c>
      <c r="C1211" s="344">
        <v>114603</v>
      </c>
      <c r="D1211" s="4">
        <v>2262</v>
      </c>
      <c r="E1211" s="821">
        <v>38650</v>
      </c>
      <c r="F1211" s="795">
        <v>2006</v>
      </c>
      <c r="G1211" s="716" t="s">
        <v>812</v>
      </c>
      <c r="H1211" s="1" t="s">
        <v>861</v>
      </c>
      <c r="I1211" s="2">
        <v>39</v>
      </c>
      <c r="J1211" s="344">
        <v>147763</v>
      </c>
      <c r="K1211" s="5">
        <f t="shared" si="18"/>
        <v>18</v>
      </c>
      <c r="L1211" s="1014">
        <v>1987</v>
      </c>
      <c r="M1211" s="1112" t="s">
        <v>2591</v>
      </c>
      <c r="N1211" s="1113" t="s">
        <v>2676</v>
      </c>
      <c r="O1211" s="1229">
        <v>607</v>
      </c>
      <c r="P1211" s="1014">
        <v>150</v>
      </c>
      <c r="Q1211" s="30">
        <v>8.5388687335324329E-2</v>
      </c>
      <c r="R1211" s="154">
        <v>52.80607202191127</v>
      </c>
      <c r="S1211" s="154">
        <v>202.80607202191126</v>
      </c>
      <c r="T1211" s="7">
        <v>404.19392797808871</v>
      </c>
      <c r="U1211" s="7"/>
      <c r="V1211" s="7"/>
      <c r="W1211" s="7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</row>
    <row r="1212" spans="1:40" s="1" customFormat="1">
      <c r="A1212" s="2" t="s">
        <v>439</v>
      </c>
      <c r="B1212" s="2" t="s">
        <v>17</v>
      </c>
      <c r="C1212" s="344"/>
      <c r="D1212" s="4">
        <v>2376</v>
      </c>
      <c r="E1212" s="821">
        <v>38755</v>
      </c>
      <c r="F1212" s="795">
        <v>2006</v>
      </c>
      <c r="G1212" s="208" t="s">
        <v>814</v>
      </c>
      <c r="H1212" s="2" t="s">
        <v>3617</v>
      </c>
      <c r="I1212" s="2">
        <v>15</v>
      </c>
      <c r="J1212" s="910">
        <v>178266</v>
      </c>
      <c r="K1212" s="5">
        <f t="shared" si="18"/>
        <v>10</v>
      </c>
      <c r="L1212" s="790">
        <v>1995</v>
      </c>
      <c r="M1212" s="1113" t="s">
        <v>2584</v>
      </c>
      <c r="N1212" s="1204" t="s">
        <v>2585</v>
      </c>
      <c r="O1212" s="1229">
        <v>655</v>
      </c>
      <c r="P1212" s="1241">
        <v>150</v>
      </c>
      <c r="Q1212" s="249">
        <v>5.6513943844984413E-2</v>
      </c>
      <c r="R1212" s="154">
        <v>28.804592038350105</v>
      </c>
      <c r="S1212" s="154">
        <v>178.80459203835011</v>
      </c>
      <c r="T1212" s="49">
        <v>476.19540796164989</v>
      </c>
      <c r="U1212" s="7"/>
      <c r="V1212" s="7"/>
      <c r="W1212" s="7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42"/>
      <c r="AN1212" s="42"/>
    </row>
    <row r="1213" spans="1:40" s="1" customFormat="1">
      <c r="A1213" s="2" t="s">
        <v>85</v>
      </c>
      <c r="B1213" s="2" t="s">
        <v>17</v>
      </c>
      <c r="C1213" s="344">
        <v>42617</v>
      </c>
      <c r="D1213" s="4">
        <v>2262</v>
      </c>
      <c r="E1213" s="821">
        <v>38650</v>
      </c>
      <c r="F1213" s="795">
        <v>2006</v>
      </c>
      <c r="G1213" s="208" t="s">
        <v>821</v>
      </c>
      <c r="H1213" s="9" t="s">
        <v>4812</v>
      </c>
      <c r="I1213" s="2">
        <v>35</v>
      </c>
      <c r="J1213" s="344">
        <v>135751</v>
      </c>
      <c r="K1213" s="5">
        <f t="shared" si="18"/>
        <v>16</v>
      </c>
      <c r="L1213" s="790">
        <v>1989</v>
      </c>
      <c r="M1213" s="1113" t="s">
        <v>2584</v>
      </c>
      <c r="N1213" s="1113" t="s">
        <v>86</v>
      </c>
      <c r="O1213" s="1229">
        <v>687.5</v>
      </c>
      <c r="P1213" s="1014">
        <v>150</v>
      </c>
      <c r="Q1213" s="30">
        <v>9.6712887220816265E-2</v>
      </c>
      <c r="R1213" s="154">
        <v>59.809183715097191</v>
      </c>
      <c r="S1213" s="154">
        <v>209.80918371509719</v>
      </c>
      <c r="T1213" s="7">
        <v>477.69081628490278</v>
      </c>
      <c r="U1213" s="7"/>
      <c r="V1213" s="7"/>
      <c r="W1213" s="7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42"/>
      <c r="AN1213" s="42"/>
    </row>
    <row r="1214" spans="1:40" s="1" customFormat="1">
      <c r="A1214" s="173" t="s">
        <v>672</v>
      </c>
      <c r="B1214" s="1" t="s">
        <v>17</v>
      </c>
      <c r="C1214" s="606">
        <v>240534</v>
      </c>
      <c r="D1214" s="212">
        <v>2386</v>
      </c>
      <c r="E1214" s="830">
        <v>38832</v>
      </c>
      <c r="F1214" s="795">
        <v>2006</v>
      </c>
      <c r="G1214" s="178" t="s">
        <v>812</v>
      </c>
      <c r="H1214" s="1" t="s">
        <v>861</v>
      </c>
      <c r="I1214" s="173">
        <v>17</v>
      </c>
      <c r="J1214" s="903">
        <v>91164</v>
      </c>
      <c r="K1214" s="5">
        <f t="shared" si="18"/>
        <v>5</v>
      </c>
      <c r="L1214" s="790">
        <v>2000</v>
      </c>
      <c r="M1214" s="1113" t="s">
        <v>2584</v>
      </c>
      <c r="N1214" s="178" t="s">
        <v>2669</v>
      </c>
      <c r="O1214" s="1227">
        <v>675</v>
      </c>
      <c r="P1214" s="154">
        <v>150</v>
      </c>
      <c r="Q1214" s="309">
        <v>7.0204195402717273E-2</v>
      </c>
      <c r="R1214" s="54">
        <v>38.487344003677649</v>
      </c>
      <c r="S1214" s="54">
        <v>188.48734400367766</v>
      </c>
      <c r="T1214" s="54">
        <v>486.51265599632234</v>
      </c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</row>
    <row r="1215" spans="1:40" s="1" customFormat="1">
      <c r="A1215" s="2" t="s">
        <v>63</v>
      </c>
      <c r="B1215" s="2" t="s">
        <v>17</v>
      </c>
      <c r="C1215" s="344">
        <v>16200</v>
      </c>
      <c r="D1215" s="4">
        <v>2326</v>
      </c>
      <c r="E1215" s="821">
        <v>38685</v>
      </c>
      <c r="F1215" s="795">
        <v>2006</v>
      </c>
      <c r="G1215" s="208" t="s">
        <v>810</v>
      </c>
      <c r="H1215" s="2" t="s">
        <v>4807</v>
      </c>
      <c r="I1215" s="2">
        <v>339</v>
      </c>
      <c r="J1215" s="903">
        <v>105571</v>
      </c>
      <c r="K1215" s="5">
        <f t="shared" si="18"/>
        <v>9</v>
      </c>
      <c r="L1215" s="790">
        <v>1996</v>
      </c>
      <c r="M1215" s="1113" t="s">
        <v>2598</v>
      </c>
      <c r="N1215" s="208" t="s">
        <v>2672</v>
      </c>
      <c r="O1215" s="1227">
        <v>700</v>
      </c>
      <c r="P1215" s="154">
        <v>150</v>
      </c>
      <c r="Q1215" s="309">
        <v>3.4912718204488775E-2</v>
      </c>
      <c r="R1215" s="7">
        <v>57.433167082294268</v>
      </c>
      <c r="S1215" s="7">
        <v>207.43316708229426</v>
      </c>
      <c r="T1215" s="7">
        <v>492.56683291770571</v>
      </c>
      <c r="U1215" s="7"/>
      <c r="V1215" s="7"/>
      <c r="W1215" s="7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</row>
    <row r="1216" spans="1:40" s="1" customFormat="1">
      <c r="A1216" s="2" t="s">
        <v>427</v>
      </c>
      <c r="B1216" s="2" t="s">
        <v>17</v>
      </c>
      <c r="C1216" s="344">
        <v>183557</v>
      </c>
      <c r="D1216" s="4">
        <v>2376</v>
      </c>
      <c r="E1216" s="821">
        <v>38755</v>
      </c>
      <c r="F1216" s="795">
        <v>2006</v>
      </c>
      <c r="G1216" s="208" t="s">
        <v>812</v>
      </c>
      <c r="H1216" s="1" t="s">
        <v>861</v>
      </c>
      <c r="I1216" s="2">
        <v>3</v>
      </c>
      <c r="J1216" s="910">
        <v>130353</v>
      </c>
      <c r="K1216" s="5">
        <f t="shared" si="18"/>
        <v>8</v>
      </c>
      <c r="L1216" s="1014">
        <v>1997</v>
      </c>
      <c r="M1216" s="1112" t="s">
        <v>2584</v>
      </c>
      <c r="N1216" s="1204" t="s">
        <v>2669</v>
      </c>
      <c r="O1216" s="1229">
        <v>679</v>
      </c>
      <c r="P1216" s="1241">
        <v>150</v>
      </c>
      <c r="Q1216" s="249">
        <v>5.858468377212888E-2</v>
      </c>
      <c r="R1216" s="154">
        <v>29.86002747181637</v>
      </c>
      <c r="S1216" s="154">
        <v>179.86002747181638</v>
      </c>
      <c r="T1216" s="49">
        <v>499.13997252818365</v>
      </c>
      <c r="U1216" s="7"/>
      <c r="V1216" s="7"/>
      <c r="W1216" s="7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</row>
    <row r="1217" spans="1:40" s="1" customFormat="1">
      <c r="A1217" s="178" t="s">
        <v>663</v>
      </c>
      <c r="B1217" s="2" t="s">
        <v>17</v>
      </c>
      <c r="C1217" s="606">
        <v>11862</v>
      </c>
      <c r="D1217" s="212">
        <v>2386</v>
      </c>
      <c r="E1217" s="830">
        <v>38832</v>
      </c>
      <c r="F1217" s="795">
        <v>2006</v>
      </c>
      <c r="G1217" s="178" t="s">
        <v>810</v>
      </c>
      <c r="H1217" s="2" t="s">
        <v>4468</v>
      </c>
      <c r="I1217" s="173">
        <v>11</v>
      </c>
      <c r="J1217" s="903">
        <v>24825</v>
      </c>
      <c r="K1217" s="5">
        <f t="shared" si="18"/>
        <v>18</v>
      </c>
      <c r="L1217" s="790">
        <v>1987</v>
      </c>
      <c r="M1217" s="1113" t="s">
        <v>2595</v>
      </c>
      <c r="N1217" s="178" t="s">
        <v>664</v>
      </c>
      <c r="O1217" s="1227">
        <v>705</v>
      </c>
      <c r="P1217" s="154">
        <v>150</v>
      </c>
      <c r="Q1217" s="309">
        <v>7.3324381865060254E-2</v>
      </c>
      <c r="R1217" s="54">
        <v>40.197892626063314</v>
      </c>
      <c r="S1217" s="54">
        <v>190.19789262606332</v>
      </c>
      <c r="T1217" s="54">
        <v>514.80210737393668</v>
      </c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</row>
    <row r="1218" spans="1:40" s="1" customFormat="1">
      <c r="A1218" s="2" t="s">
        <v>105</v>
      </c>
      <c r="B1218" s="2" t="s">
        <v>17</v>
      </c>
      <c r="C1218" s="344">
        <v>142243</v>
      </c>
      <c r="D1218" s="4">
        <v>2306</v>
      </c>
      <c r="E1218" s="821">
        <v>38695</v>
      </c>
      <c r="F1218" s="795">
        <v>2006</v>
      </c>
      <c r="G1218" s="715" t="s">
        <v>812</v>
      </c>
      <c r="H1218" s="37" t="s">
        <v>1079</v>
      </c>
      <c r="I1218" s="2">
        <v>402</v>
      </c>
      <c r="J1218" s="344">
        <v>163449</v>
      </c>
      <c r="K1218" s="5">
        <f t="shared" ref="K1218:K1281" si="19">F1218-L1218-1</f>
        <v>8</v>
      </c>
      <c r="L1218" s="1014">
        <v>1997</v>
      </c>
      <c r="M1218" s="1112" t="s">
        <v>2584</v>
      </c>
      <c r="N1218" s="1113" t="s">
        <v>2669</v>
      </c>
      <c r="O1218" s="1229">
        <v>750</v>
      </c>
      <c r="P1218" s="1014">
        <v>150</v>
      </c>
      <c r="Q1218" s="30">
        <v>4.398826979472141E-2</v>
      </c>
      <c r="R1218" s="154">
        <v>58.238269794721404</v>
      </c>
      <c r="S1218" s="154">
        <v>208.23826979472142</v>
      </c>
      <c r="T1218" s="7">
        <v>541.76173020527858</v>
      </c>
      <c r="U1218" s="7"/>
      <c r="V1218" s="7"/>
      <c r="W1218" s="7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</row>
    <row r="1219" spans="1:40" s="1" customFormat="1">
      <c r="A1219" s="2" t="s">
        <v>93</v>
      </c>
      <c r="B1219" s="2" t="s">
        <v>17</v>
      </c>
      <c r="C1219" s="344">
        <v>17469</v>
      </c>
      <c r="D1219" s="4">
        <v>2276</v>
      </c>
      <c r="E1219" s="821">
        <v>38580</v>
      </c>
      <c r="F1219" s="795">
        <v>2006</v>
      </c>
      <c r="G1219" s="715" t="s">
        <v>810</v>
      </c>
      <c r="H1219" s="37" t="s">
        <v>1166</v>
      </c>
      <c r="I1219" s="2">
        <v>385</v>
      </c>
      <c r="J1219" s="344">
        <v>104194</v>
      </c>
      <c r="K1219" s="5">
        <f t="shared" si="19"/>
        <v>10</v>
      </c>
      <c r="L1219" s="790">
        <v>1995</v>
      </c>
      <c r="M1219" s="1113" t="s">
        <v>2584</v>
      </c>
      <c r="N1219" s="1113" t="s">
        <v>2673</v>
      </c>
      <c r="O1219" s="1229">
        <v>800</v>
      </c>
      <c r="P1219" s="1014">
        <v>150</v>
      </c>
      <c r="Q1219" s="30">
        <v>9.1954022988505746E-2</v>
      </c>
      <c r="R1219" s="154">
        <v>67.901609195402301</v>
      </c>
      <c r="S1219" s="154">
        <v>217.9016091954023</v>
      </c>
      <c r="T1219" s="7">
        <v>582.09839080459767</v>
      </c>
      <c r="U1219" s="7"/>
      <c r="V1219" s="7"/>
      <c r="W1219" s="7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42"/>
      <c r="AN1219" s="42"/>
    </row>
    <row r="1220" spans="1:40" s="1" customFormat="1">
      <c r="A1220" s="2" t="s">
        <v>104</v>
      </c>
      <c r="B1220" s="2" t="s">
        <v>17</v>
      </c>
      <c r="C1220" s="344">
        <v>23826</v>
      </c>
      <c r="D1220" s="4">
        <v>2306</v>
      </c>
      <c r="E1220" s="821">
        <v>38695</v>
      </c>
      <c r="F1220" s="795">
        <v>2006</v>
      </c>
      <c r="G1220" s="715" t="s">
        <v>812</v>
      </c>
      <c r="H1220" s="1" t="s">
        <v>861</v>
      </c>
      <c r="I1220" s="2">
        <v>398</v>
      </c>
      <c r="J1220" s="344">
        <v>103023</v>
      </c>
      <c r="K1220" s="5">
        <f t="shared" si="19"/>
        <v>19</v>
      </c>
      <c r="L1220" s="790">
        <v>1986</v>
      </c>
      <c r="M1220" s="1113" t="s">
        <v>2595</v>
      </c>
      <c r="N1220" s="1113" t="s">
        <v>2602</v>
      </c>
      <c r="O1220" s="1229">
        <v>800</v>
      </c>
      <c r="P1220" s="1014">
        <v>150</v>
      </c>
      <c r="Q1220" s="30">
        <v>4.6920821114369501E-2</v>
      </c>
      <c r="R1220" s="154">
        <v>62.120821114369491</v>
      </c>
      <c r="S1220" s="154">
        <v>212.12082111436951</v>
      </c>
      <c r="T1220" s="7">
        <v>587.87917888563049</v>
      </c>
      <c r="U1220" s="7"/>
      <c r="V1220" s="7"/>
      <c r="W1220" s="7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</row>
    <row r="1221" spans="1:40" s="1" customFormat="1">
      <c r="A1221" s="2" t="s">
        <v>126</v>
      </c>
      <c r="B1221" s="2" t="s">
        <v>17</v>
      </c>
      <c r="C1221" s="344">
        <v>39983</v>
      </c>
      <c r="D1221" s="4">
        <v>2287</v>
      </c>
      <c r="E1221" s="821">
        <v>38630</v>
      </c>
      <c r="F1221" s="795">
        <v>2006</v>
      </c>
      <c r="G1221" s="715" t="s">
        <v>814</v>
      </c>
      <c r="H1221" s="2" t="s">
        <v>3617</v>
      </c>
      <c r="I1221" s="2">
        <v>17</v>
      </c>
      <c r="J1221" s="344">
        <v>156383</v>
      </c>
      <c r="K1221" s="5">
        <f t="shared" si="19"/>
        <v>9</v>
      </c>
      <c r="L1221" s="790">
        <v>1996</v>
      </c>
      <c r="M1221" s="1113" t="s">
        <v>2584</v>
      </c>
      <c r="N1221" s="1113" t="s">
        <v>2669</v>
      </c>
      <c r="O1221" s="1229">
        <v>850</v>
      </c>
      <c r="P1221" s="1014">
        <v>150</v>
      </c>
      <c r="Q1221" s="30">
        <v>0.16963900819057046</v>
      </c>
      <c r="R1221" s="154">
        <v>101.20323950633053</v>
      </c>
      <c r="S1221" s="154">
        <v>251.20323950633053</v>
      </c>
      <c r="T1221" s="7">
        <v>598.79676049366947</v>
      </c>
      <c r="U1221" s="7"/>
      <c r="V1221" s="7"/>
      <c r="W1221" s="7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</row>
    <row r="1222" spans="1:40" s="1" customFormat="1">
      <c r="A1222" s="2" t="s">
        <v>112</v>
      </c>
      <c r="B1222" s="2" t="s">
        <v>17</v>
      </c>
      <c r="C1222" s="344">
        <v>39960</v>
      </c>
      <c r="D1222" s="4">
        <v>2287</v>
      </c>
      <c r="E1222" s="821">
        <v>38630</v>
      </c>
      <c r="F1222" s="795">
        <v>2006</v>
      </c>
      <c r="G1222" s="715" t="s">
        <v>814</v>
      </c>
      <c r="H1222" s="2" t="s">
        <v>3617</v>
      </c>
      <c r="I1222" s="2">
        <v>2</v>
      </c>
      <c r="J1222" s="344">
        <v>169034</v>
      </c>
      <c r="K1222" s="5">
        <f t="shared" si="19"/>
        <v>9</v>
      </c>
      <c r="L1222" s="790">
        <v>1996</v>
      </c>
      <c r="M1222" s="1113" t="s">
        <v>2584</v>
      </c>
      <c r="N1222" s="1113" t="s">
        <v>2669</v>
      </c>
      <c r="O1222" s="1229">
        <v>850</v>
      </c>
      <c r="P1222" s="1014">
        <v>150</v>
      </c>
      <c r="Q1222" s="30">
        <v>0.16963900819057046</v>
      </c>
      <c r="R1222" s="154">
        <v>101.20323950633053</v>
      </c>
      <c r="S1222" s="154">
        <v>251.20323950633053</v>
      </c>
      <c r="T1222" s="7">
        <v>598.79676049366947</v>
      </c>
      <c r="U1222" s="7"/>
      <c r="V1222" s="7"/>
      <c r="W1222" s="7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</row>
    <row r="1223" spans="1:40" s="1" customFormat="1">
      <c r="A1223" s="2" t="s">
        <v>28</v>
      </c>
      <c r="B1223" s="2" t="s">
        <v>17</v>
      </c>
      <c r="C1223" s="344">
        <v>219577</v>
      </c>
      <c r="D1223" s="4">
        <v>2221</v>
      </c>
      <c r="E1223" s="821">
        <v>38547</v>
      </c>
      <c r="F1223" s="801">
        <v>2006</v>
      </c>
      <c r="G1223" s="208" t="s">
        <v>812</v>
      </c>
      <c r="H1223" s="1" t="s">
        <v>861</v>
      </c>
      <c r="I1223" s="2">
        <v>17</v>
      </c>
      <c r="J1223" s="344">
        <v>177377</v>
      </c>
      <c r="K1223" s="5">
        <f t="shared" si="19"/>
        <v>6</v>
      </c>
      <c r="L1223" s="790">
        <v>1999</v>
      </c>
      <c r="M1223" s="1113" t="s">
        <v>2584</v>
      </c>
      <c r="N1223" s="1113" t="s">
        <v>2669</v>
      </c>
      <c r="O1223" s="1229">
        <v>810</v>
      </c>
      <c r="P1223" s="1014">
        <v>150</v>
      </c>
      <c r="Q1223" s="30">
        <v>0.15275928531285479</v>
      </c>
      <c r="R1223" s="154">
        <v>49.570388084021381</v>
      </c>
      <c r="S1223" s="154">
        <v>199.57038808402137</v>
      </c>
      <c r="T1223" s="7">
        <v>610.42961191597863</v>
      </c>
      <c r="U1223" s="44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</row>
    <row r="1224" spans="1:40" s="1" customFormat="1">
      <c r="A1224" s="2" t="s">
        <v>30</v>
      </c>
      <c r="B1224" s="2" t="s">
        <v>17</v>
      </c>
      <c r="C1224" s="344">
        <v>222014</v>
      </c>
      <c r="D1224" s="4">
        <v>2221</v>
      </c>
      <c r="E1224" s="821">
        <v>38547</v>
      </c>
      <c r="F1224" s="801">
        <v>2006</v>
      </c>
      <c r="G1224" s="208" t="s">
        <v>812</v>
      </c>
      <c r="H1224" s="1" t="s">
        <v>861</v>
      </c>
      <c r="I1224" s="2">
        <v>19</v>
      </c>
      <c r="J1224" s="344">
        <v>196849</v>
      </c>
      <c r="K1224" s="5">
        <f t="shared" si="19"/>
        <v>6</v>
      </c>
      <c r="L1224" s="790">
        <v>1999</v>
      </c>
      <c r="M1224" s="1113" t="s">
        <v>2584</v>
      </c>
      <c r="N1224" s="1113" t="s">
        <v>2669</v>
      </c>
      <c r="O1224" s="1229">
        <v>810</v>
      </c>
      <c r="P1224" s="1014">
        <v>150</v>
      </c>
      <c r="Q1224" s="30">
        <v>0.15275928531285479</v>
      </c>
      <c r="R1224" s="154">
        <v>49.570388084021381</v>
      </c>
      <c r="S1224" s="154">
        <v>199.57038808402137</v>
      </c>
      <c r="T1224" s="7">
        <v>610.42961191597863</v>
      </c>
      <c r="U1224" s="44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</row>
    <row r="1225" spans="1:40" s="1" customFormat="1">
      <c r="A1225" s="173" t="s">
        <v>606</v>
      </c>
      <c r="B1225" s="2" t="s">
        <v>17</v>
      </c>
      <c r="C1225" s="606">
        <v>203443</v>
      </c>
      <c r="D1225" s="212">
        <v>2386</v>
      </c>
      <c r="E1225" s="830">
        <v>38832</v>
      </c>
      <c r="F1225" s="795">
        <v>2006</v>
      </c>
      <c r="G1225" s="178" t="s">
        <v>812</v>
      </c>
      <c r="H1225" s="1" t="s">
        <v>861</v>
      </c>
      <c r="I1225" s="173">
        <v>8</v>
      </c>
      <c r="J1225" s="904">
        <v>130200</v>
      </c>
      <c r="K1225" s="5">
        <f t="shared" si="19"/>
        <v>7</v>
      </c>
      <c r="L1225" s="1014">
        <v>1998</v>
      </c>
      <c r="M1225" s="1112" t="s">
        <v>2584</v>
      </c>
      <c r="N1225" s="178" t="s">
        <v>2669</v>
      </c>
      <c r="O1225" s="1227">
        <v>815</v>
      </c>
      <c r="P1225" s="154">
        <v>150</v>
      </c>
      <c r="Q1225" s="309">
        <v>8.476506556031789E-2</v>
      </c>
      <c r="R1225" s="54">
        <v>46.469904241477458</v>
      </c>
      <c r="S1225" s="54">
        <v>196.46990424147745</v>
      </c>
      <c r="T1225" s="54">
        <v>618.53009575852252</v>
      </c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</row>
    <row r="1226" spans="1:40" s="1" customFormat="1">
      <c r="A1226" s="1" t="s">
        <v>92</v>
      </c>
      <c r="B1226" s="2" t="s">
        <v>17</v>
      </c>
      <c r="C1226" s="599">
        <v>172054</v>
      </c>
      <c r="D1226" s="4">
        <v>2262</v>
      </c>
      <c r="E1226" s="821">
        <v>38650</v>
      </c>
      <c r="F1226" s="795">
        <v>2006</v>
      </c>
      <c r="G1226" s="715" t="s">
        <v>812</v>
      </c>
      <c r="H1226" s="1" t="s">
        <v>861</v>
      </c>
      <c r="I1226" s="2">
        <v>41</v>
      </c>
      <c r="J1226" s="344">
        <v>152650</v>
      </c>
      <c r="K1226" s="5">
        <f t="shared" si="19"/>
        <v>9</v>
      </c>
      <c r="L1226" s="790">
        <v>1996</v>
      </c>
      <c r="M1226" s="1113" t="s">
        <v>2598</v>
      </c>
      <c r="N1226" s="1113" t="s">
        <v>2617</v>
      </c>
      <c r="O1226" s="1229">
        <v>852</v>
      </c>
      <c r="P1226" s="1014">
        <v>150</v>
      </c>
      <c r="Q1226" s="30">
        <v>0.11985364350856068</v>
      </c>
      <c r="R1226" s="154">
        <v>74.119890218564095</v>
      </c>
      <c r="S1226" s="154">
        <v>224.11989021856408</v>
      </c>
      <c r="T1226" s="7">
        <v>627.88010978143598</v>
      </c>
      <c r="U1226" s="7"/>
      <c r="V1226" s="7"/>
      <c r="W1226" s="7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</row>
    <row r="1227" spans="1:40" s="1" customFormat="1">
      <c r="A1227" s="2" t="s">
        <v>450</v>
      </c>
      <c r="B1227" s="1" t="s">
        <v>17</v>
      </c>
      <c r="C1227" s="344">
        <v>1741</v>
      </c>
      <c r="D1227" s="4">
        <v>2347</v>
      </c>
      <c r="E1227" s="821">
        <v>38754</v>
      </c>
      <c r="F1227" s="795">
        <v>2006</v>
      </c>
      <c r="G1227" s="208" t="s">
        <v>815</v>
      </c>
      <c r="H1227" s="1" t="s">
        <v>1149</v>
      </c>
      <c r="I1227" s="2">
        <v>338</v>
      </c>
      <c r="J1227" s="910">
        <v>158493</v>
      </c>
      <c r="K1227" s="5">
        <f t="shared" si="19"/>
        <v>10</v>
      </c>
      <c r="L1227" s="1014">
        <v>1995</v>
      </c>
      <c r="M1227" s="1112" t="s">
        <v>2584</v>
      </c>
      <c r="N1227" s="1204" t="s">
        <v>2669</v>
      </c>
      <c r="O1227" s="1229">
        <v>852</v>
      </c>
      <c r="P1227" s="1241">
        <v>150</v>
      </c>
      <c r="Q1227" s="250"/>
      <c r="R1227" s="440">
        <v>63.9</v>
      </c>
      <c r="S1227" s="440">
        <v>213.9</v>
      </c>
      <c r="T1227" s="29">
        <v>638.1</v>
      </c>
      <c r="U1227" s="7"/>
      <c r="V1227" s="7"/>
      <c r="W1227" s="7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</row>
    <row r="1228" spans="1:40" s="1" customFormat="1">
      <c r="A1228" s="2" t="s">
        <v>62</v>
      </c>
      <c r="B1228" s="2" t="s">
        <v>17</v>
      </c>
      <c r="C1228" s="344">
        <v>3486</v>
      </c>
      <c r="D1228" s="4">
        <v>2326</v>
      </c>
      <c r="E1228" s="821">
        <v>38685</v>
      </c>
      <c r="F1228" s="795">
        <v>2006</v>
      </c>
      <c r="G1228" s="717" t="s">
        <v>3301</v>
      </c>
      <c r="H1228" s="2"/>
      <c r="I1228" s="2">
        <v>338</v>
      </c>
      <c r="J1228" s="903">
        <v>100751</v>
      </c>
      <c r="K1228" s="5">
        <f t="shared" si="19"/>
        <v>15</v>
      </c>
      <c r="L1228" s="790">
        <v>1990</v>
      </c>
      <c r="M1228" s="1113" t="s">
        <v>2598</v>
      </c>
      <c r="N1228" s="208" t="s">
        <v>2671</v>
      </c>
      <c r="O1228" s="1227">
        <v>900</v>
      </c>
      <c r="P1228" s="154">
        <v>150</v>
      </c>
      <c r="Q1228" s="309">
        <v>4.488778054862843E-2</v>
      </c>
      <c r="R1228" s="7">
        <v>73.842643391521207</v>
      </c>
      <c r="S1228" s="7">
        <v>223.84264339152122</v>
      </c>
      <c r="T1228" s="7">
        <v>676.15735660847872</v>
      </c>
      <c r="U1228" s="7"/>
      <c r="V1228" s="7"/>
      <c r="W1228" s="7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42"/>
      <c r="AN1228" s="42"/>
    </row>
    <row r="1229" spans="1:40" s="1" customFormat="1">
      <c r="A1229" s="2" t="s">
        <v>77</v>
      </c>
      <c r="B1229" s="2" t="s">
        <v>17</v>
      </c>
      <c r="C1229" s="344">
        <v>240635</v>
      </c>
      <c r="D1229" s="4">
        <v>2326</v>
      </c>
      <c r="E1229" s="820">
        <v>38685</v>
      </c>
      <c r="F1229" s="795">
        <v>2006</v>
      </c>
      <c r="G1229" s="8" t="s">
        <v>812</v>
      </c>
      <c r="H1229" s="1" t="s">
        <v>861</v>
      </c>
      <c r="I1229" s="2">
        <v>351</v>
      </c>
      <c r="J1229" s="903">
        <v>130262</v>
      </c>
      <c r="K1229" s="5">
        <f t="shared" si="19"/>
        <v>5</v>
      </c>
      <c r="L1229" s="790">
        <v>2000</v>
      </c>
      <c r="M1229" s="1113" t="s">
        <v>2584</v>
      </c>
      <c r="N1229" s="208" t="s">
        <v>2669</v>
      </c>
      <c r="O1229" s="1227">
        <v>950</v>
      </c>
      <c r="P1229" s="154">
        <v>150</v>
      </c>
      <c r="Q1229" s="309">
        <v>4.738154613466334E-2</v>
      </c>
      <c r="R1229" s="7">
        <v>77.94501246882794</v>
      </c>
      <c r="S1229" s="7">
        <v>227.94501246882794</v>
      </c>
      <c r="T1229" s="7">
        <v>722.05498753117206</v>
      </c>
      <c r="U1229" s="7"/>
      <c r="V1229" s="7"/>
      <c r="W1229" s="7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</row>
    <row r="1230" spans="1:40" s="1" customFormat="1">
      <c r="A1230" s="2" t="s">
        <v>106</v>
      </c>
      <c r="B1230" s="2" t="s">
        <v>17</v>
      </c>
      <c r="C1230" s="344">
        <v>142243</v>
      </c>
      <c r="D1230" s="4">
        <v>2306</v>
      </c>
      <c r="E1230" s="821">
        <v>38695</v>
      </c>
      <c r="F1230" s="795">
        <v>2006</v>
      </c>
      <c r="G1230" s="715" t="s">
        <v>812</v>
      </c>
      <c r="H1230" s="37" t="s">
        <v>1079</v>
      </c>
      <c r="I1230" s="2">
        <v>403</v>
      </c>
      <c r="J1230" s="344">
        <v>138522</v>
      </c>
      <c r="K1230" s="5">
        <f t="shared" si="19"/>
        <v>10</v>
      </c>
      <c r="L1230" s="790">
        <v>1995</v>
      </c>
      <c r="M1230" s="1113" t="s">
        <v>2584</v>
      </c>
      <c r="N1230" s="1113" t="s">
        <v>2669</v>
      </c>
      <c r="O1230" s="1229">
        <v>950</v>
      </c>
      <c r="P1230" s="1014">
        <v>150</v>
      </c>
      <c r="Q1230" s="30">
        <v>5.5718475073313782E-2</v>
      </c>
      <c r="R1230" s="154">
        <v>73.768475073313766</v>
      </c>
      <c r="S1230" s="154">
        <v>223.76847507331377</v>
      </c>
      <c r="T1230" s="7">
        <v>726.23152492668623</v>
      </c>
      <c r="U1230" s="7"/>
      <c r="V1230" s="7"/>
      <c r="W1230" s="7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42"/>
      <c r="AN1230" s="42"/>
    </row>
    <row r="1231" spans="1:40" s="1" customFormat="1">
      <c r="A1231" s="2" t="s">
        <v>445</v>
      </c>
      <c r="B1231" s="2" t="s">
        <v>17</v>
      </c>
      <c r="C1231" s="344">
        <v>201035</v>
      </c>
      <c r="D1231" s="4">
        <v>2376</v>
      </c>
      <c r="E1231" s="821">
        <v>38755</v>
      </c>
      <c r="F1231" s="795">
        <v>2006</v>
      </c>
      <c r="G1231" s="208" t="s">
        <v>812</v>
      </c>
      <c r="H1231" s="1" t="s">
        <v>861</v>
      </c>
      <c r="I1231" s="2">
        <v>28</v>
      </c>
      <c r="J1231" s="910">
        <v>155888</v>
      </c>
      <c r="K1231" s="5">
        <f t="shared" si="19"/>
        <v>7</v>
      </c>
      <c r="L1231" s="790">
        <v>1998</v>
      </c>
      <c r="M1231" s="1113" t="s">
        <v>2584</v>
      </c>
      <c r="N1231" s="1204" t="s">
        <v>2617</v>
      </c>
      <c r="O1231" s="1229">
        <v>942</v>
      </c>
      <c r="P1231" s="1241">
        <v>150</v>
      </c>
      <c r="Q1231" s="249">
        <v>8.1276542140420335E-2</v>
      </c>
      <c r="R1231" s="154">
        <v>41.425840763550838</v>
      </c>
      <c r="S1231" s="154">
        <v>191.42584076355084</v>
      </c>
      <c r="T1231" s="49">
        <v>750.57415923644919</v>
      </c>
      <c r="U1231" s="7"/>
      <c r="V1231" s="7"/>
      <c r="W1231" s="7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</row>
    <row r="1232" spans="1:40" s="1" customFormat="1">
      <c r="A1232" s="2" t="s">
        <v>489</v>
      </c>
      <c r="B1232" s="2" t="s">
        <v>17</v>
      </c>
      <c r="C1232" s="344">
        <v>106305</v>
      </c>
      <c r="D1232" s="4">
        <v>2404</v>
      </c>
      <c r="E1232" s="821">
        <v>38797</v>
      </c>
      <c r="F1232" s="795">
        <v>2006</v>
      </c>
      <c r="G1232" s="208" t="s">
        <v>821</v>
      </c>
      <c r="H1232" s="2" t="s">
        <v>800</v>
      </c>
      <c r="I1232" s="2">
        <v>289</v>
      </c>
      <c r="J1232" s="903">
        <v>127516</v>
      </c>
      <c r="K1232" s="5">
        <f t="shared" si="19"/>
        <v>6</v>
      </c>
      <c r="L1232" s="1014">
        <v>1999</v>
      </c>
      <c r="M1232" s="1112" t="s">
        <v>2584</v>
      </c>
      <c r="N1232" s="208" t="s">
        <v>2667</v>
      </c>
      <c r="O1232" s="1227">
        <v>1000</v>
      </c>
      <c r="P1232" s="154">
        <v>150</v>
      </c>
      <c r="Q1232" s="309">
        <v>4.2553191489361701E-2</v>
      </c>
      <c r="R1232" s="7">
        <v>98.473191489361696</v>
      </c>
      <c r="S1232" s="7">
        <v>248.47319148936168</v>
      </c>
      <c r="T1232" s="7">
        <v>751.52680851063838</v>
      </c>
      <c r="U1232" s="7"/>
      <c r="V1232" s="7"/>
      <c r="W1232" s="7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</row>
    <row r="1233" spans="1:40" s="1" customFormat="1">
      <c r="A1233" s="2" t="s">
        <v>38</v>
      </c>
      <c r="B1233" s="2" t="s">
        <v>17</v>
      </c>
      <c r="C1233" s="344">
        <v>1081</v>
      </c>
      <c r="D1233" s="4"/>
      <c r="E1233" s="821">
        <v>38561</v>
      </c>
      <c r="F1233" s="801">
        <v>2006</v>
      </c>
      <c r="G1233" s="208" t="s">
        <v>817</v>
      </c>
      <c r="H1233" s="37"/>
      <c r="I1233" s="2"/>
      <c r="J1233" s="344">
        <v>127859</v>
      </c>
      <c r="K1233" s="5">
        <f t="shared" si="19"/>
        <v>10</v>
      </c>
      <c r="L1233" s="790">
        <v>1995</v>
      </c>
      <c r="M1233" s="1113" t="s">
        <v>2677</v>
      </c>
      <c r="N1233" s="1113" t="s">
        <v>39</v>
      </c>
      <c r="O1233" s="1229">
        <v>1000</v>
      </c>
      <c r="P1233" s="1014">
        <v>150</v>
      </c>
      <c r="Q1233" s="30"/>
      <c r="R1233" s="154"/>
      <c r="S1233" s="154"/>
      <c r="T1233" s="7">
        <v>850</v>
      </c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</row>
    <row r="1234" spans="1:40" s="1" customFormat="1">
      <c r="A1234" s="2" t="s">
        <v>103</v>
      </c>
      <c r="B1234" s="2" t="s">
        <v>17</v>
      </c>
      <c r="C1234" s="344">
        <v>23034</v>
      </c>
      <c r="D1234" s="4">
        <v>2306</v>
      </c>
      <c r="E1234" s="821">
        <v>38695</v>
      </c>
      <c r="F1234" s="795">
        <v>2006</v>
      </c>
      <c r="G1234" s="715" t="s">
        <v>812</v>
      </c>
      <c r="H1234" s="1" t="s">
        <v>861</v>
      </c>
      <c r="I1234" s="2">
        <v>397</v>
      </c>
      <c r="J1234" s="344">
        <v>117665</v>
      </c>
      <c r="K1234" s="5">
        <f t="shared" si="19"/>
        <v>17</v>
      </c>
      <c r="L1234" s="790">
        <v>1988</v>
      </c>
      <c r="M1234" s="1113" t="s">
        <v>2586</v>
      </c>
      <c r="N1234" s="1113" t="s">
        <v>2602</v>
      </c>
      <c r="O1234" s="1229">
        <v>1100</v>
      </c>
      <c r="P1234" s="1014">
        <v>150</v>
      </c>
      <c r="Q1234" s="30">
        <v>6.4516129032258063E-2</v>
      </c>
      <c r="R1234" s="154">
        <v>85.416129032258056</v>
      </c>
      <c r="S1234" s="154">
        <v>235.41612903225806</v>
      </c>
      <c r="T1234" s="7">
        <v>864.58387096774197</v>
      </c>
      <c r="U1234" s="7"/>
      <c r="V1234" s="7"/>
      <c r="W1234" s="7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</row>
    <row r="1235" spans="1:40" s="1" customFormat="1">
      <c r="A1235" s="2" t="s">
        <v>449</v>
      </c>
      <c r="B1235" s="2" t="s">
        <v>17</v>
      </c>
      <c r="C1235" s="344">
        <v>185069</v>
      </c>
      <c r="D1235" s="4">
        <v>2376</v>
      </c>
      <c r="E1235" s="821">
        <v>38755</v>
      </c>
      <c r="F1235" s="795">
        <v>2006</v>
      </c>
      <c r="G1235" s="208" t="s">
        <v>812</v>
      </c>
      <c r="H1235" s="2" t="s">
        <v>1079</v>
      </c>
      <c r="I1235" s="2">
        <v>32</v>
      </c>
      <c r="J1235" s="910">
        <v>135059</v>
      </c>
      <c r="K1235" s="5">
        <f t="shared" si="19"/>
        <v>8</v>
      </c>
      <c r="L1235" s="790">
        <v>1997</v>
      </c>
      <c r="M1235" s="1113" t="s">
        <v>2591</v>
      </c>
      <c r="N1235" s="1204" t="s">
        <v>2676</v>
      </c>
      <c r="O1235" s="1229">
        <v>1126</v>
      </c>
      <c r="P1235" s="1241">
        <v>150</v>
      </c>
      <c r="Q1235" s="249">
        <v>9.7152214915194574E-2</v>
      </c>
      <c r="R1235" s="154">
        <v>49.51751242012552</v>
      </c>
      <c r="S1235" s="154">
        <v>199.51751242012551</v>
      </c>
      <c r="T1235" s="49">
        <v>926.48248757987449</v>
      </c>
      <c r="U1235" s="7"/>
      <c r="V1235" s="7"/>
      <c r="W1235" s="7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</row>
    <row r="1236" spans="1:40" s="1" customFormat="1">
      <c r="A1236" s="2" t="s">
        <v>65</v>
      </c>
      <c r="B1236" s="2" t="s">
        <v>17</v>
      </c>
      <c r="C1236" s="344" t="s">
        <v>66</v>
      </c>
      <c r="D1236" s="4">
        <v>2326</v>
      </c>
      <c r="E1236" s="821">
        <v>38685</v>
      </c>
      <c r="F1236" s="795">
        <v>2006</v>
      </c>
      <c r="G1236" s="208" t="s">
        <v>813</v>
      </c>
      <c r="H1236" s="9" t="s">
        <v>800</v>
      </c>
      <c r="I1236" s="2">
        <v>341</v>
      </c>
      <c r="J1236" s="903">
        <v>144720</v>
      </c>
      <c r="K1236" s="5">
        <f t="shared" si="19"/>
        <v>10</v>
      </c>
      <c r="L1236" s="1014">
        <v>1995</v>
      </c>
      <c r="M1236" s="1112" t="s">
        <v>2677</v>
      </c>
      <c r="N1236" s="208" t="s">
        <v>2678</v>
      </c>
      <c r="O1236" s="1227">
        <v>1200</v>
      </c>
      <c r="P1236" s="154">
        <v>150</v>
      </c>
      <c r="Q1236" s="309">
        <v>5.9850374064837904E-2</v>
      </c>
      <c r="R1236" s="7">
        <v>98.456857855361605</v>
      </c>
      <c r="S1236" s="7">
        <v>248.45685785536159</v>
      </c>
      <c r="T1236" s="7">
        <v>951.54314214463841</v>
      </c>
      <c r="U1236" s="7"/>
      <c r="V1236" s="7"/>
      <c r="W1236" s="7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</row>
    <row r="1237" spans="1:40" s="1" customFormat="1">
      <c r="A1237" s="1" t="s">
        <v>91</v>
      </c>
      <c r="B1237" s="2" t="s">
        <v>17</v>
      </c>
      <c r="C1237" s="599">
        <v>197188</v>
      </c>
      <c r="D1237" s="4">
        <v>2262</v>
      </c>
      <c r="E1237" s="821">
        <v>38650</v>
      </c>
      <c r="F1237" s="796">
        <v>2006</v>
      </c>
      <c r="G1237" s="715" t="s">
        <v>812</v>
      </c>
      <c r="H1237" s="1" t="s">
        <v>861</v>
      </c>
      <c r="I1237" s="2">
        <v>40</v>
      </c>
      <c r="J1237" s="344">
        <v>157750</v>
      </c>
      <c r="K1237" s="5">
        <f t="shared" si="19"/>
        <v>7</v>
      </c>
      <c r="L1237" s="1014">
        <v>1998</v>
      </c>
      <c r="M1237" s="1112" t="s">
        <v>2584</v>
      </c>
      <c r="N1237" s="1112" t="s">
        <v>2669</v>
      </c>
      <c r="O1237" s="1229">
        <v>1256</v>
      </c>
      <c r="P1237" s="1014">
        <v>150</v>
      </c>
      <c r="Q1237" s="30">
        <v>0.1766856528717749</v>
      </c>
      <c r="R1237" s="154">
        <v>109.26594144896303</v>
      </c>
      <c r="S1237" s="154">
        <v>259.26594144896302</v>
      </c>
      <c r="T1237" s="35">
        <v>996.73405855103692</v>
      </c>
      <c r="U1237" s="7"/>
      <c r="V1237" s="7"/>
      <c r="W1237" s="7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</row>
    <row r="1238" spans="1:40" s="1" customFormat="1">
      <c r="A1238" s="2" t="s">
        <v>76</v>
      </c>
      <c r="B1238" s="2" t="s">
        <v>17</v>
      </c>
      <c r="C1238" s="344">
        <v>197497</v>
      </c>
      <c r="D1238" s="4">
        <v>2326</v>
      </c>
      <c r="E1238" s="821">
        <v>38685</v>
      </c>
      <c r="F1238" s="795">
        <v>2006</v>
      </c>
      <c r="G1238" s="208" t="s">
        <v>812</v>
      </c>
      <c r="H1238" s="1" t="s">
        <v>861</v>
      </c>
      <c r="I1238" s="2">
        <v>350</v>
      </c>
      <c r="J1238" s="903">
        <v>107725</v>
      </c>
      <c r="K1238" s="5">
        <f t="shared" si="19"/>
        <v>7</v>
      </c>
      <c r="L1238" s="790">
        <v>1998</v>
      </c>
      <c r="M1238" s="1113" t="s">
        <v>2584</v>
      </c>
      <c r="N1238" s="208" t="s">
        <v>2669</v>
      </c>
      <c r="O1238" s="1227">
        <v>1400</v>
      </c>
      <c r="P1238" s="154">
        <v>150</v>
      </c>
      <c r="Q1238" s="309">
        <v>6.9825436408977551E-2</v>
      </c>
      <c r="R1238" s="7">
        <v>114.86633416458854</v>
      </c>
      <c r="S1238" s="7">
        <v>264.86633416458852</v>
      </c>
      <c r="T1238" s="374">
        <v>1135.1336658354114</v>
      </c>
      <c r="U1238" s="7"/>
      <c r="V1238" s="7"/>
      <c r="W1238" s="7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</row>
    <row r="1239" spans="1:40" s="1" customFormat="1">
      <c r="A1239" s="1" t="s">
        <v>474</v>
      </c>
      <c r="B1239" s="2" t="s">
        <v>17</v>
      </c>
      <c r="C1239" s="344">
        <v>186510</v>
      </c>
      <c r="D1239" s="245">
        <v>38726</v>
      </c>
      <c r="E1239" s="821">
        <v>38726</v>
      </c>
      <c r="F1239" s="795">
        <v>2006</v>
      </c>
      <c r="G1239" s="208" t="s">
        <v>812</v>
      </c>
      <c r="H1239" s="9" t="s">
        <v>1079</v>
      </c>
      <c r="I1239" s="2">
        <v>15</v>
      </c>
      <c r="J1239" s="913">
        <v>147650</v>
      </c>
      <c r="K1239" s="5">
        <f t="shared" si="19"/>
        <v>8</v>
      </c>
      <c r="L1239" s="1014">
        <v>1997</v>
      </c>
      <c r="M1239" s="1112" t="s">
        <v>2591</v>
      </c>
      <c r="N1239" s="1206" t="s">
        <v>2676</v>
      </c>
      <c r="O1239" s="1229">
        <v>1300</v>
      </c>
      <c r="P1239" s="1241">
        <v>150</v>
      </c>
      <c r="Q1239" s="250"/>
      <c r="R1239" s="440"/>
      <c r="S1239" s="440"/>
      <c r="T1239" s="390">
        <v>1150</v>
      </c>
      <c r="U1239" s="7"/>
      <c r="V1239" s="7"/>
      <c r="W1239" s="7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</row>
    <row r="1240" spans="1:40" s="1" customFormat="1">
      <c r="A1240" s="2" t="s">
        <v>36</v>
      </c>
      <c r="B1240" s="2" t="s">
        <v>17</v>
      </c>
      <c r="C1240" s="344">
        <v>134673</v>
      </c>
      <c r="D1240" s="4"/>
      <c r="E1240" s="821">
        <v>38560</v>
      </c>
      <c r="F1240" s="801">
        <v>2006</v>
      </c>
      <c r="G1240" s="208" t="s">
        <v>813</v>
      </c>
      <c r="H1240" s="36" t="s">
        <v>800</v>
      </c>
      <c r="I1240" s="2"/>
      <c r="J1240" s="344">
        <v>134015</v>
      </c>
      <c r="K1240" s="5">
        <f t="shared" si="19"/>
        <v>7</v>
      </c>
      <c r="L1240" s="790">
        <v>1998</v>
      </c>
      <c r="M1240" s="1113" t="s">
        <v>2598</v>
      </c>
      <c r="N1240" s="1113" t="s">
        <v>772</v>
      </c>
      <c r="O1240" s="1229">
        <v>1300</v>
      </c>
      <c r="P1240" s="1014">
        <v>150</v>
      </c>
      <c r="Q1240" s="30"/>
      <c r="R1240" s="154"/>
      <c r="S1240" s="154"/>
      <c r="T1240" s="374">
        <v>1150</v>
      </c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</row>
    <row r="1241" spans="1:40" s="1" customFormat="1">
      <c r="A1241" s="1" t="s">
        <v>436</v>
      </c>
      <c r="B1241" s="1" t="s">
        <v>17</v>
      </c>
      <c r="C1241" s="599">
        <v>12748</v>
      </c>
      <c r="D1241" s="3">
        <v>2376</v>
      </c>
      <c r="E1241" s="820">
        <v>38755</v>
      </c>
      <c r="F1241" s="795">
        <v>2006</v>
      </c>
      <c r="G1241" s="208" t="s">
        <v>812</v>
      </c>
      <c r="H1241" s="2" t="s">
        <v>2238</v>
      </c>
      <c r="I1241" s="1">
        <v>13</v>
      </c>
      <c r="J1241" s="913">
        <v>113343</v>
      </c>
      <c r="K1241" s="5">
        <f t="shared" si="19"/>
        <v>7</v>
      </c>
      <c r="L1241" s="1014">
        <v>1998</v>
      </c>
      <c r="M1241" s="1112" t="s">
        <v>2584</v>
      </c>
      <c r="N1241" s="1206" t="s">
        <v>713</v>
      </c>
      <c r="O1241" s="1229">
        <v>1468.06</v>
      </c>
      <c r="P1241" s="1241">
        <v>150</v>
      </c>
      <c r="Q1241" s="48">
        <v>0.1266654357268211</v>
      </c>
      <c r="R1241" s="154">
        <v>64.560105935603445</v>
      </c>
      <c r="S1241" s="154">
        <v>214.56010593560345</v>
      </c>
      <c r="T1241" s="389">
        <v>1253.4998940643966</v>
      </c>
      <c r="U1241" s="7"/>
      <c r="V1241" s="7"/>
      <c r="W1241" s="7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</row>
    <row r="1242" spans="1:40" s="1" customFormat="1">
      <c r="A1242" s="1" t="s">
        <v>483</v>
      </c>
      <c r="B1242" s="2" t="s">
        <v>17</v>
      </c>
      <c r="C1242" s="599">
        <v>17361</v>
      </c>
      <c r="D1242" s="4">
        <v>2404</v>
      </c>
      <c r="E1242" s="821">
        <v>38797</v>
      </c>
      <c r="F1242" s="795">
        <v>2006</v>
      </c>
      <c r="G1242" s="8" t="s">
        <v>813</v>
      </c>
      <c r="H1242" s="1" t="s">
        <v>800</v>
      </c>
      <c r="I1242" s="2">
        <v>287</v>
      </c>
      <c r="J1242" s="904">
        <v>133065</v>
      </c>
      <c r="K1242" s="5">
        <f t="shared" si="19"/>
        <v>10</v>
      </c>
      <c r="L1242" s="1014">
        <v>1995</v>
      </c>
      <c r="M1242" s="1112" t="s">
        <v>2584</v>
      </c>
      <c r="N1242" s="208" t="s">
        <v>2667</v>
      </c>
      <c r="O1242" s="1227">
        <v>1600</v>
      </c>
      <c r="P1242" s="154">
        <v>150</v>
      </c>
      <c r="Q1242" s="309">
        <v>6.8085106382978725E-2</v>
      </c>
      <c r="R1242" s="7">
        <v>157.55710638297873</v>
      </c>
      <c r="S1242" s="7">
        <v>307.55710638297876</v>
      </c>
      <c r="T1242" s="374">
        <v>1292.4428936170211</v>
      </c>
      <c r="U1242" s="7"/>
      <c r="V1242" s="7"/>
      <c r="W1242" s="7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</row>
    <row r="1243" spans="1:40" s="1" customFormat="1">
      <c r="A1243" s="2" t="s">
        <v>78</v>
      </c>
      <c r="B1243" s="2" t="s">
        <v>17</v>
      </c>
      <c r="C1243" s="344">
        <v>206661</v>
      </c>
      <c r="D1243" s="4">
        <v>2326</v>
      </c>
      <c r="E1243" s="821">
        <v>38685</v>
      </c>
      <c r="F1243" s="795">
        <v>2006</v>
      </c>
      <c r="G1243" s="208" t="s">
        <v>812</v>
      </c>
      <c r="H1243" s="227" t="s">
        <v>1079</v>
      </c>
      <c r="I1243" s="2">
        <v>352</v>
      </c>
      <c r="J1243" s="903">
        <v>160255</v>
      </c>
      <c r="K1243" s="5">
        <f t="shared" si="19"/>
        <v>7</v>
      </c>
      <c r="L1243" s="790">
        <v>1998</v>
      </c>
      <c r="M1243" s="1113" t="s">
        <v>2584</v>
      </c>
      <c r="N1243" s="208" t="s">
        <v>2669</v>
      </c>
      <c r="O1243" s="1227">
        <v>1600</v>
      </c>
      <c r="P1243" s="154">
        <v>150</v>
      </c>
      <c r="Q1243" s="309">
        <v>7.9800498753117205E-2</v>
      </c>
      <c r="R1243" s="7">
        <v>131.27581047381548</v>
      </c>
      <c r="S1243" s="7">
        <v>281.27581047381545</v>
      </c>
      <c r="T1243" s="374">
        <v>1318.7241895261845</v>
      </c>
      <c r="U1243" s="7"/>
      <c r="V1243" s="7"/>
      <c r="W1243" s="7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</row>
    <row r="1244" spans="1:40" s="1" customFormat="1">
      <c r="A1244" s="2" t="s">
        <v>37</v>
      </c>
      <c r="B1244" s="2" t="s">
        <v>17</v>
      </c>
      <c r="C1244" s="344">
        <v>30106</v>
      </c>
      <c r="D1244" s="4"/>
      <c r="E1244" s="821">
        <v>38544</v>
      </c>
      <c r="F1244" s="801">
        <v>2006</v>
      </c>
      <c r="G1244" s="208" t="s">
        <v>813</v>
      </c>
      <c r="H1244" s="383" t="s">
        <v>800</v>
      </c>
      <c r="I1244" s="2"/>
      <c r="J1244" s="344">
        <v>122408</v>
      </c>
      <c r="K1244" s="5">
        <f t="shared" si="19"/>
        <v>6</v>
      </c>
      <c r="L1244" s="790">
        <v>1999</v>
      </c>
      <c r="M1244" s="1113" t="s">
        <v>2584</v>
      </c>
      <c r="N1244" s="1113" t="s">
        <v>2667</v>
      </c>
      <c r="O1244" s="1229">
        <v>1500</v>
      </c>
      <c r="P1244" s="1014">
        <v>150</v>
      </c>
      <c r="Q1244" s="30"/>
      <c r="R1244" s="154"/>
      <c r="S1244" s="154"/>
      <c r="T1244" s="374">
        <v>1350</v>
      </c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</row>
    <row r="1245" spans="1:40" s="1" customFormat="1">
      <c r="A1245" s="173" t="s">
        <v>499</v>
      </c>
      <c r="B1245" s="173" t="s">
        <v>17</v>
      </c>
      <c r="C1245" s="606">
        <v>11566</v>
      </c>
      <c r="D1245" s="220">
        <v>38825</v>
      </c>
      <c r="E1245" s="830">
        <v>38741</v>
      </c>
      <c r="F1245" s="795">
        <v>2006</v>
      </c>
      <c r="G1245" s="178" t="s">
        <v>812</v>
      </c>
      <c r="H1245" s="51" t="s">
        <v>1079</v>
      </c>
      <c r="I1245" s="173">
        <v>12</v>
      </c>
      <c r="J1245" s="903">
        <v>132511</v>
      </c>
      <c r="K1245" s="5">
        <f t="shared" si="19"/>
        <v>11</v>
      </c>
      <c r="L1245" s="790">
        <v>1994</v>
      </c>
      <c r="M1245" s="1113" t="s">
        <v>2584</v>
      </c>
      <c r="N1245" s="178" t="s">
        <v>2669</v>
      </c>
      <c r="O1245" s="1227">
        <v>1500</v>
      </c>
      <c r="P1245" s="154">
        <v>150</v>
      </c>
      <c r="Q1245" s="309">
        <v>8.2872928176795577E-2</v>
      </c>
      <c r="R1245" s="54">
        <v>0</v>
      </c>
      <c r="S1245" s="54">
        <v>150</v>
      </c>
      <c r="T1245" s="238">
        <v>1350</v>
      </c>
      <c r="U1245" s="7"/>
      <c r="V1245" s="7"/>
      <c r="W1245" s="7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</row>
    <row r="1246" spans="1:40" s="1" customFormat="1">
      <c r="A1246" s="2" t="s">
        <v>487</v>
      </c>
      <c r="B1246" s="2" t="s">
        <v>17</v>
      </c>
      <c r="C1246" s="344">
        <v>9543</v>
      </c>
      <c r="D1246" s="4">
        <v>2404</v>
      </c>
      <c r="E1246" s="821">
        <v>38797</v>
      </c>
      <c r="F1246" s="795">
        <v>2006</v>
      </c>
      <c r="G1246" s="208" t="s">
        <v>813</v>
      </c>
      <c r="H1246" s="227" t="s">
        <v>800</v>
      </c>
      <c r="I1246" s="2">
        <v>281</v>
      </c>
      <c r="J1246" s="903">
        <v>148037</v>
      </c>
      <c r="K1246" s="5">
        <f t="shared" si="19"/>
        <v>10</v>
      </c>
      <c r="L1246" s="790">
        <v>1995</v>
      </c>
      <c r="M1246" s="1113" t="s">
        <v>2677</v>
      </c>
      <c r="N1246" s="208" t="s">
        <v>2678</v>
      </c>
      <c r="O1246" s="1227">
        <v>1700</v>
      </c>
      <c r="P1246" s="154">
        <v>150</v>
      </c>
      <c r="Q1246" s="309">
        <v>7.2340425531914887E-2</v>
      </c>
      <c r="R1246" s="7">
        <v>167.40442553191488</v>
      </c>
      <c r="S1246" s="7">
        <v>317.40442553191485</v>
      </c>
      <c r="T1246" s="374">
        <v>1382.595574468085</v>
      </c>
      <c r="U1246" s="7"/>
      <c r="V1246" s="7"/>
      <c r="W1246" s="7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</row>
    <row r="1247" spans="1:40" s="1" customFormat="1">
      <c r="A1247" s="2" t="s">
        <v>72</v>
      </c>
      <c r="B1247" s="2" t="s">
        <v>17</v>
      </c>
      <c r="C1247" s="344">
        <v>155860</v>
      </c>
      <c r="D1247" s="4">
        <v>2326</v>
      </c>
      <c r="E1247" s="821">
        <v>38685</v>
      </c>
      <c r="F1247" s="795">
        <v>2006</v>
      </c>
      <c r="G1247" s="208" t="s">
        <v>818</v>
      </c>
      <c r="H1247" s="9" t="s">
        <v>806</v>
      </c>
      <c r="I1247" s="2">
        <v>348</v>
      </c>
      <c r="J1247" s="903">
        <v>148623</v>
      </c>
      <c r="K1247" s="5">
        <f t="shared" si="19"/>
        <v>7</v>
      </c>
      <c r="L1247" s="790">
        <v>1998</v>
      </c>
      <c r="M1247" s="1113" t="s">
        <v>2584</v>
      </c>
      <c r="N1247" s="208" t="s">
        <v>2667</v>
      </c>
      <c r="O1247" s="1227">
        <v>1700</v>
      </c>
      <c r="P1247" s="154">
        <v>150</v>
      </c>
      <c r="Q1247" s="309">
        <v>8.4788029925187039E-2</v>
      </c>
      <c r="R1247" s="7">
        <v>139.48054862842895</v>
      </c>
      <c r="S1247" s="7">
        <v>289.48054862842895</v>
      </c>
      <c r="T1247" s="7">
        <v>1410.519451371571</v>
      </c>
      <c r="U1247" s="7"/>
      <c r="V1247" s="7"/>
      <c r="W1247" s="7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</row>
    <row r="1248" spans="1:40" s="1" customFormat="1">
      <c r="A1248" s="2" t="s">
        <v>73</v>
      </c>
      <c r="B1248" s="2" t="s">
        <v>17</v>
      </c>
      <c r="C1248" s="344">
        <v>182517</v>
      </c>
      <c r="D1248" s="4">
        <v>2326</v>
      </c>
      <c r="E1248" s="821">
        <v>38685</v>
      </c>
      <c r="F1248" s="795">
        <v>2006</v>
      </c>
      <c r="G1248" s="208" t="s">
        <v>812</v>
      </c>
      <c r="H1248" s="2" t="s">
        <v>1079</v>
      </c>
      <c r="I1248" s="2">
        <v>349</v>
      </c>
      <c r="J1248" s="903">
        <v>135125</v>
      </c>
      <c r="K1248" s="5">
        <f t="shared" si="19"/>
        <v>8</v>
      </c>
      <c r="L1248" s="790">
        <v>1997</v>
      </c>
      <c r="M1248" s="1113" t="s">
        <v>2584</v>
      </c>
      <c r="N1248" s="208" t="s">
        <v>2669</v>
      </c>
      <c r="O1248" s="1227">
        <v>1700</v>
      </c>
      <c r="P1248" s="154">
        <v>150</v>
      </c>
      <c r="Q1248" s="309">
        <v>8.4788029925187039E-2</v>
      </c>
      <c r="R1248" s="7">
        <v>139.48054862842895</v>
      </c>
      <c r="S1248" s="7">
        <v>289.48054862842895</v>
      </c>
      <c r="T1248" s="7">
        <v>1410.519451371571</v>
      </c>
      <c r="U1248" s="7"/>
      <c r="V1248" s="7"/>
      <c r="W1248" s="7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</row>
    <row r="1249" spans="1:40" s="1" customFormat="1">
      <c r="A1249" s="2" t="s">
        <v>100</v>
      </c>
      <c r="B1249" s="2" t="s">
        <v>17</v>
      </c>
      <c r="C1249" s="344">
        <v>135721</v>
      </c>
      <c r="D1249" s="4">
        <v>2306</v>
      </c>
      <c r="E1249" s="821">
        <v>38695</v>
      </c>
      <c r="F1249" s="795">
        <v>2006</v>
      </c>
      <c r="G1249" s="715" t="s">
        <v>818</v>
      </c>
      <c r="H1249" s="2" t="s">
        <v>806</v>
      </c>
      <c r="I1249" s="2">
        <v>393</v>
      </c>
      <c r="J1249" s="344">
        <v>64029</v>
      </c>
      <c r="K1249" s="5">
        <f t="shared" si="19"/>
        <v>10</v>
      </c>
      <c r="L1249" s="790">
        <v>1995</v>
      </c>
      <c r="M1249" s="1113" t="s">
        <v>2598</v>
      </c>
      <c r="N1249" s="1113" t="s">
        <v>61</v>
      </c>
      <c r="O1249" s="1229">
        <v>1700</v>
      </c>
      <c r="P1249" s="1014">
        <v>150</v>
      </c>
      <c r="Q1249" s="30">
        <v>9.9706744868035185E-2</v>
      </c>
      <c r="R1249" s="154">
        <v>132.00674486803516</v>
      </c>
      <c r="S1249" s="154">
        <v>282.00674486803518</v>
      </c>
      <c r="T1249" s="7">
        <v>1417.9932551319648</v>
      </c>
      <c r="U1249" s="7"/>
      <c r="V1249" s="7"/>
      <c r="W1249" s="7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</row>
    <row r="1250" spans="1:40" s="1" customFormat="1">
      <c r="A1250" s="173" t="s">
        <v>501</v>
      </c>
      <c r="B1250" s="173" t="s">
        <v>17</v>
      </c>
      <c r="C1250" s="606">
        <v>12787</v>
      </c>
      <c r="D1250" s="220">
        <v>38825</v>
      </c>
      <c r="E1250" s="830">
        <v>38741</v>
      </c>
      <c r="F1250" s="795">
        <v>2006</v>
      </c>
      <c r="G1250" s="178" t="s">
        <v>812</v>
      </c>
      <c r="H1250" s="173" t="s">
        <v>1079</v>
      </c>
      <c r="I1250" s="173">
        <v>329</v>
      </c>
      <c r="J1250" s="904">
        <v>150005</v>
      </c>
      <c r="K1250" s="5">
        <f t="shared" si="19"/>
        <v>9</v>
      </c>
      <c r="L1250" s="1014">
        <v>1996</v>
      </c>
      <c r="M1250" s="1112" t="s">
        <v>2584</v>
      </c>
      <c r="N1250" s="178" t="s">
        <v>2667</v>
      </c>
      <c r="O1250" s="1227">
        <v>1600</v>
      </c>
      <c r="P1250" s="154">
        <v>150</v>
      </c>
      <c r="Q1250" s="309">
        <v>8.8397790055248615E-2</v>
      </c>
      <c r="R1250" s="54">
        <v>0</v>
      </c>
      <c r="S1250" s="54">
        <v>150</v>
      </c>
      <c r="T1250" s="54">
        <v>1450</v>
      </c>
      <c r="U1250" s="7"/>
      <c r="V1250" s="7"/>
      <c r="W1250" s="7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</row>
    <row r="1251" spans="1:40" s="1" customFormat="1">
      <c r="A1251" s="2" t="s">
        <v>98</v>
      </c>
      <c r="B1251" s="2" t="s">
        <v>17</v>
      </c>
      <c r="C1251" s="344">
        <v>17637</v>
      </c>
      <c r="D1251" s="4">
        <v>2276</v>
      </c>
      <c r="E1251" s="821">
        <v>38580</v>
      </c>
      <c r="F1251" s="795">
        <v>2006</v>
      </c>
      <c r="G1251" s="715" t="s">
        <v>810</v>
      </c>
      <c r="H1251" s="37" t="s">
        <v>837</v>
      </c>
      <c r="I1251" s="2">
        <v>398</v>
      </c>
      <c r="J1251" s="344">
        <v>152201</v>
      </c>
      <c r="K1251" s="5">
        <f t="shared" si="19"/>
        <v>9</v>
      </c>
      <c r="L1251" s="790">
        <v>1996</v>
      </c>
      <c r="M1251" s="1113" t="s">
        <v>2586</v>
      </c>
      <c r="N1251" s="1113" t="s">
        <v>716</v>
      </c>
      <c r="O1251" s="1229">
        <v>1750</v>
      </c>
      <c r="P1251" s="1014">
        <v>150</v>
      </c>
      <c r="Q1251" s="30">
        <v>0.20114942528735633</v>
      </c>
      <c r="R1251" s="154">
        <v>148.53477011494255</v>
      </c>
      <c r="S1251" s="154">
        <v>298.53477011494255</v>
      </c>
      <c r="T1251" s="7">
        <v>1451.4652298850574</v>
      </c>
      <c r="U1251" s="7"/>
      <c r="V1251" s="7"/>
      <c r="W1251" s="7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42"/>
      <c r="AN1251" s="42"/>
    </row>
    <row r="1252" spans="1:40" s="1" customFormat="1">
      <c r="A1252" s="2" t="s">
        <v>490</v>
      </c>
      <c r="B1252" s="2" t="s">
        <v>17</v>
      </c>
      <c r="C1252" s="344">
        <v>107558</v>
      </c>
      <c r="D1252" s="4">
        <v>2404</v>
      </c>
      <c r="E1252" s="821">
        <v>38797</v>
      </c>
      <c r="F1252" s="795">
        <v>2006</v>
      </c>
      <c r="G1252" s="208" t="s">
        <v>821</v>
      </c>
      <c r="H1252" s="2" t="s">
        <v>800</v>
      </c>
      <c r="I1252" s="2">
        <v>290</v>
      </c>
      <c r="J1252" s="903">
        <v>73452</v>
      </c>
      <c r="K1252" s="5">
        <f t="shared" si="19"/>
        <v>5</v>
      </c>
      <c r="L1252" s="790">
        <v>2000</v>
      </c>
      <c r="M1252" s="1113" t="s">
        <v>2584</v>
      </c>
      <c r="N1252" s="208" t="s">
        <v>2667</v>
      </c>
      <c r="O1252" s="1227">
        <v>1800</v>
      </c>
      <c r="P1252" s="154">
        <v>150</v>
      </c>
      <c r="Q1252" s="309">
        <v>7.6595744680851063E-2</v>
      </c>
      <c r="R1252" s="7">
        <v>177.25174468085106</v>
      </c>
      <c r="S1252" s="7">
        <v>327.25174468085106</v>
      </c>
      <c r="T1252" s="7">
        <v>1472.7482553191489</v>
      </c>
      <c r="U1252" s="7"/>
      <c r="V1252" s="7"/>
      <c r="W1252" s="7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</row>
    <row r="1253" spans="1:40" s="1" customFormat="1">
      <c r="A1253" s="2" t="s">
        <v>484</v>
      </c>
      <c r="B1253" s="2" t="s">
        <v>17</v>
      </c>
      <c r="C1253" s="344">
        <v>16440</v>
      </c>
      <c r="D1253" s="4">
        <v>2404</v>
      </c>
      <c r="E1253" s="821">
        <v>38797</v>
      </c>
      <c r="F1253" s="795">
        <v>2006</v>
      </c>
      <c r="G1253" s="208" t="s">
        <v>813</v>
      </c>
      <c r="H1253" s="2" t="s">
        <v>800</v>
      </c>
      <c r="I1253" s="2">
        <v>283</v>
      </c>
      <c r="J1253" s="903">
        <v>147275</v>
      </c>
      <c r="K1253" s="5">
        <f t="shared" si="19"/>
        <v>8</v>
      </c>
      <c r="L1253" s="790">
        <v>1997</v>
      </c>
      <c r="M1253" s="1113" t="s">
        <v>2584</v>
      </c>
      <c r="N1253" s="208" t="s">
        <v>2667</v>
      </c>
      <c r="O1253" s="1227">
        <v>1800</v>
      </c>
      <c r="P1253" s="154">
        <v>150</v>
      </c>
      <c r="Q1253" s="309">
        <v>7.6595744680851063E-2</v>
      </c>
      <c r="R1253" s="7">
        <v>177.25174468085106</v>
      </c>
      <c r="S1253" s="7">
        <v>327.25174468085106</v>
      </c>
      <c r="T1253" s="7">
        <v>1472.7482553191489</v>
      </c>
      <c r="U1253" s="7"/>
      <c r="V1253" s="7"/>
      <c r="W1253" s="7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</row>
    <row r="1254" spans="1:40" s="1" customFormat="1">
      <c r="A1254" s="9" t="s">
        <v>99</v>
      </c>
      <c r="B1254" s="9" t="s">
        <v>17</v>
      </c>
      <c r="C1254" s="335">
        <v>16162</v>
      </c>
      <c r="D1254" s="10">
        <v>2276</v>
      </c>
      <c r="E1254" s="690">
        <v>38580</v>
      </c>
      <c r="F1254" s="795">
        <v>2006</v>
      </c>
      <c r="G1254" s="716" t="s">
        <v>810</v>
      </c>
      <c r="H1254" s="50" t="s">
        <v>837</v>
      </c>
      <c r="I1254" s="9">
        <v>399</v>
      </c>
      <c r="J1254" s="335">
        <v>143609</v>
      </c>
      <c r="K1254" s="5">
        <f t="shared" si="19"/>
        <v>9</v>
      </c>
      <c r="L1254" s="423">
        <v>1996</v>
      </c>
      <c r="M1254" s="417" t="s">
        <v>2584</v>
      </c>
      <c r="N1254" s="417" t="s">
        <v>2667</v>
      </c>
      <c r="O1254" s="1229">
        <v>1800</v>
      </c>
      <c r="P1254" s="1014">
        <v>150</v>
      </c>
      <c r="Q1254" s="28">
        <v>0.20689655172413793</v>
      </c>
      <c r="R1254" s="154">
        <v>152.77862068965518</v>
      </c>
      <c r="S1254" s="154">
        <v>302.77862068965521</v>
      </c>
      <c r="T1254" s="7">
        <v>1497.2213793103447</v>
      </c>
      <c r="U1254" s="7"/>
      <c r="V1254" s="7"/>
      <c r="W1254" s="7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</row>
    <row r="1255" spans="1:40" s="1" customFormat="1">
      <c r="A1255" s="9" t="s">
        <v>70</v>
      </c>
      <c r="B1255" s="9" t="s">
        <v>17</v>
      </c>
      <c r="C1255" s="335">
        <v>170629</v>
      </c>
      <c r="D1255" s="10">
        <v>2326</v>
      </c>
      <c r="E1255" s="690">
        <v>38685</v>
      </c>
      <c r="F1255" s="795">
        <v>2006</v>
      </c>
      <c r="G1255" s="45" t="s">
        <v>812</v>
      </c>
      <c r="H1255" s="9" t="s">
        <v>1079</v>
      </c>
      <c r="I1255" s="9">
        <v>346</v>
      </c>
      <c r="J1255" s="905">
        <v>155219</v>
      </c>
      <c r="K1255" s="5">
        <f t="shared" si="19"/>
        <v>9</v>
      </c>
      <c r="L1255" s="423">
        <v>1996</v>
      </c>
      <c r="M1255" s="417" t="s">
        <v>2584</v>
      </c>
      <c r="N1255" s="45" t="s">
        <v>2669</v>
      </c>
      <c r="O1255" s="1227">
        <v>1800</v>
      </c>
      <c r="P1255" s="154">
        <v>150</v>
      </c>
      <c r="Q1255" s="251">
        <v>8.9775561097256859E-2</v>
      </c>
      <c r="R1255" s="7">
        <v>147.68528678304241</v>
      </c>
      <c r="S1255" s="7">
        <v>297.68528678304244</v>
      </c>
      <c r="T1255" s="7">
        <v>1502.3147132169574</v>
      </c>
      <c r="U1255" s="7"/>
      <c r="V1255" s="7"/>
      <c r="W1255" s="7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</row>
    <row r="1256" spans="1:40" s="1" customFormat="1">
      <c r="A1256" s="9" t="s">
        <v>109</v>
      </c>
      <c r="B1256" s="9" t="s">
        <v>17</v>
      </c>
      <c r="C1256" s="335">
        <v>19512</v>
      </c>
      <c r="D1256" s="10">
        <v>2306</v>
      </c>
      <c r="E1256" s="690">
        <v>38695</v>
      </c>
      <c r="F1256" s="795">
        <v>2006</v>
      </c>
      <c r="G1256" s="716" t="s">
        <v>1774</v>
      </c>
      <c r="H1256" s="50" t="s">
        <v>2581</v>
      </c>
      <c r="I1256" s="9">
        <v>408</v>
      </c>
      <c r="J1256" s="335">
        <v>47076</v>
      </c>
      <c r="K1256" s="5">
        <f t="shared" si="19"/>
        <v>31</v>
      </c>
      <c r="L1256" s="423">
        <v>1974</v>
      </c>
      <c r="M1256" s="417" t="s">
        <v>2584</v>
      </c>
      <c r="N1256" s="417" t="s">
        <v>110</v>
      </c>
      <c r="O1256" s="1229">
        <v>1800</v>
      </c>
      <c r="P1256" s="1014">
        <v>150</v>
      </c>
      <c r="Q1256" s="28">
        <v>0.10557184750733138</v>
      </c>
      <c r="R1256" s="154">
        <v>139.77184750733136</v>
      </c>
      <c r="S1256" s="154">
        <v>289.77184750733136</v>
      </c>
      <c r="T1256" s="7">
        <v>1510.2281524926686</v>
      </c>
      <c r="U1256" s="7"/>
      <c r="V1256" s="7"/>
      <c r="W1256" s="7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</row>
    <row r="1257" spans="1:40" s="1" customFormat="1">
      <c r="A1257" s="51" t="s">
        <v>495</v>
      </c>
      <c r="B1257" s="51" t="s">
        <v>17</v>
      </c>
      <c r="C1257" s="607">
        <v>6036</v>
      </c>
      <c r="D1257" s="52">
        <v>38825</v>
      </c>
      <c r="E1257" s="831">
        <v>38744</v>
      </c>
      <c r="F1257" s="795">
        <v>2006</v>
      </c>
      <c r="G1257" s="53" t="s">
        <v>803</v>
      </c>
      <c r="H1257" s="51" t="s">
        <v>804</v>
      </c>
      <c r="I1257" s="51">
        <v>343</v>
      </c>
      <c r="J1257" s="905">
        <v>126704</v>
      </c>
      <c r="K1257" s="5">
        <f t="shared" si="19"/>
        <v>9</v>
      </c>
      <c r="L1257" s="423">
        <v>1996</v>
      </c>
      <c r="M1257" s="417" t="s">
        <v>2598</v>
      </c>
      <c r="N1257" s="53" t="s">
        <v>2671</v>
      </c>
      <c r="O1257" s="1227">
        <v>1700</v>
      </c>
      <c r="P1257" s="154">
        <v>150</v>
      </c>
      <c r="Q1257" s="251">
        <v>9.3922651933701654E-2</v>
      </c>
      <c r="R1257" s="54">
        <v>0</v>
      </c>
      <c r="S1257" s="54">
        <v>150</v>
      </c>
      <c r="T1257" s="54">
        <v>1550</v>
      </c>
      <c r="U1257" s="7"/>
      <c r="V1257" s="7"/>
      <c r="W1257" s="7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</row>
    <row r="1258" spans="1:40" s="1" customFormat="1">
      <c r="A1258" s="9" t="s">
        <v>34</v>
      </c>
      <c r="B1258" s="9" t="s">
        <v>17</v>
      </c>
      <c r="C1258" s="335">
        <v>19125</v>
      </c>
      <c r="D1258" s="10">
        <v>2221</v>
      </c>
      <c r="E1258" s="690">
        <v>38547</v>
      </c>
      <c r="F1258" s="801">
        <v>2006</v>
      </c>
      <c r="G1258" s="45" t="s">
        <v>812</v>
      </c>
      <c r="H1258" s="1" t="s">
        <v>861</v>
      </c>
      <c r="I1258" s="9">
        <v>33</v>
      </c>
      <c r="J1258" s="335">
        <v>117762</v>
      </c>
      <c r="K1258" s="5">
        <f t="shared" si="19"/>
        <v>11</v>
      </c>
      <c r="L1258" s="423">
        <v>1994</v>
      </c>
      <c r="M1258" s="417" t="s">
        <v>2584</v>
      </c>
      <c r="N1258" s="417" t="s">
        <v>35</v>
      </c>
      <c r="O1258" s="1229">
        <v>1868</v>
      </c>
      <c r="P1258" s="1014">
        <v>150</v>
      </c>
      <c r="Q1258" s="28">
        <v>0.35228931477087994</v>
      </c>
      <c r="R1258" s="154">
        <v>114.31788264315054</v>
      </c>
      <c r="S1258" s="154">
        <v>264.31788264315054</v>
      </c>
      <c r="T1258" s="7">
        <v>1603.6821173568494</v>
      </c>
      <c r="U1258" s="44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</row>
    <row r="1259" spans="1:40" s="1" customFormat="1">
      <c r="A1259" s="9" t="s">
        <v>486</v>
      </c>
      <c r="B1259" s="9" t="s">
        <v>17</v>
      </c>
      <c r="C1259" s="335"/>
      <c r="D1259" s="10">
        <v>2404</v>
      </c>
      <c r="E1259" s="690">
        <v>38797</v>
      </c>
      <c r="F1259" s="795">
        <v>2006</v>
      </c>
      <c r="G1259" s="45" t="s">
        <v>813</v>
      </c>
      <c r="H1259" s="2" t="s">
        <v>800</v>
      </c>
      <c r="I1259" s="9">
        <v>286</v>
      </c>
      <c r="J1259" s="905">
        <v>159347</v>
      </c>
      <c r="K1259" s="5">
        <f t="shared" si="19"/>
        <v>7</v>
      </c>
      <c r="L1259" s="423">
        <v>1998</v>
      </c>
      <c r="M1259" s="417" t="s">
        <v>2584</v>
      </c>
      <c r="N1259" s="45" t="s">
        <v>2667</v>
      </c>
      <c r="O1259" s="1227">
        <v>1950</v>
      </c>
      <c r="P1259" s="154">
        <v>150</v>
      </c>
      <c r="Q1259" s="251">
        <v>8.2978723404255314E-2</v>
      </c>
      <c r="R1259" s="7">
        <v>192.02272340425529</v>
      </c>
      <c r="S1259" s="7">
        <v>342.02272340425532</v>
      </c>
      <c r="T1259" s="7">
        <v>1607.9772765957446</v>
      </c>
      <c r="U1259" s="7"/>
      <c r="V1259" s="7"/>
      <c r="W1259" s="7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/>
    </row>
    <row r="1260" spans="1:40" s="1" customFormat="1">
      <c r="A1260" s="9" t="s">
        <v>482</v>
      </c>
      <c r="B1260" s="9" t="s">
        <v>17</v>
      </c>
      <c r="C1260" s="335">
        <v>26297</v>
      </c>
      <c r="D1260" s="10">
        <v>2404</v>
      </c>
      <c r="E1260" s="690">
        <v>38797</v>
      </c>
      <c r="F1260" s="795">
        <v>2006</v>
      </c>
      <c r="G1260" s="45" t="s">
        <v>813</v>
      </c>
      <c r="H1260" s="1" t="s">
        <v>800</v>
      </c>
      <c r="I1260" s="9">
        <v>282</v>
      </c>
      <c r="J1260" s="905">
        <v>114232</v>
      </c>
      <c r="K1260" s="5">
        <f t="shared" si="19"/>
        <v>8</v>
      </c>
      <c r="L1260" s="423">
        <v>1997</v>
      </c>
      <c r="M1260" s="417" t="s">
        <v>2584</v>
      </c>
      <c r="N1260" s="45" t="s">
        <v>2667</v>
      </c>
      <c r="O1260" s="1227">
        <v>1950</v>
      </c>
      <c r="P1260" s="154">
        <v>150</v>
      </c>
      <c r="Q1260" s="251">
        <v>8.2978723404255314E-2</v>
      </c>
      <c r="R1260" s="7">
        <v>192.02272340425529</v>
      </c>
      <c r="S1260" s="7">
        <v>342.02272340425532</v>
      </c>
      <c r="T1260" s="7">
        <v>1607.9772765957446</v>
      </c>
      <c r="U1260" s="7"/>
      <c r="V1260" s="7"/>
      <c r="W1260" s="7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</row>
    <row r="1261" spans="1:40" s="1" customFormat="1">
      <c r="A1261" s="51" t="s">
        <v>502</v>
      </c>
      <c r="B1261" s="51" t="s">
        <v>17</v>
      </c>
      <c r="C1261" s="607">
        <v>905111</v>
      </c>
      <c r="D1261" s="52">
        <v>38825</v>
      </c>
      <c r="E1261" s="831">
        <v>38741</v>
      </c>
      <c r="F1261" s="422">
        <v>2006</v>
      </c>
      <c r="G1261" s="253" t="s">
        <v>821</v>
      </c>
      <c r="H1261" s="51" t="s">
        <v>1264</v>
      </c>
      <c r="I1261" s="51">
        <v>339</v>
      </c>
      <c r="J1261" s="905">
        <v>54670</v>
      </c>
      <c r="K1261" s="5">
        <f t="shared" si="19"/>
        <v>8</v>
      </c>
      <c r="L1261" s="423">
        <v>1997</v>
      </c>
      <c r="M1261" s="417" t="s">
        <v>2584</v>
      </c>
      <c r="N1261" s="53" t="s">
        <v>2667</v>
      </c>
      <c r="O1261" s="1227">
        <v>1800</v>
      </c>
      <c r="P1261" s="154">
        <v>150</v>
      </c>
      <c r="Q1261" s="251">
        <v>9.9447513812154692E-2</v>
      </c>
      <c r="R1261" s="54">
        <v>0</v>
      </c>
      <c r="S1261" s="54">
        <v>150</v>
      </c>
      <c r="T1261" s="54">
        <v>1650</v>
      </c>
      <c r="U1261" s="7"/>
      <c r="V1261" s="7"/>
      <c r="W1261" s="7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</row>
    <row r="1262" spans="1:40" s="1" customFormat="1">
      <c r="A1262" s="45" t="s">
        <v>485</v>
      </c>
      <c r="B1262" s="9" t="s">
        <v>17</v>
      </c>
      <c r="C1262" s="335">
        <v>1054</v>
      </c>
      <c r="D1262" s="10">
        <v>2404</v>
      </c>
      <c r="E1262" s="690">
        <v>38797</v>
      </c>
      <c r="F1262" s="795">
        <v>2006</v>
      </c>
      <c r="G1262" s="45" t="s">
        <v>813</v>
      </c>
      <c r="H1262" s="9" t="s">
        <v>800</v>
      </c>
      <c r="I1262" s="9">
        <v>284</v>
      </c>
      <c r="J1262" s="905">
        <v>142068</v>
      </c>
      <c r="K1262" s="5">
        <f t="shared" si="19"/>
        <v>6</v>
      </c>
      <c r="L1262" s="423">
        <v>1999</v>
      </c>
      <c r="M1262" s="417" t="s">
        <v>2584</v>
      </c>
      <c r="N1262" s="45" t="s">
        <v>2667</v>
      </c>
      <c r="O1262" s="1227">
        <v>2000</v>
      </c>
      <c r="P1262" s="154">
        <v>150</v>
      </c>
      <c r="Q1262" s="251">
        <v>8.5106382978723402E-2</v>
      </c>
      <c r="R1262" s="7">
        <v>196.94638297872339</v>
      </c>
      <c r="S1262" s="7">
        <v>346.94638297872336</v>
      </c>
      <c r="T1262" s="7">
        <v>1653.0536170212768</v>
      </c>
      <c r="U1262" s="7"/>
      <c r="V1262" s="7"/>
      <c r="W1262" s="7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</row>
    <row r="1263" spans="1:40" s="1" customFormat="1">
      <c r="A1263" s="9" t="s">
        <v>448</v>
      </c>
      <c r="B1263" s="9" t="s">
        <v>17</v>
      </c>
      <c r="C1263" s="335">
        <v>238165</v>
      </c>
      <c r="D1263" s="10">
        <v>2376</v>
      </c>
      <c r="E1263" s="690">
        <v>38755</v>
      </c>
      <c r="F1263" s="795">
        <v>2006</v>
      </c>
      <c r="G1263" s="45" t="s">
        <v>812</v>
      </c>
      <c r="H1263" s="1" t="s">
        <v>861</v>
      </c>
      <c r="I1263" s="9">
        <v>31</v>
      </c>
      <c r="J1263" s="915">
        <v>160440</v>
      </c>
      <c r="K1263" s="5">
        <f t="shared" si="19"/>
        <v>4</v>
      </c>
      <c r="L1263" s="423">
        <v>2001</v>
      </c>
      <c r="M1263" s="417" t="s">
        <v>2584</v>
      </c>
      <c r="N1263" s="1208" t="s">
        <v>740</v>
      </c>
      <c r="O1263" s="1229">
        <v>1888</v>
      </c>
      <c r="P1263" s="1241">
        <v>150</v>
      </c>
      <c r="Q1263" s="372">
        <v>0.16289820760203141</v>
      </c>
      <c r="R1263" s="154">
        <v>83.027587432679397</v>
      </c>
      <c r="S1263" s="154">
        <v>233.02758743267941</v>
      </c>
      <c r="T1263" s="49">
        <v>1654.9724125673206</v>
      </c>
      <c r="U1263" s="7"/>
      <c r="V1263" s="7"/>
      <c r="W1263" s="7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</row>
    <row r="1264" spans="1:40" s="1" customFormat="1">
      <c r="A1264" s="9" t="s">
        <v>97</v>
      </c>
      <c r="B1264" s="9" t="s">
        <v>17</v>
      </c>
      <c r="C1264" s="335">
        <v>905049</v>
      </c>
      <c r="D1264" s="10">
        <v>2276</v>
      </c>
      <c r="E1264" s="690">
        <v>38580</v>
      </c>
      <c r="F1264" s="795">
        <v>2006</v>
      </c>
      <c r="G1264" s="45" t="s">
        <v>821</v>
      </c>
      <c r="H1264" s="50" t="s">
        <v>800</v>
      </c>
      <c r="I1264" s="9">
        <v>397</v>
      </c>
      <c r="J1264" s="335">
        <v>138298</v>
      </c>
      <c r="K1264" s="5">
        <f t="shared" si="19"/>
        <v>8</v>
      </c>
      <c r="L1264" s="423">
        <v>1997</v>
      </c>
      <c r="M1264" s="417" t="s">
        <v>2598</v>
      </c>
      <c r="N1264" s="417" t="s">
        <v>2680</v>
      </c>
      <c r="O1264" s="1229">
        <v>2050</v>
      </c>
      <c r="P1264" s="1014">
        <v>150</v>
      </c>
      <c r="Q1264" s="28">
        <v>0.23563218390804597</v>
      </c>
      <c r="R1264" s="154">
        <v>173.99787356321841</v>
      </c>
      <c r="S1264" s="154">
        <v>323.99787356321838</v>
      </c>
      <c r="T1264" s="7">
        <v>1726.0021264367815</v>
      </c>
      <c r="U1264" s="7"/>
      <c r="V1264" s="7"/>
      <c r="W1264" s="7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</row>
    <row r="1265" spans="1:40" s="1" customFormat="1">
      <c r="A1265" s="15" t="s">
        <v>107</v>
      </c>
      <c r="B1265" s="9" t="s">
        <v>17</v>
      </c>
      <c r="C1265" s="335">
        <v>229072</v>
      </c>
      <c r="D1265" s="10">
        <v>2306</v>
      </c>
      <c r="E1265" s="690">
        <v>38695</v>
      </c>
      <c r="F1265" s="795">
        <v>2006</v>
      </c>
      <c r="G1265" s="716" t="s">
        <v>812</v>
      </c>
      <c r="H1265" s="50" t="s">
        <v>1079</v>
      </c>
      <c r="I1265" s="9">
        <v>404</v>
      </c>
      <c r="J1265" s="335">
        <v>138773</v>
      </c>
      <c r="K1265" s="5">
        <f t="shared" si="19"/>
        <v>9</v>
      </c>
      <c r="L1265" s="423">
        <v>1996</v>
      </c>
      <c r="M1265" s="417" t="s">
        <v>2584</v>
      </c>
      <c r="N1265" s="417" t="s">
        <v>2667</v>
      </c>
      <c r="O1265" s="1229">
        <v>2150</v>
      </c>
      <c r="P1265" s="1014">
        <v>150</v>
      </c>
      <c r="Q1265" s="28">
        <v>0.12609970674486803</v>
      </c>
      <c r="R1265" s="154">
        <v>166.94970674486802</v>
      </c>
      <c r="S1265" s="154">
        <v>316.94970674486802</v>
      </c>
      <c r="T1265" s="7">
        <v>1833.0502932551319</v>
      </c>
      <c r="U1265" s="7"/>
      <c r="V1265" s="7"/>
      <c r="W1265" s="7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</row>
    <row r="1266" spans="1:40" s="1" customFormat="1">
      <c r="A1266" s="9" t="s">
        <v>488</v>
      </c>
      <c r="B1266" s="9" t="s">
        <v>17</v>
      </c>
      <c r="C1266" s="335"/>
      <c r="D1266" s="10">
        <v>2404</v>
      </c>
      <c r="E1266" s="690">
        <v>38797</v>
      </c>
      <c r="F1266" s="795">
        <v>2006</v>
      </c>
      <c r="G1266" s="45" t="s">
        <v>813</v>
      </c>
      <c r="H1266" s="9" t="s">
        <v>800</v>
      </c>
      <c r="I1266" s="9">
        <v>285</v>
      </c>
      <c r="J1266" s="905">
        <v>123420</v>
      </c>
      <c r="K1266" s="5">
        <f t="shared" si="19"/>
        <v>10</v>
      </c>
      <c r="L1266" s="423">
        <v>1995</v>
      </c>
      <c r="M1266" s="417" t="s">
        <v>2584</v>
      </c>
      <c r="N1266" s="45" t="s">
        <v>2667</v>
      </c>
      <c r="O1266" s="1227">
        <v>2200</v>
      </c>
      <c r="P1266" s="154">
        <v>150</v>
      </c>
      <c r="Q1266" s="251">
        <v>9.3617021276595741E-2</v>
      </c>
      <c r="R1266" s="7">
        <v>216.64102127659572</v>
      </c>
      <c r="S1266" s="7">
        <v>366.64102127659572</v>
      </c>
      <c r="T1266" s="7">
        <v>1833.3589787234043</v>
      </c>
      <c r="U1266" s="7"/>
      <c r="V1266" s="7"/>
      <c r="W1266" s="7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</row>
    <row r="1267" spans="1:40" s="1" customFormat="1">
      <c r="A1267" s="9" t="s">
        <v>479</v>
      </c>
      <c r="B1267" s="9" t="s">
        <v>17</v>
      </c>
      <c r="C1267" s="335">
        <v>56847</v>
      </c>
      <c r="D1267" s="10">
        <v>2404</v>
      </c>
      <c r="E1267" s="690">
        <v>38797</v>
      </c>
      <c r="F1267" s="795">
        <v>2006</v>
      </c>
      <c r="G1267" s="45" t="s">
        <v>1774</v>
      </c>
      <c r="H1267" s="9" t="s">
        <v>2581</v>
      </c>
      <c r="I1267" s="9">
        <v>280</v>
      </c>
      <c r="J1267" s="905">
        <v>33487</v>
      </c>
      <c r="K1267" s="5">
        <f t="shared" si="19"/>
        <v>16</v>
      </c>
      <c r="L1267" s="423">
        <v>1989</v>
      </c>
      <c r="M1267" s="417" t="s">
        <v>2595</v>
      </c>
      <c r="N1267" s="45" t="s">
        <v>480</v>
      </c>
      <c r="O1267" s="1227">
        <v>2200</v>
      </c>
      <c r="P1267" s="154">
        <v>150</v>
      </c>
      <c r="Q1267" s="251">
        <v>9.3617021276595741E-2</v>
      </c>
      <c r="R1267" s="7">
        <v>216.64102127659572</v>
      </c>
      <c r="S1267" s="7">
        <v>366.64102127659572</v>
      </c>
      <c r="T1267" s="7">
        <v>1833.3589787234043</v>
      </c>
      <c r="U1267" s="7"/>
      <c r="V1267" s="7"/>
      <c r="W1267" s="7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</row>
    <row r="1268" spans="1:40" s="1" customFormat="1">
      <c r="A1268" s="51" t="s">
        <v>498</v>
      </c>
      <c r="B1268" s="51" t="s">
        <v>17</v>
      </c>
      <c r="C1268" s="607">
        <v>112242</v>
      </c>
      <c r="D1268" s="52">
        <v>38825</v>
      </c>
      <c r="E1268" s="831">
        <v>38722</v>
      </c>
      <c r="F1268" s="795">
        <v>2006</v>
      </c>
      <c r="G1268" s="53" t="s">
        <v>1774</v>
      </c>
      <c r="H1268" s="51" t="s">
        <v>2581</v>
      </c>
      <c r="I1268" s="51">
        <v>7</v>
      </c>
      <c r="J1268" s="905">
        <v>146819</v>
      </c>
      <c r="K1268" s="5">
        <f t="shared" si="19"/>
        <v>10</v>
      </c>
      <c r="L1268" s="423">
        <v>1995</v>
      </c>
      <c r="M1268" s="417" t="s">
        <v>2584</v>
      </c>
      <c r="N1268" s="53" t="s">
        <v>2590</v>
      </c>
      <c r="O1268" s="1227">
        <v>2000</v>
      </c>
      <c r="P1268" s="154">
        <v>150</v>
      </c>
      <c r="Q1268" s="251">
        <v>0.11049723756906077</v>
      </c>
      <c r="R1268" s="54">
        <v>0</v>
      </c>
      <c r="S1268" s="54">
        <v>150</v>
      </c>
      <c r="T1268" s="54">
        <v>1850</v>
      </c>
      <c r="U1268" s="7"/>
      <c r="V1268" s="7"/>
      <c r="W1268" s="7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</row>
    <row r="1269" spans="1:40" s="1" customFormat="1">
      <c r="A1269" s="9" t="s">
        <v>101</v>
      </c>
      <c r="B1269" s="9" t="s">
        <v>17</v>
      </c>
      <c r="C1269" s="335">
        <v>283</v>
      </c>
      <c r="D1269" s="10">
        <v>2306</v>
      </c>
      <c r="E1269" s="690">
        <v>38695</v>
      </c>
      <c r="F1269" s="795">
        <v>2006</v>
      </c>
      <c r="G1269" s="716" t="s">
        <v>814</v>
      </c>
      <c r="H1269" s="9" t="s">
        <v>988</v>
      </c>
      <c r="I1269" s="9">
        <v>394</v>
      </c>
      <c r="J1269" s="335">
        <v>47905</v>
      </c>
      <c r="K1269" s="5">
        <f t="shared" si="19"/>
        <v>5</v>
      </c>
      <c r="L1269" s="423">
        <v>2000</v>
      </c>
      <c r="M1269" s="417" t="s">
        <v>2584</v>
      </c>
      <c r="N1269" s="417" t="s">
        <v>775</v>
      </c>
      <c r="O1269" s="1229">
        <v>2200</v>
      </c>
      <c r="P1269" s="1014">
        <v>150</v>
      </c>
      <c r="Q1269" s="28">
        <v>0.12903225806451613</v>
      </c>
      <c r="R1269" s="154">
        <v>170.83225806451611</v>
      </c>
      <c r="S1269" s="154">
        <v>320.83225806451611</v>
      </c>
      <c r="T1269" s="7">
        <v>1879.1677419354839</v>
      </c>
      <c r="U1269" s="7"/>
      <c r="V1269" s="7"/>
      <c r="W1269" s="7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</row>
    <row r="1270" spans="1:40" s="1" customFormat="1">
      <c r="A1270" s="9" t="s">
        <v>94</v>
      </c>
      <c r="B1270" s="9" t="s">
        <v>17</v>
      </c>
      <c r="C1270" s="335">
        <v>135120</v>
      </c>
      <c r="D1270" s="10">
        <v>2276</v>
      </c>
      <c r="E1270" s="690">
        <v>38580</v>
      </c>
      <c r="F1270" s="795">
        <v>2006</v>
      </c>
      <c r="G1270" s="716" t="s">
        <v>813</v>
      </c>
      <c r="H1270" s="50" t="s">
        <v>800</v>
      </c>
      <c r="I1270" s="9">
        <v>393</v>
      </c>
      <c r="J1270" s="335">
        <v>127046</v>
      </c>
      <c r="K1270" s="5">
        <f t="shared" si="19"/>
        <v>7</v>
      </c>
      <c r="L1270" s="423">
        <v>1998</v>
      </c>
      <c r="M1270" s="417" t="s">
        <v>2584</v>
      </c>
      <c r="N1270" s="417" t="s">
        <v>2667</v>
      </c>
      <c r="O1270" s="1229">
        <v>2300</v>
      </c>
      <c r="P1270" s="1014">
        <v>150</v>
      </c>
      <c r="Q1270" s="28">
        <v>0.26436781609195403</v>
      </c>
      <c r="R1270" s="154">
        <v>195.21712643678163</v>
      </c>
      <c r="S1270" s="154">
        <v>345.21712643678165</v>
      </c>
      <c r="T1270" s="7">
        <v>1954.7828735632183</v>
      </c>
      <c r="U1270" s="7"/>
      <c r="V1270" s="7"/>
      <c r="W1270" s="7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</row>
    <row r="1271" spans="1:40" s="1" customFormat="1">
      <c r="A1271" s="9" t="s">
        <v>459</v>
      </c>
      <c r="B1271" s="9" t="s">
        <v>17</v>
      </c>
      <c r="C1271" s="335">
        <v>100237</v>
      </c>
      <c r="D1271" s="10">
        <v>2329</v>
      </c>
      <c r="E1271" s="690">
        <v>38678</v>
      </c>
      <c r="F1271" s="795">
        <v>2006</v>
      </c>
      <c r="G1271" s="45" t="s">
        <v>821</v>
      </c>
      <c r="H1271" s="9" t="s">
        <v>2095</v>
      </c>
      <c r="I1271" s="9">
        <v>9</v>
      </c>
      <c r="J1271" s="915">
        <v>102072</v>
      </c>
      <c r="K1271" s="5">
        <f t="shared" si="19"/>
        <v>10</v>
      </c>
      <c r="L1271" s="423">
        <v>1995</v>
      </c>
      <c r="M1271" s="417" t="s">
        <v>2586</v>
      </c>
      <c r="N1271" s="1208" t="s">
        <v>468</v>
      </c>
      <c r="O1271" s="1229">
        <v>2228.08</v>
      </c>
      <c r="P1271" s="1241">
        <v>150</v>
      </c>
      <c r="Q1271" s="372">
        <v>0.18119391769797652</v>
      </c>
      <c r="R1271" s="440">
        <v>85.717406645381757</v>
      </c>
      <c r="S1271" s="440">
        <v>235.71740664538174</v>
      </c>
      <c r="T1271" s="29">
        <v>1992.3625933546182</v>
      </c>
      <c r="U1271" s="7"/>
      <c r="V1271" s="7"/>
      <c r="W1271" s="7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</row>
    <row r="1272" spans="1:40" s="1" customFormat="1">
      <c r="A1272" s="9" t="s">
        <v>455</v>
      </c>
      <c r="B1272" s="9" t="s">
        <v>17</v>
      </c>
      <c r="C1272" s="335">
        <v>98984</v>
      </c>
      <c r="D1272" s="10">
        <v>2329</v>
      </c>
      <c r="E1272" s="690">
        <v>38678</v>
      </c>
      <c r="F1272" s="795">
        <v>2006</v>
      </c>
      <c r="G1272" s="45" t="s">
        <v>821</v>
      </c>
      <c r="H1272" s="9" t="s">
        <v>2095</v>
      </c>
      <c r="I1272" s="9">
        <v>5</v>
      </c>
      <c r="J1272" s="915">
        <v>91781</v>
      </c>
      <c r="K1272" s="5">
        <f t="shared" si="19"/>
        <v>11</v>
      </c>
      <c r="L1272" s="423">
        <v>1994</v>
      </c>
      <c r="M1272" s="417" t="s">
        <v>454</v>
      </c>
      <c r="N1272" s="1208" t="s">
        <v>2602</v>
      </c>
      <c r="O1272" s="1229">
        <v>2228.08</v>
      </c>
      <c r="P1272" s="1241">
        <v>150</v>
      </c>
      <c r="Q1272" s="372">
        <v>0.18119391769797652</v>
      </c>
      <c r="R1272" s="440">
        <v>85.717406645381757</v>
      </c>
      <c r="S1272" s="440">
        <v>235.71740664538174</v>
      </c>
      <c r="T1272" s="29">
        <v>1992.3625933546182</v>
      </c>
      <c r="U1272" s="7"/>
      <c r="V1272" s="7"/>
      <c r="W1272" s="7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</row>
    <row r="1273" spans="1:40" s="1" customFormat="1">
      <c r="A1273" s="9" t="s">
        <v>453</v>
      </c>
      <c r="B1273" s="9" t="s">
        <v>17</v>
      </c>
      <c r="C1273" s="335">
        <v>98986</v>
      </c>
      <c r="D1273" s="10">
        <v>2329</v>
      </c>
      <c r="E1273" s="690">
        <v>38678</v>
      </c>
      <c r="F1273" s="796">
        <v>2006</v>
      </c>
      <c r="G1273" s="45" t="s">
        <v>821</v>
      </c>
      <c r="H1273" s="9" t="s">
        <v>2095</v>
      </c>
      <c r="I1273" s="9">
        <v>4</v>
      </c>
      <c r="J1273" s="915">
        <v>95151</v>
      </c>
      <c r="K1273" s="5">
        <f t="shared" si="19"/>
        <v>11</v>
      </c>
      <c r="L1273" s="423">
        <v>1994</v>
      </c>
      <c r="M1273" s="417" t="s">
        <v>454</v>
      </c>
      <c r="N1273" s="1208" t="s">
        <v>2602</v>
      </c>
      <c r="O1273" s="1229">
        <v>2228.08</v>
      </c>
      <c r="P1273" s="1241">
        <v>150</v>
      </c>
      <c r="Q1273" s="372">
        <v>0.18119391769797652</v>
      </c>
      <c r="R1273" s="440">
        <v>85.717406645381757</v>
      </c>
      <c r="S1273" s="440">
        <v>235.71740664538174</v>
      </c>
      <c r="T1273" s="29">
        <v>1992.3625933546182</v>
      </c>
      <c r="U1273" s="7"/>
      <c r="V1273" s="7"/>
      <c r="W1273" s="7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</row>
    <row r="1274" spans="1:40" s="1" customFormat="1">
      <c r="A1274" s="9" t="s">
        <v>67</v>
      </c>
      <c r="B1274" s="9" t="s">
        <v>17</v>
      </c>
      <c r="C1274" s="335">
        <v>174695</v>
      </c>
      <c r="D1274" s="10">
        <v>2326</v>
      </c>
      <c r="E1274" s="690">
        <v>38685</v>
      </c>
      <c r="F1274" s="795">
        <v>2006</v>
      </c>
      <c r="G1274" s="45" t="s">
        <v>812</v>
      </c>
      <c r="H1274" s="9" t="s">
        <v>1079</v>
      </c>
      <c r="I1274" s="9">
        <v>342</v>
      </c>
      <c r="J1274" s="905">
        <v>135654</v>
      </c>
      <c r="K1274" s="5">
        <f t="shared" si="19"/>
        <v>9</v>
      </c>
      <c r="L1274" s="423">
        <v>1996</v>
      </c>
      <c r="M1274" s="417" t="s">
        <v>2591</v>
      </c>
      <c r="N1274" s="45" t="s">
        <v>2676</v>
      </c>
      <c r="O1274" s="1227">
        <v>2400</v>
      </c>
      <c r="P1274" s="154">
        <v>150</v>
      </c>
      <c r="Q1274" s="251">
        <v>0.11970074812967581</v>
      </c>
      <c r="R1274" s="7">
        <v>196.91371571072321</v>
      </c>
      <c r="S1274" s="7">
        <v>346.91371571072318</v>
      </c>
      <c r="T1274" s="7">
        <v>2053.0862842892766</v>
      </c>
      <c r="U1274" s="7"/>
      <c r="V1274" s="7"/>
      <c r="W1274" s="7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</row>
    <row r="1275" spans="1:40" s="1" customFormat="1">
      <c r="A1275" s="9" t="s">
        <v>481</v>
      </c>
      <c r="B1275" s="9" t="s">
        <v>17</v>
      </c>
      <c r="C1275" s="335">
        <v>16439</v>
      </c>
      <c r="D1275" s="10">
        <v>2404</v>
      </c>
      <c r="E1275" s="690">
        <v>38797</v>
      </c>
      <c r="F1275" s="795">
        <v>2006</v>
      </c>
      <c r="G1275" s="45" t="s">
        <v>813</v>
      </c>
      <c r="H1275" s="9" t="s">
        <v>800</v>
      </c>
      <c r="I1275" s="9">
        <v>288</v>
      </c>
      <c r="J1275" s="905">
        <v>138880</v>
      </c>
      <c r="K1275" s="5">
        <f t="shared" si="19"/>
        <v>6</v>
      </c>
      <c r="L1275" s="423">
        <v>1999</v>
      </c>
      <c r="M1275" s="417" t="s">
        <v>703</v>
      </c>
      <c r="N1275" s="45" t="s">
        <v>704</v>
      </c>
      <c r="O1275" s="1227">
        <v>2450</v>
      </c>
      <c r="P1275" s="154">
        <v>150</v>
      </c>
      <c r="Q1275" s="251">
        <v>0.10425531914893617</v>
      </c>
      <c r="R1275" s="7">
        <v>241.25931914893616</v>
      </c>
      <c r="S1275" s="7">
        <v>391.25931914893613</v>
      </c>
      <c r="T1275" s="7">
        <v>2058.7406808510641</v>
      </c>
      <c r="U1275" s="7"/>
      <c r="V1275" s="7"/>
      <c r="W1275" s="7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</row>
    <row r="1276" spans="1:40" s="1" customFormat="1">
      <c r="A1276" s="9" t="s">
        <v>493</v>
      </c>
      <c r="B1276" s="9" t="s">
        <v>17</v>
      </c>
      <c r="C1276" s="335">
        <v>188776</v>
      </c>
      <c r="D1276" s="10">
        <v>2404</v>
      </c>
      <c r="E1276" s="690">
        <v>38797</v>
      </c>
      <c r="F1276" s="795">
        <v>2006</v>
      </c>
      <c r="G1276" s="45" t="s">
        <v>812</v>
      </c>
      <c r="H1276" s="9" t="s">
        <v>1079</v>
      </c>
      <c r="I1276" s="9">
        <v>294</v>
      </c>
      <c r="J1276" s="905">
        <v>107225</v>
      </c>
      <c r="K1276" s="5">
        <f t="shared" si="19"/>
        <v>8</v>
      </c>
      <c r="L1276" s="423">
        <v>1997</v>
      </c>
      <c r="M1276" s="417" t="s">
        <v>494</v>
      </c>
      <c r="N1276" s="45" t="s">
        <v>2676</v>
      </c>
      <c r="O1276" s="1227">
        <v>2500</v>
      </c>
      <c r="P1276" s="154">
        <v>150</v>
      </c>
      <c r="Q1276" s="251">
        <v>0.10638297872340426</v>
      </c>
      <c r="R1276" s="7">
        <v>246.18297872340423</v>
      </c>
      <c r="S1276" s="7">
        <v>396.18297872340423</v>
      </c>
      <c r="T1276" s="7">
        <v>2103.8170212765958</v>
      </c>
      <c r="U1276" s="7"/>
      <c r="V1276" s="7"/>
      <c r="W1276" s="7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42"/>
      <c r="AN1276" s="42"/>
    </row>
    <row r="1277" spans="1:40" s="1" customFormat="1">
      <c r="A1277" s="9" t="s">
        <v>64</v>
      </c>
      <c r="B1277" s="9" t="s">
        <v>17</v>
      </c>
      <c r="C1277" s="335">
        <v>168</v>
      </c>
      <c r="D1277" s="10">
        <v>2326</v>
      </c>
      <c r="E1277" s="690">
        <v>38685</v>
      </c>
      <c r="F1277" s="795">
        <v>2006</v>
      </c>
      <c r="G1277" s="45" t="s">
        <v>810</v>
      </c>
      <c r="H1277" s="9" t="s">
        <v>1654</v>
      </c>
      <c r="I1277" s="9">
        <v>340</v>
      </c>
      <c r="J1277" s="905">
        <v>169367</v>
      </c>
      <c r="K1277" s="5">
        <f t="shared" si="19"/>
        <v>7</v>
      </c>
      <c r="L1277" s="423">
        <v>1998</v>
      </c>
      <c r="M1277" s="417" t="s">
        <v>2591</v>
      </c>
      <c r="N1277" s="45" t="s">
        <v>2676</v>
      </c>
      <c r="O1277" s="1227">
        <v>2700</v>
      </c>
      <c r="P1277" s="154">
        <v>150</v>
      </c>
      <c r="Q1277" s="251">
        <v>0.13466334164588528</v>
      </c>
      <c r="R1277" s="7">
        <v>221.52793017456361</v>
      </c>
      <c r="S1277" s="7">
        <v>371.52793017456361</v>
      </c>
      <c r="T1277" s="7">
        <v>2328.4720698254364</v>
      </c>
      <c r="U1277" s="7"/>
      <c r="V1277" s="7"/>
      <c r="W1277" s="7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</row>
    <row r="1278" spans="1:40" s="1" customFormat="1">
      <c r="A1278" s="9" t="s">
        <v>71</v>
      </c>
      <c r="B1278" s="9" t="s">
        <v>17</v>
      </c>
      <c r="C1278" s="335">
        <v>186512</v>
      </c>
      <c r="D1278" s="10">
        <v>2326</v>
      </c>
      <c r="E1278" s="690">
        <v>38685</v>
      </c>
      <c r="F1278" s="795">
        <v>2006</v>
      </c>
      <c r="G1278" s="45" t="s">
        <v>812</v>
      </c>
      <c r="H1278" s="9" t="s">
        <v>1079</v>
      </c>
      <c r="I1278" s="9">
        <v>347</v>
      </c>
      <c r="J1278" s="905">
        <v>147349</v>
      </c>
      <c r="K1278" s="5">
        <f t="shared" si="19"/>
        <v>8</v>
      </c>
      <c r="L1278" s="423">
        <v>1997</v>
      </c>
      <c r="M1278" s="417" t="s">
        <v>2591</v>
      </c>
      <c r="N1278" s="45" t="s">
        <v>2676</v>
      </c>
      <c r="O1278" s="1227">
        <v>3000</v>
      </c>
      <c r="P1278" s="154">
        <v>150</v>
      </c>
      <c r="Q1278" s="251">
        <v>0.14962593516209477</v>
      </c>
      <c r="R1278" s="7">
        <v>246.14214463840403</v>
      </c>
      <c r="S1278" s="7">
        <v>396.14214463840403</v>
      </c>
      <c r="T1278" s="7">
        <v>2603.8578553615962</v>
      </c>
      <c r="U1278" s="7"/>
      <c r="V1278" s="7"/>
      <c r="W1278" s="7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42"/>
      <c r="AN1278" s="42"/>
    </row>
    <row r="1279" spans="1:40" s="1" customFormat="1">
      <c r="A1279" s="58" t="s">
        <v>673</v>
      </c>
      <c r="B1279" s="9" t="s">
        <v>17</v>
      </c>
      <c r="C1279" s="607">
        <v>142237</v>
      </c>
      <c r="D1279" s="55">
        <v>2386</v>
      </c>
      <c r="E1279" s="831">
        <v>38832</v>
      </c>
      <c r="F1279" s="795">
        <v>2006</v>
      </c>
      <c r="G1279" s="53" t="s">
        <v>812</v>
      </c>
      <c r="H1279" s="1" t="s">
        <v>861</v>
      </c>
      <c r="I1279" s="51">
        <v>18</v>
      </c>
      <c r="J1279" s="905">
        <v>46903</v>
      </c>
      <c r="K1279" s="5">
        <f t="shared" si="19"/>
        <v>10</v>
      </c>
      <c r="L1279" s="423">
        <v>1995</v>
      </c>
      <c r="M1279" s="417" t="s">
        <v>2598</v>
      </c>
      <c r="N1279" s="53" t="s">
        <v>531</v>
      </c>
      <c r="O1279" s="1227">
        <v>3126.43</v>
      </c>
      <c r="P1279" s="154">
        <v>150</v>
      </c>
      <c r="Q1279" s="251">
        <v>0.32516815204876642</v>
      </c>
      <c r="R1279" s="54">
        <v>178.26368431617468</v>
      </c>
      <c r="S1279" s="54">
        <v>328.2636843161747</v>
      </c>
      <c r="T1279" s="54">
        <v>2798.1663156838249</v>
      </c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</row>
    <row r="1280" spans="1:40" s="1" customFormat="1">
      <c r="A1280" s="51" t="s">
        <v>500</v>
      </c>
      <c r="B1280" s="51" t="s">
        <v>17</v>
      </c>
      <c r="C1280" s="607">
        <v>20595</v>
      </c>
      <c r="D1280" s="52">
        <v>38825</v>
      </c>
      <c r="E1280" s="831">
        <v>38741</v>
      </c>
      <c r="F1280" s="795">
        <v>2006</v>
      </c>
      <c r="G1280" s="53" t="s">
        <v>812</v>
      </c>
      <c r="H1280" s="51" t="s">
        <v>1079</v>
      </c>
      <c r="I1280" s="51">
        <v>10</v>
      </c>
      <c r="J1280" s="905">
        <v>127905</v>
      </c>
      <c r="K1280" s="5">
        <f t="shared" si="19"/>
        <v>5</v>
      </c>
      <c r="L1280" s="423">
        <v>2000</v>
      </c>
      <c r="M1280" s="417" t="s">
        <v>2586</v>
      </c>
      <c r="N1280" s="53" t="s">
        <v>2666</v>
      </c>
      <c r="O1280" s="1227">
        <v>3000</v>
      </c>
      <c r="P1280" s="154">
        <v>150</v>
      </c>
      <c r="Q1280" s="251">
        <v>0.16574585635359115</v>
      </c>
      <c r="R1280" s="54">
        <v>0</v>
      </c>
      <c r="S1280" s="54">
        <v>150</v>
      </c>
      <c r="T1280" s="54">
        <v>2850</v>
      </c>
      <c r="U1280" s="7"/>
      <c r="V1280" s="7"/>
      <c r="W1280" s="7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</row>
    <row r="1281" spans="1:40" s="1" customFormat="1">
      <c r="A1281" s="9" t="s">
        <v>473</v>
      </c>
      <c r="B1281" s="9" t="s">
        <v>17</v>
      </c>
      <c r="C1281" s="335">
        <v>5037</v>
      </c>
      <c r="D1281" s="46">
        <v>38726</v>
      </c>
      <c r="E1281" s="690">
        <v>38726</v>
      </c>
      <c r="F1281" s="796">
        <v>2006</v>
      </c>
      <c r="G1281" s="45" t="s">
        <v>815</v>
      </c>
      <c r="H1281" s="9" t="s">
        <v>1269</v>
      </c>
      <c r="I1281" s="9">
        <v>15</v>
      </c>
      <c r="J1281" s="915">
        <v>75997</v>
      </c>
      <c r="K1281" s="5">
        <f t="shared" si="19"/>
        <v>10</v>
      </c>
      <c r="L1281" s="423">
        <v>1995</v>
      </c>
      <c r="M1281" s="417" t="s">
        <v>2584</v>
      </c>
      <c r="N1281" s="1208" t="s">
        <v>713</v>
      </c>
      <c r="O1281" s="1229">
        <v>3950</v>
      </c>
      <c r="P1281" s="1241">
        <v>150</v>
      </c>
      <c r="Q1281" s="373"/>
      <c r="R1281" s="440"/>
      <c r="S1281" s="440"/>
      <c r="T1281" s="29">
        <v>3800</v>
      </c>
      <c r="U1281" s="7"/>
      <c r="V1281" s="7"/>
      <c r="W1281" s="7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</row>
    <row r="1282" spans="1:40" s="1" customFormat="1">
      <c r="A1282" s="9" t="s">
        <v>469</v>
      </c>
      <c r="B1282" s="9" t="s">
        <v>17</v>
      </c>
      <c r="C1282" s="335">
        <v>1</v>
      </c>
      <c r="D1282" s="10">
        <v>2329</v>
      </c>
      <c r="E1282" s="690">
        <v>38678</v>
      </c>
      <c r="F1282" s="795">
        <v>2006</v>
      </c>
      <c r="G1282" s="45" t="s">
        <v>812</v>
      </c>
      <c r="H1282" s="1" t="s">
        <v>861</v>
      </c>
      <c r="I1282" s="9">
        <v>10</v>
      </c>
      <c r="J1282" s="915">
        <v>140718</v>
      </c>
      <c r="K1282" s="5">
        <f t="shared" ref="K1282:K1345" si="20">F1282-L1282-1</f>
        <v>27</v>
      </c>
      <c r="L1282" s="423">
        <v>1978</v>
      </c>
      <c r="M1282" s="417" t="s">
        <v>2601</v>
      </c>
      <c r="N1282" s="1208"/>
      <c r="O1282" s="1229">
        <v>4120</v>
      </c>
      <c r="P1282" s="1241">
        <v>150</v>
      </c>
      <c r="Q1282" s="372">
        <v>0.33505033074021728</v>
      </c>
      <c r="R1282" s="440">
        <v>158.50225996327458</v>
      </c>
      <c r="S1282" s="440">
        <v>308.50225996327458</v>
      </c>
      <c r="T1282" s="29">
        <v>3811.4977400367252</v>
      </c>
      <c r="U1282" s="7"/>
      <c r="V1282" s="7"/>
      <c r="W1282" s="7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</row>
    <row r="1283" spans="1:40" s="1" customFormat="1">
      <c r="A1283" s="9" t="s">
        <v>472</v>
      </c>
      <c r="B1283" s="9" t="s">
        <v>17</v>
      </c>
      <c r="C1283" s="335">
        <v>5427</v>
      </c>
      <c r="D1283" s="46">
        <v>38726</v>
      </c>
      <c r="E1283" s="690">
        <v>38726</v>
      </c>
      <c r="F1283" s="795">
        <v>2006</v>
      </c>
      <c r="G1283" s="45" t="s">
        <v>815</v>
      </c>
      <c r="H1283" s="9" t="s">
        <v>1269</v>
      </c>
      <c r="I1283" s="9">
        <v>15</v>
      </c>
      <c r="J1283" s="915">
        <v>82963</v>
      </c>
      <c r="K1283" s="5">
        <f t="shared" si="20"/>
        <v>9</v>
      </c>
      <c r="L1283" s="423">
        <v>1996</v>
      </c>
      <c r="M1283" s="417" t="s">
        <v>2598</v>
      </c>
      <c r="N1283" s="1208" t="s">
        <v>431</v>
      </c>
      <c r="O1283" s="1229">
        <v>4000</v>
      </c>
      <c r="P1283" s="1241">
        <v>150</v>
      </c>
      <c r="Q1283" s="373"/>
      <c r="R1283" s="440"/>
      <c r="S1283" s="440"/>
      <c r="T1283" s="29">
        <v>3850</v>
      </c>
      <c r="U1283" s="7"/>
      <c r="V1283" s="7"/>
      <c r="W1283" s="7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</row>
    <row r="1284" spans="1:40" s="1" customFormat="1">
      <c r="A1284" s="9" t="s">
        <v>102</v>
      </c>
      <c r="B1284" s="9" t="s">
        <v>17</v>
      </c>
      <c r="C1284" s="335">
        <v>140027</v>
      </c>
      <c r="D1284" s="10">
        <v>2306</v>
      </c>
      <c r="E1284" s="690">
        <v>38695</v>
      </c>
      <c r="F1284" s="795">
        <v>2006</v>
      </c>
      <c r="G1284" s="716" t="s">
        <v>818</v>
      </c>
      <c r="H1284" s="9" t="s">
        <v>806</v>
      </c>
      <c r="I1284" s="9">
        <v>395</v>
      </c>
      <c r="J1284" s="335">
        <v>45932</v>
      </c>
      <c r="K1284" s="5">
        <f t="shared" si="20"/>
        <v>6</v>
      </c>
      <c r="L1284" s="423">
        <v>1999</v>
      </c>
      <c r="M1284" s="417" t="s">
        <v>2598</v>
      </c>
      <c r="N1284" s="417" t="s">
        <v>2617</v>
      </c>
      <c r="O1284" s="1229">
        <v>5300</v>
      </c>
      <c r="P1284" s="1014">
        <v>150</v>
      </c>
      <c r="Q1284" s="28">
        <v>0.31085043988269795</v>
      </c>
      <c r="R1284" s="154">
        <v>411.5504398826979</v>
      </c>
      <c r="S1284" s="154">
        <v>561.5504398826979</v>
      </c>
      <c r="T1284" s="7">
        <v>4738.4495601173021</v>
      </c>
      <c r="U1284" s="7"/>
      <c r="V1284" s="7"/>
      <c r="W1284" s="7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</row>
    <row r="1285" spans="1:40" s="1" customFormat="1">
      <c r="A1285" s="53" t="s">
        <v>496</v>
      </c>
      <c r="B1285" s="51" t="s">
        <v>17</v>
      </c>
      <c r="C1285" s="607">
        <v>10185</v>
      </c>
      <c r="D1285" s="52">
        <v>38825</v>
      </c>
      <c r="E1285" s="831">
        <v>38743</v>
      </c>
      <c r="F1285" s="795">
        <v>2006</v>
      </c>
      <c r="G1285" s="53" t="s">
        <v>815</v>
      </c>
      <c r="H1285" s="51" t="s">
        <v>1269</v>
      </c>
      <c r="I1285" s="51">
        <v>330</v>
      </c>
      <c r="J1285" s="905">
        <v>24916</v>
      </c>
      <c r="K1285" s="5">
        <f t="shared" si="20"/>
        <v>6</v>
      </c>
      <c r="L1285" s="423">
        <v>1999</v>
      </c>
      <c r="M1285" s="417" t="s">
        <v>2598</v>
      </c>
      <c r="N1285" s="53" t="s">
        <v>497</v>
      </c>
      <c r="O1285" s="1227">
        <v>6500</v>
      </c>
      <c r="P1285" s="154">
        <v>150</v>
      </c>
      <c r="Q1285" s="251">
        <v>0.35911602209944754</v>
      </c>
      <c r="R1285" s="54">
        <v>0</v>
      </c>
      <c r="S1285" s="54">
        <v>150</v>
      </c>
      <c r="T1285" s="54">
        <v>6350</v>
      </c>
      <c r="U1285" s="7"/>
      <c r="V1285" s="7"/>
      <c r="W1285" s="7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</row>
    <row r="1286" spans="1:40" s="1" customFormat="1">
      <c r="A1286" s="9" t="s">
        <v>421</v>
      </c>
      <c r="B1286" s="9" t="s">
        <v>17</v>
      </c>
      <c r="C1286" s="335">
        <v>907421</v>
      </c>
      <c r="D1286" s="46">
        <v>38701</v>
      </c>
      <c r="E1286" s="690">
        <v>38651</v>
      </c>
      <c r="F1286" s="422">
        <v>2006</v>
      </c>
      <c r="G1286" s="45" t="s">
        <v>821</v>
      </c>
      <c r="H1286" s="9" t="s">
        <v>1264</v>
      </c>
      <c r="I1286" s="9" t="s">
        <v>1773</v>
      </c>
      <c r="J1286" s="905">
        <v>9734</v>
      </c>
      <c r="K1286" s="5">
        <f t="shared" si="20"/>
        <v>5</v>
      </c>
      <c r="L1286" s="423">
        <v>2000</v>
      </c>
      <c r="M1286" s="417" t="s">
        <v>2586</v>
      </c>
      <c r="N1286" s="45" t="s">
        <v>2617</v>
      </c>
      <c r="O1286" s="1227">
        <v>13500</v>
      </c>
      <c r="P1286" s="154">
        <v>150</v>
      </c>
      <c r="Q1286" s="251"/>
      <c r="R1286" s="7"/>
      <c r="S1286" s="7">
        <v>150</v>
      </c>
      <c r="T1286" s="7">
        <v>13350</v>
      </c>
      <c r="U1286" s="7"/>
      <c r="V1286" s="7"/>
      <c r="W1286" s="7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</row>
    <row r="1287" spans="1:40" s="1" customFormat="1">
      <c r="A1287" s="38" t="s">
        <v>824</v>
      </c>
      <c r="B1287" s="38" t="s">
        <v>22</v>
      </c>
      <c r="C1287" s="604" t="s">
        <v>824</v>
      </c>
      <c r="D1287" s="39" t="s">
        <v>824</v>
      </c>
      <c r="E1287" s="832">
        <v>38852</v>
      </c>
      <c r="F1287" s="798">
        <v>2006</v>
      </c>
      <c r="G1287" s="712" t="s">
        <v>815</v>
      </c>
      <c r="H1287" s="174" t="s">
        <v>1762</v>
      </c>
      <c r="I1287" s="40" t="s">
        <v>824</v>
      </c>
      <c r="J1287" s="909" t="s">
        <v>824</v>
      </c>
      <c r="K1287" s="5" t="e">
        <f t="shared" si="20"/>
        <v>#VALUE!</v>
      </c>
      <c r="L1287" s="1022" t="s">
        <v>1773</v>
      </c>
      <c r="M1287" s="1117" t="s">
        <v>1773</v>
      </c>
      <c r="N1287" s="1117" t="s">
        <v>1773</v>
      </c>
      <c r="O1287" s="1228"/>
      <c r="P1287" s="428"/>
      <c r="Q1287" s="31"/>
      <c r="R1287" s="20"/>
      <c r="S1287" s="20"/>
      <c r="T1287" s="20">
        <v>-2459.0300000000002</v>
      </c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</row>
    <row r="1288" spans="1:40" s="1" customFormat="1">
      <c r="A1288" s="38" t="s">
        <v>824</v>
      </c>
      <c r="B1288" s="38" t="s">
        <v>22</v>
      </c>
      <c r="C1288" s="604" t="s">
        <v>824</v>
      </c>
      <c r="D1288" s="39" t="s">
        <v>824</v>
      </c>
      <c r="E1288" s="832">
        <v>38929</v>
      </c>
      <c r="F1288" s="798">
        <v>2007</v>
      </c>
      <c r="G1288" s="712" t="s">
        <v>816</v>
      </c>
      <c r="H1288" s="38" t="s">
        <v>905</v>
      </c>
      <c r="I1288" s="40"/>
      <c r="J1288" s="909"/>
      <c r="K1288" s="5">
        <f t="shared" si="20"/>
        <v>2006</v>
      </c>
      <c r="L1288" s="1022"/>
      <c r="M1288" s="1117"/>
      <c r="N1288" s="1117"/>
      <c r="O1288" s="1228"/>
      <c r="P1288" s="428"/>
      <c r="Q1288" s="31"/>
      <c r="R1288" s="20"/>
      <c r="S1288" s="20"/>
      <c r="T1288" s="20">
        <v>-320</v>
      </c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</row>
    <row r="1289" spans="1:40" s="1" customFormat="1">
      <c r="A1289" s="38" t="s">
        <v>824</v>
      </c>
      <c r="B1289" s="38" t="s">
        <v>22</v>
      </c>
      <c r="C1289" s="604" t="s">
        <v>824</v>
      </c>
      <c r="D1289" s="39" t="s">
        <v>824</v>
      </c>
      <c r="E1289" s="833">
        <v>38952</v>
      </c>
      <c r="F1289" s="798">
        <v>2007</v>
      </c>
      <c r="G1289" s="712" t="s">
        <v>68</v>
      </c>
      <c r="H1289" s="38" t="s">
        <v>1079</v>
      </c>
      <c r="I1289" s="40" t="s">
        <v>824</v>
      </c>
      <c r="J1289" s="909" t="s">
        <v>824</v>
      </c>
      <c r="K1289" s="5" t="e">
        <f t="shared" si="20"/>
        <v>#VALUE!</v>
      </c>
      <c r="L1289" s="1022" t="s">
        <v>1773</v>
      </c>
      <c r="M1289" s="1117" t="s">
        <v>1773</v>
      </c>
      <c r="N1289" s="1117" t="s">
        <v>1773</v>
      </c>
      <c r="O1289" s="1228"/>
      <c r="P1289" s="428"/>
      <c r="Q1289" s="31"/>
      <c r="R1289" s="20"/>
      <c r="S1289" s="20"/>
      <c r="T1289" s="20">
        <v>-13900</v>
      </c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</row>
    <row r="1290" spans="1:40" s="1" customFormat="1">
      <c r="A1290" s="38" t="s">
        <v>824</v>
      </c>
      <c r="B1290" s="38" t="s">
        <v>22</v>
      </c>
      <c r="C1290" s="604" t="s">
        <v>824</v>
      </c>
      <c r="D1290" s="39" t="s">
        <v>824</v>
      </c>
      <c r="E1290" s="833">
        <v>38958</v>
      </c>
      <c r="F1290" s="798">
        <v>2007</v>
      </c>
      <c r="G1290" s="712" t="s">
        <v>818</v>
      </c>
      <c r="H1290" s="38" t="s">
        <v>806</v>
      </c>
      <c r="I1290" s="40" t="s">
        <v>824</v>
      </c>
      <c r="J1290" s="909" t="s">
        <v>824</v>
      </c>
      <c r="K1290" s="5" t="e">
        <f t="shared" si="20"/>
        <v>#VALUE!</v>
      </c>
      <c r="L1290" s="1022" t="s">
        <v>1773</v>
      </c>
      <c r="M1290" s="1117" t="s">
        <v>1773</v>
      </c>
      <c r="N1290" s="1117" t="s">
        <v>1773</v>
      </c>
      <c r="O1290" s="1228"/>
      <c r="P1290" s="428"/>
      <c r="Q1290" s="31"/>
      <c r="R1290" s="20"/>
      <c r="S1290" s="20"/>
      <c r="T1290" s="20">
        <v>-18997.7</v>
      </c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</row>
    <row r="1291" spans="1:40" s="1" customFormat="1">
      <c r="A1291" s="184" t="s">
        <v>824</v>
      </c>
      <c r="B1291" s="38" t="s">
        <v>22</v>
      </c>
      <c r="C1291" s="604" t="s">
        <v>824</v>
      </c>
      <c r="D1291" s="39" t="s">
        <v>824</v>
      </c>
      <c r="E1291" s="833">
        <v>38959</v>
      </c>
      <c r="F1291" s="798">
        <v>2007</v>
      </c>
      <c r="G1291" s="712" t="s">
        <v>812</v>
      </c>
      <c r="H1291" s="70" t="s">
        <v>861</v>
      </c>
      <c r="I1291" s="40" t="s">
        <v>824</v>
      </c>
      <c r="J1291" s="909" t="s">
        <v>824</v>
      </c>
      <c r="K1291" s="5" t="e">
        <f t="shared" si="20"/>
        <v>#VALUE!</v>
      </c>
      <c r="L1291" s="1022" t="s">
        <v>1773</v>
      </c>
      <c r="M1291" s="1117" t="s">
        <v>1773</v>
      </c>
      <c r="N1291" s="1117" t="s">
        <v>1773</v>
      </c>
      <c r="O1291" s="1228"/>
      <c r="P1291" s="428"/>
      <c r="Q1291" s="31"/>
      <c r="R1291" s="20"/>
      <c r="S1291" s="20"/>
      <c r="T1291" s="20">
        <v>-13250</v>
      </c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</row>
    <row r="1292" spans="1:40" s="1" customFormat="1">
      <c r="A1292" s="38" t="s">
        <v>824</v>
      </c>
      <c r="B1292" s="38" t="s">
        <v>22</v>
      </c>
      <c r="C1292" s="604" t="s">
        <v>824</v>
      </c>
      <c r="D1292" s="39" t="s">
        <v>824</v>
      </c>
      <c r="E1292" s="833">
        <v>38966</v>
      </c>
      <c r="F1292" s="798">
        <v>2007</v>
      </c>
      <c r="G1292" s="712" t="s">
        <v>812</v>
      </c>
      <c r="H1292" s="70" t="s">
        <v>861</v>
      </c>
      <c r="I1292" s="40" t="s">
        <v>824</v>
      </c>
      <c r="J1292" s="909" t="s">
        <v>824</v>
      </c>
      <c r="K1292" s="5" t="e">
        <f t="shared" si="20"/>
        <v>#VALUE!</v>
      </c>
      <c r="L1292" s="1022" t="s">
        <v>1773</v>
      </c>
      <c r="M1292" s="1117" t="s">
        <v>1773</v>
      </c>
      <c r="N1292" s="1117" t="s">
        <v>1773</v>
      </c>
      <c r="O1292" s="1228"/>
      <c r="P1292" s="428"/>
      <c r="Q1292" s="31"/>
      <c r="R1292" s="20"/>
      <c r="S1292" s="20"/>
      <c r="T1292" s="20">
        <v>-12630</v>
      </c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</row>
    <row r="1293" spans="1:40" s="1" customFormat="1">
      <c r="A1293" s="38" t="s">
        <v>824</v>
      </c>
      <c r="B1293" s="38" t="s">
        <v>22</v>
      </c>
      <c r="C1293" s="604" t="s">
        <v>824</v>
      </c>
      <c r="D1293" s="39" t="s">
        <v>824</v>
      </c>
      <c r="E1293" s="833">
        <v>38966</v>
      </c>
      <c r="F1293" s="798">
        <v>2007</v>
      </c>
      <c r="G1293" s="712" t="s">
        <v>815</v>
      </c>
      <c r="H1293" s="244" t="s">
        <v>808</v>
      </c>
      <c r="I1293" s="40" t="s">
        <v>824</v>
      </c>
      <c r="J1293" s="909" t="s">
        <v>824</v>
      </c>
      <c r="K1293" s="5" t="e">
        <f t="shared" si="20"/>
        <v>#VALUE!</v>
      </c>
      <c r="L1293" s="1022" t="s">
        <v>1773</v>
      </c>
      <c r="M1293" s="1117" t="s">
        <v>1773</v>
      </c>
      <c r="N1293" s="1117" t="s">
        <v>478</v>
      </c>
      <c r="O1293" s="1228"/>
      <c r="P1293" s="428"/>
      <c r="Q1293" s="31"/>
      <c r="R1293" s="20"/>
      <c r="S1293" s="20"/>
      <c r="T1293" s="20">
        <v>-7832.57</v>
      </c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</row>
    <row r="1294" spans="1:40" s="1" customFormat="1">
      <c r="A1294" s="38" t="s">
        <v>824</v>
      </c>
      <c r="B1294" s="38" t="s">
        <v>22</v>
      </c>
      <c r="C1294" s="604" t="s">
        <v>824</v>
      </c>
      <c r="D1294" s="39" t="s">
        <v>824</v>
      </c>
      <c r="E1294" s="833">
        <v>38996</v>
      </c>
      <c r="F1294" s="798">
        <v>2007</v>
      </c>
      <c r="G1294" s="712" t="s">
        <v>1774</v>
      </c>
      <c r="H1294" s="38" t="s">
        <v>2581</v>
      </c>
      <c r="I1294" s="40"/>
      <c r="J1294" s="916"/>
      <c r="K1294" s="5">
        <f t="shared" si="20"/>
        <v>2006</v>
      </c>
      <c r="L1294" s="423"/>
      <c r="M1294" s="1114"/>
      <c r="N1294" s="1114"/>
      <c r="O1294" s="1227"/>
      <c r="P1294" s="154"/>
      <c r="Q1294" s="27"/>
      <c r="R1294" s="7"/>
      <c r="S1294" s="7"/>
      <c r="T1294" s="20">
        <v>-4521.1000000000004</v>
      </c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</row>
    <row r="1295" spans="1:40" s="1" customFormat="1">
      <c r="A1295" s="57" t="s">
        <v>824</v>
      </c>
      <c r="B1295" s="57" t="s">
        <v>22</v>
      </c>
      <c r="C1295" s="608" t="s">
        <v>824</v>
      </c>
      <c r="D1295" s="893" t="s">
        <v>824</v>
      </c>
      <c r="E1295" s="834">
        <v>39003</v>
      </c>
      <c r="F1295" s="803">
        <v>2007</v>
      </c>
      <c r="G1295" s="718" t="s">
        <v>814</v>
      </c>
      <c r="H1295" s="70" t="s">
        <v>1865</v>
      </c>
      <c r="I1295" s="41"/>
      <c r="J1295" s="909"/>
      <c r="K1295" s="5">
        <f t="shared" si="20"/>
        <v>2006</v>
      </c>
      <c r="L1295" s="441"/>
      <c r="M1295" s="1117"/>
      <c r="N1295" s="1117"/>
      <c r="O1295" s="1228"/>
      <c r="P1295" s="428"/>
      <c r="Q1295" s="31"/>
      <c r="R1295" s="20"/>
      <c r="S1295" s="20"/>
      <c r="T1295" s="20">
        <v>-1828.67</v>
      </c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</row>
    <row r="1296" spans="1:40" s="1" customFormat="1">
      <c r="A1296" s="38" t="s">
        <v>824</v>
      </c>
      <c r="B1296" s="38" t="s">
        <v>22</v>
      </c>
      <c r="C1296" s="604" t="s">
        <v>824</v>
      </c>
      <c r="D1296" s="39" t="s">
        <v>824</v>
      </c>
      <c r="E1296" s="833">
        <v>39057</v>
      </c>
      <c r="F1296" s="1256">
        <v>2007</v>
      </c>
      <c r="G1296" s="712" t="s">
        <v>821</v>
      </c>
      <c r="H1296" s="38" t="s">
        <v>1264</v>
      </c>
      <c r="I1296" s="40"/>
      <c r="J1296" s="905"/>
      <c r="K1296" s="5">
        <f t="shared" si="20"/>
        <v>2006</v>
      </c>
      <c r="L1296" s="423"/>
      <c r="M1296" s="1114"/>
      <c r="N1296" s="1114"/>
      <c r="O1296" s="1227"/>
      <c r="P1296" s="154"/>
      <c r="Q1296" s="27"/>
      <c r="R1296" s="7"/>
      <c r="S1296" s="7"/>
      <c r="T1296" s="20">
        <v>-11403</v>
      </c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</row>
    <row r="1297" spans="1:40" s="1" customFormat="1">
      <c r="A1297" s="38" t="s">
        <v>824</v>
      </c>
      <c r="B1297" s="38" t="s">
        <v>22</v>
      </c>
      <c r="C1297" s="604" t="s">
        <v>824</v>
      </c>
      <c r="D1297" s="39" t="s">
        <v>824</v>
      </c>
      <c r="E1297" s="833">
        <v>39077</v>
      </c>
      <c r="F1297" s="798">
        <v>2007</v>
      </c>
      <c r="G1297" s="712" t="s">
        <v>816</v>
      </c>
      <c r="H1297" s="38" t="s">
        <v>1602</v>
      </c>
      <c r="I1297" s="40"/>
      <c r="J1297" s="909"/>
      <c r="K1297" s="5">
        <f t="shared" si="20"/>
        <v>2006</v>
      </c>
      <c r="L1297" s="1022"/>
      <c r="M1297" s="1117"/>
      <c r="N1297" s="1117"/>
      <c r="O1297" s="1228"/>
      <c r="P1297" s="428"/>
      <c r="Q1297" s="31"/>
      <c r="R1297" s="20"/>
      <c r="S1297" s="20"/>
      <c r="T1297" s="20">
        <v>-27246.61</v>
      </c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</row>
    <row r="1298" spans="1:40" s="1" customFormat="1">
      <c r="A1298" s="38" t="s">
        <v>824</v>
      </c>
      <c r="B1298" s="38" t="s">
        <v>22</v>
      </c>
      <c r="C1298" s="604" t="s">
        <v>824</v>
      </c>
      <c r="D1298" s="39" t="s">
        <v>824</v>
      </c>
      <c r="E1298" s="833">
        <v>39077</v>
      </c>
      <c r="F1298" s="798">
        <v>2007</v>
      </c>
      <c r="G1298" s="712" t="s">
        <v>815</v>
      </c>
      <c r="H1298" s="426" t="s">
        <v>1269</v>
      </c>
      <c r="I1298" s="40"/>
      <c r="J1298" s="909"/>
      <c r="K1298" s="5">
        <f t="shared" si="20"/>
        <v>2006</v>
      </c>
      <c r="L1298" s="1022"/>
      <c r="M1298" s="1117"/>
      <c r="N1298" s="1117"/>
      <c r="O1298" s="1228"/>
      <c r="P1298" s="428"/>
      <c r="Q1298" s="31"/>
      <c r="R1298" s="20"/>
      <c r="S1298" s="20"/>
      <c r="T1298" s="20">
        <v>-23570</v>
      </c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</row>
    <row r="1299" spans="1:40" s="1" customFormat="1">
      <c r="A1299" s="38" t="s">
        <v>824</v>
      </c>
      <c r="B1299" s="38" t="s">
        <v>22</v>
      </c>
      <c r="C1299" s="604" t="s">
        <v>824</v>
      </c>
      <c r="D1299" s="39" t="s">
        <v>824</v>
      </c>
      <c r="E1299" s="833">
        <v>39077</v>
      </c>
      <c r="F1299" s="798">
        <v>2007</v>
      </c>
      <c r="G1299" s="712" t="s">
        <v>821</v>
      </c>
      <c r="H1299" s="38" t="s">
        <v>800</v>
      </c>
      <c r="I1299" s="40"/>
      <c r="J1299" s="909"/>
      <c r="K1299" s="5">
        <f t="shared" si="20"/>
        <v>2006</v>
      </c>
      <c r="L1299" s="1022"/>
      <c r="M1299" s="1117"/>
      <c r="N1299" s="1117"/>
      <c r="O1299" s="1228"/>
      <c r="P1299" s="428"/>
      <c r="Q1299" s="31"/>
      <c r="R1299" s="20"/>
      <c r="S1299" s="20"/>
      <c r="T1299" s="19">
        <v>-6717.0457283617197</v>
      </c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</row>
    <row r="1300" spans="1:40" s="1" customFormat="1">
      <c r="A1300" s="38" t="s">
        <v>824</v>
      </c>
      <c r="B1300" s="38" t="s">
        <v>22</v>
      </c>
      <c r="C1300" s="604" t="s">
        <v>824</v>
      </c>
      <c r="D1300" s="39" t="s">
        <v>824</v>
      </c>
      <c r="E1300" s="833">
        <v>39077</v>
      </c>
      <c r="F1300" s="798">
        <v>2007</v>
      </c>
      <c r="G1300" s="712" t="s">
        <v>821</v>
      </c>
      <c r="H1300" s="38" t="s">
        <v>2095</v>
      </c>
      <c r="I1300" s="40"/>
      <c r="J1300" s="909"/>
      <c r="K1300" s="5">
        <f t="shared" si="20"/>
        <v>2006</v>
      </c>
      <c r="L1300" s="1022"/>
      <c r="M1300" s="1117"/>
      <c r="N1300" s="1117"/>
      <c r="O1300" s="1228"/>
      <c r="P1300" s="428"/>
      <c r="Q1300" s="31"/>
      <c r="R1300" s="20"/>
      <c r="S1300" s="20"/>
      <c r="T1300" s="19">
        <v>-5977.0880545279197</v>
      </c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</row>
    <row r="1301" spans="1:40" s="1" customFormat="1">
      <c r="A1301" s="38" t="s">
        <v>824</v>
      </c>
      <c r="B1301" s="38" t="s">
        <v>22</v>
      </c>
      <c r="C1301" s="604" t="s">
        <v>824</v>
      </c>
      <c r="D1301" s="39" t="s">
        <v>824</v>
      </c>
      <c r="E1301" s="833">
        <v>39077</v>
      </c>
      <c r="F1301" s="798">
        <v>2007</v>
      </c>
      <c r="G1301" s="712" t="s">
        <v>1774</v>
      </c>
      <c r="H1301" s="38" t="s">
        <v>2581</v>
      </c>
      <c r="I1301" s="40"/>
      <c r="J1301" s="909"/>
      <c r="K1301" s="5">
        <f t="shared" si="20"/>
        <v>2006</v>
      </c>
      <c r="L1301" s="1022"/>
      <c r="M1301" s="1117"/>
      <c r="N1301" s="1117"/>
      <c r="O1301" s="1228"/>
      <c r="P1301" s="428"/>
      <c r="Q1301" s="31"/>
      <c r="R1301" s="20"/>
      <c r="S1301" s="20"/>
      <c r="T1301" s="20">
        <v>-5604.16</v>
      </c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</row>
    <row r="1302" spans="1:40" s="1" customFormat="1">
      <c r="A1302" s="38" t="s">
        <v>824</v>
      </c>
      <c r="B1302" s="38" t="s">
        <v>22</v>
      </c>
      <c r="C1302" s="604" t="s">
        <v>824</v>
      </c>
      <c r="D1302" s="39" t="s">
        <v>824</v>
      </c>
      <c r="E1302" s="833">
        <v>39077</v>
      </c>
      <c r="F1302" s="798">
        <v>2007</v>
      </c>
      <c r="G1302" s="719" t="s">
        <v>4618</v>
      </c>
      <c r="H1302" s="38" t="s">
        <v>800</v>
      </c>
      <c r="I1302" s="40"/>
      <c r="J1302" s="905"/>
      <c r="K1302" s="5">
        <f t="shared" si="20"/>
        <v>2006</v>
      </c>
      <c r="L1302" s="423"/>
      <c r="M1302" s="1114"/>
      <c r="N1302" s="1114"/>
      <c r="O1302" s="1227"/>
      <c r="P1302" s="154"/>
      <c r="Q1302" s="27"/>
      <c r="R1302" s="7"/>
      <c r="S1302" s="7"/>
      <c r="T1302" s="20">
        <v>-4138.2299999999996</v>
      </c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</row>
    <row r="1303" spans="1:40" s="1" customFormat="1">
      <c r="A1303" s="184" t="s">
        <v>824</v>
      </c>
      <c r="B1303" s="38" t="s">
        <v>22</v>
      </c>
      <c r="C1303" s="604" t="s">
        <v>824</v>
      </c>
      <c r="D1303" s="39" t="s">
        <v>824</v>
      </c>
      <c r="E1303" s="833">
        <v>39077</v>
      </c>
      <c r="F1303" s="798">
        <v>2007</v>
      </c>
      <c r="G1303" s="702" t="s">
        <v>821</v>
      </c>
      <c r="H1303" s="244" t="s">
        <v>4813</v>
      </c>
      <c r="I1303" s="231"/>
      <c r="J1303" s="906"/>
      <c r="K1303" s="5">
        <f t="shared" si="20"/>
        <v>2006</v>
      </c>
      <c r="L1303" s="1016"/>
      <c r="M1303" s="1107"/>
      <c r="N1303" s="1107"/>
      <c r="O1303" s="1228"/>
      <c r="P1303" s="428"/>
      <c r="Q1303" s="31"/>
      <c r="R1303" s="20"/>
      <c r="S1303" s="20"/>
      <c r="T1303" s="19">
        <v>-1701.9523140988099</v>
      </c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</row>
    <row r="1304" spans="1:40" s="1" customFormat="1">
      <c r="A1304" s="184" t="s">
        <v>824</v>
      </c>
      <c r="B1304" s="38" t="s">
        <v>22</v>
      </c>
      <c r="C1304" s="609" t="s">
        <v>824</v>
      </c>
      <c r="D1304" s="39" t="s">
        <v>824</v>
      </c>
      <c r="E1304" s="833">
        <v>39077</v>
      </c>
      <c r="F1304" s="798">
        <v>2007</v>
      </c>
      <c r="G1304" s="712" t="s">
        <v>821</v>
      </c>
      <c r="H1304" s="174" t="s">
        <v>4812</v>
      </c>
      <c r="I1304" s="231"/>
      <c r="J1304" s="906"/>
      <c r="K1304" s="5">
        <f t="shared" si="20"/>
        <v>2006</v>
      </c>
      <c r="L1304" s="1016"/>
      <c r="M1304" s="1107"/>
      <c r="N1304" s="1107"/>
      <c r="O1304" s="1228"/>
      <c r="P1304" s="428"/>
      <c r="Q1304" s="31"/>
      <c r="R1304" s="20"/>
      <c r="S1304" s="20"/>
      <c r="T1304" s="19">
        <v>-1050.0136206560901</v>
      </c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</row>
    <row r="1305" spans="1:40" s="1" customFormat="1">
      <c r="A1305" s="184" t="s">
        <v>824</v>
      </c>
      <c r="B1305" s="38" t="s">
        <v>22</v>
      </c>
      <c r="C1305" s="609" t="s">
        <v>824</v>
      </c>
      <c r="D1305" s="39" t="s">
        <v>824</v>
      </c>
      <c r="E1305" s="833">
        <v>39092</v>
      </c>
      <c r="F1305" s="798">
        <v>2007</v>
      </c>
      <c r="G1305" s="712" t="s">
        <v>813</v>
      </c>
      <c r="H1305" s="38" t="s">
        <v>800</v>
      </c>
      <c r="I1305" s="231"/>
      <c r="J1305" s="906"/>
      <c r="K1305" s="5">
        <f t="shared" si="20"/>
        <v>2006</v>
      </c>
      <c r="L1305" s="1016"/>
      <c r="M1305" s="1107"/>
      <c r="N1305" s="1107"/>
      <c r="O1305" s="1228"/>
      <c r="P1305" s="428"/>
      <c r="Q1305" s="31"/>
      <c r="R1305" s="20"/>
      <c r="S1305" s="20"/>
      <c r="T1305" s="20">
        <v>-28411</v>
      </c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</row>
    <row r="1306" spans="1:40" s="1" customFormat="1">
      <c r="A1306" s="38" t="s">
        <v>824</v>
      </c>
      <c r="B1306" s="38" t="s">
        <v>22</v>
      </c>
      <c r="C1306" s="604" t="s">
        <v>824</v>
      </c>
      <c r="D1306" s="39" t="s">
        <v>824</v>
      </c>
      <c r="E1306" s="833">
        <v>39092</v>
      </c>
      <c r="F1306" s="798">
        <v>2007</v>
      </c>
      <c r="G1306" s="712" t="s">
        <v>814</v>
      </c>
      <c r="H1306" s="244" t="s">
        <v>3617</v>
      </c>
      <c r="I1306" s="40"/>
      <c r="J1306" s="909"/>
      <c r="K1306" s="5">
        <f t="shared" si="20"/>
        <v>2006</v>
      </c>
      <c r="L1306" s="1022"/>
      <c r="M1306" s="1117"/>
      <c r="N1306" s="1117"/>
      <c r="O1306" s="1228"/>
      <c r="P1306" s="428"/>
      <c r="Q1306" s="31"/>
      <c r="R1306" s="20"/>
      <c r="S1306" s="20"/>
      <c r="T1306" s="20">
        <v>-4302.8</v>
      </c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</row>
    <row r="1307" spans="1:40" s="1" customFormat="1">
      <c r="A1307" s="38" t="s">
        <v>824</v>
      </c>
      <c r="B1307" s="38" t="s">
        <v>22</v>
      </c>
      <c r="C1307" s="604" t="s">
        <v>824</v>
      </c>
      <c r="D1307" s="39" t="s">
        <v>824</v>
      </c>
      <c r="E1307" s="833">
        <v>39118</v>
      </c>
      <c r="F1307" s="798">
        <v>2007</v>
      </c>
      <c r="G1307" s="712" t="s">
        <v>811</v>
      </c>
      <c r="H1307" s="38" t="s">
        <v>800</v>
      </c>
      <c r="I1307" s="40"/>
      <c r="J1307" s="909"/>
      <c r="K1307" s="5">
        <f t="shared" si="20"/>
        <v>2006</v>
      </c>
      <c r="L1307" s="1022"/>
      <c r="M1307" s="1117"/>
      <c r="N1307" s="1117"/>
      <c r="O1307" s="1228"/>
      <c r="P1307" s="428"/>
      <c r="Q1307" s="31"/>
      <c r="R1307" s="20"/>
      <c r="S1307" s="20"/>
      <c r="T1307" s="20">
        <v>-15561</v>
      </c>
      <c r="U1307" s="7"/>
      <c r="V1307" s="7"/>
      <c r="W1307" s="7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</row>
    <row r="1308" spans="1:40" s="1" customFormat="1">
      <c r="A1308" s="38" t="s">
        <v>824</v>
      </c>
      <c r="B1308" s="38" t="s">
        <v>22</v>
      </c>
      <c r="C1308" s="604" t="s">
        <v>824</v>
      </c>
      <c r="D1308" s="39" t="s">
        <v>824</v>
      </c>
      <c r="E1308" s="833">
        <v>39118</v>
      </c>
      <c r="F1308" s="798">
        <v>2007</v>
      </c>
      <c r="G1308" s="712" t="s">
        <v>812</v>
      </c>
      <c r="H1308" s="38" t="s">
        <v>1079</v>
      </c>
      <c r="I1308" s="40"/>
      <c r="J1308" s="909"/>
      <c r="K1308" s="5">
        <f t="shared" si="20"/>
        <v>2006</v>
      </c>
      <c r="L1308" s="1022"/>
      <c r="M1308" s="1117"/>
      <c r="N1308" s="1117"/>
      <c r="O1308" s="1228"/>
      <c r="P1308" s="428"/>
      <c r="Q1308" s="31"/>
      <c r="R1308" s="20"/>
      <c r="S1308" s="20"/>
      <c r="T1308" s="20">
        <v>-12260</v>
      </c>
      <c r="U1308" s="7"/>
      <c r="V1308" s="7"/>
      <c r="W1308" s="7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42"/>
      <c r="AN1308" s="42"/>
    </row>
    <row r="1309" spans="1:40" s="1" customFormat="1">
      <c r="A1309" s="38" t="s">
        <v>824</v>
      </c>
      <c r="B1309" s="38" t="s">
        <v>22</v>
      </c>
      <c r="C1309" s="604" t="s">
        <v>824</v>
      </c>
      <c r="D1309" s="39" t="s">
        <v>824</v>
      </c>
      <c r="E1309" s="833">
        <v>39118</v>
      </c>
      <c r="F1309" s="798">
        <v>2007</v>
      </c>
      <c r="G1309" s="712" t="s">
        <v>814</v>
      </c>
      <c r="H1309" s="38" t="s">
        <v>1842</v>
      </c>
      <c r="I1309" s="40"/>
      <c r="J1309" s="909"/>
      <c r="K1309" s="5">
        <f t="shared" si="20"/>
        <v>2006</v>
      </c>
      <c r="L1309" s="1022"/>
      <c r="M1309" s="1117"/>
      <c r="N1309" s="1117"/>
      <c r="O1309" s="1228"/>
      <c r="P1309" s="428"/>
      <c r="Q1309" s="31"/>
      <c r="R1309" s="20"/>
      <c r="S1309" s="20"/>
      <c r="T1309" s="20">
        <v>-1488.87</v>
      </c>
      <c r="U1309" s="7"/>
      <c r="V1309" s="7"/>
      <c r="W1309" s="7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</row>
    <row r="1310" spans="1:40" s="1" customFormat="1">
      <c r="A1310" s="38" t="s">
        <v>824</v>
      </c>
      <c r="B1310" s="38" t="s">
        <v>22</v>
      </c>
      <c r="C1310" s="604" t="s">
        <v>824</v>
      </c>
      <c r="D1310" s="39" t="s">
        <v>824</v>
      </c>
      <c r="E1310" s="833">
        <v>39121</v>
      </c>
      <c r="F1310" s="798">
        <v>2007</v>
      </c>
      <c r="G1310" s="712" t="s">
        <v>810</v>
      </c>
      <c r="H1310" s="38" t="s">
        <v>1166</v>
      </c>
      <c r="I1310" s="40"/>
      <c r="J1310" s="909"/>
      <c r="K1310" s="5">
        <f t="shared" si="20"/>
        <v>2006</v>
      </c>
      <c r="L1310" s="1022"/>
      <c r="M1310" s="1117"/>
      <c r="N1310" s="1117"/>
      <c r="O1310" s="1228"/>
      <c r="P1310" s="428"/>
      <c r="Q1310" s="31"/>
      <c r="R1310" s="20"/>
      <c r="S1310" s="20"/>
      <c r="T1310" s="20">
        <v>-16754</v>
      </c>
      <c r="U1310" s="7"/>
      <c r="V1310" s="7"/>
      <c r="W1310" s="7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</row>
    <row r="1311" spans="1:40" s="1" customFormat="1">
      <c r="A1311" s="38" t="s">
        <v>824</v>
      </c>
      <c r="B1311" s="38" t="s">
        <v>22</v>
      </c>
      <c r="C1311" s="604" t="s">
        <v>824</v>
      </c>
      <c r="D1311" s="39" t="s">
        <v>824</v>
      </c>
      <c r="E1311" s="833">
        <v>39121</v>
      </c>
      <c r="F1311" s="798">
        <v>2007</v>
      </c>
      <c r="G1311" s="712" t="s">
        <v>1774</v>
      </c>
      <c r="H1311" s="38" t="s">
        <v>905</v>
      </c>
      <c r="I1311" s="40"/>
      <c r="J1311" s="909"/>
      <c r="K1311" s="5">
        <f t="shared" si="20"/>
        <v>2006</v>
      </c>
      <c r="L1311" s="1022"/>
      <c r="M1311" s="1117"/>
      <c r="N1311" s="1117"/>
      <c r="O1311" s="1228"/>
      <c r="P1311" s="428"/>
      <c r="Q1311" s="31"/>
      <c r="R1311" s="20"/>
      <c r="S1311" s="20"/>
      <c r="T1311" s="20">
        <v>-4963.41</v>
      </c>
      <c r="U1311" s="7"/>
      <c r="V1311" s="7"/>
      <c r="W1311" s="7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</row>
    <row r="1312" spans="1:40" s="1" customFormat="1">
      <c r="A1312" s="38" t="s">
        <v>824</v>
      </c>
      <c r="B1312" s="38" t="s">
        <v>22</v>
      </c>
      <c r="C1312" s="604" t="s">
        <v>824</v>
      </c>
      <c r="D1312" s="39" t="s">
        <v>824</v>
      </c>
      <c r="E1312" s="833">
        <v>39121</v>
      </c>
      <c r="F1312" s="798">
        <v>2007</v>
      </c>
      <c r="G1312" s="712" t="s">
        <v>1774</v>
      </c>
      <c r="H1312" s="244" t="s">
        <v>1071</v>
      </c>
      <c r="I1312" s="40"/>
      <c r="J1312" s="909"/>
      <c r="K1312" s="5">
        <f t="shared" si="20"/>
        <v>2006</v>
      </c>
      <c r="L1312" s="1022"/>
      <c r="M1312" s="1117"/>
      <c r="N1312" s="1117"/>
      <c r="O1312" s="1228"/>
      <c r="P1312" s="428"/>
      <c r="Q1312" s="31"/>
      <c r="R1312" s="20"/>
      <c r="S1312" s="20"/>
      <c r="T1312" s="20">
        <v>-3807.6</v>
      </c>
      <c r="U1312" s="7"/>
      <c r="V1312" s="7"/>
      <c r="W1312" s="7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</row>
    <row r="1313" spans="1:40">
      <c r="A1313" s="507" t="s">
        <v>824</v>
      </c>
      <c r="B1313" s="507" t="s">
        <v>22</v>
      </c>
      <c r="C1313" s="610" t="s">
        <v>824</v>
      </c>
      <c r="D1313" s="508" t="s">
        <v>824</v>
      </c>
      <c r="E1313" s="835">
        <v>39121</v>
      </c>
      <c r="F1313" s="501">
        <v>2007</v>
      </c>
      <c r="G1313" s="720" t="s">
        <v>608</v>
      </c>
      <c r="H1313" s="509" t="s">
        <v>819</v>
      </c>
      <c r="I1313" s="573"/>
      <c r="J1313" s="573"/>
      <c r="K1313" s="5">
        <f t="shared" si="20"/>
        <v>2006</v>
      </c>
      <c r="L1313" s="1024"/>
      <c r="M1313" s="1121"/>
      <c r="N1313" s="1121"/>
      <c r="O1313" s="1228"/>
      <c r="P1313" s="474"/>
      <c r="Q1313" s="510"/>
      <c r="R1313" s="476"/>
      <c r="S1313" s="476"/>
      <c r="T1313" s="476">
        <v>-3734.88</v>
      </c>
      <c r="U1313" s="488"/>
      <c r="V1313" s="488"/>
      <c r="W1313" s="488"/>
      <c r="AL1313" s="480"/>
      <c r="AM1313" s="480"/>
      <c r="AN1313" s="480"/>
    </row>
    <row r="1314" spans="1:40">
      <c r="A1314" s="507" t="s">
        <v>824</v>
      </c>
      <c r="B1314" s="507" t="s">
        <v>22</v>
      </c>
      <c r="C1314" s="610" t="s">
        <v>824</v>
      </c>
      <c r="D1314" s="508" t="s">
        <v>824</v>
      </c>
      <c r="E1314" s="835">
        <v>39121</v>
      </c>
      <c r="F1314" s="501">
        <v>2007</v>
      </c>
      <c r="G1314" s="720" t="s">
        <v>608</v>
      </c>
      <c r="H1314" s="509" t="s">
        <v>2037</v>
      </c>
      <c r="I1314" s="573"/>
      <c r="J1314" s="573"/>
      <c r="K1314" s="5">
        <f t="shared" si="20"/>
        <v>2006</v>
      </c>
      <c r="L1314" s="1024"/>
      <c r="M1314" s="1121"/>
      <c r="N1314" s="1121"/>
      <c r="O1314" s="1228"/>
      <c r="P1314" s="474"/>
      <c r="Q1314" s="510"/>
      <c r="R1314" s="476"/>
      <c r="S1314" s="476"/>
      <c r="T1314" s="476">
        <v>-3150.66</v>
      </c>
      <c r="U1314" s="488"/>
      <c r="V1314" s="488"/>
      <c r="W1314" s="488"/>
      <c r="AL1314" s="480"/>
      <c r="AM1314" s="480"/>
      <c r="AN1314" s="480"/>
    </row>
    <row r="1315" spans="1:40">
      <c r="A1315" s="507" t="s">
        <v>824</v>
      </c>
      <c r="B1315" s="507" t="s">
        <v>22</v>
      </c>
      <c r="C1315" s="610" t="s">
        <v>824</v>
      </c>
      <c r="D1315" s="508" t="s">
        <v>824</v>
      </c>
      <c r="E1315" s="835">
        <v>39121</v>
      </c>
      <c r="F1315" s="501">
        <v>2007</v>
      </c>
      <c r="G1315" s="720" t="s">
        <v>608</v>
      </c>
      <c r="H1315" s="507" t="s">
        <v>15</v>
      </c>
      <c r="I1315" s="573"/>
      <c r="J1315" s="573"/>
      <c r="K1315" s="5">
        <f t="shared" si="20"/>
        <v>2006</v>
      </c>
      <c r="L1315" s="1024"/>
      <c r="M1315" s="1121"/>
      <c r="N1315" s="1121"/>
      <c r="O1315" s="1228"/>
      <c r="P1315" s="474"/>
      <c r="Q1315" s="510"/>
      <c r="R1315" s="476"/>
      <c r="S1315" s="476"/>
      <c r="T1315" s="476">
        <v>-2133.34</v>
      </c>
      <c r="U1315" s="488"/>
      <c r="V1315" s="488"/>
      <c r="W1315" s="488"/>
      <c r="AL1315" s="480"/>
      <c r="AM1315" s="480"/>
      <c r="AN1315" s="480"/>
    </row>
    <row r="1316" spans="1:40">
      <c r="A1316" s="507" t="s">
        <v>824</v>
      </c>
      <c r="B1316" s="507" t="s">
        <v>22</v>
      </c>
      <c r="C1316" s="610" t="s">
        <v>824</v>
      </c>
      <c r="D1316" s="508" t="s">
        <v>824</v>
      </c>
      <c r="E1316" s="835">
        <v>39121</v>
      </c>
      <c r="F1316" s="501">
        <v>2007</v>
      </c>
      <c r="G1316" s="720" t="s">
        <v>608</v>
      </c>
      <c r="H1316" s="470" t="s">
        <v>796</v>
      </c>
      <c r="I1316" s="573"/>
      <c r="J1316" s="573"/>
      <c r="K1316" s="5">
        <f t="shared" si="20"/>
        <v>2006</v>
      </c>
      <c r="L1316" s="1024"/>
      <c r="M1316" s="1121"/>
      <c r="N1316" s="1121"/>
      <c r="O1316" s="1228"/>
      <c r="P1316" s="474"/>
      <c r="Q1316" s="510"/>
      <c r="R1316" s="476"/>
      <c r="S1316" s="476"/>
      <c r="T1316" s="476">
        <v>-896.53</v>
      </c>
      <c r="U1316" s="488"/>
      <c r="V1316" s="488"/>
      <c r="W1316" s="488"/>
      <c r="AL1316" s="480"/>
      <c r="AM1316" s="480"/>
      <c r="AN1316" s="480"/>
    </row>
    <row r="1317" spans="1:40" s="1" customFormat="1">
      <c r="A1317" s="38" t="s">
        <v>824</v>
      </c>
      <c r="B1317" s="38" t="s">
        <v>22</v>
      </c>
      <c r="C1317" s="604" t="s">
        <v>824</v>
      </c>
      <c r="D1317" s="39" t="s">
        <v>824</v>
      </c>
      <c r="E1317" s="833">
        <v>39133</v>
      </c>
      <c r="F1317" s="798">
        <v>2007</v>
      </c>
      <c r="G1317" s="702" t="s">
        <v>812</v>
      </c>
      <c r="H1317" s="70" t="s">
        <v>861</v>
      </c>
      <c r="I1317" s="40"/>
      <c r="J1317" s="909"/>
      <c r="K1317" s="5">
        <f t="shared" si="20"/>
        <v>2006</v>
      </c>
      <c r="L1317" s="1022"/>
      <c r="M1317" s="1117"/>
      <c r="N1317" s="1117"/>
      <c r="O1317" s="1228"/>
      <c r="P1317" s="428"/>
      <c r="Q1317" s="31"/>
      <c r="R1317" s="20"/>
      <c r="S1317" s="20"/>
      <c r="T1317" s="20">
        <v>-13634.34</v>
      </c>
      <c r="U1317" s="7"/>
      <c r="V1317" s="7"/>
      <c r="W1317" s="7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</row>
    <row r="1318" spans="1:40" s="1" customFormat="1">
      <c r="A1318" s="38" t="s">
        <v>824</v>
      </c>
      <c r="B1318" s="38" t="s">
        <v>22</v>
      </c>
      <c r="C1318" s="604" t="s">
        <v>824</v>
      </c>
      <c r="D1318" s="39" t="s">
        <v>824</v>
      </c>
      <c r="E1318" s="833">
        <v>39133</v>
      </c>
      <c r="F1318" s="798">
        <v>2007</v>
      </c>
      <c r="G1318" s="712" t="s">
        <v>812</v>
      </c>
      <c r="H1318" s="38" t="s">
        <v>1006</v>
      </c>
      <c r="I1318" s="40"/>
      <c r="J1318" s="909"/>
      <c r="K1318" s="5">
        <f t="shared" si="20"/>
        <v>2006</v>
      </c>
      <c r="L1318" s="1022"/>
      <c r="M1318" s="1117"/>
      <c r="N1318" s="1117"/>
      <c r="O1318" s="1228"/>
      <c r="P1318" s="428"/>
      <c r="Q1318" s="31"/>
      <c r="R1318" s="20"/>
      <c r="S1318" s="20"/>
      <c r="T1318" s="20">
        <v>-1766.66</v>
      </c>
      <c r="U1318" s="7"/>
      <c r="V1318" s="7"/>
      <c r="W1318" s="7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</row>
    <row r="1319" spans="1:40" s="1" customFormat="1">
      <c r="A1319" s="184" t="s">
        <v>824</v>
      </c>
      <c r="B1319" s="38" t="s">
        <v>22</v>
      </c>
      <c r="C1319" s="604" t="s">
        <v>824</v>
      </c>
      <c r="D1319" s="39" t="s">
        <v>824</v>
      </c>
      <c r="E1319" s="833">
        <v>39142</v>
      </c>
      <c r="F1319" s="798">
        <v>2007</v>
      </c>
      <c r="G1319" s="712" t="s">
        <v>816</v>
      </c>
      <c r="H1319" s="38" t="s">
        <v>905</v>
      </c>
      <c r="I1319" s="40"/>
      <c r="J1319" s="909"/>
      <c r="K1319" s="5">
        <f t="shared" si="20"/>
        <v>2006</v>
      </c>
      <c r="L1319" s="1022"/>
      <c r="M1319" s="1117"/>
      <c r="N1319" s="1117"/>
      <c r="O1319" s="1228"/>
      <c r="P1319" s="428"/>
      <c r="Q1319" s="31"/>
      <c r="R1319" s="20"/>
      <c r="S1319" s="20"/>
      <c r="T1319" s="20">
        <v>-7691.41</v>
      </c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</row>
    <row r="1320" spans="1:40" s="1" customFormat="1">
      <c r="A1320" s="38" t="s">
        <v>824</v>
      </c>
      <c r="B1320" s="38" t="s">
        <v>22</v>
      </c>
      <c r="C1320" s="604" t="s">
        <v>824</v>
      </c>
      <c r="D1320" s="39" t="s">
        <v>824</v>
      </c>
      <c r="E1320" s="833">
        <v>39142</v>
      </c>
      <c r="F1320" s="798">
        <v>2007</v>
      </c>
      <c r="G1320" s="712" t="s">
        <v>816</v>
      </c>
      <c r="H1320" s="21" t="s">
        <v>2688</v>
      </c>
      <c r="I1320" s="40"/>
      <c r="J1320" s="909"/>
      <c r="K1320" s="5">
        <f t="shared" si="20"/>
        <v>2006</v>
      </c>
      <c r="L1320" s="1022"/>
      <c r="M1320" s="1117"/>
      <c r="N1320" s="1117"/>
      <c r="O1320" s="1228"/>
      <c r="P1320" s="428"/>
      <c r="Q1320" s="31"/>
      <c r="R1320" s="20"/>
      <c r="S1320" s="20"/>
      <c r="T1320" s="20">
        <v>-4494.67</v>
      </c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</row>
    <row r="1321" spans="1:40" s="1" customFormat="1">
      <c r="A1321" s="38" t="s">
        <v>824</v>
      </c>
      <c r="B1321" s="38" t="s">
        <v>22</v>
      </c>
      <c r="C1321" s="604" t="s">
        <v>824</v>
      </c>
      <c r="D1321" s="39" t="s">
        <v>824</v>
      </c>
      <c r="E1321" s="833">
        <v>39142</v>
      </c>
      <c r="F1321" s="798">
        <v>2007</v>
      </c>
      <c r="G1321" s="712" t="s">
        <v>816</v>
      </c>
      <c r="H1321" s="21" t="s">
        <v>2690</v>
      </c>
      <c r="I1321" s="40"/>
      <c r="J1321" s="909"/>
      <c r="K1321" s="5">
        <f t="shared" si="20"/>
        <v>2006</v>
      </c>
      <c r="L1321" s="1022"/>
      <c r="M1321" s="1117"/>
      <c r="N1321" s="1117"/>
      <c r="O1321" s="1228"/>
      <c r="P1321" s="428"/>
      <c r="Q1321" s="31"/>
      <c r="R1321" s="20"/>
      <c r="S1321" s="20"/>
      <c r="T1321" s="20">
        <v>-4449</v>
      </c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</row>
    <row r="1322" spans="1:40" s="1" customFormat="1">
      <c r="A1322" s="38" t="s">
        <v>824</v>
      </c>
      <c r="B1322" s="38" t="s">
        <v>22</v>
      </c>
      <c r="C1322" s="604" t="s">
        <v>824</v>
      </c>
      <c r="D1322" s="39" t="s">
        <v>824</v>
      </c>
      <c r="E1322" s="833">
        <v>39142</v>
      </c>
      <c r="F1322" s="798">
        <v>2007</v>
      </c>
      <c r="G1322" s="712" t="s">
        <v>816</v>
      </c>
      <c r="H1322" s="38" t="s">
        <v>800</v>
      </c>
      <c r="I1322" s="40"/>
      <c r="J1322" s="917"/>
      <c r="K1322" s="5">
        <f t="shared" si="20"/>
        <v>2006</v>
      </c>
      <c r="L1322" s="1022"/>
      <c r="M1322" s="1117"/>
      <c r="N1322" s="1117"/>
      <c r="O1322" s="1228"/>
      <c r="P1322" s="428"/>
      <c r="Q1322" s="31"/>
      <c r="R1322" s="20"/>
      <c r="S1322" s="20"/>
      <c r="T1322" s="20">
        <v>-3755.86</v>
      </c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</row>
    <row r="1323" spans="1:40" s="1" customFormat="1">
      <c r="A1323" s="38" t="s">
        <v>824</v>
      </c>
      <c r="B1323" s="38" t="s">
        <v>22</v>
      </c>
      <c r="C1323" s="604" t="s">
        <v>824</v>
      </c>
      <c r="D1323" s="39" t="s">
        <v>824</v>
      </c>
      <c r="E1323" s="833">
        <v>39142</v>
      </c>
      <c r="F1323" s="798">
        <v>2007</v>
      </c>
      <c r="G1323" s="712" t="s">
        <v>816</v>
      </c>
      <c r="H1323" s="244" t="s">
        <v>4814</v>
      </c>
      <c r="I1323" s="40"/>
      <c r="J1323" s="909"/>
      <c r="K1323" s="5">
        <f t="shared" si="20"/>
        <v>2006</v>
      </c>
      <c r="L1323" s="1022"/>
      <c r="M1323" s="1117"/>
      <c r="N1323" s="1117"/>
      <c r="O1323" s="1228"/>
      <c r="P1323" s="428"/>
      <c r="Q1323" s="31"/>
      <c r="R1323" s="20"/>
      <c r="S1323" s="20"/>
      <c r="T1323" s="20">
        <v>-1821.86</v>
      </c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</row>
    <row r="1324" spans="1:40" s="1" customFormat="1">
      <c r="A1324" s="38" t="s">
        <v>824</v>
      </c>
      <c r="B1324" s="38" t="s">
        <v>22</v>
      </c>
      <c r="C1324" s="604" t="s">
        <v>824</v>
      </c>
      <c r="D1324" s="39" t="s">
        <v>824</v>
      </c>
      <c r="E1324" s="833">
        <v>39142</v>
      </c>
      <c r="F1324" s="798">
        <v>2007</v>
      </c>
      <c r="G1324" s="712" t="s">
        <v>816</v>
      </c>
      <c r="H1324" s="38" t="s">
        <v>2042</v>
      </c>
      <c r="I1324" s="40"/>
      <c r="J1324" s="909"/>
      <c r="K1324" s="5">
        <f t="shared" si="20"/>
        <v>2006</v>
      </c>
      <c r="L1324" s="1022"/>
      <c r="M1324" s="1117"/>
      <c r="N1324" s="1117"/>
      <c r="O1324" s="1228"/>
      <c r="P1324" s="428"/>
      <c r="Q1324" s="31"/>
      <c r="R1324" s="20"/>
      <c r="S1324" s="20"/>
      <c r="T1324" s="20">
        <v>-1033.1199999999999</v>
      </c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</row>
    <row r="1325" spans="1:40" s="1" customFormat="1">
      <c r="A1325" s="53" t="s">
        <v>507</v>
      </c>
      <c r="B1325" s="51" t="s">
        <v>18</v>
      </c>
      <c r="C1325" s="607" t="s">
        <v>2</v>
      </c>
      <c r="D1325" s="52">
        <v>2434</v>
      </c>
      <c r="E1325" s="831"/>
      <c r="F1325" s="795">
        <v>2007</v>
      </c>
      <c r="G1325" s="53" t="s">
        <v>815</v>
      </c>
      <c r="H1325" s="51" t="s">
        <v>1885</v>
      </c>
      <c r="I1325" s="51"/>
      <c r="J1325" s="905"/>
      <c r="K1325" s="5">
        <f t="shared" si="20"/>
        <v>2006</v>
      </c>
      <c r="L1325" s="423"/>
      <c r="M1325" s="417"/>
      <c r="N1325" s="53"/>
      <c r="O1325" s="1227"/>
      <c r="P1325" s="154"/>
      <c r="Q1325" s="251"/>
      <c r="R1325" s="54"/>
      <c r="S1325" s="54"/>
      <c r="T1325" s="54">
        <v>-1932.96</v>
      </c>
      <c r="U1325" s="7"/>
      <c r="V1325" s="7"/>
      <c r="W1325" s="7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</row>
    <row r="1326" spans="1:40" s="1" customFormat="1">
      <c r="A1326" s="38" t="s">
        <v>824</v>
      </c>
      <c r="B1326" s="38" t="s">
        <v>22</v>
      </c>
      <c r="C1326" s="604" t="s">
        <v>824</v>
      </c>
      <c r="D1326" s="39" t="s">
        <v>824</v>
      </c>
      <c r="E1326" s="833">
        <v>39153</v>
      </c>
      <c r="F1326" s="798">
        <v>2007</v>
      </c>
      <c r="G1326" s="712" t="s">
        <v>815</v>
      </c>
      <c r="H1326" s="21" t="s">
        <v>807</v>
      </c>
      <c r="I1326" s="40"/>
      <c r="J1326" s="909"/>
      <c r="K1326" s="5">
        <f t="shared" si="20"/>
        <v>2006</v>
      </c>
      <c r="L1326" s="1022"/>
      <c r="M1326" s="1117"/>
      <c r="N1326" s="1117"/>
      <c r="O1326" s="1228"/>
      <c r="P1326" s="428"/>
      <c r="Q1326" s="31"/>
      <c r="R1326" s="20"/>
      <c r="S1326" s="20"/>
      <c r="T1326" s="20">
        <v>-3000</v>
      </c>
      <c r="U1326" s="7"/>
      <c r="V1326" s="7"/>
      <c r="W1326" s="7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</row>
    <row r="1327" spans="1:40" s="1" customFormat="1">
      <c r="A1327" s="38" t="s">
        <v>824</v>
      </c>
      <c r="B1327" s="38" t="s">
        <v>22</v>
      </c>
      <c r="C1327" s="604" t="s">
        <v>824</v>
      </c>
      <c r="D1327" s="39" t="s">
        <v>824</v>
      </c>
      <c r="E1327" s="833">
        <v>39153</v>
      </c>
      <c r="F1327" s="798">
        <v>2007</v>
      </c>
      <c r="G1327" s="712" t="s">
        <v>814</v>
      </c>
      <c r="H1327" s="174" t="s">
        <v>2234</v>
      </c>
      <c r="I1327" s="40"/>
      <c r="J1327" s="909"/>
      <c r="K1327" s="5">
        <f t="shared" si="20"/>
        <v>2006</v>
      </c>
      <c r="L1327" s="1022"/>
      <c r="M1327" s="1117"/>
      <c r="N1327" s="1117"/>
      <c r="O1327" s="1228"/>
      <c r="P1327" s="428"/>
      <c r="Q1327" s="31"/>
      <c r="R1327" s="20"/>
      <c r="S1327" s="20"/>
      <c r="T1327" s="20">
        <v>-1147.3800000000001</v>
      </c>
      <c r="U1327" s="7"/>
      <c r="V1327" s="7"/>
      <c r="W1327" s="7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</row>
    <row r="1328" spans="1:40" s="1" customFormat="1">
      <c r="A1328" s="38" t="s">
        <v>824</v>
      </c>
      <c r="B1328" s="38" t="s">
        <v>22</v>
      </c>
      <c r="C1328" s="604" t="s">
        <v>824</v>
      </c>
      <c r="D1328" s="39" t="s">
        <v>824</v>
      </c>
      <c r="E1328" s="833">
        <v>39153</v>
      </c>
      <c r="F1328" s="798">
        <v>2007</v>
      </c>
      <c r="G1328" s="712" t="s">
        <v>814</v>
      </c>
      <c r="H1328" s="21" t="s">
        <v>2652</v>
      </c>
      <c r="I1328" s="40"/>
      <c r="J1328" s="909"/>
      <c r="K1328" s="5">
        <f t="shared" si="20"/>
        <v>2006</v>
      </c>
      <c r="L1328" s="1022"/>
      <c r="M1328" s="1117"/>
      <c r="N1328" s="1117"/>
      <c r="O1328" s="1228"/>
      <c r="P1328" s="428"/>
      <c r="Q1328" s="31"/>
      <c r="R1328" s="20"/>
      <c r="S1328" s="20"/>
      <c r="T1328" s="20">
        <v>-610.99</v>
      </c>
      <c r="U1328" s="7"/>
      <c r="V1328" s="7"/>
      <c r="W1328" s="7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</row>
    <row r="1329" spans="1:37" s="1" customFormat="1">
      <c r="A1329" s="38" t="s">
        <v>824</v>
      </c>
      <c r="B1329" s="38" t="s">
        <v>22</v>
      </c>
      <c r="C1329" s="604" t="s">
        <v>824</v>
      </c>
      <c r="D1329" s="39" t="s">
        <v>824</v>
      </c>
      <c r="E1329" s="833">
        <v>39168</v>
      </c>
      <c r="F1329" s="798">
        <v>2007</v>
      </c>
      <c r="G1329" s="712" t="s">
        <v>812</v>
      </c>
      <c r="H1329" s="70" t="s">
        <v>861</v>
      </c>
      <c r="I1329" s="40"/>
      <c r="J1329" s="909"/>
      <c r="K1329" s="5">
        <f t="shared" si="20"/>
        <v>2006</v>
      </c>
      <c r="L1329" s="1022"/>
      <c r="M1329" s="1117"/>
      <c r="N1329" s="1117"/>
      <c r="O1329" s="1228"/>
      <c r="P1329" s="428"/>
      <c r="Q1329" s="31"/>
      <c r="R1329" s="20"/>
      <c r="S1329" s="20"/>
      <c r="T1329" s="428">
        <v>-19570</v>
      </c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</row>
    <row r="1330" spans="1:37" s="1" customFormat="1">
      <c r="A1330" s="38" t="s">
        <v>824</v>
      </c>
      <c r="B1330" s="38" t="s">
        <v>22</v>
      </c>
      <c r="C1330" s="604" t="s">
        <v>824</v>
      </c>
      <c r="D1330" s="39" t="s">
        <v>824</v>
      </c>
      <c r="E1330" s="833">
        <v>39170</v>
      </c>
      <c r="F1330" s="798">
        <v>2007</v>
      </c>
      <c r="G1330" s="712" t="s">
        <v>810</v>
      </c>
      <c r="H1330" s="38" t="s">
        <v>1166</v>
      </c>
      <c r="I1330" s="40"/>
      <c r="J1330" s="905"/>
      <c r="K1330" s="5">
        <f t="shared" si="20"/>
        <v>2006</v>
      </c>
      <c r="L1330" s="423"/>
      <c r="M1330" s="1114"/>
      <c r="N1330" s="1114"/>
      <c r="O1330" s="1227"/>
      <c r="P1330" s="154"/>
      <c r="Q1330" s="27"/>
      <c r="R1330" s="7"/>
      <c r="S1330" s="7"/>
      <c r="T1330" s="20">
        <v>-4406</v>
      </c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</row>
    <row r="1331" spans="1:37" s="1" customFormat="1">
      <c r="A1331" s="184" t="s">
        <v>824</v>
      </c>
      <c r="B1331" s="38" t="s">
        <v>22</v>
      </c>
      <c r="C1331" s="604" t="s">
        <v>824</v>
      </c>
      <c r="D1331" s="39" t="s">
        <v>824</v>
      </c>
      <c r="E1331" s="833">
        <v>39170</v>
      </c>
      <c r="F1331" s="798">
        <v>2007</v>
      </c>
      <c r="G1331" s="712" t="s">
        <v>810</v>
      </c>
      <c r="H1331" s="174" t="s">
        <v>1762</v>
      </c>
      <c r="I1331" s="231"/>
      <c r="J1331" s="903"/>
      <c r="K1331" s="5">
        <f t="shared" si="20"/>
        <v>2006</v>
      </c>
      <c r="L1331" s="790"/>
      <c r="M1331" s="1104"/>
      <c r="N1331" s="1104"/>
      <c r="O1331" s="1227"/>
      <c r="P1331" s="154"/>
      <c r="Q1331" s="27"/>
      <c r="R1331" s="7"/>
      <c r="S1331" s="7"/>
      <c r="T1331" s="20">
        <v>-2233</v>
      </c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</row>
    <row r="1332" spans="1:37" s="1" customFormat="1">
      <c r="A1332" s="184" t="s">
        <v>824</v>
      </c>
      <c r="B1332" s="38" t="s">
        <v>22</v>
      </c>
      <c r="C1332" s="609" t="s">
        <v>824</v>
      </c>
      <c r="D1332" s="39" t="s">
        <v>824</v>
      </c>
      <c r="E1332" s="833">
        <v>39170</v>
      </c>
      <c r="F1332" s="798">
        <v>2007</v>
      </c>
      <c r="G1332" s="712" t="s">
        <v>810</v>
      </c>
      <c r="H1332" s="38" t="s">
        <v>859</v>
      </c>
      <c r="I1332" s="231"/>
      <c r="J1332" s="903"/>
      <c r="K1332" s="5">
        <f t="shared" si="20"/>
        <v>2006</v>
      </c>
      <c r="L1332" s="790"/>
      <c r="M1332" s="1104"/>
      <c r="N1332" s="1104"/>
      <c r="O1332" s="1227"/>
      <c r="P1332" s="154"/>
      <c r="Q1332" s="27"/>
      <c r="R1332" s="7"/>
      <c r="S1332" s="7"/>
      <c r="T1332" s="20">
        <v>-2202</v>
      </c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</row>
    <row r="1333" spans="1:37" s="1" customFormat="1">
      <c r="A1333" s="184" t="s">
        <v>824</v>
      </c>
      <c r="B1333" s="38" t="s">
        <v>22</v>
      </c>
      <c r="C1333" s="609" t="s">
        <v>824</v>
      </c>
      <c r="D1333" s="39" t="s">
        <v>824</v>
      </c>
      <c r="E1333" s="833">
        <v>39170</v>
      </c>
      <c r="F1333" s="798">
        <v>2007</v>
      </c>
      <c r="G1333" s="712" t="s">
        <v>810</v>
      </c>
      <c r="H1333" s="38" t="s">
        <v>837</v>
      </c>
      <c r="I1333" s="231"/>
      <c r="J1333" s="903"/>
      <c r="K1333" s="5">
        <f t="shared" si="20"/>
        <v>2006</v>
      </c>
      <c r="L1333" s="1014"/>
      <c r="M1333" s="1105"/>
      <c r="N1333" s="1105"/>
      <c r="O1333" s="1227"/>
      <c r="P1333" s="154"/>
      <c r="Q1333" s="27"/>
      <c r="R1333" s="7"/>
      <c r="S1333" s="7"/>
      <c r="T1333" s="20">
        <v>-2202</v>
      </c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</row>
    <row r="1334" spans="1:37" s="1" customFormat="1">
      <c r="A1334" s="184" t="s">
        <v>824</v>
      </c>
      <c r="B1334" s="38" t="s">
        <v>22</v>
      </c>
      <c r="C1334" s="609" t="s">
        <v>824</v>
      </c>
      <c r="D1334" s="39" t="s">
        <v>824</v>
      </c>
      <c r="E1334" s="833">
        <v>39170</v>
      </c>
      <c r="F1334" s="798">
        <v>2007</v>
      </c>
      <c r="G1334" s="712" t="s">
        <v>810</v>
      </c>
      <c r="H1334" s="38" t="s">
        <v>4468</v>
      </c>
      <c r="I1334" s="231"/>
      <c r="J1334" s="903"/>
      <c r="K1334" s="5">
        <f t="shared" si="20"/>
        <v>2006</v>
      </c>
      <c r="L1334" s="790"/>
      <c r="M1334" s="1104"/>
      <c r="N1334" s="1104"/>
      <c r="O1334" s="1227"/>
      <c r="P1334" s="154"/>
      <c r="Q1334" s="27"/>
      <c r="R1334" s="7"/>
      <c r="S1334" s="7"/>
      <c r="T1334" s="20">
        <v>-2202</v>
      </c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</row>
    <row r="1335" spans="1:37" s="1" customFormat="1">
      <c r="A1335" s="184" t="s">
        <v>824</v>
      </c>
      <c r="B1335" s="38" t="s">
        <v>22</v>
      </c>
      <c r="C1335" s="609" t="s">
        <v>824</v>
      </c>
      <c r="D1335" s="39" t="s">
        <v>824</v>
      </c>
      <c r="E1335" s="833">
        <v>39170</v>
      </c>
      <c r="F1335" s="798">
        <v>2007</v>
      </c>
      <c r="G1335" s="712" t="s">
        <v>810</v>
      </c>
      <c r="H1335" s="17" t="s">
        <v>1140</v>
      </c>
      <c r="I1335" s="231"/>
      <c r="J1335" s="903"/>
      <c r="K1335" s="5">
        <f t="shared" si="20"/>
        <v>2006</v>
      </c>
      <c r="L1335" s="790"/>
      <c r="M1335" s="1104"/>
      <c r="N1335" s="1104"/>
      <c r="O1335" s="1227"/>
      <c r="P1335" s="154"/>
      <c r="Q1335" s="27"/>
      <c r="R1335" s="7"/>
      <c r="S1335" s="7"/>
      <c r="T1335" s="20">
        <v>-1579.42</v>
      </c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</row>
    <row r="1336" spans="1:37" s="1" customFormat="1">
      <c r="A1336" s="184" t="s">
        <v>824</v>
      </c>
      <c r="B1336" s="38" t="s">
        <v>22</v>
      </c>
      <c r="C1336" s="603" t="s">
        <v>824</v>
      </c>
      <c r="D1336" s="39" t="s">
        <v>824</v>
      </c>
      <c r="E1336" s="833">
        <v>39170</v>
      </c>
      <c r="F1336" s="798">
        <v>2007</v>
      </c>
      <c r="G1336" s="712" t="s">
        <v>810</v>
      </c>
      <c r="H1336" s="244" t="s">
        <v>4807</v>
      </c>
      <c r="I1336" s="231"/>
      <c r="J1336" s="903"/>
      <c r="K1336" s="5">
        <f t="shared" si="20"/>
        <v>2006</v>
      </c>
      <c r="L1336" s="790"/>
      <c r="M1336" s="1104"/>
      <c r="N1336" s="1104"/>
      <c r="O1336" s="1227"/>
      <c r="P1336" s="154"/>
      <c r="Q1336" s="27"/>
      <c r="R1336" s="7"/>
      <c r="S1336" s="7"/>
      <c r="T1336" s="20">
        <v>-620.58000000000004</v>
      </c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</row>
    <row r="1337" spans="1:37" s="1" customFormat="1">
      <c r="A1337" s="15" t="s">
        <v>1703</v>
      </c>
      <c r="B1337" s="9" t="s">
        <v>21</v>
      </c>
      <c r="C1337" s="344"/>
      <c r="D1337" s="10"/>
      <c r="E1337" s="690"/>
      <c r="F1337" s="795">
        <v>2007</v>
      </c>
      <c r="G1337" s="45" t="s">
        <v>815</v>
      </c>
      <c r="H1337" s="51" t="s">
        <v>1269</v>
      </c>
      <c r="I1337" s="228"/>
      <c r="J1337" s="904"/>
      <c r="K1337" s="5">
        <f t="shared" si="20"/>
        <v>2006</v>
      </c>
      <c r="L1337" s="1014"/>
      <c r="M1337" s="1105"/>
      <c r="N1337" s="1104"/>
      <c r="O1337" s="1227"/>
      <c r="P1337" s="154"/>
      <c r="Q1337" s="27"/>
      <c r="R1337" s="7"/>
      <c r="S1337" s="7"/>
      <c r="T1337" s="442">
        <v>-908.19259762095601</v>
      </c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</row>
    <row r="1338" spans="1:37" s="1" customFormat="1">
      <c r="A1338" s="184" t="s">
        <v>824</v>
      </c>
      <c r="B1338" s="38" t="s">
        <v>22</v>
      </c>
      <c r="C1338" s="600" t="s">
        <v>824</v>
      </c>
      <c r="D1338" s="39" t="s">
        <v>824</v>
      </c>
      <c r="E1338" s="833">
        <v>39191</v>
      </c>
      <c r="F1338" s="798">
        <v>2007</v>
      </c>
      <c r="G1338" s="712" t="s">
        <v>811</v>
      </c>
      <c r="H1338" s="38" t="s">
        <v>800</v>
      </c>
      <c r="I1338" s="231"/>
      <c r="J1338" s="903"/>
      <c r="K1338" s="5">
        <f t="shared" si="20"/>
        <v>2006</v>
      </c>
      <c r="L1338" s="1014"/>
      <c r="M1338" s="1105"/>
      <c r="N1338" s="1104"/>
      <c r="O1338" s="1227"/>
      <c r="P1338" s="154"/>
      <c r="Q1338" s="27"/>
      <c r="R1338" s="7"/>
      <c r="S1338" s="7"/>
      <c r="T1338" s="20">
        <v>-2692.5</v>
      </c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</row>
    <row r="1339" spans="1:37" s="1" customFormat="1">
      <c r="A1339" s="184" t="s">
        <v>824</v>
      </c>
      <c r="B1339" s="38" t="s">
        <v>22</v>
      </c>
      <c r="C1339" s="600" t="s">
        <v>824</v>
      </c>
      <c r="D1339" s="39" t="s">
        <v>824</v>
      </c>
      <c r="E1339" s="833">
        <v>39220</v>
      </c>
      <c r="F1339" s="798">
        <v>2007</v>
      </c>
      <c r="G1339" s="712" t="s">
        <v>815</v>
      </c>
      <c r="H1339" s="38" t="s">
        <v>807</v>
      </c>
      <c r="I1339" s="231"/>
      <c r="J1339" s="903"/>
      <c r="K1339" s="5">
        <f t="shared" si="20"/>
        <v>2006</v>
      </c>
      <c r="L1339" s="790"/>
      <c r="M1339" s="1104"/>
      <c r="N1339" s="1104"/>
      <c r="O1339" s="1227"/>
      <c r="P1339" s="154"/>
      <c r="Q1339" s="27"/>
      <c r="R1339" s="7"/>
      <c r="S1339" s="7"/>
      <c r="T1339" s="20">
        <v>-3625.19</v>
      </c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</row>
    <row r="1340" spans="1:37" s="1" customFormat="1">
      <c r="A1340" s="184" t="s">
        <v>824</v>
      </c>
      <c r="B1340" s="38" t="s">
        <v>22</v>
      </c>
      <c r="C1340" s="600" t="s">
        <v>824</v>
      </c>
      <c r="D1340" s="39" t="s">
        <v>824</v>
      </c>
      <c r="E1340" s="833">
        <v>39248</v>
      </c>
      <c r="F1340" s="798">
        <v>2007</v>
      </c>
      <c r="G1340" s="712" t="s">
        <v>814</v>
      </c>
      <c r="H1340" s="38" t="s">
        <v>800</v>
      </c>
      <c r="I1340" s="231"/>
      <c r="J1340" s="906"/>
      <c r="K1340" s="5">
        <f t="shared" si="20"/>
        <v>2006</v>
      </c>
      <c r="L1340" s="1016"/>
      <c r="M1340" s="1107"/>
      <c r="N1340" s="1107"/>
      <c r="O1340" s="1228"/>
      <c r="P1340" s="428"/>
      <c r="Q1340" s="31"/>
      <c r="R1340" s="20"/>
      <c r="S1340" s="20"/>
      <c r="T1340" s="20">
        <v>-1888.56</v>
      </c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</row>
    <row r="1341" spans="1:37" s="1" customFormat="1">
      <c r="A1341" s="38" t="s">
        <v>824</v>
      </c>
      <c r="B1341" s="38" t="s">
        <v>22</v>
      </c>
      <c r="C1341" s="604" t="s">
        <v>824</v>
      </c>
      <c r="D1341" s="39" t="s">
        <v>824</v>
      </c>
      <c r="E1341" s="833">
        <v>39248</v>
      </c>
      <c r="F1341" s="798">
        <v>2007</v>
      </c>
      <c r="G1341" s="712" t="s">
        <v>816</v>
      </c>
      <c r="H1341" s="21" t="s">
        <v>801</v>
      </c>
      <c r="I1341" s="40"/>
      <c r="J1341" s="909"/>
      <c r="K1341" s="5">
        <f t="shared" si="20"/>
        <v>2006</v>
      </c>
      <c r="L1341" s="1022"/>
      <c r="M1341" s="1117"/>
      <c r="N1341" s="1117"/>
      <c r="O1341" s="1228"/>
      <c r="P1341" s="428"/>
      <c r="Q1341" s="31"/>
      <c r="R1341" s="20"/>
      <c r="S1341" s="20"/>
      <c r="T1341" s="20">
        <v>-1288.82</v>
      </c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</row>
    <row r="1342" spans="1:37" s="1" customFormat="1">
      <c r="A1342" s="38" t="s">
        <v>824</v>
      </c>
      <c r="B1342" s="38" t="s">
        <v>22</v>
      </c>
      <c r="C1342" s="604" t="s">
        <v>824</v>
      </c>
      <c r="D1342" s="39" t="s">
        <v>824</v>
      </c>
      <c r="E1342" s="833">
        <v>39258</v>
      </c>
      <c r="F1342" s="798">
        <v>2007</v>
      </c>
      <c r="G1342" s="712" t="s">
        <v>815</v>
      </c>
      <c r="H1342" s="244" t="s">
        <v>808</v>
      </c>
      <c r="I1342" s="40"/>
      <c r="J1342" s="909"/>
      <c r="K1342" s="5">
        <f t="shared" si="20"/>
        <v>2006</v>
      </c>
      <c r="L1342" s="1022"/>
      <c r="M1342" s="1117"/>
      <c r="N1342" s="1117"/>
      <c r="O1342" s="1228"/>
      <c r="P1342" s="428"/>
      <c r="Q1342" s="31"/>
      <c r="R1342" s="20"/>
      <c r="S1342" s="20"/>
      <c r="T1342" s="20">
        <v>-7999.59</v>
      </c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</row>
    <row r="1343" spans="1:37" s="1" customFormat="1">
      <c r="A1343" s="9" t="s">
        <v>1703</v>
      </c>
      <c r="B1343" s="9" t="s">
        <v>21</v>
      </c>
      <c r="C1343" s="335"/>
      <c r="D1343" s="10"/>
      <c r="E1343" s="690"/>
      <c r="F1343" s="795">
        <v>2007</v>
      </c>
      <c r="G1343" s="45" t="s">
        <v>816</v>
      </c>
      <c r="H1343" s="9" t="s">
        <v>1602</v>
      </c>
      <c r="I1343" s="11"/>
      <c r="J1343" s="905"/>
      <c r="K1343" s="5">
        <f t="shared" si="20"/>
        <v>2006</v>
      </c>
      <c r="L1343" s="423"/>
      <c r="M1343" s="1114"/>
      <c r="N1343" s="1114"/>
      <c r="O1343" s="1227"/>
      <c r="P1343" s="154"/>
      <c r="Q1343" s="27"/>
      <c r="R1343" s="7"/>
      <c r="S1343" s="7"/>
      <c r="T1343" s="442">
        <v>-304.681683435406</v>
      </c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</row>
    <row r="1344" spans="1:37" s="1" customFormat="1">
      <c r="A1344" s="9" t="s">
        <v>1703</v>
      </c>
      <c r="B1344" s="9" t="s">
        <v>21</v>
      </c>
      <c r="C1344" s="335"/>
      <c r="D1344" s="10"/>
      <c r="E1344" s="690"/>
      <c r="F1344" s="795">
        <v>2007</v>
      </c>
      <c r="G1344" s="45" t="s">
        <v>813</v>
      </c>
      <c r="H1344" s="9" t="s">
        <v>800</v>
      </c>
      <c r="I1344" s="11"/>
      <c r="J1344" s="905"/>
      <c r="K1344" s="5">
        <f t="shared" si="20"/>
        <v>2006</v>
      </c>
      <c r="L1344" s="423"/>
      <c r="M1344" s="1114"/>
      <c r="N1344" s="1114"/>
      <c r="O1344" s="1227"/>
      <c r="P1344" s="154"/>
      <c r="Q1344" s="27"/>
      <c r="R1344" s="7"/>
      <c r="S1344" s="7"/>
      <c r="T1344" s="442">
        <v>-296.04927845157999</v>
      </c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</row>
    <row r="1345" spans="1:37" s="1" customFormat="1">
      <c r="A1345" s="9" t="s">
        <v>1703</v>
      </c>
      <c r="B1345" s="9" t="s">
        <v>21</v>
      </c>
      <c r="C1345" s="335"/>
      <c r="D1345" s="10"/>
      <c r="E1345" s="690"/>
      <c r="F1345" s="795">
        <v>2007</v>
      </c>
      <c r="G1345" s="45" t="s">
        <v>816</v>
      </c>
      <c r="H1345" s="9" t="s">
        <v>905</v>
      </c>
      <c r="I1345" s="11"/>
      <c r="J1345" s="905"/>
      <c r="K1345" s="5">
        <f t="shared" si="20"/>
        <v>2006</v>
      </c>
      <c r="L1345" s="423"/>
      <c r="M1345" s="1114"/>
      <c r="N1345" s="1114"/>
      <c r="O1345" s="1227"/>
      <c r="P1345" s="154"/>
      <c r="Q1345" s="27"/>
      <c r="R1345" s="7"/>
      <c r="S1345" s="7"/>
      <c r="T1345" s="442">
        <v>-285.86628861286999</v>
      </c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</row>
    <row r="1346" spans="1:37" s="1" customFormat="1">
      <c r="A1346" s="9" t="s">
        <v>1703</v>
      </c>
      <c r="B1346" s="9" t="s">
        <v>21</v>
      </c>
      <c r="C1346" s="335"/>
      <c r="D1346" s="10"/>
      <c r="E1346" s="690"/>
      <c r="F1346" s="795">
        <v>2007</v>
      </c>
      <c r="G1346" s="45" t="s">
        <v>812</v>
      </c>
      <c r="H1346" s="1" t="s">
        <v>861</v>
      </c>
      <c r="I1346" s="11"/>
      <c r="J1346" s="905"/>
      <c r="K1346" s="5">
        <f t="shared" ref="K1346:K1409" si="21">F1346-L1346-1</f>
        <v>2006</v>
      </c>
      <c r="L1346" s="423"/>
      <c r="M1346" s="1114"/>
      <c r="N1346" s="1114"/>
      <c r="O1346" s="1227"/>
      <c r="P1346" s="154"/>
      <c r="Q1346" s="27"/>
      <c r="R1346" s="7"/>
      <c r="S1346" s="7"/>
      <c r="T1346" s="442">
        <v>-253.73885614059401</v>
      </c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</row>
    <row r="1347" spans="1:37" s="1" customFormat="1">
      <c r="A1347" s="9" t="s">
        <v>1703</v>
      </c>
      <c r="B1347" s="9" t="s">
        <v>21</v>
      </c>
      <c r="C1347" s="335"/>
      <c r="D1347" s="10"/>
      <c r="E1347" s="690"/>
      <c r="F1347" s="795">
        <v>2007</v>
      </c>
      <c r="G1347" s="45" t="s">
        <v>815</v>
      </c>
      <c r="H1347" s="1" t="s">
        <v>475</v>
      </c>
      <c r="I1347" s="11"/>
      <c r="J1347" s="905"/>
      <c r="K1347" s="5">
        <f t="shared" si="21"/>
        <v>2006</v>
      </c>
      <c r="L1347" s="423"/>
      <c r="M1347" s="1114"/>
      <c r="N1347" s="1114"/>
      <c r="O1347" s="1227"/>
      <c r="P1347" s="154"/>
      <c r="Q1347" s="27"/>
      <c r="R1347" s="7"/>
      <c r="S1347" s="7"/>
      <c r="T1347" s="442">
        <v>-235.61201974951899</v>
      </c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</row>
    <row r="1348" spans="1:37" s="1" customFormat="1">
      <c r="A1348" s="9" t="s">
        <v>1703</v>
      </c>
      <c r="B1348" s="9" t="s">
        <v>21</v>
      </c>
      <c r="C1348" s="335"/>
      <c r="D1348" s="10"/>
      <c r="E1348" s="690"/>
      <c r="F1348" s="795">
        <v>2007</v>
      </c>
      <c r="G1348" s="45" t="s">
        <v>811</v>
      </c>
      <c r="H1348" s="9" t="s">
        <v>800</v>
      </c>
      <c r="I1348" s="11"/>
      <c r="J1348" s="905"/>
      <c r="K1348" s="5">
        <f t="shared" si="21"/>
        <v>2006</v>
      </c>
      <c r="L1348" s="423"/>
      <c r="M1348" s="1114"/>
      <c r="N1348" s="1114"/>
      <c r="O1348" s="1227"/>
      <c r="P1348" s="154"/>
      <c r="Q1348" s="27"/>
      <c r="R1348" s="7"/>
      <c r="S1348" s="7"/>
      <c r="T1348" s="442">
        <v>-212.502528116587</v>
      </c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</row>
    <row r="1349" spans="1:37" s="1" customFormat="1">
      <c r="A1349" s="9" t="s">
        <v>1703</v>
      </c>
      <c r="B1349" s="9" t="s">
        <v>21</v>
      </c>
      <c r="C1349" s="335"/>
      <c r="D1349" s="10"/>
      <c r="E1349" s="690"/>
      <c r="F1349" s="795">
        <v>2007</v>
      </c>
      <c r="G1349" s="45" t="s">
        <v>818</v>
      </c>
      <c r="H1349" s="9" t="s">
        <v>806</v>
      </c>
      <c r="I1349" s="11"/>
      <c r="J1349" s="905"/>
      <c r="K1349" s="5">
        <f t="shared" si="21"/>
        <v>2006</v>
      </c>
      <c r="L1349" s="423"/>
      <c r="M1349" s="1114"/>
      <c r="N1349" s="1114"/>
      <c r="O1349" s="1227"/>
      <c r="P1349" s="154"/>
      <c r="Q1349" s="27"/>
      <c r="R1349" s="7"/>
      <c r="S1349" s="7"/>
      <c r="T1349" s="442">
        <v>-183.397519314715</v>
      </c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</row>
    <row r="1350" spans="1:37" s="1" customFormat="1">
      <c r="A1350" s="9" t="s">
        <v>1703</v>
      </c>
      <c r="B1350" s="9" t="s">
        <v>21</v>
      </c>
      <c r="C1350" s="335"/>
      <c r="D1350" s="10"/>
      <c r="E1350" s="690"/>
      <c r="F1350" s="795">
        <v>2007</v>
      </c>
      <c r="G1350" s="45" t="s">
        <v>2507</v>
      </c>
      <c r="H1350" s="9" t="s">
        <v>800</v>
      </c>
      <c r="I1350" s="11"/>
      <c r="J1350" s="905"/>
      <c r="K1350" s="5">
        <f t="shared" si="21"/>
        <v>2006</v>
      </c>
      <c r="L1350" s="423"/>
      <c r="M1350" s="1114"/>
      <c r="N1350" s="1114"/>
      <c r="O1350" s="1227"/>
      <c r="P1350" s="154"/>
      <c r="Q1350" s="27"/>
      <c r="R1350" s="7"/>
      <c r="S1350" s="7"/>
      <c r="T1350" s="442">
        <v>-180.530572726994</v>
      </c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</row>
    <row r="1351" spans="1:37" s="1" customFormat="1">
      <c r="A1351" s="9" t="s">
        <v>1703</v>
      </c>
      <c r="B1351" s="9" t="s">
        <v>21</v>
      </c>
      <c r="C1351" s="335"/>
      <c r="D1351" s="10"/>
      <c r="E1351" s="690"/>
      <c r="F1351" s="795">
        <v>2007</v>
      </c>
      <c r="G1351" s="713" t="s">
        <v>803</v>
      </c>
      <c r="H1351" s="58" t="s">
        <v>804</v>
      </c>
      <c r="I1351" s="11"/>
      <c r="J1351" s="905"/>
      <c r="K1351" s="5">
        <f t="shared" si="21"/>
        <v>2006</v>
      </c>
      <c r="L1351" s="423"/>
      <c r="M1351" s="1114"/>
      <c r="N1351" s="1114"/>
      <c r="O1351" s="1227"/>
      <c r="P1351" s="154"/>
      <c r="Q1351" s="27"/>
      <c r="R1351" s="7"/>
      <c r="S1351" s="7"/>
      <c r="T1351" s="442">
        <v>-157.242999542549</v>
      </c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</row>
    <row r="1352" spans="1:37" s="1" customFormat="1">
      <c r="A1352" s="15" t="s">
        <v>1703</v>
      </c>
      <c r="B1352" s="9" t="s">
        <v>21</v>
      </c>
      <c r="C1352" s="335"/>
      <c r="D1352" s="10"/>
      <c r="E1352" s="690"/>
      <c r="F1352" s="795">
        <v>2007</v>
      </c>
      <c r="G1352" s="45" t="s">
        <v>821</v>
      </c>
      <c r="H1352" s="9" t="s">
        <v>2095</v>
      </c>
      <c r="I1352" s="11"/>
      <c r="J1352" s="905"/>
      <c r="K1352" s="5">
        <f t="shared" si="21"/>
        <v>2006</v>
      </c>
      <c r="L1352" s="423"/>
      <c r="M1352" s="1114"/>
      <c r="N1352" s="1114"/>
      <c r="O1352" s="1227"/>
      <c r="P1352" s="154"/>
      <c r="Q1352" s="27"/>
      <c r="R1352" s="7"/>
      <c r="S1352" s="7"/>
      <c r="T1352" s="442">
        <v>-118.76720752593</v>
      </c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</row>
    <row r="1353" spans="1:37" s="1" customFormat="1">
      <c r="A1353" s="9" t="s">
        <v>1703</v>
      </c>
      <c r="B1353" s="9" t="s">
        <v>21</v>
      </c>
      <c r="C1353" s="335"/>
      <c r="D1353" s="10"/>
      <c r="E1353" s="690"/>
      <c r="F1353" s="795">
        <v>2007</v>
      </c>
      <c r="G1353" s="45" t="s">
        <v>810</v>
      </c>
      <c r="H1353" s="51" t="s">
        <v>859</v>
      </c>
      <c r="I1353" s="11"/>
      <c r="J1353" s="905"/>
      <c r="K1353" s="5">
        <f t="shared" si="21"/>
        <v>2006</v>
      </c>
      <c r="L1353" s="423"/>
      <c r="M1353" s="1114"/>
      <c r="N1353" s="1114"/>
      <c r="O1353" s="1227"/>
      <c r="P1353" s="154"/>
      <c r="Q1353" s="27"/>
      <c r="R1353" s="7"/>
      <c r="S1353" s="7"/>
      <c r="T1353" s="442">
        <v>-98.437561076447594</v>
      </c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</row>
    <row r="1354" spans="1:37" s="1" customFormat="1">
      <c r="A1354" s="9" t="s">
        <v>1703</v>
      </c>
      <c r="B1354" s="9" t="s">
        <v>21</v>
      </c>
      <c r="C1354" s="335"/>
      <c r="D1354" s="10"/>
      <c r="E1354" s="690"/>
      <c r="F1354" s="795">
        <v>2007</v>
      </c>
      <c r="G1354" s="45" t="s">
        <v>818</v>
      </c>
      <c r="H1354" s="9" t="s">
        <v>3459</v>
      </c>
      <c r="I1354" s="11"/>
      <c r="J1354" s="905"/>
      <c r="K1354" s="5">
        <f t="shared" si="21"/>
        <v>2006</v>
      </c>
      <c r="L1354" s="423"/>
      <c r="M1354" s="1114"/>
      <c r="N1354" s="1114"/>
      <c r="O1354" s="1227"/>
      <c r="P1354" s="154"/>
      <c r="Q1354" s="27"/>
      <c r="R1354" s="7"/>
      <c r="S1354" s="7"/>
      <c r="T1354" s="442">
        <v>-93.946611201415806</v>
      </c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</row>
    <row r="1355" spans="1:37" s="1" customFormat="1">
      <c r="A1355" s="9" t="s">
        <v>1703</v>
      </c>
      <c r="B1355" s="9" t="s">
        <v>21</v>
      </c>
      <c r="C1355" s="335"/>
      <c r="D1355" s="10"/>
      <c r="E1355" s="690"/>
      <c r="F1355" s="795">
        <v>2007</v>
      </c>
      <c r="G1355" s="45" t="s">
        <v>812</v>
      </c>
      <c r="H1355" s="9" t="s">
        <v>1079</v>
      </c>
      <c r="I1355" s="11"/>
      <c r="J1355" s="916"/>
      <c r="K1355" s="5">
        <f t="shared" si="21"/>
        <v>2006</v>
      </c>
      <c r="L1355" s="423"/>
      <c r="M1355" s="1114"/>
      <c r="N1355" s="1114"/>
      <c r="O1355" s="1227"/>
      <c r="P1355" s="154"/>
      <c r="Q1355" s="27"/>
      <c r="R1355" s="7"/>
      <c r="S1355" s="7"/>
      <c r="T1355" s="442">
        <v>-91.300113607983903</v>
      </c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</row>
    <row r="1356" spans="1:37" s="1" customFormat="1">
      <c r="A1356" s="9" t="s">
        <v>1703</v>
      </c>
      <c r="B1356" s="9" t="s">
        <v>21</v>
      </c>
      <c r="C1356" s="335"/>
      <c r="D1356" s="10"/>
      <c r="E1356" s="690"/>
      <c r="F1356" s="795">
        <v>2007</v>
      </c>
      <c r="G1356" s="45" t="s">
        <v>1774</v>
      </c>
      <c r="H1356" s="9" t="s">
        <v>2581</v>
      </c>
      <c r="I1356" s="11"/>
      <c r="J1356" s="905"/>
      <c r="K1356" s="5">
        <f t="shared" si="21"/>
        <v>2006</v>
      </c>
      <c r="L1356" s="423"/>
      <c r="M1356" s="1114"/>
      <c r="N1356" s="1114"/>
      <c r="O1356" s="1227"/>
      <c r="P1356" s="154"/>
      <c r="Q1356" s="27"/>
      <c r="R1356" s="7"/>
      <c r="S1356" s="7"/>
      <c r="T1356" s="442">
        <v>-74.774928549197796</v>
      </c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</row>
    <row r="1357" spans="1:37" s="1" customFormat="1">
      <c r="A1357" s="9" t="s">
        <v>1703</v>
      </c>
      <c r="B1357" s="9" t="s">
        <v>21</v>
      </c>
      <c r="C1357" s="335"/>
      <c r="D1357" s="10"/>
      <c r="E1357" s="690"/>
      <c r="F1357" s="795">
        <v>2007</v>
      </c>
      <c r="G1357" s="45" t="s">
        <v>1774</v>
      </c>
      <c r="H1357" s="9" t="s">
        <v>905</v>
      </c>
      <c r="I1357" s="11"/>
      <c r="J1357" s="905"/>
      <c r="K1357" s="5">
        <f t="shared" si="21"/>
        <v>2006</v>
      </c>
      <c r="L1357" s="423"/>
      <c r="M1357" s="1114"/>
      <c r="N1357" s="1114"/>
      <c r="O1357" s="1227"/>
      <c r="P1357" s="154"/>
      <c r="Q1357" s="27"/>
      <c r="R1357" s="7"/>
      <c r="S1357" s="7"/>
      <c r="T1357" s="442">
        <v>-73.0226659365741</v>
      </c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</row>
    <row r="1358" spans="1:37" s="1" customFormat="1">
      <c r="A1358" s="15" t="s">
        <v>1703</v>
      </c>
      <c r="B1358" s="9" t="s">
        <v>21</v>
      </c>
      <c r="C1358" s="371"/>
      <c r="D1358" s="16"/>
      <c r="E1358" s="821"/>
      <c r="F1358" s="795">
        <v>2007</v>
      </c>
      <c r="G1358" s="356" t="s">
        <v>815</v>
      </c>
      <c r="H1358" s="2" t="s">
        <v>808</v>
      </c>
      <c r="I1358" s="228"/>
      <c r="J1358" s="903"/>
      <c r="K1358" s="5">
        <f t="shared" si="21"/>
        <v>2006</v>
      </c>
      <c r="L1358" s="1014"/>
      <c r="M1358" s="1105"/>
      <c r="N1358" s="1104"/>
      <c r="O1358" s="1227"/>
      <c r="P1358" s="154"/>
      <c r="Q1358" s="27"/>
      <c r="R1358" s="7"/>
      <c r="S1358" s="7"/>
      <c r="T1358" s="442">
        <v>-71.917143568172406</v>
      </c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</row>
    <row r="1359" spans="1:37" s="1" customFormat="1">
      <c r="A1359" s="9" t="s">
        <v>1703</v>
      </c>
      <c r="B1359" s="9" t="s">
        <v>21</v>
      </c>
      <c r="C1359" s="335"/>
      <c r="D1359" s="10"/>
      <c r="E1359" s="690"/>
      <c r="F1359" s="422">
        <v>2007</v>
      </c>
      <c r="G1359" s="45" t="s">
        <v>821</v>
      </c>
      <c r="H1359" s="9" t="s">
        <v>1264</v>
      </c>
      <c r="I1359" s="11"/>
      <c r="J1359" s="905"/>
      <c r="K1359" s="5">
        <f t="shared" si="21"/>
        <v>2006</v>
      </c>
      <c r="L1359" s="423"/>
      <c r="M1359" s="1114"/>
      <c r="N1359" s="1114"/>
      <c r="O1359" s="1227"/>
      <c r="P1359" s="154"/>
      <c r="Q1359" s="27"/>
      <c r="R1359" s="7"/>
      <c r="S1359" s="7"/>
      <c r="T1359" s="442">
        <v>-69.067177939310298</v>
      </c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</row>
    <row r="1360" spans="1:37" s="1" customFormat="1">
      <c r="A1360" s="9" t="s">
        <v>1703</v>
      </c>
      <c r="B1360" s="9" t="s">
        <v>21</v>
      </c>
      <c r="C1360" s="335"/>
      <c r="D1360" s="10"/>
      <c r="E1360" s="690"/>
      <c r="F1360" s="795">
        <v>2007</v>
      </c>
      <c r="G1360" s="45" t="s">
        <v>818</v>
      </c>
      <c r="H1360" s="9" t="s">
        <v>852</v>
      </c>
      <c r="I1360" s="11"/>
      <c r="J1360" s="905"/>
      <c r="K1360" s="5">
        <f t="shared" si="21"/>
        <v>2006</v>
      </c>
      <c r="L1360" s="423"/>
      <c r="M1360" s="1114"/>
      <c r="N1360" s="1114"/>
      <c r="O1360" s="1227"/>
      <c r="P1360" s="154"/>
      <c r="Q1360" s="27"/>
      <c r="R1360" s="7"/>
      <c r="S1360" s="7"/>
      <c r="T1360" s="442">
        <v>-61.921945557383999</v>
      </c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</row>
    <row r="1361" spans="1:37" s="1" customFormat="1">
      <c r="A1361" s="9" t="s">
        <v>1703</v>
      </c>
      <c r="B1361" s="9" t="s">
        <v>21</v>
      </c>
      <c r="C1361" s="335"/>
      <c r="D1361" s="10"/>
      <c r="E1361" s="690"/>
      <c r="F1361" s="795">
        <v>2007</v>
      </c>
      <c r="G1361" s="45" t="s">
        <v>815</v>
      </c>
      <c r="H1361" s="2" t="s">
        <v>807</v>
      </c>
      <c r="I1361" s="11"/>
      <c r="J1361" s="905"/>
      <c r="K1361" s="5">
        <f t="shared" si="21"/>
        <v>2006</v>
      </c>
      <c r="L1361" s="423"/>
      <c r="M1361" s="1114"/>
      <c r="N1361" s="1114"/>
      <c r="O1361" s="1227"/>
      <c r="P1361" s="154"/>
      <c r="Q1361" s="27"/>
      <c r="R1361" s="7"/>
      <c r="S1361" s="7"/>
      <c r="T1361" s="442">
        <v>-58.435477708452403</v>
      </c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</row>
    <row r="1362" spans="1:37" s="1" customFormat="1">
      <c r="A1362" s="9" t="s">
        <v>1703</v>
      </c>
      <c r="B1362" s="9" t="s">
        <v>21</v>
      </c>
      <c r="C1362" s="335"/>
      <c r="D1362" s="10"/>
      <c r="E1362" s="690"/>
      <c r="F1362" s="795">
        <v>2007</v>
      </c>
      <c r="G1362" s="45" t="s">
        <v>821</v>
      </c>
      <c r="H1362" s="9" t="s">
        <v>800</v>
      </c>
      <c r="I1362" s="11"/>
      <c r="J1362" s="905"/>
      <c r="K1362" s="5">
        <f t="shared" si="21"/>
        <v>2006</v>
      </c>
      <c r="L1362" s="423"/>
      <c r="M1362" s="1114"/>
      <c r="N1362" s="1114"/>
      <c r="O1362" s="1227"/>
      <c r="P1362" s="154"/>
      <c r="Q1362" s="27"/>
      <c r="R1362" s="7"/>
      <c r="S1362" s="7"/>
      <c r="T1362" s="442">
        <v>-53.459834213117396</v>
      </c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</row>
    <row r="1363" spans="1:37" s="1" customFormat="1">
      <c r="A1363" s="9" t="s">
        <v>1703</v>
      </c>
      <c r="B1363" s="9" t="s">
        <v>21</v>
      </c>
      <c r="C1363" s="335"/>
      <c r="D1363" s="10"/>
      <c r="E1363" s="690"/>
      <c r="F1363" s="795">
        <v>2007</v>
      </c>
      <c r="G1363" s="45" t="s">
        <v>817</v>
      </c>
      <c r="H1363" s="2"/>
      <c r="I1363" s="11"/>
      <c r="J1363" s="905"/>
      <c r="K1363" s="5">
        <f t="shared" si="21"/>
        <v>2006</v>
      </c>
      <c r="L1363" s="423"/>
      <c r="M1363" s="1114"/>
      <c r="N1363" s="1114"/>
      <c r="O1363" s="1227"/>
      <c r="P1363" s="154"/>
      <c r="Q1363" s="27"/>
      <c r="R1363" s="7"/>
      <c r="S1363" s="7"/>
      <c r="T1363" s="442">
        <v>-47.405672670563803</v>
      </c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</row>
    <row r="1364" spans="1:37" s="1" customFormat="1">
      <c r="A1364" s="9" t="s">
        <v>1703</v>
      </c>
      <c r="B1364" s="9" t="s">
        <v>21</v>
      </c>
      <c r="C1364" s="335"/>
      <c r="D1364" s="10"/>
      <c r="E1364" s="690"/>
      <c r="F1364" s="795">
        <v>2007</v>
      </c>
      <c r="G1364" s="45" t="s">
        <v>1730</v>
      </c>
      <c r="H1364" s="9"/>
      <c r="I1364" s="11"/>
      <c r="J1364" s="905"/>
      <c r="K1364" s="5">
        <f t="shared" si="21"/>
        <v>2006</v>
      </c>
      <c r="L1364" s="423"/>
      <c r="M1364" s="1114"/>
      <c r="N1364" s="1114"/>
      <c r="O1364" s="1227"/>
      <c r="P1364" s="154"/>
      <c r="Q1364" s="27"/>
      <c r="R1364" s="7"/>
      <c r="S1364" s="7"/>
      <c r="T1364" s="442">
        <v>-40.432017221243697</v>
      </c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</row>
    <row r="1365" spans="1:37" s="1" customFormat="1">
      <c r="A1365" s="9" t="s">
        <v>1703</v>
      </c>
      <c r="B1365" s="9" t="s">
        <v>21</v>
      </c>
      <c r="C1365" s="335"/>
      <c r="D1365" s="10"/>
      <c r="E1365" s="690"/>
      <c r="F1365" s="795">
        <v>2007</v>
      </c>
      <c r="G1365" s="45" t="s">
        <v>810</v>
      </c>
      <c r="H1365" s="9" t="s">
        <v>1166</v>
      </c>
      <c r="I1365" s="11"/>
      <c r="J1365" s="905"/>
      <c r="K1365" s="5">
        <f t="shared" si="21"/>
        <v>2006</v>
      </c>
      <c r="L1365" s="423"/>
      <c r="M1365" s="1114"/>
      <c r="N1365" s="1114"/>
      <c r="O1365" s="1227"/>
      <c r="P1365" s="154"/>
      <c r="Q1365" s="27"/>
      <c r="R1365" s="7"/>
      <c r="S1365" s="7"/>
      <c r="T1365" s="442">
        <v>-30.5601986008697</v>
      </c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</row>
    <row r="1366" spans="1:37" s="1" customFormat="1">
      <c r="A1366" s="9" t="s">
        <v>1703</v>
      </c>
      <c r="B1366" s="9" t="s">
        <v>21</v>
      </c>
      <c r="C1366" s="335"/>
      <c r="D1366" s="10"/>
      <c r="E1366" s="690"/>
      <c r="F1366" s="795">
        <v>2007</v>
      </c>
      <c r="G1366" s="45" t="s">
        <v>810</v>
      </c>
      <c r="H1366" s="9" t="s">
        <v>1050</v>
      </c>
      <c r="I1366" s="11"/>
      <c r="J1366" s="905"/>
      <c r="K1366" s="5">
        <f t="shared" si="21"/>
        <v>2006</v>
      </c>
      <c r="L1366" s="423"/>
      <c r="M1366" s="1114"/>
      <c r="N1366" s="1114"/>
      <c r="O1366" s="1227"/>
      <c r="P1366" s="154"/>
      <c r="Q1366" s="27"/>
      <c r="R1366" s="7"/>
      <c r="S1366" s="7"/>
      <c r="T1366" s="442">
        <v>-29.179445935617601</v>
      </c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</row>
    <row r="1367" spans="1:37" s="1" customFormat="1">
      <c r="A1367" s="9" t="s">
        <v>1703</v>
      </c>
      <c r="B1367" s="9" t="s">
        <v>21</v>
      </c>
      <c r="C1367" s="335"/>
      <c r="D1367" s="10"/>
      <c r="E1367" s="690"/>
      <c r="F1367" s="795">
        <v>2007</v>
      </c>
      <c r="G1367" s="45" t="s">
        <v>810</v>
      </c>
      <c r="H1367" s="9" t="s">
        <v>837</v>
      </c>
      <c r="I1367" s="11"/>
      <c r="J1367" s="905"/>
      <c r="K1367" s="5">
        <f t="shared" si="21"/>
        <v>2006</v>
      </c>
      <c r="L1367" s="423"/>
      <c r="M1367" s="1114"/>
      <c r="N1367" s="1114"/>
      <c r="O1367" s="1227"/>
      <c r="P1367" s="154"/>
      <c r="Q1367" s="27"/>
      <c r="R1367" s="7"/>
      <c r="S1367" s="7"/>
      <c r="T1367" s="442">
        <v>-28.2077297798518</v>
      </c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</row>
    <row r="1368" spans="1:37" s="1" customFormat="1">
      <c r="A1368" s="9" t="s">
        <v>1703</v>
      </c>
      <c r="B1368" s="9" t="s">
        <v>21</v>
      </c>
      <c r="C1368" s="335"/>
      <c r="D1368" s="10"/>
      <c r="E1368" s="690"/>
      <c r="F1368" s="795">
        <v>2007</v>
      </c>
      <c r="G1368" s="45" t="s">
        <v>812</v>
      </c>
      <c r="H1368" s="9" t="s">
        <v>2465</v>
      </c>
      <c r="I1368" s="11"/>
      <c r="J1368" s="905"/>
      <c r="K1368" s="5">
        <f t="shared" si="21"/>
        <v>2006</v>
      </c>
      <c r="L1368" s="423"/>
      <c r="M1368" s="1114"/>
      <c r="N1368" s="1114"/>
      <c r="O1368" s="1227"/>
      <c r="P1368" s="154"/>
      <c r="Q1368" s="27"/>
      <c r="R1368" s="7"/>
      <c r="S1368" s="7"/>
      <c r="T1368" s="442">
        <v>-25.8650905530912</v>
      </c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</row>
    <row r="1369" spans="1:37" s="1" customFormat="1">
      <c r="A1369" s="9" t="s">
        <v>1703</v>
      </c>
      <c r="B1369" s="9" t="s">
        <v>21</v>
      </c>
      <c r="C1369" s="335"/>
      <c r="D1369" s="10"/>
      <c r="E1369" s="690"/>
      <c r="F1369" s="795">
        <v>2007</v>
      </c>
      <c r="G1369" s="45" t="s">
        <v>810</v>
      </c>
      <c r="H1369" s="9" t="s">
        <v>1654</v>
      </c>
      <c r="I1369" s="11"/>
      <c r="J1369" s="905"/>
      <c r="K1369" s="5">
        <f t="shared" si="21"/>
        <v>2006</v>
      </c>
      <c r="L1369" s="423"/>
      <c r="M1369" s="1114"/>
      <c r="N1369" s="1114"/>
      <c r="O1369" s="1227"/>
      <c r="P1369" s="154"/>
      <c r="Q1369" s="27"/>
      <c r="R1369" s="7"/>
      <c r="S1369" s="7"/>
      <c r="T1369" s="442">
        <v>-25.311496880529798</v>
      </c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</row>
    <row r="1370" spans="1:37" s="1" customFormat="1">
      <c r="A1370" s="15" t="s">
        <v>1703</v>
      </c>
      <c r="B1370" s="9" t="s">
        <v>21</v>
      </c>
      <c r="C1370" s="335"/>
      <c r="D1370" s="10"/>
      <c r="E1370" s="690"/>
      <c r="F1370" s="795">
        <v>2007</v>
      </c>
      <c r="G1370" s="45" t="s">
        <v>2507</v>
      </c>
      <c r="H1370" s="9" t="s">
        <v>435</v>
      </c>
      <c r="I1370" s="11"/>
      <c r="J1370" s="905"/>
      <c r="K1370" s="5">
        <f t="shared" si="21"/>
        <v>2006</v>
      </c>
      <c r="L1370" s="423"/>
      <c r="M1370" s="1114"/>
      <c r="N1370" s="1114"/>
      <c r="O1370" s="1227"/>
      <c r="P1370" s="154"/>
      <c r="Q1370" s="27"/>
      <c r="R1370" s="7"/>
      <c r="S1370" s="7"/>
      <c r="T1370" s="442">
        <v>-23.353382735874199</v>
      </c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</row>
    <row r="1371" spans="1:37" s="1" customFormat="1">
      <c r="A1371" s="9" t="s">
        <v>1703</v>
      </c>
      <c r="B1371" s="9" t="s">
        <v>21</v>
      </c>
      <c r="C1371" s="335"/>
      <c r="D1371" s="10"/>
      <c r="E1371" s="690"/>
      <c r="F1371" s="795">
        <v>2007</v>
      </c>
      <c r="G1371" s="45" t="s">
        <v>810</v>
      </c>
      <c r="H1371" s="2" t="s">
        <v>4807</v>
      </c>
      <c r="I1371" s="11"/>
      <c r="J1371" s="905"/>
      <c r="K1371" s="5">
        <f t="shared" si="21"/>
        <v>2006</v>
      </c>
      <c r="L1371" s="423"/>
      <c r="M1371" s="1114"/>
      <c r="N1371" s="1114"/>
      <c r="O1371" s="1227"/>
      <c r="P1371" s="154"/>
      <c r="Q1371" s="27"/>
      <c r="R1371" s="7"/>
      <c r="S1371" s="7"/>
      <c r="T1371" s="442">
        <v>-21.575726343006401</v>
      </c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</row>
    <row r="1372" spans="1:37" s="1" customFormat="1">
      <c r="A1372" s="9" t="s">
        <v>1703</v>
      </c>
      <c r="B1372" s="9" t="s">
        <v>21</v>
      </c>
      <c r="C1372" s="335"/>
      <c r="D1372" s="10"/>
      <c r="E1372" s="690"/>
      <c r="F1372" s="795">
        <v>2007</v>
      </c>
      <c r="G1372" s="45" t="s">
        <v>812</v>
      </c>
      <c r="H1372" s="9" t="s">
        <v>1006</v>
      </c>
      <c r="I1372" s="11"/>
      <c r="J1372" s="905"/>
      <c r="K1372" s="5">
        <f t="shared" si="21"/>
        <v>2006</v>
      </c>
      <c r="L1372" s="423"/>
      <c r="M1372" s="1114"/>
      <c r="N1372" s="1114"/>
      <c r="O1372" s="1227"/>
      <c r="P1372" s="154"/>
      <c r="Q1372" s="27"/>
      <c r="R1372" s="7"/>
      <c r="S1372" s="7"/>
      <c r="T1372" s="442">
        <v>-21.2055551698313</v>
      </c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</row>
    <row r="1373" spans="1:37" s="1" customFormat="1">
      <c r="A1373" s="9" t="s">
        <v>1703</v>
      </c>
      <c r="B1373" s="9" t="s">
        <v>21</v>
      </c>
      <c r="C1373" s="335"/>
      <c r="D1373" s="10"/>
      <c r="E1373" s="690"/>
      <c r="F1373" s="795">
        <v>2007</v>
      </c>
      <c r="G1373" s="45" t="s">
        <v>816</v>
      </c>
      <c r="H1373" s="9" t="s">
        <v>801</v>
      </c>
      <c r="I1373" s="11"/>
      <c r="J1373" s="916"/>
      <c r="K1373" s="5">
        <f t="shared" si="21"/>
        <v>2006</v>
      </c>
      <c r="L1373" s="423"/>
      <c r="M1373" s="1114"/>
      <c r="N1373" s="1114"/>
      <c r="O1373" s="1227"/>
      <c r="P1373" s="154"/>
      <c r="Q1373" s="27"/>
      <c r="R1373" s="7"/>
      <c r="S1373" s="7"/>
      <c r="T1373" s="442">
        <v>-19.380215471126</v>
      </c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</row>
    <row r="1374" spans="1:37" s="1" customFormat="1">
      <c r="A1374" s="9" t="s">
        <v>1703</v>
      </c>
      <c r="B1374" s="9" t="s">
        <v>21</v>
      </c>
      <c r="C1374" s="335"/>
      <c r="D1374" s="10"/>
      <c r="E1374" s="690"/>
      <c r="F1374" s="795">
        <v>2007</v>
      </c>
      <c r="G1374" s="45" t="s">
        <v>814</v>
      </c>
      <c r="H1374" s="9" t="s">
        <v>1060</v>
      </c>
      <c r="I1374" s="11"/>
      <c r="J1374" s="905"/>
      <c r="K1374" s="5">
        <f t="shared" si="21"/>
        <v>2006</v>
      </c>
      <c r="L1374" s="423"/>
      <c r="M1374" s="1114"/>
      <c r="N1374" s="1114"/>
      <c r="O1374" s="1227"/>
      <c r="P1374" s="154"/>
      <c r="Q1374" s="27"/>
      <c r="R1374" s="7"/>
      <c r="S1374" s="7"/>
      <c r="T1374" s="442">
        <v>-18.4913639586937</v>
      </c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</row>
    <row r="1375" spans="1:37" s="1" customFormat="1">
      <c r="A1375" s="9" t="s">
        <v>1703</v>
      </c>
      <c r="B1375" s="9" t="s">
        <v>21</v>
      </c>
      <c r="C1375" s="335"/>
      <c r="D1375" s="10"/>
      <c r="E1375" s="690"/>
      <c r="F1375" s="795">
        <v>2007</v>
      </c>
      <c r="G1375" s="45" t="s">
        <v>814</v>
      </c>
      <c r="H1375" s="2" t="s">
        <v>3617</v>
      </c>
      <c r="I1375" s="11"/>
      <c r="J1375" s="905"/>
      <c r="K1375" s="5">
        <f t="shared" si="21"/>
        <v>2006</v>
      </c>
      <c r="L1375" s="423"/>
      <c r="M1375" s="1114"/>
      <c r="N1375" s="1114"/>
      <c r="O1375" s="1227"/>
      <c r="P1375" s="154"/>
      <c r="Q1375" s="27"/>
      <c r="R1375" s="7"/>
      <c r="S1375" s="7"/>
      <c r="T1375" s="442">
        <v>-17.569589062667301</v>
      </c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</row>
    <row r="1376" spans="1:37" s="1" customFormat="1">
      <c r="A1376" s="9" t="s">
        <v>1703</v>
      </c>
      <c r="B1376" s="9" t="s">
        <v>21</v>
      </c>
      <c r="C1376" s="335"/>
      <c r="D1376" s="10"/>
      <c r="E1376" s="690"/>
      <c r="F1376" s="795">
        <v>2007</v>
      </c>
      <c r="G1376" s="45" t="s">
        <v>821</v>
      </c>
      <c r="H1376" s="2" t="s">
        <v>4813</v>
      </c>
      <c r="I1376" s="11"/>
      <c r="J1376" s="905"/>
      <c r="K1376" s="5">
        <f t="shared" si="21"/>
        <v>2006</v>
      </c>
      <c r="L1376" s="423"/>
      <c r="M1376" s="1114"/>
      <c r="N1376" s="1114"/>
      <c r="O1376" s="1227"/>
      <c r="P1376" s="154"/>
      <c r="Q1376" s="27"/>
      <c r="R1376" s="7"/>
      <c r="S1376" s="7"/>
      <c r="T1376" s="442">
        <v>-15.441888417707499</v>
      </c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</row>
    <row r="1377" spans="1:40" s="1" customFormat="1">
      <c r="A1377" s="9" t="s">
        <v>1703</v>
      </c>
      <c r="B1377" s="9" t="s">
        <v>21</v>
      </c>
      <c r="C1377" s="335"/>
      <c r="D1377" s="10"/>
      <c r="E1377" s="690"/>
      <c r="F1377" s="795">
        <v>2007</v>
      </c>
      <c r="G1377" s="45" t="s">
        <v>4618</v>
      </c>
      <c r="H1377" s="9" t="s">
        <v>800</v>
      </c>
      <c r="I1377" s="11"/>
      <c r="J1377" s="905"/>
      <c r="K1377" s="5">
        <f t="shared" si="21"/>
        <v>2006</v>
      </c>
      <c r="L1377" s="423"/>
      <c r="M1377" s="1114"/>
      <c r="N1377" s="1114"/>
      <c r="O1377" s="1227"/>
      <c r="P1377" s="154"/>
      <c r="Q1377" s="27"/>
      <c r="R1377" s="7"/>
      <c r="S1377" s="7"/>
      <c r="T1377" s="442">
        <v>-14.757564091673601</v>
      </c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</row>
    <row r="1378" spans="1:40" s="1" customFormat="1">
      <c r="A1378" s="9" t="s">
        <v>1703</v>
      </c>
      <c r="B1378" s="9" t="s">
        <v>21</v>
      </c>
      <c r="C1378" s="335"/>
      <c r="D1378" s="10"/>
      <c r="E1378" s="690"/>
      <c r="F1378" s="795">
        <v>2007</v>
      </c>
      <c r="G1378" s="45" t="s">
        <v>812</v>
      </c>
      <c r="H1378" s="9" t="s">
        <v>1516</v>
      </c>
      <c r="I1378" s="11"/>
      <c r="J1378" s="905"/>
      <c r="K1378" s="5">
        <f t="shared" si="21"/>
        <v>2006</v>
      </c>
      <c r="L1378" s="423"/>
      <c r="M1378" s="1114"/>
      <c r="N1378" s="1114"/>
      <c r="O1378" s="1227"/>
      <c r="P1378" s="154"/>
      <c r="Q1378" s="27"/>
      <c r="R1378" s="7"/>
      <c r="S1378" s="7"/>
      <c r="T1378" s="442">
        <v>-14.750366223719199</v>
      </c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</row>
    <row r="1379" spans="1:40" s="1" customFormat="1">
      <c r="A1379" s="9" t="s">
        <v>1703</v>
      </c>
      <c r="B1379" s="9" t="s">
        <v>21</v>
      </c>
      <c r="C1379" s="335"/>
      <c r="D1379" s="10"/>
      <c r="E1379" s="690"/>
      <c r="F1379" s="795">
        <v>2007</v>
      </c>
      <c r="G1379" s="208" t="s">
        <v>815</v>
      </c>
      <c r="H1379" s="9" t="s">
        <v>1657</v>
      </c>
      <c r="I1379" s="11"/>
      <c r="J1379" s="905"/>
      <c r="K1379" s="5">
        <f t="shared" si="21"/>
        <v>2006</v>
      </c>
      <c r="L1379" s="423"/>
      <c r="M1379" s="1114"/>
      <c r="N1379" s="1114"/>
      <c r="O1379" s="1227"/>
      <c r="P1379" s="154"/>
      <c r="Q1379" s="27"/>
      <c r="R1379" s="7"/>
      <c r="S1379" s="7"/>
      <c r="T1379" s="442">
        <v>-13.657230006715301</v>
      </c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</row>
    <row r="1380" spans="1:40" s="1" customFormat="1">
      <c r="A1380" s="9" t="s">
        <v>1703</v>
      </c>
      <c r="B1380" s="9" t="s">
        <v>21</v>
      </c>
      <c r="C1380" s="335"/>
      <c r="D1380" s="10"/>
      <c r="E1380" s="690"/>
      <c r="F1380" s="795">
        <v>2007</v>
      </c>
      <c r="G1380" s="45" t="s">
        <v>815</v>
      </c>
      <c r="H1380" s="9" t="s">
        <v>1762</v>
      </c>
      <c r="I1380" s="11"/>
      <c r="J1380" s="905"/>
      <c r="K1380" s="5">
        <f t="shared" si="21"/>
        <v>2006</v>
      </c>
      <c r="L1380" s="423"/>
      <c r="M1380" s="1114"/>
      <c r="N1380" s="1114"/>
      <c r="O1380" s="1227"/>
      <c r="P1380" s="154"/>
      <c r="Q1380" s="27"/>
      <c r="R1380" s="7"/>
      <c r="S1380" s="7"/>
      <c r="T1380" s="442">
        <v>-12.3975903061169</v>
      </c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</row>
    <row r="1381" spans="1:40" s="1" customFormat="1">
      <c r="A1381" s="9" t="s">
        <v>1703</v>
      </c>
      <c r="B1381" s="9" t="s">
        <v>21</v>
      </c>
      <c r="C1381" s="335"/>
      <c r="D1381" s="10"/>
      <c r="E1381" s="690"/>
      <c r="F1381" s="795">
        <v>2007</v>
      </c>
      <c r="G1381" s="45" t="s">
        <v>814</v>
      </c>
      <c r="H1381" s="9" t="s">
        <v>959</v>
      </c>
      <c r="I1381" s="11"/>
      <c r="J1381" s="905"/>
      <c r="K1381" s="5">
        <f t="shared" si="21"/>
        <v>2006</v>
      </c>
      <c r="L1381" s="423"/>
      <c r="M1381" s="1114"/>
      <c r="N1381" s="1114"/>
      <c r="O1381" s="1227"/>
      <c r="P1381" s="154"/>
      <c r="Q1381" s="27"/>
      <c r="R1381" s="7"/>
      <c r="S1381" s="7"/>
      <c r="T1381" s="442">
        <v>-10.896988398321099</v>
      </c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</row>
    <row r="1382" spans="1:40" s="1" customFormat="1">
      <c r="A1382" s="15" t="s">
        <v>1703</v>
      </c>
      <c r="B1382" s="9" t="s">
        <v>21</v>
      </c>
      <c r="C1382" s="335"/>
      <c r="D1382" s="10"/>
      <c r="E1382" s="690"/>
      <c r="F1382" s="795">
        <v>2007</v>
      </c>
      <c r="G1382" s="45" t="s">
        <v>814</v>
      </c>
      <c r="H1382" s="9" t="s">
        <v>2234</v>
      </c>
      <c r="I1382" s="228"/>
      <c r="J1382" s="904"/>
      <c r="K1382" s="5">
        <f t="shared" si="21"/>
        <v>2006</v>
      </c>
      <c r="L1382" s="1014"/>
      <c r="M1382" s="1105"/>
      <c r="N1382" s="1104"/>
      <c r="O1382" s="1227"/>
      <c r="P1382" s="154"/>
      <c r="Q1382" s="27"/>
      <c r="R1382" s="7"/>
      <c r="S1382" s="7"/>
      <c r="T1382" s="442">
        <v>-10.4101631991849</v>
      </c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</row>
    <row r="1383" spans="1:40" s="1" customFormat="1">
      <c r="A1383" s="15" t="s">
        <v>1703</v>
      </c>
      <c r="B1383" s="9" t="s">
        <v>21</v>
      </c>
      <c r="C1383" s="371"/>
      <c r="D1383" s="10"/>
      <c r="E1383" s="690"/>
      <c r="F1383" s="795">
        <v>2007</v>
      </c>
      <c r="G1383" s="45" t="s">
        <v>815</v>
      </c>
      <c r="H1383" s="9" t="s">
        <v>1788</v>
      </c>
      <c r="I1383" s="228"/>
      <c r="J1383" s="903"/>
      <c r="K1383" s="5">
        <f t="shared" si="21"/>
        <v>2006</v>
      </c>
      <c r="L1383" s="790"/>
      <c r="M1383" s="1104"/>
      <c r="N1383" s="1104"/>
      <c r="O1383" s="1227"/>
      <c r="P1383" s="154"/>
      <c r="Q1383" s="27"/>
      <c r="R1383" s="7"/>
      <c r="S1383" s="7"/>
      <c r="T1383" s="442">
        <v>-9.7249651185066206</v>
      </c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</row>
    <row r="1384" spans="1:40" s="1" customFormat="1">
      <c r="A1384" s="15" t="s">
        <v>1703</v>
      </c>
      <c r="B1384" s="9" t="s">
        <v>21</v>
      </c>
      <c r="C1384" s="371"/>
      <c r="D1384" s="10"/>
      <c r="E1384" s="690"/>
      <c r="F1384" s="795">
        <v>2007</v>
      </c>
      <c r="G1384" s="45" t="s">
        <v>814</v>
      </c>
      <c r="H1384" s="9" t="s">
        <v>2652</v>
      </c>
      <c r="I1384" s="228"/>
      <c r="J1384" s="904"/>
      <c r="K1384" s="5">
        <f t="shared" si="21"/>
        <v>2006</v>
      </c>
      <c r="L1384" s="1014"/>
      <c r="M1384" s="1105"/>
      <c r="N1384" s="1105"/>
      <c r="O1384" s="1227"/>
      <c r="P1384" s="154"/>
      <c r="Q1384" s="27"/>
      <c r="R1384" s="7"/>
      <c r="S1384" s="7"/>
      <c r="T1384" s="442">
        <v>-5.54353829414723</v>
      </c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</row>
    <row r="1385" spans="1:40" s="1" customFormat="1">
      <c r="A1385" s="15" t="s">
        <v>1703</v>
      </c>
      <c r="B1385" s="9" t="s">
        <v>21</v>
      </c>
      <c r="C1385" s="371"/>
      <c r="D1385" s="10"/>
      <c r="E1385" s="690"/>
      <c r="F1385" s="795">
        <v>2007</v>
      </c>
      <c r="G1385" s="45" t="s">
        <v>812</v>
      </c>
      <c r="H1385" s="9" t="s">
        <v>2238</v>
      </c>
      <c r="I1385" s="228"/>
      <c r="J1385" s="904"/>
      <c r="K1385" s="5">
        <f t="shared" si="21"/>
        <v>2006</v>
      </c>
      <c r="L1385" s="1014"/>
      <c r="M1385" s="1105"/>
      <c r="N1385" s="1105"/>
      <c r="O1385" s="1227"/>
      <c r="P1385" s="154"/>
      <c r="Q1385" s="27"/>
      <c r="R1385" s="7"/>
      <c r="S1385" s="7"/>
      <c r="T1385" s="442">
        <v>-4.2268158306303203</v>
      </c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</row>
    <row r="1386" spans="1:40" s="1" customFormat="1">
      <c r="A1386" s="15" t="s">
        <v>1703</v>
      </c>
      <c r="B1386" s="9" t="s">
        <v>21</v>
      </c>
      <c r="C1386" s="371"/>
      <c r="D1386" s="10"/>
      <c r="E1386" s="690"/>
      <c r="F1386" s="795">
        <v>2007</v>
      </c>
      <c r="G1386" s="45" t="s">
        <v>810</v>
      </c>
      <c r="H1386" s="9" t="s">
        <v>4468</v>
      </c>
      <c r="I1386" s="228"/>
      <c r="J1386" s="903"/>
      <c r="K1386" s="5">
        <f t="shared" si="21"/>
        <v>2006</v>
      </c>
      <c r="L1386" s="790"/>
      <c r="M1386" s="1104"/>
      <c r="N1386" s="1104"/>
      <c r="O1386" s="1227"/>
      <c r="P1386" s="154"/>
      <c r="Q1386" s="27"/>
      <c r="R1386" s="7"/>
      <c r="S1386" s="7"/>
      <c r="T1386" s="442">
        <v>-3.4016891243880698</v>
      </c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</row>
    <row r="1387" spans="1:40" s="1" customFormat="1">
      <c r="A1387" s="15" t="s">
        <v>1703</v>
      </c>
      <c r="B1387" s="9" t="s">
        <v>21</v>
      </c>
      <c r="C1387" s="371"/>
      <c r="D1387" s="10"/>
      <c r="E1387" s="690"/>
      <c r="F1387" s="795">
        <v>2007</v>
      </c>
      <c r="G1387" s="45" t="s">
        <v>2507</v>
      </c>
      <c r="H1387" s="9" t="s">
        <v>1240</v>
      </c>
      <c r="I1387" s="228"/>
      <c r="J1387" s="903"/>
      <c r="K1387" s="5">
        <f t="shared" si="21"/>
        <v>2006</v>
      </c>
      <c r="L1387" s="790"/>
      <c r="M1387" s="1104"/>
      <c r="N1387" s="1104"/>
      <c r="O1387" s="1227"/>
      <c r="P1387" s="154"/>
      <c r="Q1387" s="27"/>
      <c r="R1387" s="7"/>
      <c r="S1387" s="7"/>
      <c r="T1387" s="442">
        <v>-3.02639444994879</v>
      </c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</row>
    <row r="1388" spans="1:40" s="1" customFormat="1">
      <c r="A1388" s="15" t="s">
        <v>1703</v>
      </c>
      <c r="B1388" s="9" t="s">
        <v>21</v>
      </c>
      <c r="C1388" s="371"/>
      <c r="D1388" s="10"/>
      <c r="E1388" s="690"/>
      <c r="F1388" s="795">
        <v>2007</v>
      </c>
      <c r="G1388" s="45" t="s">
        <v>812</v>
      </c>
      <c r="H1388" s="9" t="s">
        <v>1762</v>
      </c>
      <c r="I1388" s="228"/>
      <c r="J1388" s="903"/>
      <c r="K1388" s="5">
        <f t="shared" si="21"/>
        <v>2006</v>
      </c>
      <c r="L1388" s="790"/>
      <c r="M1388" s="1104"/>
      <c r="N1388" s="1104"/>
      <c r="O1388" s="1227"/>
      <c r="P1388" s="154"/>
      <c r="Q1388" s="27"/>
      <c r="R1388" s="7"/>
      <c r="S1388" s="7"/>
      <c r="T1388" s="442">
        <v>-2.8788677291026401</v>
      </c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</row>
    <row r="1389" spans="1:40" s="1" customFormat="1">
      <c r="A1389" s="51" t="s">
        <v>922</v>
      </c>
      <c r="B1389" s="51" t="s">
        <v>17</v>
      </c>
      <c r="C1389" s="607">
        <v>39000</v>
      </c>
      <c r="D1389" s="55">
        <v>2580</v>
      </c>
      <c r="E1389" s="831">
        <v>39080</v>
      </c>
      <c r="F1389" s="804">
        <v>2007</v>
      </c>
      <c r="G1389" s="53" t="s">
        <v>814</v>
      </c>
      <c r="H1389" s="2" t="s">
        <v>3617</v>
      </c>
      <c r="I1389" s="51">
        <v>4</v>
      </c>
      <c r="J1389" s="905">
        <v>158494</v>
      </c>
      <c r="K1389" s="5">
        <f t="shared" si="21"/>
        <v>12</v>
      </c>
      <c r="L1389" s="423">
        <v>1994</v>
      </c>
      <c r="M1389" s="417" t="s">
        <v>2598</v>
      </c>
      <c r="N1389" s="53" t="s">
        <v>725</v>
      </c>
      <c r="O1389" s="1227">
        <v>100</v>
      </c>
      <c r="P1389" s="154">
        <v>100</v>
      </c>
      <c r="Q1389" s="251">
        <v>0</v>
      </c>
      <c r="R1389" s="54">
        <v>0</v>
      </c>
      <c r="S1389" s="54">
        <v>100</v>
      </c>
      <c r="T1389" s="54">
        <v>0</v>
      </c>
      <c r="U1389" s="7"/>
      <c r="V1389" s="7"/>
      <c r="W1389" s="7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</row>
    <row r="1390" spans="1:40" s="1" customFormat="1">
      <c r="A1390" s="51" t="s">
        <v>943</v>
      </c>
      <c r="B1390" s="51" t="s">
        <v>17</v>
      </c>
      <c r="C1390" s="607">
        <v>2936</v>
      </c>
      <c r="D1390" s="55">
        <v>2555</v>
      </c>
      <c r="E1390" s="831">
        <v>39020</v>
      </c>
      <c r="F1390" s="804">
        <v>2007</v>
      </c>
      <c r="G1390" s="178" t="s">
        <v>814</v>
      </c>
      <c r="H1390" s="2" t="s">
        <v>3617</v>
      </c>
      <c r="I1390" s="51">
        <v>34</v>
      </c>
      <c r="J1390" s="905">
        <v>143728</v>
      </c>
      <c r="K1390" s="5">
        <f t="shared" si="21"/>
        <v>9</v>
      </c>
      <c r="L1390" s="423">
        <v>1997</v>
      </c>
      <c r="M1390" s="417" t="s">
        <v>616</v>
      </c>
      <c r="N1390" s="53" t="s">
        <v>944</v>
      </c>
      <c r="O1390" s="1227">
        <v>105</v>
      </c>
      <c r="P1390" s="154">
        <v>105</v>
      </c>
      <c r="Q1390" s="443">
        <v>0</v>
      </c>
      <c r="R1390" s="54">
        <v>0</v>
      </c>
      <c r="S1390" s="54">
        <v>105</v>
      </c>
      <c r="T1390" s="54">
        <v>0</v>
      </c>
      <c r="U1390" s="7"/>
      <c r="V1390" s="7"/>
      <c r="W1390" s="7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</row>
    <row r="1391" spans="1:40" s="1" customFormat="1">
      <c r="A1391" s="51" t="s">
        <v>1753</v>
      </c>
      <c r="B1391" s="51" t="s">
        <v>17</v>
      </c>
      <c r="C1391" s="607">
        <v>239849</v>
      </c>
      <c r="D1391" s="55">
        <v>2543</v>
      </c>
      <c r="E1391" s="831">
        <v>38750</v>
      </c>
      <c r="F1391" s="804">
        <v>2007</v>
      </c>
      <c r="G1391" s="53" t="s">
        <v>812</v>
      </c>
      <c r="H1391" s="1" t="s">
        <v>861</v>
      </c>
      <c r="I1391" s="51">
        <v>20</v>
      </c>
      <c r="J1391" s="905">
        <v>90947</v>
      </c>
      <c r="K1391" s="5">
        <f t="shared" si="21"/>
        <v>19</v>
      </c>
      <c r="L1391" s="423">
        <v>1987</v>
      </c>
      <c r="M1391" s="417" t="s">
        <v>616</v>
      </c>
      <c r="N1391" s="53" t="s">
        <v>1754</v>
      </c>
      <c r="O1391" s="1227">
        <v>25</v>
      </c>
      <c r="P1391" s="154">
        <v>25</v>
      </c>
      <c r="Q1391" s="251">
        <v>3.7099033644371628E-3</v>
      </c>
      <c r="R1391" s="54">
        <v>0</v>
      </c>
      <c r="S1391" s="54">
        <v>25</v>
      </c>
      <c r="T1391" s="54">
        <v>0</v>
      </c>
      <c r="U1391" s="7"/>
      <c r="V1391" s="7"/>
      <c r="W1391" s="7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</row>
    <row r="1392" spans="1:40" s="1" customFormat="1">
      <c r="A1392" s="51" t="s">
        <v>950</v>
      </c>
      <c r="B1392" s="51" t="s">
        <v>17</v>
      </c>
      <c r="C1392" s="607" t="s">
        <v>2625</v>
      </c>
      <c r="D1392" s="55">
        <v>2555</v>
      </c>
      <c r="E1392" s="831">
        <v>39027</v>
      </c>
      <c r="F1392" s="804">
        <v>2007</v>
      </c>
      <c r="G1392" s="53" t="s">
        <v>818</v>
      </c>
      <c r="H1392" s="9" t="s">
        <v>3459</v>
      </c>
      <c r="I1392" s="51">
        <v>39</v>
      </c>
      <c r="J1392" s="905">
        <v>140174</v>
      </c>
      <c r="K1392" s="5">
        <f t="shared" si="21"/>
        <v>15</v>
      </c>
      <c r="L1392" s="423">
        <v>1991</v>
      </c>
      <c r="M1392" s="417" t="s">
        <v>616</v>
      </c>
      <c r="N1392" s="53" t="s">
        <v>951</v>
      </c>
      <c r="O1392" s="1227">
        <v>106</v>
      </c>
      <c r="P1392" s="154">
        <v>106</v>
      </c>
      <c r="Q1392" s="443">
        <v>0</v>
      </c>
      <c r="R1392" s="54">
        <v>0</v>
      </c>
      <c r="S1392" s="54">
        <v>106</v>
      </c>
      <c r="T1392" s="54">
        <v>0</v>
      </c>
      <c r="U1392" s="7"/>
      <c r="V1392" s="7"/>
      <c r="W1392" s="7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</row>
    <row r="1393" spans="1:40" s="1" customFormat="1">
      <c r="A1393" s="51" t="s">
        <v>646</v>
      </c>
      <c r="B1393" s="9" t="s">
        <v>17</v>
      </c>
      <c r="C1393" s="607" t="s">
        <v>647</v>
      </c>
      <c r="D1393" s="55">
        <v>2458</v>
      </c>
      <c r="E1393" s="831">
        <v>38904</v>
      </c>
      <c r="F1393" s="795">
        <v>2007</v>
      </c>
      <c r="G1393" s="53" t="s">
        <v>815</v>
      </c>
      <c r="H1393" s="2" t="s">
        <v>807</v>
      </c>
      <c r="I1393" s="51">
        <v>20</v>
      </c>
      <c r="J1393" s="905">
        <v>129434</v>
      </c>
      <c r="K1393" s="5">
        <f t="shared" si="21"/>
        <v>6</v>
      </c>
      <c r="L1393" s="423">
        <v>2000</v>
      </c>
      <c r="M1393" s="417" t="s">
        <v>623</v>
      </c>
      <c r="N1393" s="53" t="s">
        <v>624</v>
      </c>
      <c r="O1393" s="1227">
        <v>37</v>
      </c>
      <c r="P1393" s="154">
        <v>37</v>
      </c>
      <c r="Q1393" s="251"/>
      <c r="R1393" s="54">
        <v>0</v>
      </c>
      <c r="S1393" s="54">
        <v>37</v>
      </c>
      <c r="T1393" s="54">
        <v>0</v>
      </c>
      <c r="U1393" s="7"/>
      <c r="V1393" s="7"/>
      <c r="W1393" s="7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</row>
    <row r="1394" spans="1:40" s="1" customFormat="1">
      <c r="A1394" s="58" t="s">
        <v>2642</v>
      </c>
      <c r="B1394" s="51" t="s">
        <v>17</v>
      </c>
      <c r="C1394" s="607">
        <v>239604</v>
      </c>
      <c r="D1394" s="55">
        <v>2467</v>
      </c>
      <c r="E1394" s="831">
        <v>38952</v>
      </c>
      <c r="F1394" s="805">
        <v>2007</v>
      </c>
      <c r="G1394" s="53" t="s">
        <v>812</v>
      </c>
      <c r="H1394" s="1" t="s">
        <v>861</v>
      </c>
      <c r="I1394" s="51">
        <v>28</v>
      </c>
      <c r="J1394" s="905">
        <v>128029</v>
      </c>
      <c r="K1394" s="5">
        <f t="shared" si="21"/>
        <v>7</v>
      </c>
      <c r="L1394" s="423">
        <v>1999</v>
      </c>
      <c r="M1394" s="417" t="s">
        <v>2584</v>
      </c>
      <c r="N1394" s="53" t="s">
        <v>2667</v>
      </c>
      <c r="O1394" s="1227">
        <v>125</v>
      </c>
      <c r="P1394" s="154">
        <v>125</v>
      </c>
      <c r="Q1394" s="251"/>
      <c r="R1394" s="54">
        <v>0</v>
      </c>
      <c r="S1394" s="54">
        <v>125</v>
      </c>
      <c r="T1394" s="54">
        <v>0</v>
      </c>
      <c r="U1394" s="7"/>
      <c r="V1394" s="7"/>
      <c r="W1394" s="7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</row>
    <row r="1395" spans="1:40" s="1" customFormat="1">
      <c r="A1395" s="51" t="s">
        <v>2624</v>
      </c>
      <c r="B1395" s="51" t="s">
        <v>17</v>
      </c>
      <c r="C1395" s="607" t="s">
        <v>2625</v>
      </c>
      <c r="D1395" s="55">
        <v>2467</v>
      </c>
      <c r="E1395" s="831">
        <v>38952</v>
      </c>
      <c r="F1395" s="805">
        <v>2007</v>
      </c>
      <c r="G1395" s="178" t="s">
        <v>818</v>
      </c>
      <c r="H1395" s="9" t="s">
        <v>1694</v>
      </c>
      <c r="I1395" s="51">
        <v>8</v>
      </c>
      <c r="J1395" s="905">
        <v>204565</v>
      </c>
      <c r="K1395" s="5">
        <f t="shared" si="21"/>
        <v>9</v>
      </c>
      <c r="L1395" s="423">
        <v>1997</v>
      </c>
      <c r="M1395" s="417" t="s">
        <v>2584</v>
      </c>
      <c r="N1395" s="53" t="s">
        <v>2667</v>
      </c>
      <c r="O1395" s="1227">
        <v>10.130000000000001</v>
      </c>
      <c r="P1395" s="154">
        <v>10.130000000000001</v>
      </c>
      <c r="Q1395" s="251"/>
      <c r="R1395" s="54">
        <v>0</v>
      </c>
      <c r="S1395" s="54">
        <v>10.130000000000001</v>
      </c>
      <c r="T1395" s="54">
        <v>0</v>
      </c>
      <c r="U1395" s="7"/>
      <c r="V1395" s="7"/>
      <c r="W1395" s="7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</row>
    <row r="1396" spans="1:40" s="1" customFormat="1">
      <c r="A1396" s="51" t="s">
        <v>927</v>
      </c>
      <c r="B1396" s="51" t="s">
        <v>17</v>
      </c>
      <c r="C1396" s="607">
        <v>39398</v>
      </c>
      <c r="D1396" s="55">
        <v>2580</v>
      </c>
      <c r="E1396" s="831">
        <v>39080</v>
      </c>
      <c r="F1396" s="804">
        <v>2007</v>
      </c>
      <c r="G1396" s="178" t="s">
        <v>814</v>
      </c>
      <c r="H1396" s="2" t="s">
        <v>3617</v>
      </c>
      <c r="I1396" s="51">
        <v>9</v>
      </c>
      <c r="J1396" s="905">
        <v>117005</v>
      </c>
      <c r="K1396" s="5">
        <f t="shared" si="21"/>
        <v>11</v>
      </c>
      <c r="L1396" s="423">
        <v>1995</v>
      </c>
      <c r="M1396" s="417" t="s">
        <v>2584</v>
      </c>
      <c r="N1396" s="53" t="s">
        <v>2641</v>
      </c>
      <c r="O1396" s="1227">
        <v>100</v>
      </c>
      <c r="P1396" s="154">
        <v>100</v>
      </c>
      <c r="Q1396" s="251">
        <v>0</v>
      </c>
      <c r="R1396" s="54">
        <v>0</v>
      </c>
      <c r="S1396" s="54">
        <v>100</v>
      </c>
      <c r="T1396" s="54">
        <v>0</v>
      </c>
      <c r="U1396" s="7"/>
      <c r="V1396" s="7"/>
      <c r="W1396" s="7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</row>
    <row r="1397" spans="1:40" s="1" customFormat="1">
      <c r="A1397" s="51" t="s">
        <v>923</v>
      </c>
      <c r="B1397" s="51" t="s">
        <v>17</v>
      </c>
      <c r="C1397" s="607">
        <v>3402</v>
      </c>
      <c r="D1397" s="55">
        <v>2580</v>
      </c>
      <c r="E1397" s="831">
        <v>39080</v>
      </c>
      <c r="F1397" s="804">
        <v>2007</v>
      </c>
      <c r="G1397" s="53" t="s">
        <v>814</v>
      </c>
      <c r="H1397" s="2" t="s">
        <v>3617</v>
      </c>
      <c r="I1397" s="51">
        <v>5</v>
      </c>
      <c r="J1397" s="905">
        <v>105480</v>
      </c>
      <c r="K1397" s="5">
        <f t="shared" si="21"/>
        <v>13</v>
      </c>
      <c r="L1397" s="423">
        <v>1993</v>
      </c>
      <c r="M1397" s="417" t="s">
        <v>2584</v>
      </c>
      <c r="N1397" s="53" t="s">
        <v>2641</v>
      </c>
      <c r="O1397" s="1227">
        <v>100</v>
      </c>
      <c r="P1397" s="154">
        <v>100</v>
      </c>
      <c r="Q1397" s="251">
        <v>0</v>
      </c>
      <c r="R1397" s="54">
        <v>0</v>
      </c>
      <c r="S1397" s="54">
        <v>100</v>
      </c>
      <c r="T1397" s="54">
        <v>0</v>
      </c>
      <c r="U1397" s="7"/>
      <c r="V1397" s="7"/>
      <c r="W1397" s="7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</row>
    <row r="1398" spans="1:40" s="1" customFormat="1">
      <c r="A1398" s="51" t="s">
        <v>2548</v>
      </c>
      <c r="B1398" s="51" t="s">
        <v>17</v>
      </c>
      <c r="C1398" s="607">
        <v>128067</v>
      </c>
      <c r="D1398" s="55">
        <v>2540</v>
      </c>
      <c r="E1398" s="831">
        <v>39048</v>
      </c>
      <c r="F1398" s="806">
        <v>2007</v>
      </c>
      <c r="G1398" s="53" t="s">
        <v>95</v>
      </c>
      <c r="H1398" s="173" t="s">
        <v>96</v>
      </c>
      <c r="I1398" s="51">
        <v>290</v>
      </c>
      <c r="J1398" s="905">
        <v>92574</v>
      </c>
      <c r="K1398" s="5">
        <f t="shared" si="21"/>
        <v>16</v>
      </c>
      <c r="L1398" s="423">
        <v>1990</v>
      </c>
      <c r="M1398" s="417" t="s">
        <v>2584</v>
      </c>
      <c r="N1398" s="53" t="s">
        <v>713</v>
      </c>
      <c r="O1398" s="1227">
        <v>850</v>
      </c>
      <c r="P1398" s="154">
        <v>150</v>
      </c>
      <c r="Q1398" s="251">
        <v>2.6984126984126985E-2</v>
      </c>
      <c r="R1398" s="54">
        <v>78.91130158730158</v>
      </c>
      <c r="S1398" s="54">
        <v>228.91130158730158</v>
      </c>
      <c r="T1398" s="54">
        <v>0</v>
      </c>
      <c r="U1398" s="7"/>
      <c r="V1398" s="7"/>
      <c r="W1398" s="7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</row>
    <row r="1399" spans="1:40" s="1" customFormat="1">
      <c r="A1399" s="58" t="s">
        <v>930</v>
      </c>
      <c r="B1399" s="51" t="s">
        <v>17</v>
      </c>
      <c r="C1399" s="607">
        <v>39365</v>
      </c>
      <c r="D1399" s="55">
        <v>2580</v>
      </c>
      <c r="E1399" s="831">
        <v>39080</v>
      </c>
      <c r="F1399" s="806">
        <v>2007</v>
      </c>
      <c r="G1399" s="178" t="s">
        <v>814</v>
      </c>
      <c r="H1399" s="2" t="s">
        <v>3617</v>
      </c>
      <c r="I1399" s="51">
        <v>12</v>
      </c>
      <c r="J1399" s="905">
        <v>117585</v>
      </c>
      <c r="K1399" s="5">
        <f t="shared" si="21"/>
        <v>17</v>
      </c>
      <c r="L1399" s="423">
        <v>1989</v>
      </c>
      <c r="M1399" s="417" t="s">
        <v>2586</v>
      </c>
      <c r="N1399" s="53" t="s">
        <v>2620</v>
      </c>
      <c r="O1399" s="1227">
        <v>100</v>
      </c>
      <c r="P1399" s="154">
        <v>100</v>
      </c>
      <c r="Q1399" s="251">
        <v>0</v>
      </c>
      <c r="R1399" s="54">
        <v>0</v>
      </c>
      <c r="S1399" s="54">
        <v>100</v>
      </c>
      <c r="T1399" s="54">
        <v>0</v>
      </c>
      <c r="U1399" s="7"/>
      <c r="V1399" s="7"/>
      <c r="W1399" s="7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</row>
    <row r="1400" spans="1:40" s="1" customFormat="1">
      <c r="A1400" s="194" t="s">
        <v>1237</v>
      </c>
      <c r="B1400" s="51" t="s">
        <v>17</v>
      </c>
      <c r="C1400" s="607">
        <v>2186</v>
      </c>
      <c r="D1400" s="55">
        <v>2594</v>
      </c>
      <c r="E1400" s="831">
        <v>39161</v>
      </c>
      <c r="F1400" s="807">
        <v>2007</v>
      </c>
      <c r="G1400" s="53" t="s">
        <v>812</v>
      </c>
      <c r="H1400" s="51" t="s">
        <v>2238</v>
      </c>
      <c r="I1400" s="51">
        <v>337</v>
      </c>
      <c r="J1400" s="905">
        <v>356354</v>
      </c>
      <c r="K1400" s="5">
        <f t="shared" si="21"/>
        <v>24</v>
      </c>
      <c r="L1400" s="790">
        <v>1982</v>
      </c>
      <c r="M1400" s="1113" t="s">
        <v>2595</v>
      </c>
      <c r="N1400" s="178" t="s">
        <v>1236</v>
      </c>
      <c r="O1400" s="1227">
        <v>100</v>
      </c>
      <c r="P1400" s="154">
        <v>100</v>
      </c>
      <c r="Q1400" s="444">
        <v>0</v>
      </c>
      <c r="R1400" s="54">
        <v>0</v>
      </c>
      <c r="S1400" s="54">
        <v>100</v>
      </c>
      <c r="T1400" s="54">
        <v>0</v>
      </c>
      <c r="U1400" s="7"/>
      <c r="V1400" s="7"/>
      <c r="W1400" s="7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</row>
    <row r="1401" spans="1:40" s="1" customFormat="1">
      <c r="A1401" s="51" t="s">
        <v>921</v>
      </c>
      <c r="B1401" s="51" t="s">
        <v>17</v>
      </c>
      <c r="C1401" s="607">
        <v>39890</v>
      </c>
      <c r="D1401" s="55">
        <v>2580</v>
      </c>
      <c r="E1401" s="831">
        <v>39080</v>
      </c>
      <c r="F1401" s="807">
        <v>2007</v>
      </c>
      <c r="G1401" s="53" t="s">
        <v>814</v>
      </c>
      <c r="H1401" s="2" t="s">
        <v>3617</v>
      </c>
      <c r="I1401" s="51">
        <v>3</v>
      </c>
      <c r="J1401" s="905">
        <v>142220</v>
      </c>
      <c r="K1401" s="5">
        <f t="shared" si="21"/>
        <v>14</v>
      </c>
      <c r="L1401" s="423">
        <v>1992</v>
      </c>
      <c r="M1401" s="417" t="s">
        <v>2586</v>
      </c>
      <c r="N1401" s="53" t="s">
        <v>718</v>
      </c>
      <c r="O1401" s="1227">
        <v>100</v>
      </c>
      <c r="P1401" s="154">
        <v>100</v>
      </c>
      <c r="Q1401" s="251">
        <v>0</v>
      </c>
      <c r="R1401" s="54">
        <v>0</v>
      </c>
      <c r="S1401" s="54">
        <v>100</v>
      </c>
      <c r="T1401" s="54">
        <v>0</v>
      </c>
      <c r="U1401" s="7"/>
      <c r="V1401" s="7"/>
      <c r="W1401" s="7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</row>
    <row r="1402" spans="1:40" s="1" customFormat="1">
      <c r="A1402" s="51" t="s">
        <v>637</v>
      </c>
      <c r="B1402" s="9" t="s">
        <v>17</v>
      </c>
      <c r="C1402" s="607">
        <v>39985</v>
      </c>
      <c r="D1402" s="55">
        <v>2458</v>
      </c>
      <c r="E1402" s="831">
        <v>38904</v>
      </c>
      <c r="F1402" s="802">
        <v>2007</v>
      </c>
      <c r="G1402" s="53" t="s">
        <v>814</v>
      </c>
      <c r="H1402" s="2" t="s">
        <v>3617</v>
      </c>
      <c r="I1402" s="51">
        <v>15</v>
      </c>
      <c r="J1402" s="905">
        <v>133211</v>
      </c>
      <c r="K1402" s="5">
        <f t="shared" si="21"/>
        <v>15</v>
      </c>
      <c r="L1402" s="423">
        <v>1991</v>
      </c>
      <c r="M1402" s="417" t="s">
        <v>629</v>
      </c>
      <c r="N1402" s="53" t="s">
        <v>638</v>
      </c>
      <c r="O1402" s="1227">
        <v>15.88</v>
      </c>
      <c r="P1402" s="154">
        <v>15.88</v>
      </c>
      <c r="Q1402" s="251"/>
      <c r="R1402" s="54">
        <v>0</v>
      </c>
      <c r="S1402" s="54">
        <v>15.88</v>
      </c>
      <c r="T1402" s="54">
        <v>0</v>
      </c>
      <c r="U1402" s="7"/>
      <c r="V1402" s="7"/>
      <c r="W1402" s="7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</row>
    <row r="1403" spans="1:40" s="1" customFormat="1">
      <c r="A1403" s="51" t="s">
        <v>926</v>
      </c>
      <c r="B1403" s="51" t="s">
        <v>17</v>
      </c>
      <c r="C1403" s="607">
        <v>40003</v>
      </c>
      <c r="D1403" s="55">
        <v>2580</v>
      </c>
      <c r="E1403" s="831">
        <v>39080</v>
      </c>
      <c r="F1403" s="807">
        <v>2007</v>
      </c>
      <c r="G1403" s="53" t="s">
        <v>814</v>
      </c>
      <c r="H1403" s="2" t="s">
        <v>3617</v>
      </c>
      <c r="I1403" s="51">
        <v>8</v>
      </c>
      <c r="J1403" s="905">
        <v>160967</v>
      </c>
      <c r="K1403" s="5">
        <f t="shared" si="21"/>
        <v>14</v>
      </c>
      <c r="L1403" s="423">
        <v>1992</v>
      </c>
      <c r="M1403" s="417" t="s">
        <v>2586</v>
      </c>
      <c r="N1403" s="53" t="s">
        <v>718</v>
      </c>
      <c r="O1403" s="1227">
        <v>100</v>
      </c>
      <c r="P1403" s="154">
        <v>100</v>
      </c>
      <c r="Q1403" s="251">
        <v>0</v>
      </c>
      <c r="R1403" s="54">
        <v>0</v>
      </c>
      <c r="S1403" s="54">
        <v>100</v>
      </c>
      <c r="T1403" s="54">
        <v>0</v>
      </c>
      <c r="U1403" s="7"/>
      <c r="V1403" s="7"/>
      <c r="W1403" s="7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</row>
    <row r="1404" spans="1:40" s="1" customFormat="1">
      <c r="A1404" s="51" t="s">
        <v>928</v>
      </c>
      <c r="B1404" s="51" t="s">
        <v>17</v>
      </c>
      <c r="C1404" s="607">
        <v>39886</v>
      </c>
      <c r="D1404" s="55">
        <v>2580</v>
      </c>
      <c r="E1404" s="831">
        <v>39080</v>
      </c>
      <c r="F1404" s="807">
        <v>2007</v>
      </c>
      <c r="G1404" s="53" t="s">
        <v>814</v>
      </c>
      <c r="H1404" s="2" t="s">
        <v>3617</v>
      </c>
      <c r="I1404" s="51">
        <v>10</v>
      </c>
      <c r="J1404" s="905">
        <v>116352</v>
      </c>
      <c r="K1404" s="5">
        <f t="shared" si="21"/>
        <v>12</v>
      </c>
      <c r="L1404" s="423">
        <v>1994</v>
      </c>
      <c r="M1404" s="417" t="s">
        <v>2586</v>
      </c>
      <c r="N1404" s="53" t="s">
        <v>718</v>
      </c>
      <c r="O1404" s="1227">
        <v>100</v>
      </c>
      <c r="P1404" s="154">
        <v>100</v>
      </c>
      <c r="Q1404" s="251">
        <v>0</v>
      </c>
      <c r="R1404" s="54">
        <v>0</v>
      </c>
      <c r="S1404" s="54">
        <v>100</v>
      </c>
      <c r="T1404" s="54">
        <v>0</v>
      </c>
      <c r="U1404" s="7"/>
      <c r="V1404" s="7"/>
      <c r="W1404" s="7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</row>
    <row r="1405" spans="1:40" s="1" customFormat="1">
      <c r="A1405" s="51" t="s">
        <v>643</v>
      </c>
      <c r="B1405" s="9" t="s">
        <v>17</v>
      </c>
      <c r="C1405" s="607">
        <v>1079</v>
      </c>
      <c r="D1405" s="55">
        <v>2458</v>
      </c>
      <c r="E1405" s="831">
        <v>38904</v>
      </c>
      <c r="F1405" s="802">
        <v>2007</v>
      </c>
      <c r="G1405" s="53" t="s">
        <v>817</v>
      </c>
      <c r="H1405" s="51"/>
      <c r="I1405" s="51">
        <v>23</v>
      </c>
      <c r="J1405" s="905">
        <v>96392</v>
      </c>
      <c r="K1405" s="5">
        <f t="shared" si="21"/>
        <v>17</v>
      </c>
      <c r="L1405" s="423">
        <v>1989</v>
      </c>
      <c r="M1405" s="417" t="s">
        <v>629</v>
      </c>
      <c r="N1405" s="53" t="s">
        <v>644</v>
      </c>
      <c r="O1405" s="1227">
        <v>138.58000000000001</v>
      </c>
      <c r="P1405" s="154">
        <v>138.58000000000001</v>
      </c>
      <c r="Q1405" s="251"/>
      <c r="R1405" s="54">
        <v>0</v>
      </c>
      <c r="S1405" s="54">
        <v>138.58000000000001</v>
      </c>
      <c r="T1405" s="54">
        <v>0</v>
      </c>
      <c r="U1405" s="7"/>
      <c r="V1405" s="7"/>
      <c r="W1405" s="7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</row>
    <row r="1406" spans="1:40" s="1" customFormat="1">
      <c r="A1406" s="51" t="s">
        <v>2630</v>
      </c>
      <c r="B1406" s="51" t="s">
        <v>17</v>
      </c>
      <c r="C1406" s="607" t="s">
        <v>2631</v>
      </c>
      <c r="D1406" s="55">
        <v>2467</v>
      </c>
      <c r="E1406" s="831">
        <v>38952</v>
      </c>
      <c r="F1406" s="808">
        <v>2007</v>
      </c>
      <c r="G1406" s="53" t="s">
        <v>814</v>
      </c>
      <c r="H1406" s="2" t="s">
        <v>3617</v>
      </c>
      <c r="I1406" s="51">
        <v>11</v>
      </c>
      <c r="J1406" s="905">
        <v>116683</v>
      </c>
      <c r="K1406" s="5">
        <f t="shared" si="21"/>
        <v>13</v>
      </c>
      <c r="L1406" s="423">
        <v>1993</v>
      </c>
      <c r="M1406" s="417" t="s">
        <v>2598</v>
      </c>
      <c r="N1406" s="53" t="s">
        <v>2671</v>
      </c>
      <c r="O1406" s="1227">
        <v>75</v>
      </c>
      <c r="P1406" s="154">
        <v>75</v>
      </c>
      <c r="Q1406" s="251"/>
      <c r="R1406" s="54">
        <v>0</v>
      </c>
      <c r="S1406" s="54">
        <v>75</v>
      </c>
      <c r="T1406" s="54">
        <v>0</v>
      </c>
      <c r="U1406" s="7"/>
      <c r="V1406" s="7"/>
      <c r="W1406" s="7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</row>
    <row r="1407" spans="1:40" s="1" customFormat="1">
      <c r="A1407" s="58" t="s">
        <v>658</v>
      </c>
      <c r="B1407" s="9" t="s">
        <v>17</v>
      </c>
      <c r="C1407" s="611">
        <v>174907</v>
      </c>
      <c r="D1407" s="55">
        <v>2458</v>
      </c>
      <c r="E1407" s="831">
        <v>38904</v>
      </c>
      <c r="F1407" s="802">
        <v>2007</v>
      </c>
      <c r="G1407" s="53" t="s">
        <v>812</v>
      </c>
      <c r="H1407" s="1" t="s">
        <v>861</v>
      </c>
      <c r="I1407" s="58">
        <v>30</v>
      </c>
      <c r="J1407" s="918">
        <v>231136</v>
      </c>
      <c r="K1407" s="5">
        <f t="shared" si="21"/>
        <v>10</v>
      </c>
      <c r="L1407" s="1025">
        <v>1996</v>
      </c>
      <c r="M1407" s="1122" t="s">
        <v>616</v>
      </c>
      <c r="N1407" s="1209" t="s">
        <v>649</v>
      </c>
      <c r="O1407" s="1227">
        <v>88.88</v>
      </c>
      <c r="P1407" s="154">
        <v>88.88</v>
      </c>
      <c r="Q1407" s="251"/>
      <c r="R1407" s="54">
        <v>0</v>
      </c>
      <c r="S1407" s="54">
        <v>88.88</v>
      </c>
      <c r="T1407" s="54">
        <v>0</v>
      </c>
      <c r="U1407" s="7"/>
      <c r="V1407" s="7"/>
      <c r="W1407" s="7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</row>
    <row r="1408" spans="1:40" s="1" customFormat="1">
      <c r="A1408" s="51" t="s">
        <v>2546</v>
      </c>
      <c r="B1408" s="51" t="s">
        <v>17</v>
      </c>
      <c r="C1408" s="607">
        <v>128066</v>
      </c>
      <c r="D1408" s="55">
        <v>2540</v>
      </c>
      <c r="E1408" s="831">
        <v>39048</v>
      </c>
      <c r="F1408" s="807">
        <v>2007</v>
      </c>
      <c r="G1408" s="53" t="s">
        <v>95</v>
      </c>
      <c r="H1408" s="51" t="s">
        <v>96</v>
      </c>
      <c r="I1408" s="51">
        <v>287</v>
      </c>
      <c r="J1408" s="905">
        <v>46213</v>
      </c>
      <c r="K1408" s="5">
        <f t="shared" si="21"/>
        <v>8</v>
      </c>
      <c r="L1408" s="423">
        <v>1998</v>
      </c>
      <c r="M1408" s="417" t="s">
        <v>2598</v>
      </c>
      <c r="N1408" s="53" t="s">
        <v>2547</v>
      </c>
      <c r="O1408" s="1227">
        <v>1950</v>
      </c>
      <c r="P1408" s="154">
        <v>150</v>
      </c>
      <c r="Q1408" s="251">
        <v>6.1904761904761907E-2</v>
      </c>
      <c r="R1408" s="54">
        <v>181.0318095238095</v>
      </c>
      <c r="S1408" s="54">
        <v>331.0318095238095</v>
      </c>
      <c r="T1408" s="54">
        <v>0</v>
      </c>
      <c r="U1408" s="7"/>
      <c r="V1408" s="7"/>
      <c r="W1408" s="7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42"/>
      <c r="AN1408" s="42"/>
    </row>
    <row r="1409" spans="1:40" s="1" customFormat="1">
      <c r="A1409" s="9" t="s">
        <v>1703</v>
      </c>
      <c r="B1409" s="9" t="s">
        <v>21</v>
      </c>
      <c r="C1409" s="335"/>
      <c r="D1409" s="10"/>
      <c r="E1409" s="690"/>
      <c r="F1409" s="802">
        <v>2007</v>
      </c>
      <c r="G1409" s="45" t="s">
        <v>818</v>
      </c>
      <c r="H1409" s="9" t="s">
        <v>1694</v>
      </c>
      <c r="I1409" s="11"/>
      <c r="J1409" s="905"/>
      <c r="K1409" s="5">
        <f t="shared" si="21"/>
        <v>2006</v>
      </c>
      <c r="L1409" s="423"/>
      <c r="M1409" s="1114"/>
      <c r="N1409" s="1114"/>
      <c r="O1409" s="1227"/>
      <c r="P1409" s="154"/>
      <c r="Q1409" s="27"/>
      <c r="R1409" s="7"/>
      <c r="S1409" s="7"/>
      <c r="T1409" s="442">
        <v>0</v>
      </c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</row>
    <row r="1410" spans="1:40" s="1" customFormat="1">
      <c r="A1410" s="51" t="s">
        <v>611</v>
      </c>
      <c r="B1410" s="9" t="s">
        <v>17</v>
      </c>
      <c r="C1410" s="607" t="s">
        <v>612</v>
      </c>
      <c r="D1410" s="55">
        <v>2458</v>
      </c>
      <c r="E1410" s="831">
        <v>38904</v>
      </c>
      <c r="F1410" s="802">
        <v>2007</v>
      </c>
      <c r="G1410" s="53" t="s">
        <v>814</v>
      </c>
      <c r="H1410" s="51" t="s">
        <v>1060</v>
      </c>
      <c r="I1410" s="51">
        <v>2</v>
      </c>
      <c r="J1410" s="905">
        <v>175798</v>
      </c>
      <c r="K1410" s="5">
        <f t="shared" ref="K1410:K1473" si="22">F1410-L1410-1</f>
        <v>9</v>
      </c>
      <c r="L1410" s="423">
        <v>1997</v>
      </c>
      <c r="M1410" s="417" t="s">
        <v>613</v>
      </c>
      <c r="N1410" s="53" t="s">
        <v>614</v>
      </c>
      <c r="O1410" s="1227">
        <v>172</v>
      </c>
      <c r="P1410" s="154">
        <v>150</v>
      </c>
      <c r="Q1410" s="251">
        <v>9.7933545256970247E-3</v>
      </c>
      <c r="R1410" s="54">
        <v>6.8393850001110312</v>
      </c>
      <c r="S1410" s="54">
        <v>156.83938500011104</v>
      </c>
      <c r="T1410" s="54">
        <v>15.160614999888963</v>
      </c>
      <c r="U1410" s="7"/>
      <c r="V1410" s="7"/>
      <c r="W1410" s="7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</row>
    <row r="1411" spans="1:40" s="1" customFormat="1">
      <c r="A1411" s="51" t="s">
        <v>925</v>
      </c>
      <c r="B1411" s="51" t="s">
        <v>17</v>
      </c>
      <c r="C1411" s="607">
        <v>40401</v>
      </c>
      <c r="D1411" s="55">
        <v>2580</v>
      </c>
      <c r="E1411" s="831">
        <v>39080</v>
      </c>
      <c r="F1411" s="807">
        <v>2007</v>
      </c>
      <c r="G1411" s="53" t="s">
        <v>814</v>
      </c>
      <c r="H1411" s="2" t="s">
        <v>3617</v>
      </c>
      <c r="I1411" s="51">
        <v>7</v>
      </c>
      <c r="J1411" s="905">
        <v>174827</v>
      </c>
      <c r="K1411" s="5">
        <f t="shared" si="22"/>
        <v>10</v>
      </c>
      <c r="L1411" s="423">
        <v>1996</v>
      </c>
      <c r="M1411" s="417" t="s">
        <v>2598</v>
      </c>
      <c r="N1411" s="53" t="s">
        <v>2671</v>
      </c>
      <c r="O1411" s="1227">
        <v>178.88</v>
      </c>
      <c r="P1411" s="154">
        <v>150</v>
      </c>
      <c r="Q1411" s="251">
        <v>1.6059411202803936E-2</v>
      </c>
      <c r="R1411" s="54">
        <v>10.074871618079049</v>
      </c>
      <c r="S1411" s="54">
        <v>160.07487161807904</v>
      </c>
      <c r="T1411" s="54">
        <v>18.805128381920952</v>
      </c>
      <c r="U1411" s="7"/>
      <c r="V1411" s="7"/>
      <c r="W1411" s="7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</row>
    <row r="1412" spans="1:40" s="1" customFormat="1">
      <c r="A1412" s="51" t="s">
        <v>956</v>
      </c>
      <c r="B1412" s="51" t="s">
        <v>17</v>
      </c>
      <c r="C1412" s="607" t="s">
        <v>957</v>
      </c>
      <c r="D1412" s="55">
        <v>2555</v>
      </c>
      <c r="E1412" s="831">
        <v>38959</v>
      </c>
      <c r="F1412" s="807">
        <v>2007</v>
      </c>
      <c r="G1412" s="53" t="s">
        <v>814</v>
      </c>
      <c r="H1412" s="2" t="s">
        <v>3617</v>
      </c>
      <c r="I1412" s="51">
        <v>46</v>
      </c>
      <c r="J1412" s="905">
        <v>178578</v>
      </c>
      <c r="K1412" s="5">
        <f t="shared" si="22"/>
        <v>9</v>
      </c>
      <c r="L1412" s="423">
        <v>1997</v>
      </c>
      <c r="M1412" s="417" t="s">
        <v>942</v>
      </c>
      <c r="N1412" s="53" t="s">
        <v>958</v>
      </c>
      <c r="O1412" s="1227">
        <v>200</v>
      </c>
      <c r="P1412" s="154">
        <v>150</v>
      </c>
      <c r="Q1412" s="443">
        <v>3.1517504822178244E-2</v>
      </c>
      <c r="R1412" s="54">
        <v>11.633111029865987</v>
      </c>
      <c r="S1412" s="54">
        <v>161.63311102986597</v>
      </c>
      <c r="T1412" s="54">
        <v>38.366888970134028</v>
      </c>
      <c r="U1412" s="7"/>
      <c r="V1412" s="7"/>
      <c r="W1412" s="7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42"/>
      <c r="AN1412" s="42"/>
    </row>
    <row r="1413" spans="1:40" s="1" customFormat="1">
      <c r="A1413" s="194" t="s">
        <v>920</v>
      </c>
      <c r="B1413" s="51" t="s">
        <v>17</v>
      </c>
      <c r="C1413" s="607">
        <v>150055</v>
      </c>
      <c r="D1413" s="55">
        <v>2580</v>
      </c>
      <c r="E1413" s="831">
        <v>39084</v>
      </c>
      <c r="F1413" s="807">
        <v>2007</v>
      </c>
      <c r="G1413" s="53" t="s">
        <v>821</v>
      </c>
      <c r="H1413" s="51" t="s">
        <v>2095</v>
      </c>
      <c r="I1413" s="51">
        <v>2</v>
      </c>
      <c r="J1413" s="905">
        <v>158394</v>
      </c>
      <c r="K1413" s="5">
        <f t="shared" si="22"/>
        <v>11</v>
      </c>
      <c r="L1413" s="423">
        <v>1995</v>
      </c>
      <c r="M1413" s="417" t="s">
        <v>2584</v>
      </c>
      <c r="N1413" s="53" t="s">
        <v>2641</v>
      </c>
      <c r="O1413" s="1227">
        <v>201</v>
      </c>
      <c r="P1413" s="154">
        <v>150</v>
      </c>
      <c r="Q1413" s="251">
        <v>1.8045290987050489E-2</v>
      </c>
      <c r="R1413" s="54">
        <v>11.320713300726124</v>
      </c>
      <c r="S1413" s="54">
        <v>161.32071330072611</v>
      </c>
      <c r="T1413" s="54">
        <v>39.679286699273888</v>
      </c>
      <c r="U1413" s="7"/>
      <c r="V1413" s="7"/>
      <c r="W1413" s="7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</row>
    <row r="1414" spans="1:40" s="1" customFormat="1">
      <c r="A1414" s="61" t="s">
        <v>2300</v>
      </c>
      <c r="B1414" s="61" t="s">
        <v>17</v>
      </c>
      <c r="C1414" s="612" t="s">
        <v>2301</v>
      </c>
      <c r="D1414" s="62">
        <v>2631</v>
      </c>
      <c r="E1414" s="836">
        <v>39217</v>
      </c>
      <c r="F1414" s="809">
        <v>2007</v>
      </c>
      <c r="G1414" s="721" t="s">
        <v>815</v>
      </c>
      <c r="H1414" s="61" t="s">
        <v>1885</v>
      </c>
      <c r="I1414" s="61">
        <v>460</v>
      </c>
      <c r="J1414" s="919">
        <v>81647</v>
      </c>
      <c r="K1414" s="5">
        <f t="shared" si="22"/>
        <v>10</v>
      </c>
      <c r="L1414" s="1026">
        <v>1996</v>
      </c>
      <c r="M1414" s="1123" t="s">
        <v>623</v>
      </c>
      <c r="N1414" s="721" t="s">
        <v>2296</v>
      </c>
      <c r="O1414" s="1232">
        <v>200</v>
      </c>
      <c r="P1414" s="445">
        <v>150</v>
      </c>
      <c r="Q1414" s="446">
        <v>2.0865936358894104E-3</v>
      </c>
      <c r="R1414" s="63">
        <v>6.5761085028690669</v>
      </c>
      <c r="S1414" s="63">
        <v>156.57610850286906</v>
      </c>
      <c r="T1414" s="63">
        <v>43.423891497130938</v>
      </c>
      <c r="U1414" s="44"/>
      <c r="V1414" s="44"/>
      <c r="W1414" s="44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42"/>
      <c r="AN1414" s="42"/>
    </row>
    <row r="1415" spans="1:40" s="1" customFormat="1">
      <c r="A1415" s="51" t="s">
        <v>2639</v>
      </c>
      <c r="B1415" s="51" t="s">
        <v>17</v>
      </c>
      <c r="C1415" s="607">
        <v>224921</v>
      </c>
      <c r="D1415" s="55">
        <v>2467</v>
      </c>
      <c r="E1415" s="831">
        <v>38952</v>
      </c>
      <c r="F1415" s="808">
        <v>2007</v>
      </c>
      <c r="G1415" s="53" t="s">
        <v>812</v>
      </c>
      <c r="H1415" s="9" t="s">
        <v>1006</v>
      </c>
      <c r="I1415" s="51">
        <v>16</v>
      </c>
      <c r="J1415" s="905">
        <v>185714</v>
      </c>
      <c r="K1415" s="5">
        <f t="shared" si="22"/>
        <v>11</v>
      </c>
      <c r="L1415" s="423">
        <v>1995</v>
      </c>
      <c r="M1415" s="417" t="s">
        <v>2584</v>
      </c>
      <c r="N1415" s="53" t="s">
        <v>2641</v>
      </c>
      <c r="O1415" s="1227">
        <v>208</v>
      </c>
      <c r="P1415" s="154">
        <v>150</v>
      </c>
      <c r="Q1415" s="251">
        <v>1.6641317992384996E-2</v>
      </c>
      <c r="R1415" s="54">
        <v>10.539612337297115</v>
      </c>
      <c r="S1415" s="54">
        <v>160.53961233729711</v>
      </c>
      <c r="T1415" s="54">
        <v>47.460387662702885</v>
      </c>
      <c r="U1415" s="7"/>
      <c r="V1415" s="7"/>
      <c r="W1415" s="7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42"/>
      <c r="AN1415" s="42"/>
    </row>
    <row r="1416" spans="1:40" s="1" customFormat="1">
      <c r="A1416" s="58" t="s">
        <v>655</v>
      </c>
      <c r="B1416" s="9" t="s">
        <v>17</v>
      </c>
      <c r="C1416" s="611">
        <v>182521</v>
      </c>
      <c r="D1416" s="55">
        <v>2458</v>
      </c>
      <c r="E1416" s="831">
        <v>38904</v>
      </c>
      <c r="F1416" s="802">
        <v>2007</v>
      </c>
      <c r="G1416" s="53" t="s">
        <v>812</v>
      </c>
      <c r="H1416" s="1" t="s">
        <v>861</v>
      </c>
      <c r="I1416" s="58">
        <v>27</v>
      </c>
      <c r="J1416" s="920">
        <v>228666</v>
      </c>
      <c r="K1416" s="5">
        <f t="shared" si="22"/>
        <v>9</v>
      </c>
      <c r="L1416" s="1025">
        <v>1997</v>
      </c>
      <c r="M1416" s="1122" t="s">
        <v>623</v>
      </c>
      <c r="N1416" s="1209" t="s">
        <v>626</v>
      </c>
      <c r="O1416" s="1227">
        <v>210</v>
      </c>
      <c r="P1416" s="154">
        <v>150</v>
      </c>
      <c r="Q1416" s="251">
        <v>1.1957002618583576E-2</v>
      </c>
      <c r="R1416" s="54">
        <v>8.3504119187402122</v>
      </c>
      <c r="S1416" s="54">
        <v>158.35041191874021</v>
      </c>
      <c r="T1416" s="54">
        <v>51.649588081259793</v>
      </c>
      <c r="U1416" s="7"/>
      <c r="V1416" s="7"/>
      <c r="W1416" s="7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</row>
    <row r="1417" spans="1:40" s="1" customFormat="1">
      <c r="A1417" s="58" t="s">
        <v>654</v>
      </c>
      <c r="B1417" s="9" t="s">
        <v>17</v>
      </c>
      <c r="C1417" s="611">
        <v>170454</v>
      </c>
      <c r="D1417" s="55">
        <v>2458</v>
      </c>
      <c r="E1417" s="831">
        <v>38904</v>
      </c>
      <c r="F1417" s="802">
        <v>2007</v>
      </c>
      <c r="G1417" s="53" t="s">
        <v>812</v>
      </c>
      <c r="H1417" s="1" t="s">
        <v>861</v>
      </c>
      <c r="I1417" s="58">
        <v>26</v>
      </c>
      <c r="J1417" s="918">
        <v>162438</v>
      </c>
      <c r="K1417" s="5">
        <f t="shared" si="22"/>
        <v>10</v>
      </c>
      <c r="L1417" s="1025">
        <v>1996</v>
      </c>
      <c r="M1417" s="1122" t="s">
        <v>623</v>
      </c>
      <c r="N1417" s="1209" t="s">
        <v>626</v>
      </c>
      <c r="O1417" s="1227">
        <v>210</v>
      </c>
      <c r="P1417" s="154">
        <v>150</v>
      </c>
      <c r="Q1417" s="251">
        <v>1.1957002618583576E-2</v>
      </c>
      <c r="R1417" s="54">
        <v>8.3504119187402122</v>
      </c>
      <c r="S1417" s="54">
        <v>158.35041191874021</v>
      </c>
      <c r="T1417" s="54">
        <v>51.649588081259793</v>
      </c>
      <c r="U1417" s="7"/>
      <c r="V1417" s="7"/>
      <c r="W1417" s="7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</row>
    <row r="1418" spans="1:40" s="1" customFormat="1">
      <c r="A1418" s="51" t="s">
        <v>2636</v>
      </c>
      <c r="B1418" s="51" t="s">
        <v>17</v>
      </c>
      <c r="C1418" s="607">
        <v>3288</v>
      </c>
      <c r="D1418" s="55">
        <v>2467</v>
      </c>
      <c r="E1418" s="831">
        <v>38952</v>
      </c>
      <c r="F1418" s="808">
        <v>2007</v>
      </c>
      <c r="G1418" s="53" t="s">
        <v>814</v>
      </c>
      <c r="H1418" s="2" t="s">
        <v>3617</v>
      </c>
      <c r="I1418" s="51">
        <v>14</v>
      </c>
      <c r="J1418" s="905">
        <v>230827</v>
      </c>
      <c r="K1418" s="5">
        <f t="shared" si="22"/>
        <v>12</v>
      </c>
      <c r="L1418" s="423">
        <v>1994</v>
      </c>
      <c r="M1418" s="417" t="s">
        <v>2584</v>
      </c>
      <c r="N1418" s="53" t="s">
        <v>2637</v>
      </c>
      <c r="O1418" s="1227">
        <v>220</v>
      </c>
      <c r="P1418" s="154">
        <v>150</v>
      </c>
      <c r="Q1418" s="251">
        <v>1.7601394030407207E-2</v>
      </c>
      <c r="R1418" s="54">
        <v>11.147666895218102</v>
      </c>
      <c r="S1418" s="54">
        <v>161.14766689521809</v>
      </c>
      <c r="T1418" s="54">
        <v>58.852333104781906</v>
      </c>
      <c r="U1418" s="7"/>
      <c r="V1418" s="7"/>
      <c r="W1418" s="7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42"/>
      <c r="AN1418" s="42"/>
    </row>
    <row r="1419" spans="1:40" s="1" customFormat="1">
      <c r="A1419" s="51" t="s">
        <v>1751</v>
      </c>
      <c r="B1419" s="51" t="s">
        <v>17</v>
      </c>
      <c r="C1419" s="607">
        <v>16805</v>
      </c>
      <c r="D1419" s="55">
        <v>2543</v>
      </c>
      <c r="E1419" s="831">
        <v>38943</v>
      </c>
      <c r="F1419" s="807">
        <v>2007</v>
      </c>
      <c r="G1419" s="53" t="s">
        <v>810</v>
      </c>
      <c r="H1419" s="9" t="s">
        <v>837</v>
      </c>
      <c r="I1419" s="51">
        <v>17</v>
      </c>
      <c r="J1419" s="905">
        <v>139449</v>
      </c>
      <c r="K1419" s="5">
        <f t="shared" si="22"/>
        <v>8</v>
      </c>
      <c r="L1419" s="423">
        <v>1998</v>
      </c>
      <c r="M1419" s="417" t="s">
        <v>616</v>
      </c>
      <c r="N1419" s="53" t="s">
        <v>1752</v>
      </c>
      <c r="O1419" s="1227">
        <v>249</v>
      </c>
      <c r="P1419" s="154">
        <v>150</v>
      </c>
      <c r="Q1419" s="251">
        <v>3.6950637509794146E-2</v>
      </c>
      <c r="R1419" s="54">
        <v>7.9429090391053512</v>
      </c>
      <c r="S1419" s="54">
        <v>157.94290903910536</v>
      </c>
      <c r="T1419" s="54">
        <v>91.057090960894641</v>
      </c>
      <c r="U1419" s="7"/>
      <c r="V1419" s="7"/>
      <c r="W1419" s="7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42"/>
      <c r="AN1419" s="42"/>
    </row>
    <row r="1420" spans="1:40" s="1" customFormat="1">
      <c r="A1420" s="51" t="s">
        <v>600</v>
      </c>
      <c r="B1420" s="9" t="s">
        <v>17</v>
      </c>
      <c r="C1420" s="607">
        <v>15619</v>
      </c>
      <c r="D1420" s="55">
        <v>2373</v>
      </c>
      <c r="E1420" s="831">
        <v>38748</v>
      </c>
      <c r="F1420" s="802">
        <v>2007</v>
      </c>
      <c r="G1420" s="45" t="s">
        <v>813</v>
      </c>
      <c r="H1420" s="9" t="s">
        <v>800</v>
      </c>
      <c r="I1420" s="51">
        <v>345</v>
      </c>
      <c r="J1420" s="905">
        <v>150808</v>
      </c>
      <c r="K1420" s="5">
        <f t="shared" si="22"/>
        <v>11</v>
      </c>
      <c r="L1420" s="423">
        <v>1995</v>
      </c>
      <c r="M1420" s="417" t="s">
        <v>2677</v>
      </c>
      <c r="N1420" s="53" t="s">
        <v>2678</v>
      </c>
      <c r="O1420" s="1227">
        <v>275</v>
      </c>
      <c r="P1420" s="154">
        <v>150</v>
      </c>
      <c r="Q1420" s="251">
        <v>2.0257826887661142E-2</v>
      </c>
      <c r="R1420" s="54">
        <v>28.0655985267035</v>
      </c>
      <c r="S1420" s="54">
        <v>178.0655985267035</v>
      </c>
      <c r="T1420" s="54">
        <v>96.934401473296504</v>
      </c>
      <c r="U1420" s="7"/>
      <c r="V1420" s="7"/>
      <c r="W1420" s="7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</row>
    <row r="1421" spans="1:40" s="1" customFormat="1">
      <c r="A1421" s="51" t="s">
        <v>567</v>
      </c>
      <c r="B1421" s="51" t="s">
        <v>17</v>
      </c>
      <c r="C1421" s="607">
        <v>134179</v>
      </c>
      <c r="D1421" s="55">
        <v>2453</v>
      </c>
      <c r="E1421" s="831">
        <v>38894</v>
      </c>
      <c r="F1421" s="802">
        <v>2007</v>
      </c>
      <c r="G1421" s="53" t="s">
        <v>818</v>
      </c>
      <c r="H1421" s="9" t="s">
        <v>806</v>
      </c>
      <c r="I1421" s="51">
        <v>297</v>
      </c>
      <c r="J1421" s="905">
        <v>173132</v>
      </c>
      <c r="K1421" s="5">
        <f t="shared" si="22"/>
        <v>8</v>
      </c>
      <c r="L1421" s="423">
        <v>1998</v>
      </c>
      <c r="M1421" s="417" t="s">
        <v>2598</v>
      </c>
      <c r="N1421" s="53" t="s">
        <v>2680</v>
      </c>
      <c r="O1421" s="1227">
        <v>300</v>
      </c>
      <c r="P1421" s="154">
        <v>150</v>
      </c>
      <c r="Q1421" s="251">
        <v>5.4298642533936649E-3</v>
      </c>
      <c r="R1421" s="54">
        <v>40.041665158371046</v>
      </c>
      <c r="S1421" s="54">
        <v>190.04166515837105</v>
      </c>
      <c r="T1421" s="54">
        <v>109.95833484162895</v>
      </c>
      <c r="U1421" s="7"/>
      <c r="V1421" s="7"/>
      <c r="W1421" s="7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</row>
    <row r="1422" spans="1:40" s="1" customFormat="1">
      <c r="A1422" s="51" t="s">
        <v>515</v>
      </c>
      <c r="B1422" s="51" t="s">
        <v>17</v>
      </c>
      <c r="C1422" s="607">
        <v>1310</v>
      </c>
      <c r="D1422" s="55">
        <v>2434</v>
      </c>
      <c r="E1422" s="831">
        <v>38853</v>
      </c>
      <c r="F1422" s="802">
        <v>2007</v>
      </c>
      <c r="G1422" s="53" t="s">
        <v>815</v>
      </c>
      <c r="H1422" s="51" t="s">
        <v>1885</v>
      </c>
      <c r="I1422" s="51">
        <v>360</v>
      </c>
      <c r="J1422" s="905">
        <v>58124</v>
      </c>
      <c r="K1422" s="5">
        <f t="shared" si="22"/>
        <v>11</v>
      </c>
      <c r="L1422" s="423">
        <v>1995</v>
      </c>
      <c r="M1422" s="417" t="s">
        <v>2584</v>
      </c>
      <c r="N1422" s="53" t="s">
        <v>2669</v>
      </c>
      <c r="O1422" s="1227">
        <v>275</v>
      </c>
      <c r="P1422" s="154">
        <v>150</v>
      </c>
      <c r="Q1422" s="251">
        <v>6.2965082999427591E-3</v>
      </c>
      <c r="R1422" s="54">
        <v>13.826628506010303</v>
      </c>
      <c r="S1422" s="54">
        <v>163.82662850601031</v>
      </c>
      <c r="T1422" s="54">
        <f>O1422-S1422</f>
        <v>111.17337149398969</v>
      </c>
      <c r="U1422" s="7"/>
      <c r="V1422" s="7"/>
      <c r="W1422" s="7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</row>
    <row r="1423" spans="1:40" s="1" customFormat="1">
      <c r="A1423" s="51" t="s">
        <v>929</v>
      </c>
      <c r="B1423" s="51" t="s">
        <v>17</v>
      </c>
      <c r="C1423" s="607">
        <v>40772</v>
      </c>
      <c r="D1423" s="55">
        <v>2580</v>
      </c>
      <c r="E1423" s="831">
        <v>39080</v>
      </c>
      <c r="F1423" s="807">
        <v>2007</v>
      </c>
      <c r="G1423" s="53" t="s">
        <v>814</v>
      </c>
      <c r="H1423" s="2" t="s">
        <v>3617</v>
      </c>
      <c r="I1423" s="51">
        <v>11</v>
      </c>
      <c r="J1423" s="905">
        <v>124975</v>
      </c>
      <c r="K1423" s="5">
        <f t="shared" si="22"/>
        <v>9</v>
      </c>
      <c r="L1423" s="423">
        <v>1997</v>
      </c>
      <c r="M1423" s="417" t="s">
        <v>2598</v>
      </c>
      <c r="N1423" s="53" t="s">
        <v>2679</v>
      </c>
      <c r="O1423" s="1227">
        <v>278.88</v>
      </c>
      <c r="P1423" s="154">
        <v>150</v>
      </c>
      <c r="Q1423" s="251">
        <v>2.5037167912779303E-2</v>
      </c>
      <c r="R1423" s="54">
        <v>15.707067290082096</v>
      </c>
      <c r="S1423" s="54">
        <v>165.70706729008211</v>
      </c>
      <c r="T1423" s="54">
        <v>113.17293270991789</v>
      </c>
      <c r="U1423" s="7"/>
      <c r="V1423" s="7"/>
      <c r="W1423" s="7"/>
      <c r="X1423" s="42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42"/>
      <c r="AN1423" s="42"/>
    </row>
    <row r="1424" spans="1:40" s="1" customFormat="1">
      <c r="A1424" s="51" t="s">
        <v>1198</v>
      </c>
      <c r="B1424" s="51" t="s">
        <v>17</v>
      </c>
      <c r="C1424" s="607">
        <v>150588</v>
      </c>
      <c r="D1424" s="55">
        <v>2594</v>
      </c>
      <c r="E1424" s="831">
        <v>39161</v>
      </c>
      <c r="F1424" s="807">
        <v>2007</v>
      </c>
      <c r="G1424" s="53" t="s">
        <v>812</v>
      </c>
      <c r="H1424" s="9" t="s">
        <v>1079</v>
      </c>
      <c r="I1424" s="51">
        <v>344</v>
      </c>
      <c r="J1424" s="905">
        <v>95848</v>
      </c>
      <c r="K1424" s="5">
        <f t="shared" si="22"/>
        <v>11</v>
      </c>
      <c r="L1424" s="423">
        <v>1995</v>
      </c>
      <c r="M1424" s="417" t="s">
        <v>616</v>
      </c>
      <c r="N1424" s="53" t="s">
        <v>621</v>
      </c>
      <c r="O1424" s="1227">
        <v>300</v>
      </c>
      <c r="P1424" s="154">
        <v>150</v>
      </c>
      <c r="Q1424" s="447">
        <v>7.0011668611435242E-3</v>
      </c>
      <c r="R1424" s="54">
        <v>29.793605600933493</v>
      </c>
      <c r="S1424" s="54">
        <v>179.79360560093349</v>
      </c>
      <c r="T1424" s="54">
        <v>120.20639439906651</v>
      </c>
      <c r="U1424" s="7"/>
      <c r="V1424" s="7"/>
      <c r="W1424" s="7"/>
      <c r="X1424" s="42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42"/>
      <c r="AN1424" s="42"/>
    </row>
    <row r="1425" spans="1:40" s="1" customFormat="1">
      <c r="A1425" s="51" t="s">
        <v>1756</v>
      </c>
      <c r="B1425" s="51" t="s">
        <v>17</v>
      </c>
      <c r="C1425" s="607">
        <v>220459</v>
      </c>
      <c r="D1425" s="55">
        <v>2587</v>
      </c>
      <c r="E1425" s="831">
        <v>39120</v>
      </c>
      <c r="F1425" s="807">
        <v>2007</v>
      </c>
      <c r="G1425" s="53" t="s">
        <v>812</v>
      </c>
      <c r="H1425" s="1" t="s">
        <v>861</v>
      </c>
      <c r="I1425" s="51">
        <v>2</v>
      </c>
      <c r="J1425" s="905">
        <v>158100</v>
      </c>
      <c r="K1425" s="5">
        <f t="shared" si="22"/>
        <v>7</v>
      </c>
      <c r="L1425" s="423">
        <v>1999</v>
      </c>
      <c r="M1425" s="417" t="s">
        <v>2584</v>
      </c>
      <c r="N1425" s="53" t="s">
        <v>2669</v>
      </c>
      <c r="O1425" s="1227">
        <v>305</v>
      </c>
      <c r="P1425" s="154">
        <v>150</v>
      </c>
      <c r="Q1425" s="251">
        <v>0.32707073306738732</v>
      </c>
      <c r="R1425" s="54">
        <v>27.555709260927383</v>
      </c>
      <c r="S1425" s="54">
        <v>177.55570926092739</v>
      </c>
      <c r="T1425" s="54">
        <v>127.44429073907261</v>
      </c>
      <c r="U1425" s="7"/>
      <c r="V1425" s="7"/>
      <c r="W1425" s="7"/>
      <c r="X1425" s="42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42"/>
      <c r="AN1425" s="42"/>
    </row>
    <row r="1426" spans="1:40" s="1" customFormat="1">
      <c r="A1426" s="58" t="s">
        <v>2519</v>
      </c>
      <c r="B1426" s="51" t="s">
        <v>17</v>
      </c>
      <c r="C1426" s="611">
        <v>16579</v>
      </c>
      <c r="D1426" s="55">
        <v>2490</v>
      </c>
      <c r="E1426" s="831">
        <v>38943</v>
      </c>
      <c r="F1426" s="808">
        <v>2007</v>
      </c>
      <c r="G1426" s="53" t="s">
        <v>810</v>
      </c>
      <c r="H1426" s="2" t="s">
        <v>4807</v>
      </c>
      <c r="I1426" s="58">
        <v>319</v>
      </c>
      <c r="J1426" s="918">
        <v>156799</v>
      </c>
      <c r="K1426" s="5">
        <f t="shared" si="22"/>
        <v>9</v>
      </c>
      <c r="L1426" s="1025">
        <v>1997</v>
      </c>
      <c r="M1426" s="1122" t="s">
        <v>2584</v>
      </c>
      <c r="N1426" s="1209" t="s">
        <v>2667</v>
      </c>
      <c r="O1426" s="1229">
        <v>300</v>
      </c>
      <c r="P1426" s="154">
        <v>150</v>
      </c>
      <c r="Q1426" s="251">
        <v>4.8115477145148355E-3</v>
      </c>
      <c r="R1426" s="54">
        <v>21.990938251804334</v>
      </c>
      <c r="S1426" s="54">
        <v>171.99093825180432</v>
      </c>
      <c r="T1426" s="54">
        <v>128.00906174819568</v>
      </c>
      <c r="U1426" s="7"/>
      <c r="V1426" s="7"/>
      <c r="W1426" s="7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</row>
    <row r="1427" spans="1:40" s="1" customFormat="1">
      <c r="A1427" s="51" t="s">
        <v>2206</v>
      </c>
      <c r="B1427" s="51" t="s">
        <v>17</v>
      </c>
      <c r="C1427" s="607">
        <v>89495</v>
      </c>
      <c r="D1427" s="55">
        <v>2578</v>
      </c>
      <c r="E1427" s="831">
        <v>39078</v>
      </c>
      <c r="F1427" s="807">
        <v>2007</v>
      </c>
      <c r="G1427" s="53" t="s">
        <v>818</v>
      </c>
      <c r="H1427" s="9" t="s">
        <v>806</v>
      </c>
      <c r="I1427" s="51">
        <v>21</v>
      </c>
      <c r="J1427" s="905">
        <v>83261</v>
      </c>
      <c r="K1427" s="5">
        <f t="shared" si="22"/>
        <v>13</v>
      </c>
      <c r="L1427" s="423">
        <v>1993</v>
      </c>
      <c r="M1427" s="417" t="s">
        <v>2598</v>
      </c>
      <c r="N1427" s="53" t="s">
        <v>725</v>
      </c>
      <c r="O1427" s="1227">
        <v>300</v>
      </c>
      <c r="P1427" s="154">
        <v>150</v>
      </c>
      <c r="Q1427" s="251">
        <v>4.8115477145148355E-2</v>
      </c>
      <c r="R1427" s="54">
        <v>20.664635124298318</v>
      </c>
      <c r="S1427" s="54">
        <v>170.66463512429831</v>
      </c>
      <c r="T1427" s="54">
        <v>129.33536487570169</v>
      </c>
      <c r="U1427" s="7"/>
      <c r="V1427" s="7"/>
      <c r="W1427" s="7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</row>
    <row r="1428" spans="1:40" s="1" customFormat="1">
      <c r="A1428" s="51" t="s">
        <v>2199</v>
      </c>
      <c r="B1428" s="51" t="s">
        <v>17</v>
      </c>
      <c r="C1428" s="607">
        <v>16536</v>
      </c>
      <c r="D1428" s="55">
        <v>2578</v>
      </c>
      <c r="E1428" s="831">
        <v>39042</v>
      </c>
      <c r="F1428" s="807">
        <v>2007</v>
      </c>
      <c r="G1428" s="53" t="s">
        <v>810</v>
      </c>
      <c r="H1428" s="9" t="s">
        <v>4468</v>
      </c>
      <c r="I1428" s="51">
        <v>7</v>
      </c>
      <c r="J1428" s="905">
        <v>149178</v>
      </c>
      <c r="K1428" s="5">
        <f t="shared" si="22"/>
        <v>9</v>
      </c>
      <c r="L1428" s="423">
        <v>1997</v>
      </c>
      <c r="M1428" s="417" t="s">
        <v>2598</v>
      </c>
      <c r="N1428" s="53" t="s">
        <v>2200</v>
      </c>
      <c r="O1428" s="1227">
        <v>301</v>
      </c>
      <c r="P1428" s="154">
        <v>150</v>
      </c>
      <c r="Q1428" s="251">
        <v>4.8275862068965517E-2</v>
      </c>
      <c r="R1428" s="54">
        <v>20.73351724137931</v>
      </c>
      <c r="S1428" s="54">
        <v>170.7335172413793</v>
      </c>
      <c r="T1428" s="54">
        <v>130.2664827586207</v>
      </c>
      <c r="U1428" s="7"/>
      <c r="V1428" s="7"/>
      <c r="W1428" s="7"/>
      <c r="X1428" s="42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42"/>
      <c r="AN1428" s="42"/>
    </row>
    <row r="1429" spans="1:40" s="1" customFormat="1">
      <c r="A1429" s="53" t="s">
        <v>2632</v>
      </c>
      <c r="B1429" s="51" t="s">
        <v>17</v>
      </c>
      <c r="C1429" s="607" t="s">
        <v>2633</v>
      </c>
      <c r="D1429" s="55">
        <v>2467</v>
      </c>
      <c r="E1429" s="831">
        <v>38952</v>
      </c>
      <c r="F1429" s="808">
        <v>2007</v>
      </c>
      <c r="G1429" s="53" t="s">
        <v>814</v>
      </c>
      <c r="H1429" s="2" t="s">
        <v>3617</v>
      </c>
      <c r="I1429" s="51">
        <v>12</v>
      </c>
      <c r="J1429" s="905">
        <v>147367</v>
      </c>
      <c r="K1429" s="5">
        <f t="shared" si="22"/>
        <v>14</v>
      </c>
      <c r="L1429" s="423">
        <v>1992</v>
      </c>
      <c r="M1429" s="417" t="s">
        <v>2584</v>
      </c>
      <c r="N1429" s="53" t="s">
        <v>730</v>
      </c>
      <c r="O1429" s="1227">
        <v>300</v>
      </c>
      <c r="P1429" s="154">
        <v>150</v>
      </c>
      <c r="Q1429" s="251">
        <v>2.4001900950555283E-2</v>
      </c>
      <c r="R1429" s="54">
        <v>15.201363948024683</v>
      </c>
      <c r="S1429" s="54">
        <v>165.20136394802469</v>
      </c>
      <c r="T1429" s="54">
        <v>134.79863605197531</v>
      </c>
      <c r="U1429" s="7"/>
      <c r="V1429" s="7"/>
      <c r="W1429" s="7"/>
      <c r="X1429" s="42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42"/>
      <c r="AN1429" s="42"/>
    </row>
    <row r="1430" spans="1:40" s="1" customFormat="1">
      <c r="A1430" s="51" t="s">
        <v>513</v>
      </c>
      <c r="B1430" s="51" t="s">
        <v>17</v>
      </c>
      <c r="C1430" s="607">
        <v>1032</v>
      </c>
      <c r="D1430" s="55">
        <v>2434</v>
      </c>
      <c r="E1430" s="831">
        <v>38853</v>
      </c>
      <c r="F1430" s="802">
        <v>2007</v>
      </c>
      <c r="G1430" s="53" t="s">
        <v>815</v>
      </c>
      <c r="H1430" s="51" t="s">
        <v>1885</v>
      </c>
      <c r="I1430" s="51">
        <v>361</v>
      </c>
      <c r="J1430" s="905">
        <v>61761</v>
      </c>
      <c r="K1430" s="5">
        <f t="shared" si="22"/>
        <v>9</v>
      </c>
      <c r="L1430" s="423">
        <v>1997</v>
      </c>
      <c r="M1430" s="417" t="s">
        <v>2584</v>
      </c>
      <c r="N1430" s="53" t="s">
        <v>2669</v>
      </c>
      <c r="O1430" s="1227">
        <v>300</v>
      </c>
      <c r="P1430" s="154">
        <v>150</v>
      </c>
      <c r="Q1430" s="251">
        <v>6.868918145392101E-3</v>
      </c>
      <c r="R1430" s="54">
        <v>15.083594733829424</v>
      </c>
      <c r="S1430" s="54">
        <v>165.08359473382941</v>
      </c>
      <c r="T1430" s="54">
        <f>O1430-S1430</f>
        <v>134.91640526617059</v>
      </c>
      <c r="U1430" s="7"/>
      <c r="V1430" s="7"/>
      <c r="W1430" s="7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</row>
    <row r="1431" spans="1:40" s="1" customFormat="1">
      <c r="A1431" s="51" t="s">
        <v>622</v>
      </c>
      <c r="B1431" s="9" t="s">
        <v>17</v>
      </c>
      <c r="C1431" s="607">
        <v>114063</v>
      </c>
      <c r="D1431" s="55">
        <v>2458</v>
      </c>
      <c r="E1431" s="831">
        <v>38904</v>
      </c>
      <c r="F1431" s="802">
        <v>2007</v>
      </c>
      <c r="G1431" s="53" t="s">
        <v>818</v>
      </c>
      <c r="H1431" s="9" t="s">
        <v>806</v>
      </c>
      <c r="I1431" s="51">
        <v>6</v>
      </c>
      <c r="J1431" s="905">
        <v>147978</v>
      </c>
      <c r="K1431" s="5">
        <f t="shared" si="22"/>
        <v>10</v>
      </c>
      <c r="L1431" s="423">
        <v>1996</v>
      </c>
      <c r="M1431" s="417" t="s">
        <v>623</v>
      </c>
      <c r="N1431" s="53" t="s">
        <v>624</v>
      </c>
      <c r="O1431" s="1227">
        <v>300</v>
      </c>
      <c r="P1431" s="154">
        <v>150</v>
      </c>
      <c r="Q1431" s="251">
        <v>1.7081432312262251E-2</v>
      </c>
      <c r="R1431" s="54">
        <v>11.929159883914588</v>
      </c>
      <c r="S1431" s="54">
        <v>161.92915988391459</v>
      </c>
      <c r="T1431" s="351">
        <v>138.07084011608541</v>
      </c>
      <c r="U1431" s="7"/>
      <c r="V1431" s="7"/>
      <c r="W1431" s="7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</row>
    <row r="1432" spans="1:40" s="1" customFormat="1">
      <c r="A1432" s="61" t="s">
        <v>2297</v>
      </c>
      <c r="B1432" s="61" t="s">
        <v>17</v>
      </c>
      <c r="C1432" s="612" t="s">
        <v>2298</v>
      </c>
      <c r="D1432" s="62">
        <v>2631</v>
      </c>
      <c r="E1432" s="836">
        <v>39217</v>
      </c>
      <c r="F1432" s="809">
        <v>2007</v>
      </c>
      <c r="G1432" s="722" t="s">
        <v>815</v>
      </c>
      <c r="H1432" s="61" t="s">
        <v>1885</v>
      </c>
      <c r="I1432" s="61">
        <v>445</v>
      </c>
      <c r="J1432" s="919">
        <v>31072</v>
      </c>
      <c r="K1432" s="5">
        <f t="shared" si="22"/>
        <v>22</v>
      </c>
      <c r="L1432" s="1026">
        <v>1984</v>
      </c>
      <c r="M1432" s="1123" t="s">
        <v>629</v>
      </c>
      <c r="N1432" s="721" t="s">
        <v>2299</v>
      </c>
      <c r="O1432" s="1232">
        <v>300</v>
      </c>
      <c r="P1432" s="445">
        <v>150</v>
      </c>
      <c r="Q1432" s="446">
        <v>3.1298904538341159E-3</v>
      </c>
      <c r="R1432" s="63">
        <v>9.8641627543036012</v>
      </c>
      <c r="S1432" s="63">
        <v>159.86416275430361</v>
      </c>
      <c r="T1432" s="63">
        <v>140.13583724569639</v>
      </c>
      <c r="U1432" s="44"/>
      <c r="V1432" s="44"/>
      <c r="W1432" s="44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</row>
    <row r="1433" spans="1:40" s="1" customFormat="1">
      <c r="A1433" s="51" t="s">
        <v>618</v>
      </c>
      <c r="B1433" s="9" t="s">
        <v>17</v>
      </c>
      <c r="C1433" s="607">
        <v>132845</v>
      </c>
      <c r="D1433" s="55">
        <v>2458</v>
      </c>
      <c r="E1433" s="831">
        <v>38904</v>
      </c>
      <c r="F1433" s="802">
        <v>2007</v>
      </c>
      <c r="G1433" s="178" t="s">
        <v>818</v>
      </c>
      <c r="H1433" s="9" t="s">
        <v>806</v>
      </c>
      <c r="I1433" s="51">
        <v>4</v>
      </c>
      <c r="J1433" s="905">
        <v>136503</v>
      </c>
      <c r="K1433" s="5">
        <f t="shared" si="22"/>
        <v>8</v>
      </c>
      <c r="L1433" s="423">
        <v>1998</v>
      </c>
      <c r="M1433" s="417" t="s">
        <v>616</v>
      </c>
      <c r="N1433" s="53" t="s">
        <v>619</v>
      </c>
      <c r="O1433" s="1227">
        <v>303.99</v>
      </c>
      <c r="P1433" s="154">
        <v>150</v>
      </c>
      <c r="Q1433" s="251">
        <v>1.7308615362015341E-2</v>
      </c>
      <c r="R1433" s="54">
        <v>12.087817710370654</v>
      </c>
      <c r="S1433" s="54">
        <v>162.08781771037064</v>
      </c>
      <c r="T1433" s="351">
        <v>141.90218228962937</v>
      </c>
      <c r="U1433" s="7"/>
      <c r="V1433" s="7"/>
      <c r="W1433" s="7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</row>
    <row r="1434" spans="1:40" s="1" customFormat="1">
      <c r="A1434" s="53" t="s">
        <v>2656</v>
      </c>
      <c r="B1434" s="51" t="s">
        <v>17</v>
      </c>
      <c r="C1434" s="607"/>
      <c r="D1434" s="52">
        <v>38974</v>
      </c>
      <c r="E1434" s="831">
        <v>38889</v>
      </c>
      <c r="F1434" s="808">
        <v>2007</v>
      </c>
      <c r="G1434" s="178" t="s">
        <v>815</v>
      </c>
      <c r="H1434" s="1" t="s">
        <v>475</v>
      </c>
      <c r="I1434" s="51">
        <v>34</v>
      </c>
      <c r="J1434" s="905">
        <v>146987</v>
      </c>
      <c r="K1434" s="5">
        <f t="shared" si="22"/>
        <v>13</v>
      </c>
      <c r="L1434" s="423">
        <v>1993</v>
      </c>
      <c r="M1434" s="417" t="s">
        <v>2598</v>
      </c>
      <c r="N1434" s="53" t="s">
        <v>2671</v>
      </c>
      <c r="O1434" s="1227">
        <v>300</v>
      </c>
      <c r="P1434" s="154">
        <v>150</v>
      </c>
      <c r="Q1434" s="251">
        <v>1.1494252873563218E-2</v>
      </c>
      <c r="R1434" s="54"/>
      <c r="S1434" s="54">
        <v>150</v>
      </c>
      <c r="T1434" s="54">
        <v>150</v>
      </c>
      <c r="U1434" s="7"/>
      <c r="V1434" s="7"/>
      <c r="W1434" s="7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</row>
    <row r="1435" spans="1:40" s="1" customFormat="1">
      <c r="A1435" s="51" t="s">
        <v>945</v>
      </c>
      <c r="B1435" s="51" t="s">
        <v>17</v>
      </c>
      <c r="C1435" s="607" t="s">
        <v>946</v>
      </c>
      <c r="D1435" s="55">
        <v>2555</v>
      </c>
      <c r="E1435" s="831">
        <v>39020</v>
      </c>
      <c r="F1435" s="807">
        <v>2007</v>
      </c>
      <c r="G1435" s="178" t="s">
        <v>814</v>
      </c>
      <c r="H1435" s="2" t="s">
        <v>3617</v>
      </c>
      <c r="I1435" s="51">
        <v>35</v>
      </c>
      <c r="J1435" s="905">
        <v>130413</v>
      </c>
      <c r="K1435" s="5">
        <f t="shared" si="22"/>
        <v>11</v>
      </c>
      <c r="L1435" s="423">
        <v>1995</v>
      </c>
      <c r="M1435" s="417" t="s">
        <v>942</v>
      </c>
      <c r="N1435" s="53" t="s">
        <v>947</v>
      </c>
      <c r="O1435" s="1227">
        <v>350.5</v>
      </c>
      <c r="P1435" s="154">
        <v>150</v>
      </c>
      <c r="Q1435" s="443">
        <v>5.5234427200867367E-2</v>
      </c>
      <c r="R1435" s="54">
        <v>20.387027079840141</v>
      </c>
      <c r="S1435" s="54">
        <v>170.38702707984015</v>
      </c>
      <c r="T1435" s="54">
        <v>180.11297292015985</v>
      </c>
      <c r="U1435" s="7"/>
      <c r="V1435" s="7"/>
      <c r="W1435" s="7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</row>
    <row r="1436" spans="1:40" s="1" customFormat="1">
      <c r="A1436" s="51" t="s">
        <v>641</v>
      </c>
      <c r="B1436" s="9" t="s">
        <v>17</v>
      </c>
      <c r="C1436" s="607">
        <v>206327</v>
      </c>
      <c r="D1436" s="55">
        <v>2458</v>
      </c>
      <c r="E1436" s="831">
        <v>38904</v>
      </c>
      <c r="F1436" s="802">
        <v>2007</v>
      </c>
      <c r="G1436" s="53" t="s">
        <v>812</v>
      </c>
      <c r="H1436" s="1" t="s">
        <v>861</v>
      </c>
      <c r="I1436" s="51">
        <v>18</v>
      </c>
      <c r="J1436" s="905">
        <v>242085</v>
      </c>
      <c r="K1436" s="5">
        <f t="shared" si="22"/>
        <v>10</v>
      </c>
      <c r="L1436" s="423">
        <v>1996</v>
      </c>
      <c r="M1436" s="417" t="s">
        <v>623</v>
      </c>
      <c r="N1436" s="53" t="s">
        <v>626</v>
      </c>
      <c r="O1436" s="1227">
        <v>350</v>
      </c>
      <c r="P1436" s="154">
        <v>150</v>
      </c>
      <c r="Q1436" s="251">
        <v>1.9928337697639294E-2</v>
      </c>
      <c r="R1436" s="54">
        <v>13.917353197900354</v>
      </c>
      <c r="S1436" s="54">
        <v>163.91735319790035</v>
      </c>
      <c r="T1436" s="54">
        <v>186.08264680209965</v>
      </c>
      <c r="U1436" s="7"/>
      <c r="V1436" s="7"/>
      <c r="W1436" s="7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</row>
    <row r="1437" spans="1:40" s="1" customFormat="1">
      <c r="A1437" s="51" t="s">
        <v>640</v>
      </c>
      <c r="B1437" s="9" t="s">
        <v>17</v>
      </c>
      <c r="C1437" s="607">
        <v>183565</v>
      </c>
      <c r="D1437" s="55">
        <v>2458</v>
      </c>
      <c r="E1437" s="831">
        <v>38904</v>
      </c>
      <c r="F1437" s="802">
        <v>2007</v>
      </c>
      <c r="G1437" s="53" t="s">
        <v>812</v>
      </c>
      <c r="H1437" s="1" t="s">
        <v>861</v>
      </c>
      <c r="I1437" s="51">
        <v>17</v>
      </c>
      <c r="J1437" s="905">
        <v>238246</v>
      </c>
      <c r="K1437" s="5">
        <f t="shared" si="22"/>
        <v>9</v>
      </c>
      <c r="L1437" s="423">
        <v>1997</v>
      </c>
      <c r="M1437" s="417" t="s">
        <v>623</v>
      </c>
      <c r="N1437" s="53" t="s">
        <v>626</v>
      </c>
      <c r="O1437" s="1227">
        <v>350</v>
      </c>
      <c r="P1437" s="154">
        <v>150</v>
      </c>
      <c r="Q1437" s="251">
        <v>1.9928337697639294E-2</v>
      </c>
      <c r="R1437" s="54">
        <v>13.917353197900354</v>
      </c>
      <c r="S1437" s="54">
        <v>163.91735319790035</v>
      </c>
      <c r="T1437" s="54">
        <v>186.08264680209965</v>
      </c>
      <c r="U1437" s="7"/>
      <c r="V1437" s="7"/>
      <c r="W1437" s="7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</row>
    <row r="1438" spans="1:40" s="1" customFormat="1">
      <c r="A1438" s="51" t="s">
        <v>2407</v>
      </c>
      <c r="B1438" s="51" t="s">
        <v>17</v>
      </c>
      <c r="C1438" s="607" t="s">
        <v>2408</v>
      </c>
      <c r="D1438" s="55">
        <v>2631</v>
      </c>
      <c r="E1438" s="831">
        <v>39217</v>
      </c>
      <c r="F1438" s="807">
        <v>2007</v>
      </c>
      <c r="G1438" s="53" t="s">
        <v>812</v>
      </c>
      <c r="H1438" s="51" t="s">
        <v>2238</v>
      </c>
      <c r="I1438" s="51">
        <v>485</v>
      </c>
      <c r="J1438" s="905">
        <v>105749</v>
      </c>
      <c r="K1438" s="5">
        <f t="shared" si="22"/>
        <v>16</v>
      </c>
      <c r="L1438" s="423">
        <v>1990</v>
      </c>
      <c r="M1438" s="417" t="s">
        <v>616</v>
      </c>
      <c r="N1438" s="53" t="s">
        <v>621</v>
      </c>
      <c r="O1438" s="1227">
        <v>350</v>
      </c>
      <c r="P1438" s="154">
        <v>150</v>
      </c>
      <c r="Q1438" s="251">
        <v>3.6515388628064684E-3</v>
      </c>
      <c r="R1438" s="54">
        <v>11.508189880020867</v>
      </c>
      <c r="S1438" s="54">
        <v>161.50818988002086</v>
      </c>
      <c r="T1438" s="54">
        <v>188.49181011997914</v>
      </c>
      <c r="U1438" s="7"/>
      <c r="V1438" s="7"/>
      <c r="W1438" s="7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</row>
    <row r="1439" spans="1:40" s="1" customFormat="1">
      <c r="A1439" s="61" t="s">
        <v>2294</v>
      </c>
      <c r="B1439" s="61" t="s">
        <v>17</v>
      </c>
      <c r="C1439" s="612" t="s">
        <v>2295</v>
      </c>
      <c r="D1439" s="62">
        <v>2631</v>
      </c>
      <c r="E1439" s="836">
        <v>39217</v>
      </c>
      <c r="F1439" s="809">
        <v>2007</v>
      </c>
      <c r="G1439" s="721" t="s">
        <v>815</v>
      </c>
      <c r="H1439" s="61" t="s">
        <v>1885</v>
      </c>
      <c r="I1439" s="61">
        <v>459</v>
      </c>
      <c r="J1439" s="919">
        <v>56165</v>
      </c>
      <c r="K1439" s="5">
        <f t="shared" si="22"/>
        <v>11</v>
      </c>
      <c r="L1439" s="1026">
        <v>1995</v>
      </c>
      <c r="M1439" s="1123" t="s">
        <v>623</v>
      </c>
      <c r="N1439" s="721" t="s">
        <v>2296</v>
      </c>
      <c r="O1439" s="1232">
        <v>350</v>
      </c>
      <c r="P1439" s="445">
        <v>150</v>
      </c>
      <c r="Q1439" s="446">
        <v>3.6515388628064684E-3</v>
      </c>
      <c r="R1439" s="63">
        <v>11.508189880020867</v>
      </c>
      <c r="S1439" s="63">
        <v>161.50818988002086</v>
      </c>
      <c r="T1439" s="63">
        <v>188.49181011997914</v>
      </c>
      <c r="U1439" s="44"/>
      <c r="V1439" s="44"/>
      <c r="W1439" s="44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</row>
    <row r="1440" spans="1:40" s="1" customFormat="1">
      <c r="A1440" s="51" t="s">
        <v>954</v>
      </c>
      <c r="B1440" s="51" t="s">
        <v>17</v>
      </c>
      <c r="C1440" s="607">
        <v>172059</v>
      </c>
      <c r="D1440" s="55">
        <v>2555</v>
      </c>
      <c r="E1440" s="831">
        <v>38995</v>
      </c>
      <c r="F1440" s="807">
        <v>2007</v>
      </c>
      <c r="G1440" s="53" t="s">
        <v>812</v>
      </c>
      <c r="H1440" s="1" t="s">
        <v>861</v>
      </c>
      <c r="I1440" s="51">
        <v>44</v>
      </c>
      <c r="J1440" s="905">
        <v>130319</v>
      </c>
      <c r="K1440" s="5">
        <f t="shared" si="22"/>
        <v>10</v>
      </c>
      <c r="L1440" s="423">
        <v>1996</v>
      </c>
      <c r="M1440" s="417" t="s">
        <v>613</v>
      </c>
      <c r="N1440" s="53" t="s">
        <v>614</v>
      </c>
      <c r="O1440" s="1227">
        <v>359.99</v>
      </c>
      <c r="P1440" s="154">
        <v>150</v>
      </c>
      <c r="Q1440" s="443">
        <v>5.6729932804679729E-2</v>
      </c>
      <c r="R1440" s="54">
        <v>20.939018198207282</v>
      </c>
      <c r="S1440" s="54">
        <v>170.93901819820729</v>
      </c>
      <c r="T1440" s="54">
        <v>189.05098180179272</v>
      </c>
      <c r="U1440" s="7"/>
      <c r="V1440" s="7"/>
      <c r="W1440" s="7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</row>
    <row r="1441" spans="1:40" s="1" customFormat="1">
      <c r="A1441" s="51" t="s">
        <v>941</v>
      </c>
      <c r="B1441" s="51" t="s">
        <v>17</v>
      </c>
      <c r="C1441" s="607">
        <v>143675</v>
      </c>
      <c r="D1441" s="55">
        <v>2555</v>
      </c>
      <c r="E1441" s="831">
        <v>39002</v>
      </c>
      <c r="F1441" s="807">
        <v>2007</v>
      </c>
      <c r="G1441" s="53" t="s">
        <v>818</v>
      </c>
      <c r="H1441" s="9" t="s">
        <v>806</v>
      </c>
      <c r="I1441" s="51">
        <v>33</v>
      </c>
      <c r="J1441" s="905">
        <v>163106</v>
      </c>
      <c r="K1441" s="5">
        <f t="shared" si="22"/>
        <v>9</v>
      </c>
      <c r="L1441" s="423">
        <v>1997</v>
      </c>
      <c r="M1441" s="417" t="s">
        <v>942</v>
      </c>
      <c r="N1441" s="53" t="s">
        <v>626</v>
      </c>
      <c r="O1441" s="1227">
        <v>375.41</v>
      </c>
      <c r="P1441" s="154">
        <v>150</v>
      </c>
      <c r="Q1441" s="443">
        <v>5.915993242646967E-2</v>
      </c>
      <c r="R1441" s="54">
        <v>21.835931058609951</v>
      </c>
      <c r="S1441" s="54">
        <v>171.83593105860996</v>
      </c>
      <c r="T1441" s="54">
        <v>203.57406894139007</v>
      </c>
      <c r="U1441" s="7"/>
      <c r="V1441" s="7"/>
      <c r="W1441" s="7"/>
      <c r="X1441" s="42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42"/>
      <c r="AN1441" s="42"/>
    </row>
    <row r="1442" spans="1:40" s="1" customFormat="1">
      <c r="A1442" s="194" t="s">
        <v>2623</v>
      </c>
      <c r="B1442" s="51" t="s">
        <v>17</v>
      </c>
      <c r="C1442" s="607">
        <v>172057</v>
      </c>
      <c r="D1442" s="55">
        <v>2467</v>
      </c>
      <c r="E1442" s="831">
        <v>38952</v>
      </c>
      <c r="F1442" s="808">
        <v>2007</v>
      </c>
      <c r="G1442" s="53" t="s">
        <v>812</v>
      </c>
      <c r="H1442" s="1" t="s">
        <v>861</v>
      </c>
      <c r="I1442" s="51">
        <v>3</v>
      </c>
      <c r="J1442" s="905">
        <v>175322</v>
      </c>
      <c r="K1442" s="5">
        <f t="shared" si="22"/>
        <v>10</v>
      </c>
      <c r="L1442" s="423">
        <v>1996</v>
      </c>
      <c r="M1442" s="417" t="s">
        <v>2584</v>
      </c>
      <c r="N1442" s="53" t="s">
        <v>2669</v>
      </c>
      <c r="O1442" s="1227">
        <v>375</v>
      </c>
      <c r="P1442" s="154">
        <v>150</v>
      </c>
      <c r="Q1442" s="251">
        <v>3.0002376188194103E-2</v>
      </c>
      <c r="R1442" s="54">
        <v>19.001704935030855</v>
      </c>
      <c r="S1442" s="54">
        <v>169.00170493503086</v>
      </c>
      <c r="T1442" s="54">
        <v>205.99829506496914</v>
      </c>
      <c r="U1442" s="7"/>
      <c r="V1442" s="7"/>
      <c r="W1442" s="7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</row>
    <row r="1443" spans="1:40" s="1" customFormat="1">
      <c r="A1443" s="53" t="s">
        <v>924</v>
      </c>
      <c r="B1443" s="51" t="s">
        <v>17</v>
      </c>
      <c r="C1443" s="607">
        <v>3971</v>
      </c>
      <c r="D1443" s="55">
        <v>2580</v>
      </c>
      <c r="E1443" s="831">
        <v>39080</v>
      </c>
      <c r="F1443" s="807">
        <v>2007</v>
      </c>
      <c r="G1443" s="53" t="s">
        <v>814</v>
      </c>
      <c r="H1443" s="2" t="s">
        <v>3617</v>
      </c>
      <c r="I1443" s="51">
        <v>6</v>
      </c>
      <c r="J1443" s="905">
        <v>206171</v>
      </c>
      <c r="K1443" s="5">
        <f t="shared" si="22"/>
        <v>7</v>
      </c>
      <c r="L1443" s="423">
        <v>1999</v>
      </c>
      <c r="M1443" s="417" t="s">
        <v>2598</v>
      </c>
      <c r="N1443" s="53" t="s">
        <v>2671</v>
      </c>
      <c r="O1443" s="1227">
        <v>378.88</v>
      </c>
      <c r="P1443" s="154">
        <v>150</v>
      </c>
      <c r="Q1443" s="251">
        <v>3.4014924622754669E-2</v>
      </c>
      <c r="R1443" s="54">
        <v>21.339262962085144</v>
      </c>
      <c r="S1443" s="54">
        <v>171.33926296208514</v>
      </c>
      <c r="T1443" s="54">
        <v>207.54073703791485</v>
      </c>
      <c r="U1443" s="7"/>
      <c r="V1443" s="7"/>
      <c r="W1443" s="7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</row>
    <row r="1444" spans="1:40" s="1" customFormat="1">
      <c r="A1444" s="51" t="s">
        <v>2544</v>
      </c>
      <c r="B1444" s="51" t="s">
        <v>17</v>
      </c>
      <c r="C1444" s="607" t="s">
        <v>2545</v>
      </c>
      <c r="D1444" s="55">
        <v>2540</v>
      </c>
      <c r="E1444" s="831">
        <v>39048</v>
      </c>
      <c r="F1444" s="807">
        <v>2007</v>
      </c>
      <c r="G1444" s="45" t="s">
        <v>4618</v>
      </c>
      <c r="H1444" s="9" t="s">
        <v>800</v>
      </c>
      <c r="I1444" s="51">
        <v>274</v>
      </c>
      <c r="J1444" s="905">
        <v>148296</v>
      </c>
      <c r="K1444" s="5">
        <f t="shared" si="22"/>
        <v>9</v>
      </c>
      <c r="L1444" s="423">
        <v>1997</v>
      </c>
      <c r="M1444" s="417" t="s">
        <v>2584</v>
      </c>
      <c r="N1444" s="53" t="s">
        <v>2667</v>
      </c>
      <c r="O1444" s="1227">
        <v>400</v>
      </c>
      <c r="P1444" s="154">
        <v>150</v>
      </c>
      <c r="Q1444" s="251">
        <v>1.2698412698412698E-2</v>
      </c>
      <c r="R1444" s="54">
        <v>37.134730158730157</v>
      </c>
      <c r="S1444" s="54">
        <v>187.13473015873015</v>
      </c>
      <c r="T1444" s="54">
        <v>212.86526984126985</v>
      </c>
      <c r="U1444" s="7"/>
      <c r="V1444" s="7"/>
      <c r="W1444" s="7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</row>
    <row r="1445" spans="1:40" s="1" customFormat="1">
      <c r="A1445" s="51" t="s">
        <v>2489</v>
      </c>
      <c r="B1445" s="51" t="s">
        <v>17</v>
      </c>
      <c r="C1445" s="607">
        <v>2827</v>
      </c>
      <c r="D1445" s="55">
        <v>2490</v>
      </c>
      <c r="E1445" s="831">
        <v>38943</v>
      </c>
      <c r="F1445" s="808">
        <v>2007</v>
      </c>
      <c r="G1445" s="53" t="s">
        <v>815</v>
      </c>
      <c r="H1445" s="9" t="s">
        <v>1657</v>
      </c>
      <c r="I1445" s="51">
        <v>298</v>
      </c>
      <c r="J1445" s="916">
        <v>234179</v>
      </c>
      <c r="K1445" s="5">
        <f t="shared" si="22"/>
        <v>10</v>
      </c>
      <c r="L1445" s="423">
        <v>1996</v>
      </c>
      <c r="M1445" s="417" t="s">
        <v>2584</v>
      </c>
      <c r="N1445" s="53" t="s">
        <v>2669</v>
      </c>
      <c r="O1445" s="1227">
        <v>400</v>
      </c>
      <c r="P1445" s="154">
        <v>150</v>
      </c>
      <c r="Q1445" s="251">
        <v>6.4153969526864474E-3</v>
      </c>
      <c r="R1445" s="54">
        <v>29.321251002405777</v>
      </c>
      <c r="S1445" s="54">
        <v>179.32125100240577</v>
      </c>
      <c r="T1445" s="54">
        <v>220.67874899759423</v>
      </c>
      <c r="U1445" s="7"/>
      <c r="V1445" s="7"/>
      <c r="W1445" s="7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</row>
    <row r="1446" spans="1:40" s="1" customFormat="1">
      <c r="A1446" s="51" t="s">
        <v>1522</v>
      </c>
      <c r="B1446" s="51" t="s">
        <v>17</v>
      </c>
      <c r="C1446" s="607">
        <v>18520</v>
      </c>
      <c r="D1446" s="55">
        <v>2507</v>
      </c>
      <c r="E1446" s="831">
        <v>38971</v>
      </c>
      <c r="F1446" s="808">
        <v>2007</v>
      </c>
      <c r="G1446" s="178" t="s">
        <v>810</v>
      </c>
      <c r="H1446" s="51" t="s">
        <v>859</v>
      </c>
      <c r="I1446" s="51">
        <v>361</v>
      </c>
      <c r="J1446" s="905">
        <v>132168</v>
      </c>
      <c r="K1446" s="5">
        <f t="shared" si="22"/>
        <v>8</v>
      </c>
      <c r="L1446" s="423">
        <v>1998</v>
      </c>
      <c r="M1446" s="417" t="s">
        <v>2584</v>
      </c>
      <c r="N1446" s="53" t="s">
        <v>2694</v>
      </c>
      <c r="O1446" s="1227">
        <v>400</v>
      </c>
      <c r="P1446" s="154">
        <v>150</v>
      </c>
      <c r="Q1446" s="251">
        <v>1.6393442622950821E-2</v>
      </c>
      <c r="R1446" s="54">
        <v>26.16016393442623</v>
      </c>
      <c r="S1446" s="54">
        <v>176.16016393442624</v>
      </c>
      <c r="T1446" s="54">
        <v>223.83983606557376</v>
      </c>
      <c r="U1446" s="7"/>
      <c r="V1446" s="7"/>
      <c r="W1446" s="7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</row>
    <row r="1447" spans="1:40" s="1" customFormat="1">
      <c r="A1447" s="51" t="s">
        <v>530</v>
      </c>
      <c r="B1447" s="51" t="s">
        <v>17</v>
      </c>
      <c r="C1447" s="607">
        <v>134759</v>
      </c>
      <c r="D1447" s="55">
        <v>2434</v>
      </c>
      <c r="E1447" s="831">
        <v>38853</v>
      </c>
      <c r="F1447" s="802">
        <v>2007</v>
      </c>
      <c r="G1447" s="53" t="s">
        <v>812</v>
      </c>
      <c r="H1447" s="1" t="s">
        <v>861</v>
      </c>
      <c r="I1447" s="51">
        <v>357</v>
      </c>
      <c r="J1447" s="905">
        <v>130498</v>
      </c>
      <c r="K1447" s="5">
        <f t="shared" si="22"/>
        <v>12</v>
      </c>
      <c r="L1447" s="423">
        <v>1994</v>
      </c>
      <c r="M1447" s="417" t="s">
        <v>2598</v>
      </c>
      <c r="N1447" s="53" t="s">
        <v>531</v>
      </c>
      <c r="O1447" s="1227">
        <v>400</v>
      </c>
      <c r="P1447" s="154">
        <v>150</v>
      </c>
      <c r="Q1447" s="251">
        <v>9.1585575271894669E-3</v>
      </c>
      <c r="R1447" s="54">
        <v>20.111459645105896</v>
      </c>
      <c r="S1447" s="54">
        <v>170.1114596451059</v>
      </c>
      <c r="T1447" s="54">
        <v>229.8885403548941</v>
      </c>
      <c r="U1447" s="7"/>
      <c r="V1447" s="7"/>
      <c r="W1447" s="7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</row>
    <row r="1448" spans="1:40" s="1" customFormat="1">
      <c r="A1448" s="58" t="s">
        <v>634</v>
      </c>
      <c r="B1448" s="9" t="s">
        <v>17</v>
      </c>
      <c r="C1448" s="607">
        <v>1407</v>
      </c>
      <c r="D1448" s="55">
        <v>2458</v>
      </c>
      <c r="E1448" s="831">
        <v>38904</v>
      </c>
      <c r="F1448" s="802">
        <v>2007</v>
      </c>
      <c r="G1448" s="53" t="s">
        <v>814</v>
      </c>
      <c r="H1448" s="2" t="s">
        <v>3617</v>
      </c>
      <c r="I1448" s="51">
        <v>14</v>
      </c>
      <c r="J1448" s="905">
        <v>76384</v>
      </c>
      <c r="K1448" s="5">
        <f t="shared" si="22"/>
        <v>8</v>
      </c>
      <c r="L1448" s="423">
        <v>1998</v>
      </c>
      <c r="M1448" s="417" t="s">
        <v>623</v>
      </c>
      <c r="N1448" s="53" t="s">
        <v>624</v>
      </c>
      <c r="O1448" s="1227">
        <v>399.09</v>
      </c>
      <c r="P1448" s="154">
        <v>150</v>
      </c>
      <c r="Q1448" s="251">
        <v>2.2723429405002472E-2</v>
      </c>
      <c r="R1448" s="54">
        <v>15.869361393571577</v>
      </c>
      <c r="S1448" s="54">
        <v>165.86936139357158</v>
      </c>
      <c r="T1448" s="54">
        <v>233.22063860642839</v>
      </c>
      <c r="U1448" s="7"/>
      <c r="V1448" s="7"/>
      <c r="W1448" s="7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</row>
    <row r="1449" spans="1:40" s="1" customFormat="1">
      <c r="A1449" s="51" t="s">
        <v>2649</v>
      </c>
      <c r="B1449" s="51" t="s">
        <v>17</v>
      </c>
      <c r="C1449" s="607">
        <v>183556</v>
      </c>
      <c r="D1449" s="55">
        <v>2467</v>
      </c>
      <c r="E1449" s="831">
        <v>38952</v>
      </c>
      <c r="F1449" s="808">
        <v>2007</v>
      </c>
      <c r="G1449" s="53" t="s">
        <v>812</v>
      </c>
      <c r="H1449" s="1" t="s">
        <v>861</v>
      </c>
      <c r="I1449" s="51">
        <v>35</v>
      </c>
      <c r="J1449" s="905">
        <v>202107</v>
      </c>
      <c r="K1449" s="5">
        <f t="shared" si="22"/>
        <v>9</v>
      </c>
      <c r="L1449" s="423">
        <v>1997</v>
      </c>
      <c r="M1449" s="417" t="s">
        <v>2584</v>
      </c>
      <c r="N1449" s="53" t="s">
        <v>2669</v>
      </c>
      <c r="O1449" s="1227">
        <v>406</v>
      </c>
      <c r="P1449" s="154">
        <v>150</v>
      </c>
      <c r="Q1449" s="251">
        <v>3.2482572619751481E-2</v>
      </c>
      <c r="R1449" s="54">
        <v>20.572512542993405</v>
      </c>
      <c r="S1449" s="54">
        <v>170.57251254299339</v>
      </c>
      <c r="T1449" s="54">
        <v>235.42748745700661</v>
      </c>
      <c r="U1449" s="7"/>
      <c r="V1449" s="7"/>
      <c r="W1449" s="7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</row>
    <row r="1450" spans="1:40" s="1" customFormat="1">
      <c r="A1450" s="51" t="s">
        <v>2646</v>
      </c>
      <c r="B1450" s="51" t="s">
        <v>17</v>
      </c>
      <c r="C1450" s="607">
        <v>14471</v>
      </c>
      <c r="D1450" s="55">
        <v>2467</v>
      </c>
      <c r="E1450" s="831">
        <v>38952</v>
      </c>
      <c r="F1450" s="808">
        <v>2007</v>
      </c>
      <c r="G1450" s="53" t="s">
        <v>810</v>
      </c>
      <c r="H1450" s="51" t="s">
        <v>1050</v>
      </c>
      <c r="I1450" s="51">
        <v>32</v>
      </c>
      <c r="J1450" s="905">
        <v>141395</v>
      </c>
      <c r="K1450" s="5">
        <f t="shared" si="22"/>
        <v>13</v>
      </c>
      <c r="L1450" s="423">
        <v>1993</v>
      </c>
      <c r="M1450" s="417" t="s">
        <v>2584</v>
      </c>
      <c r="N1450" s="53" t="s">
        <v>713</v>
      </c>
      <c r="O1450" s="1227">
        <v>410.32</v>
      </c>
      <c r="P1450" s="154">
        <v>150</v>
      </c>
      <c r="Q1450" s="251">
        <v>3.2828199993439479E-2</v>
      </c>
      <c r="R1450" s="54">
        <v>20.791412183844962</v>
      </c>
      <c r="S1450" s="54">
        <v>170.79141218384495</v>
      </c>
      <c r="T1450" s="54">
        <v>239.52858781615504</v>
      </c>
      <c r="U1450" s="7"/>
      <c r="V1450" s="7"/>
      <c r="W1450" s="7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</row>
    <row r="1451" spans="1:40" s="1" customFormat="1">
      <c r="A1451" s="51" t="s">
        <v>568</v>
      </c>
      <c r="B1451" s="51" t="s">
        <v>17</v>
      </c>
      <c r="C1451" s="607">
        <v>114066</v>
      </c>
      <c r="D1451" s="55">
        <v>2453</v>
      </c>
      <c r="E1451" s="831">
        <v>38894</v>
      </c>
      <c r="F1451" s="802">
        <v>2007</v>
      </c>
      <c r="G1451" s="53" t="s">
        <v>818</v>
      </c>
      <c r="H1451" s="9" t="s">
        <v>806</v>
      </c>
      <c r="I1451" s="51">
        <v>300</v>
      </c>
      <c r="J1451" s="905">
        <v>174940</v>
      </c>
      <c r="K1451" s="5">
        <f t="shared" si="22"/>
        <v>10</v>
      </c>
      <c r="L1451" s="423">
        <v>1996</v>
      </c>
      <c r="M1451" s="417" t="s">
        <v>2584</v>
      </c>
      <c r="N1451" s="53" t="s">
        <v>2667</v>
      </c>
      <c r="O1451" s="1227">
        <v>450</v>
      </c>
      <c r="P1451" s="154">
        <v>150</v>
      </c>
      <c r="Q1451" s="251">
        <v>8.1447963800904983E-3</v>
      </c>
      <c r="R1451" s="54">
        <v>60.062497737556576</v>
      </c>
      <c r="S1451" s="54">
        <v>210.06249773755658</v>
      </c>
      <c r="T1451" s="54">
        <v>239.93750226244342</v>
      </c>
      <c r="U1451" s="7"/>
      <c r="V1451" s="7"/>
      <c r="W1451" s="7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</row>
    <row r="1452" spans="1:40" s="1" customFormat="1">
      <c r="A1452" s="58" t="s">
        <v>656</v>
      </c>
      <c r="B1452" s="9" t="s">
        <v>17</v>
      </c>
      <c r="C1452" s="611">
        <v>13479</v>
      </c>
      <c r="D1452" s="55">
        <v>2458</v>
      </c>
      <c r="E1452" s="831">
        <v>38904</v>
      </c>
      <c r="F1452" s="802">
        <v>2007</v>
      </c>
      <c r="G1452" s="53" t="s">
        <v>810</v>
      </c>
      <c r="H1452" s="9" t="s">
        <v>4468</v>
      </c>
      <c r="I1452" s="58">
        <v>28</v>
      </c>
      <c r="J1452" s="918">
        <v>106726</v>
      </c>
      <c r="K1452" s="5">
        <f t="shared" si="22"/>
        <v>15</v>
      </c>
      <c r="L1452" s="1025">
        <v>1991</v>
      </c>
      <c r="M1452" s="1122" t="s">
        <v>623</v>
      </c>
      <c r="N1452" s="1209" t="s">
        <v>657</v>
      </c>
      <c r="O1452" s="1227">
        <v>411</v>
      </c>
      <c r="P1452" s="154">
        <v>150</v>
      </c>
      <c r="Q1452" s="251">
        <v>2.3401562267799284E-2</v>
      </c>
      <c r="R1452" s="54">
        <v>16.342949040962985</v>
      </c>
      <c r="S1452" s="54">
        <v>166.34294904096299</v>
      </c>
      <c r="T1452" s="54">
        <v>244.65705095903701</v>
      </c>
      <c r="U1452" s="7"/>
      <c r="V1452" s="7"/>
      <c r="W1452" s="7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</row>
    <row r="1453" spans="1:40" s="1" customFormat="1">
      <c r="A1453" s="51" t="s">
        <v>1745</v>
      </c>
      <c r="B1453" s="51" t="s">
        <v>17</v>
      </c>
      <c r="C1453" s="607">
        <v>98990</v>
      </c>
      <c r="D1453" s="55">
        <v>2543</v>
      </c>
      <c r="E1453" s="831">
        <v>38986</v>
      </c>
      <c r="F1453" s="807">
        <v>2007</v>
      </c>
      <c r="G1453" s="53" t="s">
        <v>821</v>
      </c>
      <c r="H1453" s="51" t="s">
        <v>2095</v>
      </c>
      <c r="I1453" s="51">
        <v>9</v>
      </c>
      <c r="J1453" s="905">
        <v>86428</v>
      </c>
      <c r="K1453" s="5">
        <f t="shared" si="22"/>
        <v>12</v>
      </c>
      <c r="L1453" s="423">
        <v>1994</v>
      </c>
      <c r="M1453" s="417" t="s">
        <v>2595</v>
      </c>
      <c r="N1453" s="53" t="s">
        <v>1746</v>
      </c>
      <c r="O1453" s="1227">
        <v>411</v>
      </c>
      <c r="P1453" s="154">
        <v>150</v>
      </c>
      <c r="Q1453" s="251">
        <v>6.0990811311346961E-2</v>
      </c>
      <c r="R1453" s="54">
        <v>13.110584799487144</v>
      </c>
      <c r="S1453" s="54">
        <v>163.11058479948716</v>
      </c>
      <c r="T1453" s="54">
        <v>247.88941520051284</v>
      </c>
      <c r="U1453" s="7"/>
      <c r="V1453" s="7"/>
      <c r="W1453" s="7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</row>
    <row r="1454" spans="1:40" s="1" customFormat="1">
      <c r="A1454" s="239" t="s">
        <v>595</v>
      </c>
      <c r="B1454" s="9" t="s">
        <v>17</v>
      </c>
      <c r="C1454" s="607">
        <v>143047</v>
      </c>
      <c r="D1454" s="55">
        <v>2373</v>
      </c>
      <c r="E1454" s="831">
        <v>38748</v>
      </c>
      <c r="F1454" s="802">
        <v>2007</v>
      </c>
      <c r="G1454" s="53" t="s">
        <v>818</v>
      </c>
      <c r="H1454" s="9" t="s">
        <v>806</v>
      </c>
      <c r="I1454" s="194">
        <v>335</v>
      </c>
      <c r="J1454" s="903">
        <v>181724</v>
      </c>
      <c r="K1454" s="5">
        <f t="shared" si="22"/>
        <v>9</v>
      </c>
      <c r="L1454" s="790">
        <v>1997</v>
      </c>
      <c r="M1454" s="1113" t="s">
        <v>2584</v>
      </c>
      <c r="N1454" s="178" t="s">
        <v>2669</v>
      </c>
      <c r="O1454" s="1227">
        <v>450</v>
      </c>
      <c r="P1454" s="154">
        <v>150</v>
      </c>
      <c r="Q1454" s="251">
        <v>3.3149171270718231E-2</v>
      </c>
      <c r="R1454" s="54">
        <v>45.925524861878451</v>
      </c>
      <c r="S1454" s="54">
        <v>195.92552486187844</v>
      </c>
      <c r="T1454" s="54">
        <v>254.07447513812156</v>
      </c>
      <c r="U1454" s="7"/>
      <c r="V1454" s="7"/>
      <c r="W1454" s="7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</row>
    <row r="1455" spans="1:40" s="1" customFormat="1">
      <c r="A1455" s="194" t="s">
        <v>2626</v>
      </c>
      <c r="B1455" s="51" t="s">
        <v>17</v>
      </c>
      <c r="C1455" s="613">
        <v>219594</v>
      </c>
      <c r="D1455" s="55">
        <v>2467</v>
      </c>
      <c r="E1455" s="831">
        <v>38952</v>
      </c>
      <c r="F1455" s="808">
        <v>2007</v>
      </c>
      <c r="G1455" s="53" t="s">
        <v>812</v>
      </c>
      <c r="H1455" s="1" t="s">
        <v>861</v>
      </c>
      <c r="I1455" s="194">
        <v>9</v>
      </c>
      <c r="J1455" s="903">
        <v>117090</v>
      </c>
      <c r="K1455" s="5">
        <f t="shared" si="22"/>
        <v>7</v>
      </c>
      <c r="L1455" s="790">
        <v>1999</v>
      </c>
      <c r="M1455" s="1113" t="s">
        <v>2584</v>
      </c>
      <c r="N1455" s="178" t="s">
        <v>2669</v>
      </c>
      <c r="O1455" s="1227">
        <v>440</v>
      </c>
      <c r="P1455" s="154">
        <v>150</v>
      </c>
      <c r="Q1455" s="251">
        <v>3.5202788060814415E-2</v>
      </c>
      <c r="R1455" s="54">
        <v>22.295333790436203</v>
      </c>
      <c r="S1455" s="54">
        <v>172.29533379043619</v>
      </c>
      <c r="T1455" s="54">
        <v>267.70466620956381</v>
      </c>
      <c r="U1455" s="7"/>
      <c r="V1455" s="7"/>
      <c r="W1455" s="7"/>
      <c r="X1455" s="42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42"/>
      <c r="AN1455" s="42"/>
    </row>
    <row r="1456" spans="1:40" s="1" customFormat="1">
      <c r="A1456" s="194" t="s">
        <v>2634</v>
      </c>
      <c r="B1456" s="51" t="s">
        <v>17</v>
      </c>
      <c r="C1456" s="613" t="s">
        <v>2635</v>
      </c>
      <c r="D1456" s="55">
        <v>2467</v>
      </c>
      <c r="E1456" s="831">
        <v>38952</v>
      </c>
      <c r="F1456" s="808">
        <v>2007</v>
      </c>
      <c r="G1456" s="53" t="s">
        <v>814</v>
      </c>
      <c r="H1456" s="2" t="s">
        <v>3617</v>
      </c>
      <c r="I1456" s="194">
        <v>13</v>
      </c>
      <c r="J1456" s="903">
        <v>100292</v>
      </c>
      <c r="K1456" s="5">
        <f t="shared" si="22"/>
        <v>14</v>
      </c>
      <c r="L1456" s="790">
        <v>1992</v>
      </c>
      <c r="M1456" s="1113" t="s">
        <v>2598</v>
      </c>
      <c r="N1456" s="178" t="s">
        <v>725</v>
      </c>
      <c r="O1456" s="1227">
        <v>450</v>
      </c>
      <c r="P1456" s="154">
        <v>150</v>
      </c>
      <c r="Q1456" s="251">
        <v>3.6002851425832927E-2</v>
      </c>
      <c r="R1456" s="54">
        <v>22.802045922037028</v>
      </c>
      <c r="S1456" s="54">
        <v>172.80204592203702</v>
      </c>
      <c r="T1456" s="351">
        <v>277.197954077963</v>
      </c>
      <c r="U1456" s="7"/>
      <c r="V1456" s="7"/>
      <c r="W1456" s="7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</row>
    <row r="1457" spans="1:40" s="1" customFormat="1">
      <c r="A1457" s="194" t="s">
        <v>533</v>
      </c>
      <c r="B1457" s="51" t="s">
        <v>17</v>
      </c>
      <c r="C1457" s="613">
        <v>7153</v>
      </c>
      <c r="D1457" s="55">
        <v>2434</v>
      </c>
      <c r="E1457" s="831">
        <v>38853</v>
      </c>
      <c r="F1457" s="802">
        <v>2007</v>
      </c>
      <c r="G1457" s="53" t="s">
        <v>812</v>
      </c>
      <c r="H1457" s="51" t="s">
        <v>2238</v>
      </c>
      <c r="I1457" s="194">
        <v>366</v>
      </c>
      <c r="J1457" s="903">
        <v>54334</v>
      </c>
      <c r="K1457" s="5">
        <f t="shared" si="22"/>
        <v>16</v>
      </c>
      <c r="L1457" s="790">
        <v>1990</v>
      </c>
      <c r="M1457" s="1113" t="s">
        <v>2598</v>
      </c>
      <c r="N1457" s="178" t="s">
        <v>534</v>
      </c>
      <c r="O1457" s="1227">
        <v>450</v>
      </c>
      <c r="P1457" s="154">
        <v>150</v>
      </c>
      <c r="Q1457" s="251">
        <v>1.0303377218088151E-2</v>
      </c>
      <c r="R1457" s="54">
        <v>22.625392100744133</v>
      </c>
      <c r="S1457" s="54">
        <v>172.62539210074414</v>
      </c>
      <c r="T1457" s="54">
        <v>277.37460789925586</v>
      </c>
      <c r="U1457" s="7"/>
      <c r="V1457" s="7"/>
      <c r="W1457" s="7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</row>
    <row r="1458" spans="1:40" s="1" customFormat="1">
      <c r="A1458" s="194" t="s">
        <v>2627</v>
      </c>
      <c r="B1458" s="51" t="s">
        <v>17</v>
      </c>
      <c r="C1458" s="613" t="s">
        <v>2628</v>
      </c>
      <c r="D1458" s="55">
        <v>2467</v>
      </c>
      <c r="E1458" s="831">
        <v>38952</v>
      </c>
      <c r="F1458" s="808">
        <v>2007</v>
      </c>
      <c r="G1458" s="53" t="s">
        <v>814</v>
      </c>
      <c r="H1458" s="2" t="s">
        <v>3617</v>
      </c>
      <c r="I1458" s="194">
        <v>10</v>
      </c>
      <c r="J1458" s="903">
        <v>180907</v>
      </c>
      <c r="K1458" s="5">
        <f t="shared" si="22"/>
        <v>10</v>
      </c>
      <c r="L1458" s="790">
        <v>1996</v>
      </c>
      <c r="M1458" s="1113" t="s">
        <v>2629</v>
      </c>
      <c r="N1458" s="178" t="s">
        <v>716</v>
      </c>
      <c r="O1458" s="1227">
        <v>450.99</v>
      </c>
      <c r="P1458" s="154">
        <v>150</v>
      </c>
      <c r="Q1458" s="251">
        <v>3.6082057698969758E-2</v>
      </c>
      <c r="R1458" s="54">
        <v>22.852210423065507</v>
      </c>
      <c r="S1458" s="54">
        <v>172.85221042306551</v>
      </c>
      <c r="T1458" s="54">
        <v>278.13778957693449</v>
      </c>
      <c r="U1458" s="7"/>
      <c r="V1458" s="7"/>
      <c r="W1458" s="7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</row>
    <row r="1459" spans="1:40" s="1" customFormat="1">
      <c r="A1459" s="194" t="s">
        <v>2645</v>
      </c>
      <c r="B1459" s="51" t="s">
        <v>17</v>
      </c>
      <c r="C1459" s="613">
        <v>19162</v>
      </c>
      <c r="D1459" s="55">
        <v>2467</v>
      </c>
      <c r="E1459" s="831">
        <v>38952</v>
      </c>
      <c r="F1459" s="808">
        <v>2007</v>
      </c>
      <c r="G1459" s="53" t="s">
        <v>810</v>
      </c>
      <c r="H1459" s="9" t="s">
        <v>837</v>
      </c>
      <c r="I1459" s="194">
        <v>31</v>
      </c>
      <c r="J1459" s="912">
        <v>96333</v>
      </c>
      <c r="K1459" s="5">
        <f t="shared" si="22"/>
        <v>7</v>
      </c>
      <c r="L1459" s="790">
        <v>1999</v>
      </c>
      <c r="M1459" s="1113" t="s">
        <v>2584</v>
      </c>
      <c r="N1459" s="178" t="s">
        <v>2667</v>
      </c>
      <c r="O1459" s="1227">
        <v>451.69</v>
      </c>
      <c r="P1459" s="154">
        <v>150</v>
      </c>
      <c r="Q1459" s="251">
        <v>3.6138062134521053E-2</v>
      </c>
      <c r="R1459" s="54">
        <v>22.887680272277564</v>
      </c>
      <c r="S1459" s="54">
        <v>172.88768027227758</v>
      </c>
      <c r="T1459" s="54">
        <v>278.80231972772242</v>
      </c>
      <c r="U1459" s="7"/>
      <c r="V1459" s="7"/>
      <c r="W1459" s="7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</row>
    <row r="1460" spans="1:40" s="1" customFormat="1">
      <c r="A1460" s="194" t="s">
        <v>560</v>
      </c>
      <c r="B1460" s="51" t="s">
        <v>17</v>
      </c>
      <c r="C1460" s="613" t="s">
        <v>561</v>
      </c>
      <c r="D1460" s="55">
        <v>2453</v>
      </c>
      <c r="E1460" s="831">
        <v>38894</v>
      </c>
      <c r="F1460" s="802">
        <v>2007</v>
      </c>
      <c r="G1460" s="53" t="s">
        <v>816</v>
      </c>
      <c r="H1460" s="173" t="s">
        <v>1602</v>
      </c>
      <c r="I1460" s="194">
        <v>296</v>
      </c>
      <c r="J1460" s="903">
        <v>114786</v>
      </c>
      <c r="K1460" s="5">
        <f t="shared" si="22"/>
        <v>7</v>
      </c>
      <c r="L1460" s="790">
        <v>1999</v>
      </c>
      <c r="M1460" s="1113" t="s">
        <v>2584</v>
      </c>
      <c r="N1460" s="178" t="s">
        <v>562</v>
      </c>
      <c r="O1460" s="1227">
        <v>500</v>
      </c>
      <c r="P1460" s="154">
        <v>150</v>
      </c>
      <c r="Q1460" s="251">
        <v>9.0497737556561094E-3</v>
      </c>
      <c r="R1460" s="54">
        <v>66.736108597285082</v>
      </c>
      <c r="S1460" s="54">
        <v>216.73610859728507</v>
      </c>
      <c r="T1460" s="54">
        <v>283.26389140271493</v>
      </c>
      <c r="U1460" s="7"/>
      <c r="V1460" s="7"/>
      <c r="W1460" s="7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</row>
    <row r="1461" spans="1:40" s="1" customFormat="1">
      <c r="A1461" s="194" t="s">
        <v>596</v>
      </c>
      <c r="B1461" s="9" t="s">
        <v>17</v>
      </c>
      <c r="C1461" s="613" t="s">
        <v>1690</v>
      </c>
      <c r="D1461" s="55">
        <v>2373</v>
      </c>
      <c r="E1461" s="831">
        <v>38748</v>
      </c>
      <c r="F1461" s="1257">
        <v>2007</v>
      </c>
      <c r="G1461" s="356" t="s">
        <v>821</v>
      </c>
      <c r="H1461" s="51" t="s">
        <v>1264</v>
      </c>
      <c r="I1461" s="194">
        <v>336</v>
      </c>
      <c r="J1461" s="903">
        <v>91815</v>
      </c>
      <c r="K1461" s="5">
        <f t="shared" si="22"/>
        <v>12</v>
      </c>
      <c r="L1461" s="790">
        <v>1994</v>
      </c>
      <c r="M1461" s="1113" t="s">
        <v>2586</v>
      </c>
      <c r="N1461" s="178" t="s">
        <v>2617</v>
      </c>
      <c r="O1461" s="1227">
        <v>500</v>
      </c>
      <c r="P1461" s="154">
        <v>150</v>
      </c>
      <c r="Q1461" s="251">
        <v>3.6832412523020261E-2</v>
      </c>
      <c r="R1461" s="54">
        <v>51.028360957642732</v>
      </c>
      <c r="S1461" s="54">
        <v>201.02836095764275</v>
      </c>
      <c r="T1461" s="54">
        <v>298.97163904235725</v>
      </c>
      <c r="U1461" s="7"/>
      <c r="V1461" s="7"/>
      <c r="W1461" s="7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</row>
    <row r="1462" spans="1:40" s="1" customFormat="1">
      <c r="A1462" s="194" t="s">
        <v>645</v>
      </c>
      <c r="B1462" s="9" t="s">
        <v>17</v>
      </c>
      <c r="C1462" s="613">
        <v>197193</v>
      </c>
      <c r="D1462" s="55">
        <v>2458</v>
      </c>
      <c r="E1462" s="831">
        <v>38904</v>
      </c>
      <c r="F1462" s="802">
        <v>2007</v>
      </c>
      <c r="G1462" s="239" t="s">
        <v>812</v>
      </c>
      <c r="H1462" s="1" t="s">
        <v>861</v>
      </c>
      <c r="I1462" s="194">
        <v>24</v>
      </c>
      <c r="J1462" s="904">
        <v>167783</v>
      </c>
      <c r="K1462" s="5">
        <f t="shared" si="22"/>
        <v>8</v>
      </c>
      <c r="L1462" s="1014">
        <v>1998</v>
      </c>
      <c r="M1462" s="1112" t="s">
        <v>623</v>
      </c>
      <c r="N1462" s="178" t="s">
        <v>626</v>
      </c>
      <c r="O1462" s="1227">
        <v>475</v>
      </c>
      <c r="P1462" s="154">
        <v>150</v>
      </c>
      <c r="Q1462" s="251">
        <v>2.7045601161081897E-2</v>
      </c>
      <c r="R1462" s="54">
        <v>18.887836482864763</v>
      </c>
      <c r="S1462" s="54">
        <v>168.88783648286477</v>
      </c>
      <c r="T1462" s="54">
        <v>306.11216351713523</v>
      </c>
      <c r="U1462" s="7"/>
      <c r="V1462" s="7"/>
      <c r="W1462" s="7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</row>
    <row r="1463" spans="1:40" s="1" customFormat="1">
      <c r="A1463" s="56" t="s">
        <v>2527</v>
      </c>
      <c r="B1463" s="51" t="s">
        <v>17</v>
      </c>
      <c r="C1463" s="613">
        <v>114065</v>
      </c>
      <c r="D1463" s="55">
        <v>2490</v>
      </c>
      <c r="E1463" s="831">
        <v>38943</v>
      </c>
      <c r="F1463" s="808">
        <v>2007</v>
      </c>
      <c r="G1463" s="723" t="s">
        <v>818</v>
      </c>
      <c r="H1463" s="9" t="s">
        <v>806</v>
      </c>
      <c r="I1463" s="56">
        <v>328</v>
      </c>
      <c r="J1463" s="911">
        <v>248469</v>
      </c>
      <c r="K1463" s="5">
        <f t="shared" si="22"/>
        <v>10</v>
      </c>
      <c r="L1463" s="1023">
        <v>1996</v>
      </c>
      <c r="M1463" s="1119" t="s">
        <v>2584</v>
      </c>
      <c r="N1463" s="1205" t="s">
        <v>2667</v>
      </c>
      <c r="O1463" s="1227">
        <v>500</v>
      </c>
      <c r="P1463" s="154">
        <v>150</v>
      </c>
      <c r="Q1463" s="251">
        <v>8.0192461908580592E-3</v>
      </c>
      <c r="R1463" s="54">
        <v>36.651563753007224</v>
      </c>
      <c r="S1463" s="54">
        <v>186.65156375300722</v>
      </c>
      <c r="T1463" s="54">
        <v>313.34843624699278</v>
      </c>
      <c r="U1463" s="7"/>
      <c r="V1463" s="7"/>
      <c r="W1463" s="7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</row>
    <row r="1464" spans="1:40" s="1" customFormat="1">
      <c r="A1464" s="56" t="s">
        <v>2516</v>
      </c>
      <c r="B1464" s="51" t="s">
        <v>17</v>
      </c>
      <c r="C1464" s="605">
        <v>170431</v>
      </c>
      <c r="D1464" s="55">
        <v>2490</v>
      </c>
      <c r="E1464" s="831">
        <v>38943</v>
      </c>
      <c r="F1464" s="808">
        <v>2007</v>
      </c>
      <c r="G1464" s="239" t="s">
        <v>812</v>
      </c>
      <c r="H1464" s="1" t="s">
        <v>861</v>
      </c>
      <c r="I1464" s="56">
        <v>317</v>
      </c>
      <c r="J1464" s="911">
        <v>164793</v>
      </c>
      <c r="K1464" s="5">
        <f t="shared" si="22"/>
        <v>10</v>
      </c>
      <c r="L1464" s="1023">
        <v>1996</v>
      </c>
      <c r="M1464" s="1119" t="s">
        <v>2584</v>
      </c>
      <c r="N1464" s="1205" t="s">
        <v>2669</v>
      </c>
      <c r="O1464" s="1227">
        <v>500</v>
      </c>
      <c r="P1464" s="154">
        <v>150</v>
      </c>
      <c r="Q1464" s="251">
        <v>8.0192461908580592E-3</v>
      </c>
      <c r="R1464" s="54">
        <v>36.651563753007224</v>
      </c>
      <c r="S1464" s="54">
        <v>186.65156375300722</v>
      </c>
      <c r="T1464" s="54">
        <v>313.34843624699278</v>
      </c>
      <c r="U1464" s="7"/>
      <c r="V1464" s="7"/>
      <c r="W1464" s="7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</row>
    <row r="1465" spans="1:40" s="1" customFormat="1">
      <c r="A1465" s="194" t="s">
        <v>2501</v>
      </c>
      <c r="B1465" s="51" t="s">
        <v>17</v>
      </c>
      <c r="C1465" s="606" t="s">
        <v>2505</v>
      </c>
      <c r="D1465" s="55">
        <v>2490</v>
      </c>
      <c r="E1465" s="831">
        <v>38943</v>
      </c>
      <c r="F1465" s="808">
        <v>2007</v>
      </c>
      <c r="G1465" s="239" t="s">
        <v>2507</v>
      </c>
      <c r="H1465" s="9" t="s">
        <v>435</v>
      </c>
      <c r="I1465" s="194">
        <v>306</v>
      </c>
      <c r="J1465" s="903">
        <v>184672</v>
      </c>
      <c r="K1465" s="5">
        <f t="shared" si="22"/>
        <v>9</v>
      </c>
      <c r="L1465" s="790">
        <v>1997</v>
      </c>
      <c r="M1465" s="1113" t="s">
        <v>2584</v>
      </c>
      <c r="N1465" s="178" t="s">
        <v>2669</v>
      </c>
      <c r="O1465" s="1227">
        <v>500</v>
      </c>
      <c r="P1465" s="154">
        <v>150</v>
      </c>
      <c r="Q1465" s="251">
        <v>8.0192461908580592E-3</v>
      </c>
      <c r="R1465" s="54">
        <v>36.651563753007224</v>
      </c>
      <c r="S1465" s="54">
        <v>186.65156375300722</v>
      </c>
      <c r="T1465" s="54">
        <v>313.34843624699278</v>
      </c>
      <c r="U1465" s="7"/>
      <c r="V1465" s="7"/>
      <c r="W1465" s="7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</row>
    <row r="1466" spans="1:40" s="1" customFormat="1">
      <c r="A1466" s="56" t="s">
        <v>2528</v>
      </c>
      <c r="B1466" s="51" t="s">
        <v>17</v>
      </c>
      <c r="C1466" s="606">
        <v>100385</v>
      </c>
      <c r="D1466" s="55">
        <v>2490</v>
      </c>
      <c r="E1466" s="831">
        <v>38943</v>
      </c>
      <c r="F1466" s="808">
        <v>2007</v>
      </c>
      <c r="G1466" s="723" t="s">
        <v>818</v>
      </c>
      <c r="H1466" s="9" t="s">
        <v>852</v>
      </c>
      <c r="I1466" s="56">
        <v>329</v>
      </c>
      <c r="J1466" s="911">
        <v>182208</v>
      </c>
      <c r="K1466" s="5">
        <f t="shared" si="22"/>
        <v>11</v>
      </c>
      <c r="L1466" s="1023">
        <v>1995</v>
      </c>
      <c r="M1466" s="1119" t="s">
        <v>2584</v>
      </c>
      <c r="N1466" s="1205" t="s">
        <v>2669</v>
      </c>
      <c r="O1466" s="1227">
        <v>500</v>
      </c>
      <c r="P1466" s="154">
        <v>150</v>
      </c>
      <c r="Q1466" s="251">
        <v>8.0192461908580592E-3</v>
      </c>
      <c r="R1466" s="54">
        <v>36.651563753007224</v>
      </c>
      <c r="S1466" s="54">
        <v>186.65156375300722</v>
      </c>
      <c r="T1466" s="54">
        <v>313.34843624699278</v>
      </c>
      <c r="U1466" s="7"/>
      <c r="V1466" s="7"/>
      <c r="W1466" s="7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</row>
    <row r="1467" spans="1:40" s="1" customFormat="1">
      <c r="A1467" s="194" t="s">
        <v>1514</v>
      </c>
      <c r="B1467" s="51" t="s">
        <v>17</v>
      </c>
      <c r="C1467" s="606">
        <v>238226</v>
      </c>
      <c r="D1467" s="55">
        <v>2507</v>
      </c>
      <c r="E1467" s="831">
        <v>38953</v>
      </c>
      <c r="F1467" s="808">
        <v>2007</v>
      </c>
      <c r="G1467" s="239" t="s">
        <v>812</v>
      </c>
      <c r="H1467" s="9" t="s">
        <v>1762</v>
      </c>
      <c r="I1467" s="194">
        <v>353</v>
      </c>
      <c r="J1467" s="903">
        <v>100412</v>
      </c>
      <c r="K1467" s="5">
        <f t="shared" si="22"/>
        <v>5</v>
      </c>
      <c r="L1467" s="790">
        <v>2001</v>
      </c>
      <c r="M1467" s="1113" t="s">
        <v>2584</v>
      </c>
      <c r="N1467" s="178" t="s">
        <v>2669</v>
      </c>
      <c r="O1467" s="1227">
        <v>500</v>
      </c>
      <c r="P1467" s="154">
        <v>150</v>
      </c>
      <c r="Q1467" s="251">
        <v>2.0491803278688523E-2</v>
      </c>
      <c r="R1467" s="54">
        <v>32.700204918032782</v>
      </c>
      <c r="S1467" s="54">
        <v>182.7002049180328</v>
      </c>
      <c r="T1467" s="54">
        <v>317.2997950819672</v>
      </c>
      <c r="U1467" s="7"/>
      <c r="V1467" s="7"/>
      <c r="W1467" s="7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</row>
    <row r="1468" spans="1:40" s="1" customFormat="1">
      <c r="A1468" s="194" t="s">
        <v>650</v>
      </c>
      <c r="B1468" s="9" t="s">
        <v>17</v>
      </c>
      <c r="C1468" s="606">
        <v>182528</v>
      </c>
      <c r="D1468" s="55">
        <v>2458</v>
      </c>
      <c r="E1468" s="831">
        <v>38904</v>
      </c>
      <c r="F1468" s="802">
        <v>2007</v>
      </c>
      <c r="G1468" s="239" t="s">
        <v>812</v>
      </c>
      <c r="H1468" s="1" t="s">
        <v>861</v>
      </c>
      <c r="I1468" s="194">
        <v>29</v>
      </c>
      <c r="J1468" s="903">
        <v>171563</v>
      </c>
      <c r="K1468" s="5">
        <f t="shared" si="22"/>
        <v>9</v>
      </c>
      <c r="L1468" s="790">
        <v>1997</v>
      </c>
      <c r="M1468" s="1113" t="s">
        <v>623</v>
      </c>
      <c r="N1468" s="178" t="s">
        <v>626</v>
      </c>
      <c r="O1468" s="1227">
        <v>488.56</v>
      </c>
      <c r="P1468" s="154">
        <v>150</v>
      </c>
      <c r="Q1468" s="251">
        <v>2.7817681901596152E-2</v>
      </c>
      <c r="R1468" s="54">
        <v>19.427034509617705</v>
      </c>
      <c r="S1468" s="54">
        <v>169.4270345096177</v>
      </c>
      <c r="T1468" s="54">
        <v>319.13296549038228</v>
      </c>
      <c r="U1468" s="7"/>
      <c r="V1468" s="7"/>
      <c r="W1468" s="7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</row>
    <row r="1469" spans="1:40" s="1" customFormat="1">
      <c r="A1469" s="194" t="s">
        <v>2439</v>
      </c>
      <c r="B1469" s="51" t="s">
        <v>17</v>
      </c>
      <c r="C1469" s="606">
        <v>1776</v>
      </c>
      <c r="D1469" s="55">
        <v>2631</v>
      </c>
      <c r="E1469" s="831">
        <v>39217</v>
      </c>
      <c r="F1469" s="807">
        <v>2007</v>
      </c>
      <c r="G1469" s="723" t="s">
        <v>2507</v>
      </c>
      <c r="H1469" s="9" t="s">
        <v>1240</v>
      </c>
      <c r="I1469" s="56">
        <v>474</v>
      </c>
      <c r="J1469" s="921">
        <v>141850</v>
      </c>
      <c r="K1469" s="5">
        <f t="shared" si="22"/>
        <v>10</v>
      </c>
      <c r="L1469" s="1027">
        <v>1996</v>
      </c>
      <c r="M1469" s="1124" t="s">
        <v>616</v>
      </c>
      <c r="N1469" s="1210" t="s">
        <v>1234</v>
      </c>
      <c r="O1469" s="1227">
        <v>500</v>
      </c>
      <c r="P1469" s="154">
        <v>150</v>
      </c>
      <c r="Q1469" s="251">
        <v>5.2164840897235268E-3</v>
      </c>
      <c r="R1469" s="54">
        <v>16.440271257172668</v>
      </c>
      <c r="S1469" s="54">
        <v>166.44027125717267</v>
      </c>
      <c r="T1469" s="54">
        <v>333.55972874282736</v>
      </c>
      <c r="U1469" s="7"/>
      <c r="V1469" s="7"/>
      <c r="W1469" s="7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</row>
    <row r="1470" spans="1:40" s="1" customFormat="1">
      <c r="A1470" s="194" t="s">
        <v>633</v>
      </c>
      <c r="B1470" s="9" t="s">
        <v>17</v>
      </c>
      <c r="C1470" s="606">
        <v>239587</v>
      </c>
      <c r="D1470" s="55">
        <v>2458</v>
      </c>
      <c r="E1470" s="831">
        <v>38904</v>
      </c>
      <c r="F1470" s="802">
        <v>2007</v>
      </c>
      <c r="G1470" s="239" t="s">
        <v>812</v>
      </c>
      <c r="H1470" s="1" t="s">
        <v>861</v>
      </c>
      <c r="I1470" s="194">
        <v>12</v>
      </c>
      <c r="J1470" s="903">
        <v>160400</v>
      </c>
      <c r="K1470" s="5">
        <f t="shared" si="22"/>
        <v>7</v>
      </c>
      <c r="L1470" s="790">
        <v>1999</v>
      </c>
      <c r="M1470" s="1113" t="s">
        <v>623</v>
      </c>
      <c r="N1470" s="178" t="s">
        <v>626</v>
      </c>
      <c r="O1470" s="1227">
        <v>510</v>
      </c>
      <c r="P1470" s="154">
        <v>150</v>
      </c>
      <c r="Q1470" s="251">
        <v>2.9038434930845826E-2</v>
      </c>
      <c r="R1470" s="54">
        <v>20.2795718026548</v>
      </c>
      <c r="S1470" s="54">
        <v>170.2795718026548</v>
      </c>
      <c r="T1470" s="54">
        <v>339.7204281973452</v>
      </c>
      <c r="U1470" s="7"/>
      <c r="V1470" s="7"/>
      <c r="W1470" s="7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</row>
    <row r="1471" spans="1:40" s="1" customFormat="1">
      <c r="A1471" s="194" t="s">
        <v>631</v>
      </c>
      <c r="B1471" s="9" t="s">
        <v>17</v>
      </c>
      <c r="C1471" s="606">
        <v>224922</v>
      </c>
      <c r="D1471" s="55">
        <v>2458</v>
      </c>
      <c r="E1471" s="831">
        <v>38904</v>
      </c>
      <c r="F1471" s="802">
        <v>2007</v>
      </c>
      <c r="G1471" s="239" t="s">
        <v>812</v>
      </c>
      <c r="H1471" s="1" t="s">
        <v>861</v>
      </c>
      <c r="I1471" s="194">
        <v>10</v>
      </c>
      <c r="J1471" s="903">
        <v>151022</v>
      </c>
      <c r="K1471" s="5">
        <f t="shared" si="22"/>
        <v>9</v>
      </c>
      <c r="L1471" s="790">
        <v>1997</v>
      </c>
      <c r="M1471" s="1113" t="s">
        <v>623</v>
      </c>
      <c r="N1471" s="178" t="s">
        <v>626</v>
      </c>
      <c r="O1471" s="1227">
        <v>510</v>
      </c>
      <c r="P1471" s="154">
        <v>150</v>
      </c>
      <c r="Q1471" s="251">
        <v>2.9038434930845826E-2</v>
      </c>
      <c r="R1471" s="54">
        <v>20.2795718026548</v>
      </c>
      <c r="S1471" s="54">
        <v>170.2795718026548</v>
      </c>
      <c r="T1471" s="54">
        <v>339.7204281973452</v>
      </c>
      <c r="U1471" s="7"/>
      <c r="V1471" s="7"/>
      <c r="W1471" s="7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</row>
    <row r="1472" spans="1:40" s="1" customFormat="1">
      <c r="A1472" s="51" t="s">
        <v>632</v>
      </c>
      <c r="B1472" s="9" t="s">
        <v>17</v>
      </c>
      <c r="C1472" s="607">
        <v>150752</v>
      </c>
      <c r="D1472" s="55">
        <v>2458</v>
      </c>
      <c r="E1472" s="831">
        <v>38904</v>
      </c>
      <c r="F1472" s="802">
        <v>2007</v>
      </c>
      <c r="G1472" s="53" t="s">
        <v>812</v>
      </c>
      <c r="H1472" s="1" t="s">
        <v>861</v>
      </c>
      <c r="I1472" s="51">
        <v>11</v>
      </c>
      <c r="J1472" s="905">
        <v>174907</v>
      </c>
      <c r="K1472" s="5">
        <f t="shared" si="22"/>
        <v>11</v>
      </c>
      <c r="L1472" s="423">
        <v>1995</v>
      </c>
      <c r="M1472" s="417" t="s">
        <v>623</v>
      </c>
      <c r="N1472" s="53" t="s">
        <v>626</v>
      </c>
      <c r="O1472" s="1227">
        <v>510</v>
      </c>
      <c r="P1472" s="154">
        <v>150</v>
      </c>
      <c r="Q1472" s="251">
        <v>2.9038434930845826E-2</v>
      </c>
      <c r="R1472" s="54">
        <v>20.2795718026548</v>
      </c>
      <c r="S1472" s="54">
        <v>170.2795718026548</v>
      </c>
      <c r="T1472" s="54">
        <v>339.7204281973452</v>
      </c>
      <c r="U1472" s="7"/>
      <c r="V1472" s="7"/>
      <c r="W1472" s="7"/>
      <c r="X1472" s="42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42"/>
      <c r="AN1472" s="42"/>
    </row>
    <row r="1473" spans="1:40" s="1" customFormat="1">
      <c r="A1473" s="51" t="s">
        <v>2657</v>
      </c>
      <c r="B1473" s="51" t="s">
        <v>17</v>
      </c>
      <c r="C1473" s="607"/>
      <c r="D1473" s="52">
        <v>38974</v>
      </c>
      <c r="E1473" s="831">
        <v>38889</v>
      </c>
      <c r="F1473" s="808">
        <v>2007</v>
      </c>
      <c r="G1473" s="53" t="s">
        <v>815</v>
      </c>
      <c r="H1473" s="1" t="s">
        <v>475</v>
      </c>
      <c r="I1473" s="51">
        <v>35</v>
      </c>
      <c r="J1473" s="905">
        <v>102691</v>
      </c>
      <c r="K1473" s="5">
        <f t="shared" si="22"/>
        <v>13</v>
      </c>
      <c r="L1473" s="423">
        <v>1993</v>
      </c>
      <c r="M1473" s="417" t="s">
        <v>2598</v>
      </c>
      <c r="N1473" s="53" t="s">
        <v>2671</v>
      </c>
      <c r="O1473" s="1227">
        <v>500</v>
      </c>
      <c r="P1473" s="154">
        <v>150</v>
      </c>
      <c r="Q1473" s="251">
        <v>1.9157088122605363E-2</v>
      </c>
      <c r="R1473" s="54"/>
      <c r="S1473" s="54">
        <v>150</v>
      </c>
      <c r="T1473" s="54">
        <v>350</v>
      </c>
      <c r="U1473" s="7"/>
      <c r="V1473" s="7"/>
      <c r="W1473" s="7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</row>
    <row r="1474" spans="1:40" s="1" customFormat="1">
      <c r="A1474" s="51" t="s">
        <v>639</v>
      </c>
      <c r="B1474" s="9" t="s">
        <v>17</v>
      </c>
      <c r="C1474" s="607">
        <v>182536</v>
      </c>
      <c r="D1474" s="55">
        <v>2458</v>
      </c>
      <c r="E1474" s="831">
        <v>38904</v>
      </c>
      <c r="F1474" s="802">
        <v>2007</v>
      </c>
      <c r="G1474" s="53" t="s">
        <v>812</v>
      </c>
      <c r="H1474" s="1" t="s">
        <v>861</v>
      </c>
      <c r="I1474" s="51">
        <v>16</v>
      </c>
      <c r="J1474" s="922">
        <v>248358</v>
      </c>
      <c r="K1474" s="5">
        <f t="shared" ref="K1474:K1537" si="23">F1474-L1474-1</f>
        <v>9</v>
      </c>
      <c r="L1474" s="423">
        <v>1997</v>
      </c>
      <c r="M1474" s="417" t="s">
        <v>623</v>
      </c>
      <c r="N1474" s="53" t="s">
        <v>626</v>
      </c>
      <c r="O1474" s="1227">
        <v>530</v>
      </c>
      <c r="P1474" s="154">
        <v>150</v>
      </c>
      <c r="Q1474" s="251">
        <v>3.0177197084996644E-2</v>
      </c>
      <c r="R1474" s="54">
        <v>21.074849128249106</v>
      </c>
      <c r="S1474" s="54">
        <v>171.0748491282491</v>
      </c>
      <c r="T1474" s="54">
        <v>358.92515087175093</v>
      </c>
      <c r="U1474" s="7"/>
      <c r="V1474" s="7"/>
      <c r="W1474" s="7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</row>
    <row r="1475" spans="1:40" s="1" customFormat="1">
      <c r="A1475" s="51" t="s">
        <v>1507</v>
      </c>
      <c r="B1475" s="51" t="s">
        <v>17</v>
      </c>
      <c r="C1475" s="607">
        <v>22</v>
      </c>
      <c r="D1475" s="55">
        <v>2507</v>
      </c>
      <c r="E1475" s="831">
        <v>38938</v>
      </c>
      <c r="F1475" s="808">
        <v>2007</v>
      </c>
      <c r="G1475" s="45" t="s">
        <v>4618</v>
      </c>
      <c r="H1475" s="9" t="s">
        <v>800</v>
      </c>
      <c r="I1475" s="51">
        <v>333</v>
      </c>
      <c r="J1475" s="905">
        <v>153980</v>
      </c>
      <c r="K1475" s="5">
        <f t="shared" si="23"/>
        <v>8</v>
      </c>
      <c r="L1475" s="423">
        <v>1998</v>
      </c>
      <c r="M1475" s="417" t="s">
        <v>2584</v>
      </c>
      <c r="N1475" s="53" t="s">
        <v>2675</v>
      </c>
      <c r="O1475" s="1227">
        <v>550</v>
      </c>
      <c r="P1475" s="154">
        <v>150</v>
      </c>
      <c r="Q1475" s="251">
        <v>2.2540983606557378E-2</v>
      </c>
      <c r="R1475" s="54">
        <v>35.970225409836068</v>
      </c>
      <c r="S1475" s="54">
        <v>185.97022540983608</v>
      </c>
      <c r="T1475" s="54">
        <v>364.02977459016392</v>
      </c>
      <c r="U1475" s="7"/>
      <c r="V1475" s="7"/>
      <c r="W1475" s="7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</row>
    <row r="1476" spans="1:40" s="1" customFormat="1">
      <c r="A1476" s="51" t="s">
        <v>686</v>
      </c>
      <c r="B1476" s="51" t="s">
        <v>17</v>
      </c>
      <c r="C1476" s="607">
        <v>180250</v>
      </c>
      <c r="D1476" s="55">
        <v>2453</v>
      </c>
      <c r="E1476" s="831">
        <v>38894</v>
      </c>
      <c r="F1476" s="802">
        <v>2007</v>
      </c>
      <c r="G1476" s="53" t="s">
        <v>818</v>
      </c>
      <c r="H1476" s="9" t="s">
        <v>806</v>
      </c>
      <c r="I1476" s="51">
        <v>323</v>
      </c>
      <c r="J1476" s="905">
        <v>116038</v>
      </c>
      <c r="K1476" s="5">
        <f t="shared" si="23"/>
        <v>8</v>
      </c>
      <c r="L1476" s="423">
        <v>1998</v>
      </c>
      <c r="M1476" s="417" t="s">
        <v>2584</v>
      </c>
      <c r="N1476" s="53" t="s">
        <v>2694</v>
      </c>
      <c r="O1476" s="1227">
        <v>600</v>
      </c>
      <c r="P1476" s="154">
        <v>150</v>
      </c>
      <c r="Q1476" s="251">
        <v>1.085972850678733E-2</v>
      </c>
      <c r="R1476" s="54">
        <v>80.083330316742092</v>
      </c>
      <c r="S1476" s="54">
        <v>230.08333031674209</v>
      </c>
      <c r="T1476" s="54">
        <v>369.91666968325791</v>
      </c>
      <c r="U1476" s="7"/>
      <c r="V1476" s="7"/>
      <c r="W1476" s="7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</row>
    <row r="1477" spans="1:40" s="1" customFormat="1">
      <c r="A1477" s="51" t="s">
        <v>688</v>
      </c>
      <c r="B1477" s="51" t="s">
        <v>17</v>
      </c>
      <c r="C1477" s="607">
        <v>123174</v>
      </c>
      <c r="D1477" s="55">
        <v>2453</v>
      </c>
      <c r="E1477" s="831">
        <v>38894</v>
      </c>
      <c r="F1477" s="802">
        <v>2007</v>
      </c>
      <c r="G1477" s="178" t="s">
        <v>818</v>
      </c>
      <c r="H1477" s="9" t="s">
        <v>806</v>
      </c>
      <c r="I1477" s="51">
        <v>325</v>
      </c>
      <c r="J1477" s="905">
        <v>120525</v>
      </c>
      <c r="K1477" s="5">
        <f t="shared" si="23"/>
        <v>9</v>
      </c>
      <c r="L1477" s="423">
        <v>1997</v>
      </c>
      <c r="M1477" s="417" t="s">
        <v>2598</v>
      </c>
      <c r="N1477" s="53" t="s">
        <v>2679</v>
      </c>
      <c r="O1477" s="1227">
        <v>600</v>
      </c>
      <c r="P1477" s="154">
        <v>150</v>
      </c>
      <c r="Q1477" s="251">
        <v>1.085972850678733E-2</v>
      </c>
      <c r="R1477" s="54">
        <v>80.083330316742092</v>
      </c>
      <c r="S1477" s="54">
        <v>230.08333031674209</v>
      </c>
      <c r="T1477" s="54">
        <v>369.91666968325791</v>
      </c>
      <c r="U1477" s="7"/>
      <c r="V1477" s="7"/>
      <c r="W1477" s="7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</row>
    <row r="1478" spans="1:40" s="1" customFormat="1">
      <c r="A1478" s="51" t="s">
        <v>628</v>
      </c>
      <c r="B1478" s="9" t="s">
        <v>17</v>
      </c>
      <c r="C1478" s="607">
        <v>101560</v>
      </c>
      <c r="D1478" s="55">
        <v>2458</v>
      </c>
      <c r="E1478" s="831">
        <v>38904</v>
      </c>
      <c r="F1478" s="802">
        <v>2007</v>
      </c>
      <c r="G1478" s="53" t="s">
        <v>812</v>
      </c>
      <c r="H1478" s="1" t="s">
        <v>861</v>
      </c>
      <c r="I1478" s="51">
        <v>9</v>
      </c>
      <c r="J1478" s="905">
        <v>112738</v>
      </c>
      <c r="K1478" s="5">
        <f t="shared" si="23"/>
        <v>19</v>
      </c>
      <c r="L1478" s="423">
        <v>1987</v>
      </c>
      <c r="M1478" s="417" t="s">
        <v>629</v>
      </c>
      <c r="N1478" s="53" t="s">
        <v>630</v>
      </c>
      <c r="O1478" s="1227">
        <v>550</v>
      </c>
      <c r="P1478" s="154">
        <v>150</v>
      </c>
      <c r="Q1478" s="251">
        <v>3.1315959239147463E-2</v>
      </c>
      <c r="R1478" s="54">
        <v>21.870126453843415</v>
      </c>
      <c r="S1478" s="54">
        <v>171.87012645384343</v>
      </c>
      <c r="T1478" s="54">
        <v>378.12987354615655</v>
      </c>
      <c r="U1478" s="7"/>
      <c r="V1478" s="7"/>
      <c r="W1478" s="7"/>
      <c r="X1478" s="42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42"/>
      <c r="AN1478" s="42"/>
    </row>
    <row r="1479" spans="1:40" s="1" customFormat="1">
      <c r="A1479" s="51" t="s">
        <v>635</v>
      </c>
      <c r="B1479" s="9" t="s">
        <v>17</v>
      </c>
      <c r="C1479" s="607">
        <v>3857</v>
      </c>
      <c r="D1479" s="55">
        <v>2458</v>
      </c>
      <c r="E1479" s="831">
        <v>38904</v>
      </c>
      <c r="F1479" s="802">
        <v>2007</v>
      </c>
      <c r="G1479" s="53" t="s">
        <v>814</v>
      </c>
      <c r="H1479" s="2" t="s">
        <v>3617</v>
      </c>
      <c r="I1479" s="51">
        <v>13</v>
      </c>
      <c r="J1479" s="905">
        <v>92000</v>
      </c>
      <c r="K1479" s="5">
        <f t="shared" si="23"/>
        <v>12</v>
      </c>
      <c r="L1479" s="423">
        <v>1994</v>
      </c>
      <c r="M1479" s="417" t="s">
        <v>629</v>
      </c>
      <c r="N1479" s="53" t="s">
        <v>636</v>
      </c>
      <c r="O1479" s="1227">
        <v>568.88</v>
      </c>
      <c r="P1479" s="154">
        <v>150</v>
      </c>
      <c r="Q1479" s="251">
        <v>3.2390950712665831E-2</v>
      </c>
      <c r="R1479" s="54">
        <v>22.620868249204438</v>
      </c>
      <c r="S1479" s="54">
        <v>172.62086824920445</v>
      </c>
      <c r="T1479" s="54">
        <v>396.25913175079552</v>
      </c>
      <c r="U1479" s="7"/>
      <c r="V1479" s="7"/>
      <c r="W1479" s="7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</row>
    <row r="1480" spans="1:40" s="1" customFormat="1">
      <c r="A1480" s="51" t="s">
        <v>1525</v>
      </c>
      <c r="B1480" s="51" t="s">
        <v>17</v>
      </c>
      <c r="C1480" s="607">
        <v>3203</v>
      </c>
      <c r="D1480" s="55">
        <v>2509</v>
      </c>
      <c r="E1480" s="831">
        <v>38863</v>
      </c>
      <c r="F1480" s="808">
        <v>2007</v>
      </c>
      <c r="G1480" s="53" t="s">
        <v>815</v>
      </c>
      <c r="H1480" s="9" t="s">
        <v>1657</v>
      </c>
      <c r="I1480" s="51"/>
      <c r="J1480" s="905">
        <v>151309</v>
      </c>
      <c r="K1480" s="5">
        <f t="shared" si="23"/>
        <v>8</v>
      </c>
      <c r="L1480" s="423">
        <v>1998</v>
      </c>
      <c r="M1480" s="417" t="s">
        <v>1526</v>
      </c>
      <c r="N1480" s="53" t="s">
        <v>2667</v>
      </c>
      <c r="O1480" s="1227">
        <v>550</v>
      </c>
      <c r="P1480" s="154">
        <v>150</v>
      </c>
      <c r="Q1480" s="251">
        <v>1</v>
      </c>
      <c r="R1480" s="54"/>
      <c r="S1480" s="54">
        <v>150</v>
      </c>
      <c r="T1480" s="54">
        <v>400</v>
      </c>
      <c r="U1480" s="7"/>
      <c r="V1480" s="7"/>
      <c r="W1480" s="7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</row>
    <row r="1481" spans="1:40" s="1" customFormat="1">
      <c r="A1481" s="51" t="s">
        <v>2496</v>
      </c>
      <c r="B1481" s="51" t="s">
        <v>17</v>
      </c>
      <c r="C1481" s="607">
        <v>197186</v>
      </c>
      <c r="D1481" s="55">
        <v>2490</v>
      </c>
      <c r="E1481" s="831">
        <v>38943</v>
      </c>
      <c r="F1481" s="808">
        <v>2007</v>
      </c>
      <c r="G1481" s="53" t="s">
        <v>812</v>
      </c>
      <c r="H1481" s="1" t="s">
        <v>861</v>
      </c>
      <c r="I1481" s="51">
        <v>302</v>
      </c>
      <c r="J1481" s="905">
        <v>164303</v>
      </c>
      <c r="K1481" s="5">
        <f t="shared" si="23"/>
        <v>8</v>
      </c>
      <c r="L1481" s="423">
        <v>1998</v>
      </c>
      <c r="M1481" s="417" t="s">
        <v>2584</v>
      </c>
      <c r="N1481" s="53" t="s">
        <v>2497</v>
      </c>
      <c r="O1481" s="1227">
        <v>600</v>
      </c>
      <c r="P1481" s="154">
        <v>150</v>
      </c>
      <c r="Q1481" s="251">
        <v>9.6230954290296711E-3</v>
      </c>
      <c r="R1481" s="54">
        <v>43.981876503608667</v>
      </c>
      <c r="S1481" s="54">
        <v>193.98187650360867</v>
      </c>
      <c r="T1481" s="54">
        <v>406.01812349639135</v>
      </c>
      <c r="U1481" s="7"/>
      <c r="V1481" s="7"/>
      <c r="W1481" s="7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</row>
    <row r="1482" spans="1:40" s="1" customFormat="1">
      <c r="A1482" s="51" t="s">
        <v>2490</v>
      </c>
      <c r="B1482" s="51" t="s">
        <v>17</v>
      </c>
      <c r="C1482" s="607">
        <v>2829</v>
      </c>
      <c r="D1482" s="55">
        <v>2490</v>
      </c>
      <c r="E1482" s="831">
        <v>38943</v>
      </c>
      <c r="F1482" s="808">
        <v>2007</v>
      </c>
      <c r="G1482" s="53" t="s">
        <v>815</v>
      </c>
      <c r="H1482" s="9" t="s">
        <v>1657</v>
      </c>
      <c r="I1482" s="51">
        <v>297</v>
      </c>
      <c r="J1482" s="905">
        <v>212900</v>
      </c>
      <c r="K1482" s="5">
        <f t="shared" si="23"/>
        <v>10</v>
      </c>
      <c r="L1482" s="423">
        <v>1996</v>
      </c>
      <c r="M1482" s="417" t="s">
        <v>2584</v>
      </c>
      <c r="N1482" s="53" t="s">
        <v>2669</v>
      </c>
      <c r="O1482" s="1227">
        <v>600</v>
      </c>
      <c r="P1482" s="154">
        <v>150</v>
      </c>
      <c r="Q1482" s="251">
        <v>9.6230954290296711E-3</v>
      </c>
      <c r="R1482" s="54">
        <v>43.981876503608667</v>
      </c>
      <c r="S1482" s="54">
        <v>193.98187650360867</v>
      </c>
      <c r="T1482" s="54">
        <v>406.01812349639135</v>
      </c>
      <c r="U1482" s="7"/>
      <c r="V1482" s="7"/>
      <c r="W1482" s="7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</row>
    <row r="1483" spans="1:40" s="1" customFormat="1">
      <c r="A1483" s="51" t="s">
        <v>525</v>
      </c>
      <c r="B1483" s="51" t="s">
        <v>17</v>
      </c>
      <c r="C1483" s="607">
        <v>15602</v>
      </c>
      <c r="D1483" s="55">
        <v>2434</v>
      </c>
      <c r="E1483" s="831">
        <v>38853</v>
      </c>
      <c r="F1483" s="802">
        <v>2007</v>
      </c>
      <c r="G1483" s="53" t="s">
        <v>810</v>
      </c>
      <c r="H1483" s="9" t="s">
        <v>837</v>
      </c>
      <c r="I1483" s="51">
        <v>350</v>
      </c>
      <c r="J1483" s="905">
        <v>140385</v>
      </c>
      <c r="K1483" s="5">
        <f t="shared" si="23"/>
        <v>11</v>
      </c>
      <c r="L1483" s="423">
        <v>1995</v>
      </c>
      <c r="M1483" s="417" t="s">
        <v>2584</v>
      </c>
      <c r="N1483" s="53" t="s">
        <v>2667</v>
      </c>
      <c r="O1483" s="1227">
        <v>600</v>
      </c>
      <c r="P1483" s="154">
        <v>150</v>
      </c>
      <c r="Q1483" s="251">
        <v>1.3737836290784202E-2</v>
      </c>
      <c r="R1483" s="54">
        <v>30.167189467658847</v>
      </c>
      <c r="S1483" s="54">
        <v>180.16718946765886</v>
      </c>
      <c r="T1483" s="54">
        <v>419.83281053234111</v>
      </c>
      <c r="U1483" s="7"/>
      <c r="V1483" s="7"/>
      <c r="W1483" s="7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</row>
    <row r="1484" spans="1:40" s="1" customFormat="1">
      <c r="A1484" s="51" t="s">
        <v>512</v>
      </c>
      <c r="B1484" s="51" t="s">
        <v>17</v>
      </c>
      <c r="C1484" s="607">
        <v>777</v>
      </c>
      <c r="D1484" s="55">
        <v>2434</v>
      </c>
      <c r="E1484" s="831">
        <v>38853</v>
      </c>
      <c r="F1484" s="802">
        <v>2007</v>
      </c>
      <c r="G1484" s="53" t="s">
        <v>815</v>
      </c>
      <c r="H1484" s="51" t="s">
        <v>1885</v>
      </c>
      <c r="I1484" s="51">
        <v>358</v>
      </c>
      <c r="J1484" s="905">
        <v>123204</v>
      </c>
      <c r="K1484" s="5">
        <f t="shared" si="23"/>
        <v>6</v>
      </c>
      <c r="L1484" s="423">
        <v>2000</v>
      </c>
      <c r="M1484" s="417" t="s">
        <v>2598</v>
      </c>
      <c r="N1484" s="53" t="s">
        <v>772</v>
      </c>
      <c r="O1484" s="1227">
        <v>600</v>
      </c>
      <c r="P1484" s="154">
        <v>150</v>
      </c>
      <c r="Q1484" s="251">
        <v>1.3737836290784202E-2</v>
      </c>
      <c r="R1484" s="54">
        <v>30.167189467658847</v>
      </c>
      <c r="S1484" s="54">
        <v>180.16718946765886</v>
      </c>
      <c r="T1484" s="54">
        <f>O1484-S1484</f>
        <v>419.83281053234111</v>
      </c>
      <c r="U1484" s="7"/>
      <c r="V1484" s="7"/>
      <c r="W1484" s="7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</row>
    <row r="1485" spans="1:40" s="1" customFormat="1">
      <c r="A1485" s="51" t="s">
        <v>1757</v>
      </c>
      <c r="B1485" s="51" t="s">
        <v>17</v>
      </c>
      <c r="C1485" s="607">
        <v>240645</v>
      </c>
      <c r="D1485" s="55">
        <v>2587</v>
      </c>
      <c r="E1485" s="831">
        <v>39101</v>
      </c>
      <c r="F1485" s="807">
        <v>2007</v>
      </c>
      <c r="G1485" s="53" t="s">
        <v>812</v>
      </c>
      <c r="H1485" s="9" t="s">
        <v>1079</v>
      </c>
      <c r="I1485" s="51">
        <v>3</v>
      </c>
      <c r="J1485" s="905">
        <v>81000</v>
      </c>
      <c r="K1485" s="5">
        <f t="shared" si="23"/>
        <v>7</v>
      </c>
      <c r="L1485" s="423">
        <v>1999</v>
      </c>
      <c r="M1485" s="417" t="s">
        <v>2584</v>
      </c>
      <c r="N1485" s="53" t="s">
        <v>2667</v>
      </c>
      <c r="O1485" s="1227">
        <v>627.52</v>
      </c>
      <c r="P1485" s="154">
        <v>150</v>
      </c>
      <c r="Q1485" s="251">
        <v>0.67292926693261268</v>
      </c>
      <c r="R1485" s="54">
        <v>56.694290739072621</v>
      </c>
      <c r="S1485" s="54">
        <v>206.69429073907261</v>
      </c>
      <c r="T1485" s="54">
        <v>420.8257092609274</v>
      </c>
      <c r="U1485" s="7"/>
      <c r="V1485" s="7"/>
      <c r="W1485" s="7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</row>
    <row r="1486" spans="1:40" s="1" customFormat="1">
      <c r="A1486" s="58" t="s">
        <v>651</v>
      </c>
      <c r="B1486" s="9" t="s">
        <v>17</v>
      </c>
      <c r="C1486" s="607">
        <v>170448</v>
      </c>
      <c r="D1486" s="55">
        <v>2458</v>
      </c>
      <c r="E1486" s="831">
        <v>38904</v>
      </c>
      <c r="F1486" s="802">
        <v>2007</v>
      </c>
      <c r="G1486" s="53" t="s">
        <v>812</v>
      </c>
      <c r="H1486" s="1" t="s">
        <v>861</v>
      </c>
      <c r="I1486" s="58">
        <v>25</v>
      </c>
      <c r="J1486" s="918">
        <v>166938</v>
      </c>
      <c r="K1486" s="5">
        <f t="shared" si="23"/>
        <v>10</v>
      </c>
      <c r="L1486" s="1025">
        <v>1996</v>
      </c>
      <c r="M1486" s="1122" t="s">
        <v>623</v>
      </c>
      <c r="N1486" s="1209" t="s">
        <v>626</v>
      </c>
      <c r="O1486" s="1227">
        <v>595.92999999999995</v>
      </c>
      <c r="P1486" s="154">
        <v>150</v>
      </c>
      <c r="Q1486" s="251">
        <v>3.3931126526154806E-2</v>
      </c>
      <c r="R1486" s="54">
        <v>23.696480832070733</v>
      </c>
      <c r="S1486" s="54">
        <v>173.69648083207073</v>
      </c>
      <c r="T1486" s="54">
        <v>422.23351916792922</v>
      </c>
      <c r="U1486" s="7"/>
      <c r="V1486" s="7"/>
      <c r="W1486" s="7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</row>
    <row r="1487" spans="1:40" s="1" customFormat="1">
      <c r="A1487" s="51" t="s">
        <v>648</v>
      </c>
      <c r="B1487" s="9" t="s">
        <v>17</v>
      </c>
      <c r="C1487" s="607">
        <v>202810</v>
      </c>
      <c r="D1487" s="55">
        <v>2458</v>
      </c>
      <c r="E1487" s="831">
        <v>38904</v>
      </c>
      <c r="F1487" s="802">
        <v>2007</v>
      </c>
      <c r="G1487" s="53" t="s">
        <v>812</v>
      </c>
      <c r="H1487" s="1" t="s">
        <v>861</v>
      </c>
      <c r="I1487" s="51">
        <v>22</v>
      </c>
      <c r="J1487" s="905">
        <v>110699</v>
      </c>
      <c r="K1487" s="5">
        <f t="shared" si="23"/>
        <v>8</v>
      </c>
      <c r="L1487" s="423">
        <v>1998</v>
      </c>
      <c r="M1487" s="417" t="s">
        <v>616</v>
      </c>
      <c r="N1487" s="53" t="s">
        <v>649</v>
      </c>
      <c r="O1487" s="1227">
        <v>626.26</v>
      </c>
      <c r="P1487" s="154">
        <v>150</v>
      </c>
      <c r="Q1487" s="251">
        <v>3.5658059332924527E-2</v>
      </c>
      <c r="R1487" s="54">
        <v>24.902518896334502</v>
      </c>
      <c r="S1487" s="54">
        <v>174.9025188963345</v>
      </c>
      <c r="T1487" s="54">
        <v>451.35748110366546</v>
      </c>
      <c r="U1487" s="7"/>
      <c r="V1487" s="7"/>
      <c r="W1487" s="7"/>
      <c r="X1487" s="42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42"/>
      <c r="AN1487" s="42"/>
    </row>
    <row r="1488" spans="1:40" s="1" customFormat="1">
      <c r="A1488" s="239" t="s">
        <v>2207</v>
      </c>
      <c r="B1488" s="51" t="s">
        <v>17</v>
      </c>
      <c r="C1488" s="607">
        <v>134747</v>
      </c>
      <c r="D1488" s="55">
        <v>2578</v>
      </c>
      <c r="E1488" s="831">
        <v>39078</v>
      </c>
      <c r="F1488" s="807">
        <v>2007</v>
      </c>
      <c r="G1488" s="53" t="s">
        <v>818</v>
      </c>
      <c r="H1488" s="9" t="s">
        <v>806</v>
      </c>
      <c r="I1488" s="51">
        <v>22</v>
      </c>
      <c r="J1488" s="905">
        <v>100798</v>
      </c>
      <c r="K1488" s="5">
        <f t="shared" si="23"/>
        <v>8</v>
      </c>
      <c r="L1488" s="423">
        <v>1998</v>
      </c>
      <c r="M1488" s="417" t="s">
        <v>2598</v>
      </c>
      <c r="N1488" s="53" t="s">
        <v>2679</v>
      </c>
      <c r="O1488" s="1227">
        <v>650</v>
      </c>
      <c r="P1488" s="154">
        <v>150</v>
      </c>
      <c r="Q1488" s="251">
        <v>0.10425020048115477</v>
      </c>
      <c r="R1488" s="54">
        <v>44.773376102646353</v>
      </c>
      <c r="S1488" s="54">
        <v>194.77337610264635</v>
      </c>
      <c r="T1488" s="54">
        <v>455.22662389735365</v>
      </c>
      <c r="U1488" s="7"/>
      <c r="V1488" s="7"/>
      <c r="W1488" s="7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</row>
    <row r="1489" spans="1:40" s="1" customFormat="1">
      <c r="A1489" s="51" t="s">
        <v>2205</v>
      </c>
      <c r="B1489" s="51" t="s">
        <v>17</v>
      </c>
      <c r="C1489" s="607">
        <v>124973</v>
      </c>
      <c r="D1489" s="55">
        <v>2578</v>
      </c>
      <c r="E1489" s="831">
        <v>39084</v>
      </c>
      <c r="F1489" s="807">
        <v>2007</v>
      </c>
      <c r="G1489" s="53" t="s">
        <v>818</v>
      </c>
      <c r="H1489" s="9" t="s">
        <v>806</v>
      </c>
      <c r="I1489" s="51">
        <v>20</v>
      </c>
      <c r="J1489" s="905">
        <v>139007</v>
      </c>
      <c r="K1489" s="5">
        <f t="shared" si="23"/>
        <v>9</v>
      </c>
      <c r="L1489" s="423">
        <v>1997</v>
      </c>
      <c r="M1489" s="417" t="s">
        <v>2598</v>
      </c>
      <c r="N1489" s="53" t="s">
        <v>2671</v>
      </c>
      <c r="O1489" s="1227">
        <v>651</v>
      </c>
      <c r="P1489" s="154">
        <v>150</v>
      </c>
      <c r="Q1489" s="251">
        <v>0.10441058540497193</v>
      </c>
      <c r="R1489" s="54">
        <v>44.842258219727348</v>
      </c>
      <c r="S1489" s="54">
        <v>194.84225821972734</v>
      </c>
      <c r="T1489" s="54">
        <v>456.15774178027266</v>
      </c>
      <c r="U1489" s="7"/>
      <c r="V1489" s="7"/>
      <c r="W1489" s="7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</row>
    <row r="1490" spans="1:40" s="1" customFormat="1">
      <c r="A1490" s="51" t="s">
        <v>599</v>
      </c>
      <c r="B1490" s="9" t="s">
        <v>17</v>
      </c>
      <c r="C1490" s="607">
        <v>3165</v>
      </c>
      <c r="D1490" s="55">
        <v>2373</v>
      </c>
      <c r="E1490" s="831">
        <v>38748</v>
      </c>
      <c r="F1490" s="802">
        <v>2007</v>
      </c>
      <c r="G1490" s="53" t="s">
        <v>815</v>
      </c>
      <c r="H1490" s="9" t="s">
        <v>1657</v>
      </c>
      <c r="I1490" s="51">
        <v>344</v>
      </c>
      <c r="J1490" s="905">
        <v>113396</v>
      </c>
      <c r="K1490" s="5">
        <f t="shared" si="23"/>
        <v>5</v>
      </c>
      <c r="L1490" s="423">
        <v>2001</v>
      </c>
      <c r="M1490" s="417" t="s">
        <v>2586</v>
      </c>
      <c r="N1490" s="53" t="s">
        <v>712</v>
      </c>
      <c r="O1490" s="1227">
        <v>700</v>
      </c>
      <c r="P1490" s="154">
        <v>150</v>
      </c>
      <c r="Q1490" s="251">
        <v>5.1565377532228361E-2</v>
      </c>
      <c r="R1490" s="54">
        <v>71.439705340699817</v>
      </c>
      <c r="S1490" s="54">
        <v>221.43970534069982</v>
      </c>
      <c r="T1490" s="54">
        <v>478.56029465930021</v>
      </c>
      <c r="U1490" s="7"/>
      <c r="V1490" s="7"/>
      <c r="W1490" s="7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</row>
    <row r="1491" spans="1:40" s="1" customFormat="1">
      <c r="A1491" s="51" t="s">
        <v>1199</v>
      </c>
      <c r="B1491" s="51" t="s">
        <v>17</v>
      </c>
      <c r="C1491" s="607">
        <v>100898</v>
      </c>
      <c r="D1491" s="55">
        <v>2594</v>
      </c>
      <c r="E1491" s="831">
        <v>39161</v>
      </c>
      <c r="F1491" s="807">
        <v>2007</v>
      </c>
      <c r="G1491" s="53" t="s">
        <v>812</v>
      </c>
      <c r="H1491" s="1" t="s">
        <v>861</v>
      </c>
      <c r="I1491" s="51">
        <v>345</v>
      </c>
      <c r="J1491" s="916">
        <v>145991</v>
      </c>
      <c r="K1491" s="5">
        <f t="shared" si="23"/>
        <v>20</v>
      </c>
      <c r="L1491" s="423">
        <v>1986</v>
      </c>
      <c r="M1491" s="417" t="s">
        <v>629</v>
      </c>
      <c r="N1491" s="53" t="s">
        <v>1207</v>
      </c>
      <c r="O1491" s="1227">
        <v>700</v>
      </c>
      <c r="P1491" s="154">
        <v>150</v>
      </c>
      <c r="Q1491" s="447">
        <v>1.6336056009334889E-2</v>
      </c>
      <c r="R1491" s="54">
        <v>69.518413068844808</v>
      </c>
      <c r="S1491" s="54">
        <v>219.51841306884481</v>
      </c>
      <c r="T1491" s="54">
        <v>480.48158693115522</v>
      </c>
      <c r="U1491" s="7"/>
      <c r="V1491" s="7"/>
      <c r="W1491" s="7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</row>
    <row r="1492" spans="1:40" s="1" customFormat="1">
      <c r="A1492" s="58" t="s">
        <v>2526</v>
      </c>
      <c r="B1492" s="51" t="s">
        <v>17</v>
      </c>
      <c r="C1492" s="607">
        <v>81951</v>
      </c>
      <c r="D1492" s="55">
        <v>2490</v>
      </c>
      <c r="E1492" s="831">
        <v>38943</v>
      </c>
      <c r="F1492" s="808">
        <v>2007</v>
      </c>
      <c r="G1492" s="45" t="s">
        <v>4618</v>
      </c>
      <c r="H1492" s="9" t="s">
        <v>800</v>
      </c>
      <c r="I1492" s="58">
        <v>327</v>
      </c>
      <c r="J1492" s="918">
        <v>66430</v>
      </c>
      <c r="K1492" s="5">
        <f t="shared" si="23"/>
        <v>14</v>
      </c>
      <c r="L1492" s="1025">
        <v>1992</v>
      </c>
      <c r="M1492" s="1122" t="s">
        <v>2584</v>
      </c>
      <c r="N1492" s="1209" t="s">
        <v>730</v>
      </c>
      <c r="O1492" s="1227">
        <v>700</v>
      </c>
      <c r="P1492" s="154">
        <v>150</v>
      </c>
      <c r="Q1492" s="251">
        <v>1.1226944667201283E-2</v>
      </c>
      <c r="R1492" s="54">
        <v>51.312189254210111</v>
      </c>
      <c r="S1492" s="54">
        <v>201.31218925421013</v>
      </c>
      <c r="T1492" s="54">
        <v>498.68781074578987</v>
      </c>
      <c r="U1492" s="7"/>
      <c r="V1492" s="7"/>
      <c r="W1492" s="7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</row>
    <row r="1493" spans="1:40" s="1" customFormat="1">
      <c r="A1493" s="58" t="s">
        <v>2524</v>
      </c>
      <c r="B1493" s="51" t="s">
        <v>17</v>
      </c>
      <c r="C1493" s="607"/>
      <c r="D1493" s="55">
        <v>2490</v>
      </c>
      <c r="E1493" s="831">
        <v>38943</v>
      </c>
      <c r="F1493" s="808">
        <v>2007</v>
      </c>
      <c r="G1493" s="713" t="s">
        <v>818</v>
      </c>
      <c r="H1493" s="9" t="s">
        <v>3459</v>
      </c>
      <c r="I1493" s="58">
        <v>325</v>
      </c>
      <c r="J1493" s="918">
        <v>79611</v>
      </c>
      <c r="K1493" s="5">
        <f t="shared" si="23"/>
        <v>7</v>
      </c>
      <c r="L1493" s="1025">
        <v>1999</v>
      </c>
      <c r="M1493" s="1122" t="s">
        <v>2598</v>
      </c>
      <c r="N1493" s="1209" t="s">
        <v>2617</v>
      </c>
      <c r="O1493" s="1227">
        <v>700</v>
      </c>
      <c r="P1493" s="154">
        <v>150</v>
      </c>
      <c r="Q1493" s="251">
        <v>1.1226944667201283E-2</v>
      </c>
      <c r="R1493" s="54">
        <v>51.312189254210111</v>
      </c>
      <c r="S1493" s="54">
        <v>201.31218925421013</v>
      </c>
      <c r="T1493" s="54">
        <v>498.68781074578987</v>
      </c>
      <c r="U1493" s="7"/>
      <c r="V1493" s="7"/>
      <c r="W1493" s="7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</row>
    <row r="1494" spans="1:40" s="1" customFormat="1">
      <c r="A1494" s="51" t="s">
        <v>1749</v>
      </c>
      <c r="B1494" s="51" t="s">
        <v>17</v>
      </c>
      <c r="C1494" s="607">
        <v>222013</v>
      </c>
      <c r="D1494" s="55">
        <v>2543</v>
      </c>
      <c r="E1494" s="831">
        <v>38896</v>
      </c>
      <c r="F1494" s="807">
        <v>2007</v>
      </c>
      <c r="G1494" s="178" t="s">
        <v>812</v>
      </c>
      <c r="H1494" s="1" t="s">
        <v>861</v>
      </c>
      <c r="I1494" s="51">
        <v>13</v>
      </c>
      <c r="J1494" s="905">
        <v>199150</v>
      </c>
      <c r="K1494" s="5">
        <f t="shared" si="23"/>
        <v>7</v>
      </c>
      <c r="L1494" s="423">
        <v>1999</v>
      </c>
      <c r="M1494" s="417" t="s">
        <v>623</v>
      </c>
      <c r="N1494" s="53" t="s">
        <v>626</v>
      </c>
      <c r="O1494" s="1227">
        <v>675.12</v>
      </c>
      <c r="P1494" s="154">
        <v>150</v>
      </c>
      <c r="Q1494" s="251">
        <v>0.1001851983759527</v>
      </c>
      <c r="R1494" s="54">
        <v>21.535810242894797</v>
      </c>
      <c r="S1494" s="54">
        <v>171.5358102428948</v>
      </c>
      <c r="T1494" s="54">
        <v>503.58418975710521</v>
      </c>
      <c r="U1494" s="7"/>
      <c r="V1494" s="7"/>
      <c r="W1494" s="7"/>
      <c r="X1494" s="42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42"/>
      <c r="AN1494" s="42"/>
    </row>
    <row r="1495" spans="1:40" s="1" customFormat="1">
      <c r="A1495" s="173" t="s">
        <v>1521</v>
      </c>
      <c r="B1495" s="173" t="s">
        <v>17</v>
      </c>
      <c r="C1495" s="606">
        <v>1712</v>
      </c>
      <c r="D1495" s="212">
        <v>2507</v>
      </c>
      <c r="E1495" s="830">
        <v>38917</v>
      </c>
      <c r="F1495" s="805">
        <v>2007</v>
      </c>
      <c r="G1495" s="178" t="s">
        <v>816</v>
      </c>
      <c r="H1495" s="173" t="s">
        <v>801</v>
      </c>
      <c r="I1495" s="173">
        <v>360</v>
      </c>
      <c r="J1495" s="904">
        <v>169802</v>
      </c>
      <c r="K1495" s="5">
        <f t="shared" si="23"/>
        <v>9</v>
      </c>
      <c r="L1495" s="1014">
        <v>1997</v>
      </c>
      <c r="M1495" s="1112" t="s">
        <v>2584</v>
      </c>
      <c r="N1495" s="178" t="s">
        <v>2669</v>
      </c>
      <c r="O1495" s="1227">
        <v>700</v>
      </c>
      <c r="P1495" s="154">
        <v>150</v>
      </c>
      <c r="Q1495" s="309">
        <v>2.8688524590163935E-2</v>
      </c>
      <c r="R1495" s="54">
        <v>45.7802868852459</v>
      </c>
      <c r="S1495" s="54">
        <v>195.78028688524591</v>
      </c>
      <c r="T1495" s="351">
        <v>504.21971311475409</v>
      </c>
      <c r="U1495" s="7"/>
      <c r="V1495" s="7"/>
      <c r="W1495" s="7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</row>
    <row r="1496" spans="1:40" s="1" customFormat="1">
      <c r="A1496" s="173" t="s">
        <v>519</v>
      </c>
      <c r="B1496" s="173" t="s">
        <v>17</v>
      </c>
      <c r="C1496" s="606">
        <v>17293</v>
      </c>
      <c r="D1496" s="212">
        <v>2434</v>
      </c>
      <c r="E1496" s="830">
        <v>38853</v>
      </c>
      <c r="F1496" s="795">
        <v>2007</v>
      </c>
      <c r="G1496" s="178" t="s">
        <v>810</v>
      </c>
      <c r="H1496" s="173" t="s">
        <v>859</v>
      </c>
      <c r="I1496" s="173">
        <v>344</v>
      </c>
      <c r="J1496" s="903">
        <v>282816</v>
      </c>
      <c r="K1496" s="5">
        <f t="shared" si="23"/>
        <v>7</v>
      </c>
      <c r="L1496" s="790">
        <v>1999</v>
      </c>
      <c r="M1496" s="1113" t="s">
        <v>2584</v>
      </c>
      <c r="N1496" s="178" t="s">
        <v>2667</v>
      </c>
      <c r="O1496" s="1227">
        <v>700</v>
      </c>
      <c r="P1496" s="154">
        <v>150</v>
      </c>
      <c r="Q1496" s="309">
        <v>1.602747567258157E-2</v>
      </c>
      <c r="R1496" s="54">
        <v>35.195054378935325</v>
      </c>
      <c r="S1496" s="54">
        <v>185.19505437893531</v>
      </c>
      <c r="T1496" s="54">
        <v>514.80494562106469</v>
      </c>
      <c r="U1496" s="7"/>
      <c r="V1496" s="7"/>
      <c r="W1496" s="7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</row>
    <row r="1497" spans="1:40" s="1" customFormat="1">
      <c r="A1497" s="173" t="s">
        <v>2498</v>
      </c>
      <c r="B1497" s="173" t="s">
        <v>17</v>
      </c>
      <c r="C1497" s="606">
        <v>15926</v>
      </c>
      <c r="D1497" s="212">
        <v>2490</v>
      </c>
      <c r="E1497" s="830">
        <v>38943</v>
      </c>
      <c r="F1497" s="805">
        <v>2007</v>
      </c>
      <c r="G1497" s="178" t="s">
        <v>815</v>
      </c>
      <c r="H1497" s="9" t="s">
        <v>1788</v>
      </c>
      <c r="I1497" s="173">
        <v>303</v>
      </c>
      <c r="J1497" s="903">
        <v>205197</v>
      </c>
      <c r="K1497" s="5">
        <f t="shared" si="23"/>
        <v>11</v>
      </c>
      <c r="L1497" s="790">
        <v>1995</v>
      </c>
      <c r="M1497" s="1113" t="s">
        <v>494</v>
      </c>
      <c r="N1497" s="178" t="s">
        <v>2676</v>
      </c>
      <c r="O1497" s="1227">
        <v>725</v>
      </c>
      <c r="P1497" s="154">
        <v>150</v>
      </c>
      <c r="Q1497" s="314">
        <v>1.1627906976744186E-2</v>
      </c>
      <c r="R1497" s="54">
        <v>53.144767441860473</v>
      </c>
      <c r="S1497" s="54">
        <v>203.14476744186047</v>
      </c>
      <c r="T1497" s="54">
        <v>521.85523255813951</v>
      </c>
      <c r="U1497" s="7"/>
      <c r="V1497" s="7"/>
      <c r="W1497" s="7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</row>
    <row r="1498" spans="1:40" s="1" customFormat="1">
      <c r="A1498" s="173" t="s">
        <v>570</v>
      </c>
      <c r="B1498" s="2" t="s">
        <v>17</v>
      </c>
      <c r="C1498" s="606">
        <v>20057</v>
      </c>
      <c r="D1498" s="212">
        <v>2373</v>
      </c>
      <c r="E1498" s="830">
        <v>38748</v>
      </c>
      <c r="F1498" s="796">
        <v>2007</v>
      </c>
      <c r="G1498" s="178" t="s">
        <v>812</v>
      </c>
      <c r="H1498" s="1" t="s">
        <v>861</v>
      </c>
      <c r="I1498" s="173">
        <v>325</v>
      </c>
      <c r="J1498" s="903">
        <v>53795</v>
      </c>
      <c r="K1498" s="5">
        <f t="shared" si="23"/>
        <v>22</v>
      </c>
      <c r="L1498" s="790">
        <v>1984</v>
      </c>
      <c r="M1498" s="1113" t="s">
        <v>2586</v>
      </c>
      <c r="N1498" s="178" t="s">
        <v>571</v>
      </c>
      <c r="O1498" s="1227">
        <v>750</v>
      </c>
      <c r="P1498" s="154">
        <v>150</v>
      </c>
      <c r="Q1498" s="309">
        <v>5.5248618784530384E-2</v>
      </c>
      <c r="R1498" s="54">
        <v>76.542541436464091</v>
      </c>
      <c r="S1498" s="54">
        <v>226.54254143646409</v>
      </c>
      <c r="T1498" s="54">
        <v>523.45745856353597</v>
      </c>
      <c r="U1498" s="7"/>
      <c r="V1498" s="7"/>
      <c r="W1498" s="7"/>
      <c r="X1498" s="42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42"/>
      <c r="AN1498" s="42"/>
    </row>
    <row r="1499" spans="1:40" s="1" customFormat="1">
      <c r="A1499" s="172" t="s">
        <v>660</v>
      </c>
      <c r="B1499" s="2" t="s">
        <v>17</v>
      </c>
      <c r="C1499" s="605">
        <v>229181</v>
      </c>
      <c r="D1499" s="212">
        <v>2458</v>
      </c>
      <c r="E1499" s="830">
        <v>38904</v>
      </c>
      <c r="F1499" s="795">
        <v>2007</v>
      </c>
      <c r="G1499" s="178" t="s">
        <v>812</v>
      </c>
      <c r="H1499" s="1" t="s">
        <v>861</v>
      </c>
      <c r="I1499" s="172">
        <v>32</v>
      </c>
      <c r="J1499" s="911">
        <v>137050</v>
      </c>
      <c r="K1499" s="5">
        <f t="shared" si="23"/>
        <v>9</v>
      </c>
      <c r="L1499" s="1023">
        <v>1997</v>
      </c>
      <c r="M1499" s="1119" t="s">
        <v>623</v>
      </c>
      <c r="N1499" s="1205" t="s">
        <v>626</v>
      </c>
      <c r="O1499" s="1227">
        <v>708</v>
      </c>
      <c r="P1499" s="154">
        <v>150</v>
      </c>
      <c r="Q1499" s="309">
        <v>4.0312180256938911E-2</v>
      </c>
      <c r="R1499" s="54">
        <v>28.152817326038427</v>
      </c>
      <c r="S1499" s="54">
        <v>178.15281732603842</v>
      </c>
      <c r="T1499" s="54">
        <v>529.84718267396158</v>
      </c>
      <c r="U1499" s="7"/>
      <c r="V1499" s="7"/>
      <c r="W1499" s="7"/>
      <c r="X1499" s="42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42"/>
      <c r="AN1499" s="42"/>
    </row>
    <row r="1500" spans="1:40" s="1" customFormat="1">
      <c r="A1500" s="178" t="s">
        <v>1750</v>
      </c>
      <c r="B1500" s="173" t="s">
        <v>17</v>
      </c>
      <c r="C1500" s="606">
        <v>219573</v>
      </c>
      <c r="D1500" s="212">
        <v>2543</v>
      </c>
      <c r="E1500" s="830">
        <v>38897</v>
      </c>
      <c r="F1500" s="804">
        <v>2007</v>
      </c>
      <c r="G1500" s="178" t="s">
        <v>812</v>
      </c>
      <c r="H1500" s="1" t="s">
        <v>861</v>
      </c>
      <c r="I1500" s="173">
        <v>14</v>
      </c>
      <c r="J1500" s="903">
        <v>205691</v>
      </c>
      <c r="K1500" s="5">
        <f t="shared" si="23"/>
        <v>7</v>
      </c>
      <c r="L1500" s="790">
        <v>1999</v>
      </c>
      <c r="M1500" s="1113" t="s">
        <v>623</v>
      </c>
      <c r="N1500" s="178" t="s">
        <v>626</v>
      </c>
      <c r="O1500" s="1227">
        <v>710.1</v>
      </c>
      <c r="P1500" s="154">
        <v>150</v>
      </c>
      <c r="Q1500" s="309">
        <v>0.10537609516347318</v>
      </c>
      <c r="R1500" s="54">
        <v>22.651645416340198</v>
      </c>
      <c r="S1500" s="54">
        <v>172.65164541634019</v>
      </c>
      <c r="T1500" s="54">
        <v>537.44835458365981</v>
      </c>
      <c r="U1500" s="7"/>
      <c r="V1500" s="7"/>
      <c r="W1500" s="7"/>
      <c r="X1500" s="42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42"/>
      <c r="AN1500" s="42"/>
    </row>
    <row r="1501" spans="1:40" s="1" customFormat="1">
      <c r="A1501" s="173" t="s">
        <v>687</v>
      </c>
      <c r="B1501" s="173" t="s">
        <v>17</v>
      </c>
      <c r="C1501" s="606">
        <v>155867</v>
      </c>
      <c r="D1501" s="212">
        <v>2453</v>
      </c>
      <c r="E1501" s="830">
        <v>38894</v>
      </c>
      <c r="F1501" s="795">
        <v>2007</v>
      </c>
      <c r="G1501" s="178" t="s">
        <v>818</v>
      </c>
      <c r="H1501" s="9" t="s">
        <v>806</v>
      </c>
      <c r="I1501" s="173">
        <v>324</v>
      </c>
      <c r="J1501" s="903">
        <v>149689</v>
      </c>
      <c r="K1501" s="5">
        <f t="shared" si="23"/>
        <v>10</v>
      </c>
      <c r="L1501" s="1014">
        <v>1996</v>
      </c>
      <c r="M1501" s="1112" t="s">
        <v>2584</v>
      </c>
      <c r="N1501" s="178" t="s">
        <v>2667</v>
      </c>
      <c r="O1501" s="1227">
        <v>800</v>
      </c>
      <c r="P1501" s="154">
        <v>150</v>
      </c>
      <c r="Q1501" s="309">
        <v>1.4479638009049774E-2</v>
      </c>
      <c r="R1501" s="54">
        <v>106.77777375565613</v>
      </c>
      <c r="S1501" s="54">
        <v>256.77777375565614</v>
      </c>
      <c r="T1501" s="54">
        <v>543.2222262443438</v>
      </c>
      <c r="U1501" s="7"/>
      <c r="V1501" s="7"/>
      <c r="W1501" s="7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</row>
    <row r="1502" spans="1:40" s="1" customFormat="1">
      <c r="A1502" s="178" t="s">
        <v>564</v>
      </c>
      <c r="B1502" s="173" t="s">
        <v>17</v>
      </c>
      <c r="C1502" s="606">
        <v>183562</v>
      </c>
      <c r="D1502" s="212">
        <v>2453</v>
      </c>
      <c r="E1502" s="830">
        <v>38894</v>
      </c>
      <c r="F1502" s="795">
        <v>2007</v>
      </c>
      <c r="G1502" s="178" t="s">
        <v>812</v>
      </c>
      <c r="H1502" s="1" t="s">
        <v>861</v>
      </c>
      <c r="I1502" s="173">
        <v>321</v>
      </c>
      <c r="J1502" s="903">
        <v>189004</v>
      </c>
      <c r="K1502" s="5">
        <f t="shared" si="23"/>
        <v>9</v>
      </c>
      <c r="L1502" s="790">
        <v>1997</v>
      </c>
      <c r="M1502" s="1113" t="s">
        <v>2584</v>
      </c>
      <c r="N1502" s="178" t="s">
        <v>2669</v>
      </c>
      <c r="O1502" s="1227">
        <v>800</v>
      </c>
      <c r="P1502" s="154">
        <v>150</v>
      </c>
      <c r="Q1502" s="314">
        <v>1.4479638009049774E-2</v>
      </c>
      <c r="R1502" s="54">
        <v>106.77777375565613</v>
      </c>
      <c r="S1502" s="54">
        <v>256.77777375565614</v>
      </c>
      <c r="T1502" s="54">
        <v>543.2222262443438</v>
      </c>
      <c r="U1502" s="7"/>
      <c r="V1502" s="7"/>
      <c r="W1502" s="7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</row>
    <row r="1503" spans="1:40" s="1" customFormat="1">
      <c r="A1503" s="172" t="s">
        <v>2523</v>
      </c>
      <c r="B1503" s="173" t="s">
        <v>17</v>
      </c>
      <c r="C1503" s="605">
        <v>135123</v>
      </c>
      <c r="D1503" s="212">
        <v>2490</v>
      </c>
      <c r="E1503" s="830">
        <v>38943</v>
      </c>
      <c r="F1503" s="805">
        <v>2007</v>
      </c>
      <c r="G1503" s="706" t="s">
        <v>818</v>
      </c>
      <c r="H1503" s="9" t="s">
        <v>852</v>
      </c>
      <c r="I1503" s="172">
        <v>324</v>
      </c>
      <c r="J1503" s="911">
        <v>210449</v>
      </c>
      <c r="K1503" s="5">
        <f t="shared" si="23"/>
        <v>8</v>
      </c>
      <c r="L1503" s="1023">
        <v>1998</v>
      </c>
      <c r="M1503" s="1119" t="s">
        <v>2584</v>
      </c>
      <c r="N1503" s="1205" t="s">
        <v>2669</v>
      </c>
      <c r="O1503" s="1227">
        <v>750</v>
      </c>
      <c r="P1503" s="154">
        <v>150</v>
      </c>
      <c r="Q1503" s="309">
        <v>1.2028869286287089E-2</v>
      </c>
      <c r="R1503" s="54">
        <v>54.977345629510836</v>
      </c>
      <c r="S1503" s="54">
        <v>204.97734562951084</v>
      </c>
      <c r="T1503" s="54">
        <v>545.02265437048914</v>
      </c>
      <c r="U1503" s="7"/>
      <c r="V1503" s="7"/>
      <c r="W1503" s="7"/>
      <c r="X1503" s="42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42"/>
      <c r="AN1503" s="42"/>
    </row>
    <row r="1504" spans="1:40" s="1" customFormat="1">
      <c r="A1504" s="51" t="s">
        <v>508</v>
      </c>
      <c r="B1504" s="51" t="s">
        <v>17</v>
      </c>
      <c r="C1504" s="607">
        <v>15925</v>
      </c>
      <c r="D1504" s="52">
        <v>38918</v>
      </c>
      <c r="E1504" s="831">
        <v>38881</v>
      </c>
      <c r="F1504" s="796">
        <v>2007</v>
      </c>
      <c r="G1504" s="53" t="s">
        <v>815</v>
      </c>
      <c r="H1504" s="9" t="s">
        <v>1788</v>
      </c>
      <c r="I1504" s="51">
        <v>38</v>
      </c>
      <c r="J1504" s="905">
        <v>136079</v>
      </c>
      <c r="K1504" s="5">
        <f t="shared" si="23"/>
        <v>11</v>
      </c>
      <c r="L1504" s="423">
        <v>1995</v>
      </c>
      <c r="M1504" s="417" t="s">
        <v>2591</v>
      </c>
      <c r="N1504" s="53" t="s">
        <v>2676</v>
      </c>
      <c r="O1504" s="1227">
        <v>700</v>
      </c>
      <c r="P1504" s="154">
        <v>150</v>
      </c>
      <c r="Q1504" s="251">
        <v>0.1891891891891892</v>
      </c>
      <c r="R1504" s="54">
        <v>0</v>
      </c>
      <c r="S1504" s="54">
        <v>150</v>
      </c>
      <c r="T1504" s="54">
        <v>550</v>
      </c>
      <c r="U1504" s="7"/>
      <c r="V1504" s="7"/>
      <c r="W1504" s="7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</row>
    <row r="1505" spans="1:40" s="1" customFormat="1">
      <c r="A1505" s="51" t="s">
        <v>1506</v>
      </c>
      <c r="B1505" s="51" t="s">
        <v>17</v>
      </c>
      <c r="C1505" s="607">
        <v>23</v>
      </c>
      <c r="D1505" s="55">
        <v>2507</v>
      </c>
      <c r="E1505" s="831">
        <v>38938</v>
      </c>
      <c r="F1505" s="805">
        <v>2007</v>
      </c>
      <c r="G1505" s="45" t="s">
        <v>4618</v>
      </c>
      <c r="H1505" s="9" t="s">
        <v>800</v>
      </c>
      <c r="I1505" s="51">
        <v>334</v>
      </c>
      <c r="J1505" s="905">
        <v>106537</v>
      </c>
      <c r="K1505" s="5">
        <f t="shared" si="23"/>
        <v>7</v>
      </c>
      <c r="L1505" s="423">
        <v>1999</v>
      </c>
      <c r="M1505" s="417" t="s">
        <v>2584</v>
      </c>
      <c r="N1505" s="53" t="s">
        <v>2667</v>
      </c>
      <c r="O1505" s="1227">
        <v>750</v>
      </c>
      <c r="P1505" s="154">
        <v>150</v>
      </c>
      <c r="Q1505" s="251">
        <v>3.0737704918032786E-2</v>
      </c>
      <c r="R1505" s="54">
        <v>49.05030737704918</v>
      </c>
      <c r="S1505" s="54">
        <v>199.05030737704919</v>
      </c>
      <c r="T1505" s="54">
        <v>550.94969262295081</v>
      </c>
      <c r="U1505" s="7"/>
      <c r="V1505" s="7"/>
      <c r="W1505" s="7"/>
      <c r="X1505" s="42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42"/>
      <c r="AN1505" s="42"/>
    </row>
    <row r="1506" spans="1:40" s="1" customFormat="1">
      <c r="A1506" s="51" t="s">
        <v>514</v>
      </c>
      <c r="B1506" s="51" t="s">
        <v>17</v>
      </c>
      <c r="C1506" s="607">
        <v>1047</v>
      </c>
      <c r="D1506" s="55">
        <v>2434</v>
      </c>
      <c r="E1506" s="831">
        <v>38853</v>
      </c>
      <c r="F1506" s="795">
        <v>2007</v>
      </c>
      <c r="G1506" s="53" t="s">
        <v>815</v>
      </c>
      <c r="H1506" s="51" t="s">
        <v>1885</v>
      </c>
      <c r="I1506" s="51">
        <v>362</v>
      </c>
      <c r="J1506" s="905">
        <v>21107</v>
      </c>
      <c r="K1506" s="5">
        <f t="shared" si="23"/>
        <v>6</v>
      </c>
      <c r="L1506" s="423">
        <v>2000</v>
      </c>
      <c r="M1506" s="417" t="s">
        <v>2584</v>
      </c>
      <c r="N1506" s="53" t="s">
        <v>2669</v>
      </c>
      <c r="O1506" s="1227">
        <v>750</v>
      </c>
      <c r="P1506" s="154">
        <v>150</v>
      </c>
      <c r="Q1506" s="251">
        <v>1.7172295363480253E-2</v>
      </c>
      <c r="R1506" s="54">
        <v>37.708986834573558</v>
      </c>
      <c r="S1506" s="54">
        <v>187.70898683457355</v>
      </c>
      <c r="T1506" s="54">
        <f>O1506-S1506</f>
        <v>562.29101316542642</v>
      </c>
      <c r="U1506" s="7"/>
      <c r="V1506" s="7"/>
      <c r="W1506" s="7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</row>
    <row r="1507" spans="1:40" s="1" customFormat="1">
      <c r="A1507" s="51" t="s">
        <v>1197</v>
      </c>
      <c r="B1507" s="51" t="s">
        <v>17</v>
      </c>
      <c r="C1507" s="607">
        <v>182516</v>
      </c>
      <c r="D1507" s="55">
        <v>2594</v>
      </c>
      <c r="E1507" s="831">
        <v>39161</v>
      </c>
      <c r="F1507" s="804">
        <v>2007</v>
      </c>
      <c r="G1507" s="178" t="s">
        <v>812</v>
      </c>
      <c r="H1507" s="9" t="s">
        <v>1006</v>
      </c>
      <c r="I1507" s="51">
        <v>343</v>
      </c>
      <c r="J1507" s="905">
        <v>119461</v>
      </c>
      <c r="K1507" s="5">
        <f t="shared" si="23"/>
        <v>9</v>
      </c>
      <c r="L1507" s="423">
        <v>1997</v>
      </c>
      <c r="M1507" s="417" t="s">
        <v>623</v>
      </c>
      <c r="N1507" s="53" t="s">
        <v>626</v>
      </c>
      <c r="O1507" s="1227">
        <v>800</v>
      </c>
      <c r="P1507" s="154">
        <v>150</v>
      </c>
      <c r="Q1507" s="447">
        <v>1.8669778296382729E-2</v>
      </c>
      <c r="R1507" s="54">
        <v>79.449614935822638</v>
      </c>
      <c r="S1507" s="54">
        <v>229.44961493582264</v>
      </c>
      <c r="T1507" s="54">
        <v>570.55038506417736</v>
      </c>
      <c r="U1507" s="7"/>
      <c r="V1507" s="7"/>
      <c r="W1507" s="7"/>
      <c r="X1507" s="42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42"/>
      <c r="AN1507" s="42"/>
    </row>
    <row r="1508" spans="1:40" s="1" customFormat="1">
      <c r="A1508" s="58" t="s">
        <v>691</v>
      </c>
      <c r="B1508" s="51" t="s">
        <v>17</v>
      </c>
      <c r="C1508" s="607"/>
      <c r="D1508" s="55">
        <v>2453</v>
      </c>
      <c r="E1508" s="831">
        <v>38894</v>
      </c>
      <c r="F1508" s="796">
        <v>2007</v>
      </c>
      <c r="G1508" s="53" t="s">
        <v>811</v>
      </c>
      <c r="H1508" s="9" t="s">
        <v>800</v>
      </c>
      <c r="I1508" s="58">
        <v>334</v>
      </c>
      <c r="J1508" s="918">
        <v>55746</v>
      </c>
      <c r="K1508" s="5">
        <f t="shared" si="23"/>
        <v>15</v>
      </c>
      <c r="L1508" s="1025">
        <v>1991</v>
      </c>
      <c r="M1508" s="1122" t="s">
        <v>731</v>
      </c>
      <c r="N1508" s="1209" t="s">
        <v>692</v>
      </c>
      <c r="O1508" s="1227">
        <v>850</v>
      </c>
      <c r="P1508" s="154">
        <v>150</v>
      </c>
      <c r="Q1508" s="251">
        <v>1.5384615384615385E-2</v>
      </c>
      <c r="R1508" s="54">
        <v>113.45138461538464</v>
      </c>
      <c r="S1508" s="54">
        <v>263.45138461538465</v>
      </c>
      <c r="T1508" s="54">
        <v>586.54861538461535</v>
      </c>
      <c r="U1508" s="7"/>
      <c r="V1508" s="7"/>
      <c r="W1508" s="7"/>
      <c r="X1508" s="42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42"/>
      <c r="AN1508" s="42"/>
    </row>
    <row r="1509" spans="1:40" s="1" customFormat="1">
      <c r="A1509" s="58" t="s">
        <v>2525</v>
      </c>
      <c r="B1509" s="51" t="s">
        <v>17</v>
      </c>
      <c r="C1509" s="607">
        <v>134415</v>
      </c>
      <c r="D1509" s="55">
        <v>2490</v>
      </c>
      <c r="E1509" s="831">
        <v>38943</v>
      </c>
      <c r="F1509" s="805">
        <v>2007</v>
      </c>
      <c r="G1509" s="713" t="s">
        <v>818</v>
      </c>
      <c r="H1509" s="9" t="s">
        <v>806</v>
      </c>
      <c r="I1509" s="58">
        <v>326</v>
      </c>
      <c r="J1509" s="918">
        <v>173971</v>
      </c>
      <c r="K1509" s="5">
        <f t="shared" si="23"/>
        <v>8</v>
      </c>
      <c r="L1509" s="1025">
        <v>1998</v>
      </c>
      <c r="M1509" s="1122" t="s">
        <v>2598</v>
      </c>
      <c r="N1509" s="1209" t="s">
        <v>2680</v>
      </c>
      <c r="O1509" s="1227">
        <v>800</v>
      </c>
      <c r="P1509" s="154">
        <v>150</v>
      </c>
      <c r="Q1509" s="251">
        <v>1.2830793905372895E-2</v>
      </c>
      <c r="R1509" s="54">
        <v>58.642502004811554</v>
      </c>
      <c r="S1509" s="54">
        <v>208.64250200481155</v>
      </c>
      <c r="T1509" s="54">
        <v>591.3574979951884</v>
      </c>
      <c r="U1509" s="7"/>
      <c r="V1509" s="7"/>
      <c r="W1509" s="7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</row>
    <row r="1510" spans="1:40" s="1" customFormat="1">
      <c r="A1510" s="51" t="s">
        <v>2500</v>
      </c>
      <c r="B1510" s="51" t="s">
        <v>17</v>
      </c>
      <c r="C1510" s="607" t="s">
        <v>2504</v>
      </c>
      <c r="D1510" s="55">
        <v>2490</v>
      </c>
      <c r="E1510" s="831">
        <v>38943</v>
      </c>
      <c r="F1510" s="805">
        <v>2007</v>
      </c>
      <c r="G1510" s="53" t="s">
        <v>2507</v>
      </c>
      <c r="H1510" s="9" t="s">
        <v>435</v>
      </c>
      <c r="I1510" s="51">
        <v>305</v>
      </c>
      <c r="J1510" s="905">
        <v>197391</v>
      </c>
      <c r="K1510" s="5">
        <f t="shared" si="23"/>
        <v>10</v>
      </c>
      <c r="L1510" s="423">
        <v>1996</v>
      </c>
      <c r="M1510" s="417" t="s">
        <v>2584</v>
      </c>
      <c r="N1510" s="53" t="s">
        <v>2669</v>
      </c>
      <c r="O1510" s="1227">
        <v>800</v>
      </c>
      <c r="P1510" s="154">
        <v>150</v>
      </c>
      <c r="Q1510" s="251">
        <v>1.2830793905372895E-2</v>
      </c>
      <c r="R1510" s="54">
        <v>58.642502004811554</v>
      </c>
      <c r="S1510" s="54">
        <v>208.64250200481155</v>
      </c>
      <c r="T1510" s="54">
        <v>591.3574979951884</v>
      </c>
      <c r="U1510" s="7"/>
      <c r="V1510" s="7"/>
      <c r="W1510" s="7"/>
      <c r="X1510" s="42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42"/>
      <c r="AN1510" s="42"/>
    </row>
    <row r="1511" spans="1:40" s="1" customFormat="1">
      <c r="A1511" s="51" t="s">
        <v>2651</v>
      </c>
      <c r="B1511" s="51" t="s">
        <v>17</v>
      </c>
      <c r="C1511" s="607">
        <v>1</v>
      </c>
      <c r="D1511" s="55">
        <v>2467</v>
      </c>
      <c r="E1511" s="831">
        <v>38952</v>
      </c>
      <c r="F1511" s="805">
        <v>2007</v>
      </c>
      <c r="G1511" s="53" t="s">
        <v>814</v>
      </c>
      <c r="H1511" s="51" t="s">
        <v>2652</v>
      </c>
      <c r="I1511" s="51">
        <v>39</v>
      </c>
      <c r="J1511" s="905">
        <v>111134</v>
      </c>
      <c r="K1511" s="5">
        <f t="shared" si="23"/>
        <v>9</v>
      </c>
      <c r="L1511" s="423">
        <v>1997</v>
      </c>
      <c r="M1511" s="417" t="s">
        <v>2584</v>
      </c>
      <c r="N1511" s="53" t="s">
        <v>2653</v>
      </c>
      <c r="O1511" s="1227">
        <v>801.61</v>
      </c>
      <c r="P1511" s="154">
        <v>150</v>
      </c>
      <c r="Q1511" s="251">
        <v>6.4133879403248731E-2</v>
      </c>
      <c r="R1511" s="54">
        <v>40.618551181253551</v>
      </c>
      <c r="S1511" s="54">
        <v>190.61855118125357</v>
      </c>
      <c r="T1511" s="54">
        <v>610.99144881874645</v>
      </c>
      <c r="U1511" s="7"/>
      <c r="V1511" s="7"/>
      <c r="W1511" s="7"/>
      <c r="X1511" s="42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42"/>
      <c r="AN1511" s="42"/>
    </row>
    <row r="1512" spans="1:40" s="1" customFormat="1">
      <c r="A1512" s="51" t="s">
        <v>594</v>
      </c>
      <c r="B1512" s="9" t="s">
        <v>17</v>
      </c>
      <c r="C1512" s="607">
        <v>180548</v>
      </c>
      <c r="D1512" s="55">
        <v>2373</v>
      </c>
      <c r="E1512" s="831">
        <v>38748</v>
      </c>
      <c r="F1512" s="795">
        <v>2007</v>
      </c>
      <c r="G1512" s="53" t="s">
        <v>812</v>
      </c>
      <c r="H1512" s="9" t="s">
        <v>1079</v>
      </c>
      <c r="I1512" s="51">
        <v>327</v>
      </c>
      <c r="J1512" s="905">
        <v>117697</v>
      </c>
      <c r="K1512" s="5">
        <f t="shared" si="23"/>
        <v>12</v>
      </c>
      <c r="L1512" s="423">
        <v>1994</v>
      </c>
      <c r="M1512" s="417" t="s">
        <v>2586</v>
      </c>
      <c r="N1512" s="1114" t="s">
        <v>705</v>
      </c>
      <c r="O1512" s="1227">
        <v>850</v>
      </c>
      <c r="P1512" s="154">
        <v>150</v>
      </c>
      <c r="Q1512" s="251">
        <v>6.2615101289134445E-2</v>
      </c>
      <c r="R1512" s="54">
        <v>86.748213627992641</v>
      </c>
      <c r="S1512" s="54">
        <v>236.74821362799264</v>
      </c>
      <c r="T1512" s="54">
        <v>613.25178637200736</v>
      </c>
      <c r="U1512" s="7"/>
      <c r="V1512" s="7"/>
      <c r="W1512" s="7"/>
      <c r="X1512" s="42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42"/>
      <c r="AN1512" s="42"/>
    </row>
    <row r="1513" spans="1:40" s="1" customFormat="1">
      <c r="A1513" s="51" t="s">
        <v>682</v>
      </c>
      <c r="B1513" s="51" t="s">
        <v>17</v>
      </c>
      <c r="C1513" s="607">
        <v>1083</v>
      </c>
      <c r="D1513" s="55">
        <v>2453</v>
      </c>
      <c r="E1513" s="831">
        <v>38894</v>
      </c>
      <c r="F1513" s="795">
        <v>2007</v>
      </c>
      <c r="G1513" s="53" t="s">
        <v>817</v>
      </c>
      <c r="H1513" s="51"/>
      <c r="I1513" s="51">
        <v>310</v>
      </c>
      <c r="J1513" s="922">
        <v>142769</v>
      </c>
      <c r="K1513" s="5">
        <f t="shared" si="23"/>
        <v>11</v>
      </c>
      <c r="L1513" s="423">
        <v>1995</v>
      </c>
      <c r="M1513" s="417" t="s">
        <v>2584</v>
      </c>
      <c r="N1513" s="53" t="s">
        <v>2667</v>
      </c>
      <c r="O1513" s="1227">
        <v>900</v>
      </c>
      <c r="P1513" s="154">
        <v>150</v>
      </c>
      <c r="Q1513" s="251">
        <v>1.6289592760180997E-2</v>
      </c>
      <c r="R1513" s="54">
        <v>120.12499547511315</v>
      </c>
      <c r="S1513" s="54">
        <v>270.12499547511317</v>
      </c>
      <c r="T1513" s="54">
        <v>629.87500452488689</v>
      </c>
      <c r="U1513" s="7"/>
      <c r="V1513" s="7"/>
      <c r="W1513" s="7"/>
      <c r="X1513" s="42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42"/>
      <c r="AN1513" s="42"/>
    </row>
    <row r="1514" spans="1:40" s="1" customFormat="1">
      <c r="A1514" s="51" t="s">
        <v>683</v>
      </c>
      <c r="B1514" s="51" t="s">
        <v>17</v>
      </c>
      <c r="C1514" s="607">
        <v>17364</v>
      </c>
      <c r="D1514" s="55">
        <v>2453</v>
      </c>
      <c r="E1514" s="831">
        <v>38894</v>
      </c>
      <c r="F1514" s="795">
        <v>2007</v>
      </c>
      <c r="G1514" s="53" t="s">
        <v>810</v>
      </c>
      <c r="H1514" s="51" t="s">
        <v>859</v>
      </c>
      <c r="I1514" s="51">
        <v>319</v>
      </c>
      <c r="J1514" s="905">
        <v>133501</v>
      </c>
      <c r="K1514" s="5">
        <f t="shared" si="23"/>
        <v>11</v>
      </c>
      <c r="L1514" s="423">
        <v>1995</v>
      </c>
      <c r="M1514" s="417" t="s">
        <v>2584</v>
      </c>
      <c r="N1514" s="53" t="s">
        <v>2667</v>
      </c>
      <c r="O1514" s="1227">
        <v>950</v>
      </c>
      <c r="P1514" s="154">
        <v>150</v>
      </c>
      <c r="Q1514" s="251">
        <v>1.7194570135746608E-2</v>
      </c>
      <c r="R1514" s="54">
        <v>126.79860633484165</v>
      </c>
      <c r="S1514" s="54">
        <v>276.79860633484168</v>
      </c>
      <c r="T1514" s="54">
        <v>673.20139366515832</v>
      </c>
      <c r="U1514" s="7"/>
      <c r="V1514" s="7"/>
      <c r="W1514" s="7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</row>
    <row r="1515" spans="1:40" s="1" customFormat="1">
      <c r="A1515" s="194" t="s">
        <v>948</v>
      </c>
      <c r="B1515" s="51" t="s">
        <v>17</v>
      </c>
      <c r="C1515" s="607">
        <v>164944</v>
      </c>
      <c r="D1515" s="55">
        <v>2555</v>
      </c>
      <c r="E1515" s="831">
        <v>39027</v>
      </c>
      <c r="F1515" s="804">
        <v>2007</v>
      </c>
      <c r="G1515" s="53" t="s">
        <v>818</v>
      </c>
      <c r="H1515" s="9" t="s">
        <v>3459</v>
      </c>
      <c r="I1515" s="51">
        <v>38</v>
      </c>
      <c r="J1515" s="905">
        <v>139212</v>
      </c>
      <c r="K1515" s="5">
        <f t="shared" si="23"/>
        <v>6</v>
      </c>
      <c r="L1515" s="423">
        <v>2000</v>
      </c>
      <c r="M1515" s="417" t="s">
        <v>942</v>
      </c>
      <c r="N1515" s="53" t="s">
        <v>949</v>
      </c>
      <c r="O1515" s="1227">
        <v>878.88</v>
      </c>
      <c r="P1515" s="154">
        <v>150</v>
      </c>
      <c r="Q1515" s="443">
        <v>0.13850052319058007</v>
      </c>
      <c r="R1515" s="54">
        <v>51.120543109643087</v>
      </c>
      <c r="S1515" s="54">
        <v>201.12054310964308</v>
      </c>
      <c r="T1515" s="54">
        <v>677.75945689035689</v>
      </c>
      <c r="U1515" s="7"/>
      <c r="V1515" s="7"/>
      <c r="W1515" s="7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</row>
    <row r="1516" spans="1:40" s="1" customFormat="1">
      <c r="A1516" s="51" t="s">
        <v>524</v>
      </c>
      <c r="B1516" s="51" t="s">
        <v>17</v>
      </c>
      <c r="C1516" s="607">
        <v>128611</v>
      </c>
      <c r="D1516" s="55">
        <v>2434</v>
      </c>
      <c r="E1516" s="831">
        <v>38853</v>
      </c>
      <c r="F1516" s="795">
        <v>2007</v>
      </c>
      <c r="G1516" s="53" t="s">
        <v>1774</v>
      </c>
      <c r="H1516" s="51" t="s">
        <v>905</v>
      </c>
      <c r="I1516" s="51">
        <v>341</v>
      </c>
      <c r="J1516" s="905">
        <v>126842</v>
      </c>
      <c r="K1516" s="5">
        <f t="shared" si="23"/>
        <v>6</v>
      </c>
      <c r="L1516" s="423">
        <v>2000</v>
      </c>
      <c r="M1516" s="417" t="s">
        <v>2584</v>
      </c>
      <c r="N1516" s="53" t="s">
        <v>2667</v>
      </c>
      <c r="O1516" s="1227">
        <v>900</v>
      </c>
      <c r="P1516" s="154">
        <v>150</v>
      </c>
      <c r="Q1516" s="251">
        <v>2.0606754436176301E-2</v>
      </c>
      <c r="R1516" s="54">
        <v>45.250784201488266</v>
      </c>
      <c r="S1516" s="54">
        <v>195.25078420148827</v>
      </c>
      <c r="T1516" s="54">
        <v>704.74921579851173</v>
      </c>
      <c r="U1516" s="7"/>
      <c r="V1516" s="7"/>
      <c r="W1516" s="7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</row>
    <row r="1517" spans="1:40" s="1" customFormat="1">
      <c r="A1517" s="173" t="s">
        <v>510</v>
      </c>
      <c r="B1517" s="173" t="s">
        <v>17</v>
      </c>
      <c r="C1517" s="606">
        <v>560</v>
      </c>
      <c r="D1517" s="212">
        <v>2434</v>
      </c>
      <c r="E1517" s="830">
        <v>38853</v>
      </c>
      <c r="F1517" s="796">
        <v>2007</v>
      </c>
      <c r="G1517" s="178" t="s">
        <v>815</v>
      </c>
      <c r="H1517" s="173" t="s">
        <v>1885</v>
      </c>
      <c r="I1517" s="173">
        <v>359</v>
      </c>
      <c r="J1517" s="903">
        <v>174499</v>
      </c>
      <c r="K1517" s="5">
        <f t="shared" si="23"/>
        <v>22</v>
      </c>
      <c r="L1517" s="790">
        <v>1984</v>
      </c>
      <c r="M1517" s="1113" t="s">
        <v>2586</v>
      </c>
      <c r="N1517" s="178" t="s">
        <v>511</v>
      </c>
      <c r="O1517" s="1227">
        <v>900</v>
      </c>
      <c r="P1517" s="154">
        <v>150</v>
      </c>
      <c r="Q1517" s="309">
        <v>2.0606754436176301E-2</v>
      </c>
      <c r="R1517" s="54">
        <v>45.250784201488266</v>
      </c>
      <c r="S1517" s="54">
        <v>195.25078420148827</v>
      </c>
      <c r="T1517" s="54">
        <f>O1517-S1517</f>
        <v>704.74921579851173</v>
      </c>
      <c r="U1517" s="7"/>
      <c r="V1517" s="7"/>
      <c r="W1517" s="7"/>
      <c r="X1517" s="42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42"/>
      <c r="AN1517" s="42"/>
    </row>
    <row r="1518" spans="1:40" s="1" customFormat="1">
      <c r="A1518" s="173" t="s">
        <v>2512</v>
      </c>
      <c r="B1518" s="173" t="s">
        <v>17</v>
      </c>
      <c r="C1518" s="606">
        <v>109090</v>
      </c>
      <c r="D1518" s="212">
        <v>2490</v>
      </c>
      <c r="E1518" s="830">
        <v>38943</v>
      </c>
      <c r="F1518" s="805">
        <v>2007</v>
      </c>
      <c r="G1518" s="178" t="s">
        <v>1774</v>
      </c>
      <c r="H1518" s="173" t="s">
        <v>2581</v>
      </c>
      <c r="I1518" s="173">
        <v>313</v>
      </c>
      <c r="J1518" s="903">
        <v>113285</v>
      </c>
      <c r="K1518" s="5">
        <f t="shared" si="23"/>
        <v>21</v>
      </c>
      <c r="L1518" s="790">
        <v>1985</v>
      </c>
      <c r="M1518" s="1113" t="s">
        <v>2629</v>
      </c>
      <c r="N1518" s="178" t="s">
        <v>2590</v>
      </c>
      <c r="O1518" s="1227">
        <v>950</v>
      </c>
      <c r="P1518" s="154">
        <v>150</v>
      </c>
      <c r="Q1518" s="309">
        <v>1.5236567762630313E-2</v>
      </c>
      <c r="R1518" s="54">
        <v>69.637971130713723</v>
      </c>
      <c r="S1518" s="54">
        <v>219.63797113071371</v>
      </c>
      <c r="T1518" s="54">
        <v>730.36202886928629</v>
      </c>
      <c r="U1518" s="7"/>
      <c r="V1518" s="7"/>
      <c r="W1518" s="7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</row>
    <row r="1519" spans="1:40" s="1" customFormat="1">
      <c r="A1519" s="173" t="s">
        <v>1204</v>
      </c>
      <c r="B1519" s="173" t="s">
        <v>17</v>
      </c>
      <c r="C1519" s="606">
        <v>239857</v>
      </c>
      <c r="D1519" s="212">
        <v>2594</v>
      </c>
      <c r="E1519" s="830">
        <v>39161</v>
      </c>
      <c r="F1519" s="806">
        <v>2007</v>
      </c>
      <c r="G1519" s="178" t="s">
        <v>812</v>
      </c>
      <c r="H1519" s="1" t="s">
        <v>861</v>
      </c>
      <c r="I1519" s="173">
        <v>350</v>
      </c>
      <c r="J1519" s="923">
        <v>186032</v>
      </c>
      <c r="K1519" s="5">
        <f t="shared" si="23"/>
        <v>12</v>
      </c>
      <c r="L1519" s="1014">
        <v>1994</v>
      </c>
      <c r="M1519" s="1112" t="s">
        <v>629</v>
      </c>
      <c r="N1519" s="178" t="s">
        <v>1209</v>
      </c>
      <c r="O1519" s="1227">
        <v>1000</v>
      </c>
      <c r="P1519" s="154">
        <v>150</v>
      </c>
      <c r="Q1519" s="448">
        <v>2.3337222870478413E-2</v>
      </c>
      <c r="R1519" s="54">
        <v>99.312018669778311</v>
      </c>
      <c r="S1519" s="54">
        <v>249.3120186697783</v>
      </c>
      <c r="T1519" s="54">
        <v>750.68798133022165</v>
      </c>
      <c r="U1519" s="7"/>
      <c r="V1519" s="7"/>
      <c r="W1519" s="7"/>
      <c r="X1519" s="42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42"/>
      <c r="AN1519" s="42"/>
    </row>
    <row r="1520" spans="1:40" s="1" customFormat="1">
      <c r="A1520" s="172" t="s">
        <v>701</v>
      </c>
      <c r="B1520" s="173" t="s">
        <v>17</v>
      </c>
      <c r="C1520" s="605">
        <v>123175</v>
      </c>
      <c r="D1520" s="212">
        <v>2453</v>
      </c>
      <c r="E1520" s="830">
        <v>38894</v>
      </c>
      <c r="F1520" s="796">
        <v>2007</v>
      </c>
      <c r="G1520" s="178" t="s">
        <v>818</v>
      </c>
      <c r="H1520" s="9" t="s">
        <v>806</v>
      </c>
      <c r="I1520" s="172">
        <v>340</v>
      </c>
      <c r="J1520" s="911">
        <v>177549</v>
      </c>
      <c r="K1520" s="5">
        <f t="shared" si="23"/>
        <v>9</v>
      </c>
      <c r="L1520" s="1023">
        <v>1997</v>
      </c>
      <c r="M1520" s="1119" t="s">
        <v>2598</v>
      </c>
      <c r="N1520" s="1205" t="s">
        <v>2679</v>
      </c>
      <c r="O1520" s="1227">
        <v>1050</v>
      </c>
      <c r="P1520" s="154">
        <v>150</v>
      </c>
      <c r="Q1520" s="309">
        <v>1.9004524886877826E-2</v>
      </c>
      <c r="R1520" s="54">
        <v>140.14582805429865</v>
      </c>
      <c r="S1520" s="54">
        <v>290.14582805429865</v>
      </c>
      <c r="T1520" s="54">
        <v>759.85417194570141</v>
      </c>
      <c r="U1520" s="7"/>
      <c r="V1520" s="7"/>
      <c r="W1520" s="7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</row>
    <row r="1521" spans="1:40" s="1" customFormat="1">
      <c r="A1521" s="173" t="s">
        <v>2499</v>
      </c>
      <c r="B1521" s="173" t="s">
        <v>17</v>
      </c>
      <c r="C1521" s="606" t="s">
        <v>2503</v>
      </c>
      <c r="D1521" s="212">
        <v>2490</v>
      </c>
      <c r="E1521" s="830">
        <v>38943</v>
      </c>
      <c r="F1521" s="805">
        <v>2007</v>
      </c>
      <c r="G1521" s="178" t="s">
        <v>2507</v>
      </c>
      <c r="H1521" s="9" t="s">
        <v>435</v>
      </c>
      <c r="I1521" s="173">
        <v>304</v>
      </c>
      <c r="J1521" s="912">
        <v>161333</v>
      </c>
      <c r="K1521" s="5">
        <f t="shared" si="23"/>
        <v>8</v>
      </c>
      <c r="L1521" s="790">
        <v>1998</v>
      </c>
      <c r="M1521" s="1113" t="s">
        <v>2598</v>
      </c>
      <c r="N1521" s="178" t="s">
        <v>2680</v>
      </c>
      <c r="O1521" s="1227">
        <v>1000</v>
      </c>
      <c r="P1521" s="154">
        <v>150</v>
      </c>
      <c r="Q1521" s="309">
        <v>1.6038492381716118E-2</v>
      </c>
      <c r="R1521" s="54">
        <v>73.303127506014448</v>
      </c>
      <c r="S1521" s="54">
        <v>223.30312750601445</v>
      </c>
      <c r="T1521" s="54">
        <v>776.69687249398555</v>
      </c>
      <c r="U1521" s="7"/>
      <c r="V1521" s="7"/>
      <c r="W1521" s="7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</row>
    <row r="1522" spans="1:40" s="1" customFormat="1">
      <c r="A1522" s="173" t="s">
        <v>2493</v>
      </c>
      <c r="B1522" s="173" t="s">
        <v>17</v>
      </c>
      <c r="C1522" s="606">
        <v>44</v>
      </c>
      <c r="D1522" s="212">
        <v>2490</v>
      </c>
      <c r="E1522" s="830">
        <v>38943</v>
      </c>
      <c r="F1522" s="805">
        <v>2007</v>
      </c>
      <c r="G1522" s="178" t="s">
        <v>816</v>
      </c>
      <c r="H1522" s="173" t="s">
        <v>1602</v>
      </c>
      <c r="I1522" s="173">
        <v>299</v>
      </c>
      <c r="J1522" s="903">
        <v>116461</v>
      </c>
      <c r="K1522" s="5">
        <f t="shared" si="23"/>
        <v>7</v>
      </c>
      <c r="L1522" s="790">
        <v>1999</v>
      </c>
      <c r="M1522" s="1113" t="s">
        <v>2584</v>
      </c>
      <c r="N1522" s="178" t="s">
        <v>2675</v>
      </c>
      <c r="O1522" s="1227">
        <v>1000</v>
      </c>
      <c r="P1522" s="154">
        <v>150</v>
      </c>
      <c r="Q1522" s="309">
        <v>1.6038492381716118E-2</v>
      </c>
      <c r="R1522" s="54">
        <v>73.303127506014448</v>
      </c>
      <c r="S1522" s="54">
        <v>223.30312750601445</v>
      </c>
      <c r="T1522" s="54">
        <v>776.69687249398555</v>
      </c>
      <c r="U1522" s="7"/>
      <c r="V1522" s="7"/>
      <c r="W1522" s="7"/>
      <c r="X1522" s="42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42"/>
      <c r="AN1522" s="42"/>
    </row>
    <row r="1523" spans="1:40" s="1" customFormat="1">
      <c r="A1523" s="173" t="s">
        <v>955</v>
      </c>
      <c r="B1523" s="173" t="s">
        <v>17</v>
      </c>
      <c r="C1523" s="606">
        <v>243359</v>
      </c>
      <c r="D1523" s="212">
        <v>2555</v>
      </c>
      <c r="E1523" s="830">
        <v>39009</v>
      </c>
      <c r="F1523" s="804">
        <v>2007</v>
      </c>
      <c r="G1523" s="178" t="s">
        <v>812</v>
      </c>
      <c r="H1523" s="9" t="s">
        <v>1079</v>
      </c>
      <c r="I1523" s="173">
        <v>45</v>
      </c>
      <c r="J1523" s="903">
        <v>72259</v>
      </c>
      <c r="K1523" s="5">
        <f t="shared" si="23"/>
        <v>5</v>
      </c>
      <c r="L1523" s="790">
        <v>2001</v>
      </c>
      <c r="M1523" s="1113" t="s">
        <v>616</v>
      </c>
      <c r="N1523" s="178" t="s">
        <v>619</v>
      </c>
      <c r="O1523" s="1227">
        <v>985.9</v>
      </c>
      <c r="P1523" s="154">
        <v>150</v>
      </c>
      <c r="Q1523" s="449">
        <v>0.15536554002092764</v>
      </c>
      <c r="R1523" s="54">
        <v>57.345420821724382</v>
      </c>
      <c r="S1523" s="54">
        <v>207.34542082172439</v>
      </c>
      <c r="T1523" s="54">
        <v>778.55457917827562</v>
      </c>
      <c r="U1523" s="7"/>
      <c r="V1523" s="7"/>
      <c r="W1523" s="7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</row>
    <row r="1524" spans="1:40" s="1" customFormat="1">
      <c r="A1524" s="173" t="s">
        <v>1510</v>
      </c>
      <c r="B1524" s="173" t="s">
        <v>17</v>
      </c>
      <c r="C1524" s="606">
        <v>13661</v>
      </c>
      <c r="D1524" s="212">
        <v>2507</v>
      </c>
      <c r="E1524" s="830">
        <v>38947</v>
      </c>
      <c r="F1524" s="805">
        <v>2007</v>
      </c>
      <c r="G1524" s="178" t="s">
        <v>813</v>
      </c>
      <c r="H1524" s="9" t="s">
        <v>800</v>
      </c>
      <c r="I1524" s="173">
        <v>336</v>
      </c>
      <c r="J1524" s="904">
        <v>121454</v>
      </c>
      <c r="K1524" s="5">
        <f t="shared" si="23"/>
        <v>10</v>
      </c>
      <c r="L1524" s="1014">
        <v>1996</v>
      </c>
      <c r="M1524" s="1112" t="s">
        <v>2584</v>
      </c>
      <c r="N1524" s="178" t="s">
        <v>2667</v>
      </c>
      <c r="O1524" s="1227">
        <v>1000</v>
      </c>
      <c r="P1524" s="154">
        <v>150</v>
      </c>
      <c r="Q1524" s="309">
        <v>4.0983606557377046E-2</v>
      </c>
      <c r="R1524" s="54">
        <v>65.400409836065563</v>
      </c>
      <c r="S1524" s="54">
        <v>215.40040983606556</v>
      </c>
      <c r="T1524" s="54">
        <v>784.59959016393441</v>
      </c>
      <c r="U1524" s="7"/>
      <c r="V1524" s="7"/>
      <c r="W1524" s="7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</row>
    <row r="1525" spans="1:40" s="1" customFormat="1">
      <c r="A1525" s="172" t="s">
        <v>1520</v>
      </c>
      <c r="B1525" s="173" t="s">
        <v>17</v>
      </c>
      <c r="C1525" s="606">
        <v>1711</v>
      </c>
      <c r="D1525" s="212">
        <v>2507</v>
      </c>
      <c r="E1525" s="830">
        <v>38917</v>
      </c>
      <c r="F1525" s="805">
        <v>2007</v>
      </c>
      <c r="G1525" s="178" t="s">
        <v>816</v>
      </c>
      <c r="H1525" s="173" t="s">
        <v>801</v>
      </c>
      <c r="I1525" s="173">
        <v>359</v>
      </c>
      <c r="J1525" s="903">
        <v>179657</v>
      </c>
      <c r="K1525" s="5">
        <f t="shared" si="23"/>
        <v>9</v>
      </c>
      <c r="L1525" s="790">
        <v>1997</v>
      </c>
      <c r="M1525" s="1113" t="s">
        <v>2584</v>
      </c>
      <c r="N1525" s="178" t="s">
        <v>2669</v>
      </c>
      <c r="O1525" s="1227">
        <v>1000</v>
      </c>
      <c r="P1525" s="154">
        <v>150</v>
      </c>
      <c r="Q1525" s="309">
        <v>4.0983606557377046E-2</v>
      </c>
      <c r="R1525" s="54">
        <v>65.400409836065563</v>
      </c>
      <c r="S1525" s="54">
        <v>215.40040983606556</v>
      </c>
      <c r="T1525" s="351">
        <v>784.59959016393441</v>
      </c>
      <c r="U1525" s="7"/>
      <c r="V1525" s="7"/>
      <c r="W1525" s="7"/>
      <c r="X1525" s="42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42"/>
      <c r="AN1525" s="42"/>
    </row>
    <row r="1526" spans="1:40" s="1" customFormat="1">
      <c r="A1526" s="105" t="s">
        <v>520</v>
      </c>
      <c r="B1526" s="173" t="s">
        <v>17</v>
      </c>
      <c r="C1526" s="606">
        <v>17307</v>
      </c>
      <c r="D1526" s="212">
        <v>2434</v>
      </c>
      <c r="E1526" s="830">
        <v>38853</v>
      </c>
      <c r="F1526" s="795">
        <v>2007</v>
      </c>
      <c r="G1526" s="178" t="s">
        <v>810</v>
      </c>
      <c r="H1526" s="173" t="s">
        <v>859</v>
      </c>
      <c r="I1526" s="173">
        <v>345</v>
      </c>
      <c r="J1526" s="903">
        <v>210978</v>
      </c>
      <c r="K1526" s="5">
        <f t="shared" si="23"/>
        <v>10</v>
      </c>
      <c r="L1526" s="790">
        <v>1996</v>
      </c>
      <c r="M1526" s="1113" t="s">
        <v>2584</v>
      </c>
      <c r="N1526" s="178" t="s">
        <v>2667</v>
      </c>
      <c r="O1526" s="1227">
        <v>1000</v>
      </c>
      <c r="P1526" s="154">
        <v>150</v>
      </c>
      <c r="Q1526" s="309">
        <v>2.2896393817973669E-2</v>
      </c>
      <c r="R1526" s="54">
        <v>50.278649112764739</v>
      </c>
      <c r="S1526" s="54">
        <v>200.27864911276475</v>
      </c>
      <c r="T1526" s="54">
        <v>799.7213508872353</v>
      </c>
      <c r="U1526" s="7"/>
      <c r="V1526" s="7"/>
      <c r="W1526" s="7"/>
      <c r="X1526" s="42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42"/>
      <c r="AN1526" s="42"/>
    </row>
    <row r="1527" spans="1:40" s="1" customFormat="1">
      <c r="A1527" s="173" t="s">
        <v>2644</v>
      </c>
      <c r="B1527" s="173" t="s">
        <v>17</v>
      </c>
      <c r="C1527" s="606">
        <v>220465</v>
      </c>
      <c r="D1527" s="212">
        <v>2467</v>
      </c>
      <c r="E1527" s="830">
        <v>38952</v>
      </c>
      <c r="F1527" s="805">
        <v>2007</v>
      </c>
      <c r="G1527" s="178" t="s">
        <v>812</v>
      </c>
      <c r="H1527" s="1" t="s">
        <v>861</v>
      </c>
      <c r="I1527" s="173">
        <v>30</v>
      </c>
      <c r="J1527" s="903">
        <v>150938</v>
      </c>
      <c r="K1527" s="5">
        <f t="shared" si="23"/>
        <v>7</v>
      </c>
      <c r="L1527" s="790">
        <v>1999</v>
      </c>
      <c r="M1527" s="1113" t="s">
        <v>2584</v>
      </c>
      <c r="N1527" s="178" t="s">
        <v>2669</v>
      </c>
      <c r="O1527" s="1227">
        <v>1002.5</v>
      </c>
      <c r="P1527" s="154">
        <v>150</v>
      </c>
      <c r="Q1527" s="314">
        <v>8.0206352343105566E-2</v>
      </c>
      <c r="R1527" s="54">
        <v>50.797891192982483</v>
      </c>
      <c r="S1527" s="54">
        <v>200.79789119298249</v>
      </c>
      <c r="T1527" s="54">
        <v>801.70210880701757</v>
      </c>
      <c r="U1527" s="7"/>
      <c r="V1527" s="7"/>
      <c r="W1527" s="7"/>
      <c r="X1527" s="42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42"/>
      <c r="AN1527" s="42"/>
    </row>
    <row r="1528" spans="1:40" s="1" customFormat="1">
      <c r="A1528" s="173" t="s">
        <v>2559</v>
      </c>
      <c r="B1528" s="173" t="s">
        <v>17</v>
      </c>
      <c r="C1528" s="606" t="s">
        <v>2560</v>
      </c>
      <c r="D1528" s="212">
        <v>2540</v>
      </c>
      <c r="E1528" s="830">
        <v>39048</v>
      </c>
      <c r="F1528" s="804">
        <v>2007</v>
      </c>
      <c r="G1528" s="178" t="s">
        <v>815</v>
      </c>
      <c r="H1528" s="2" t="s">
        <v>807</v>
      </c>
      <c r="I1528" s="173">
        <v>297</v>
      </c>
      <c r="J1528" s="903">
        <v>157102</v>
      </c>
      <c r="K1528" s="5">
        <f t="shared" si="23"/>
        <v>7</v>
      </c>
      <c r="L1528" s="790">
        <v>1999</v>
      </c>
      <c r="M1528" s="1113" t="s">
        <v>2584</v>
      </c>
      <c r="N1528" s="178" t="s">
        <v>2669</v>
      </c>
      <c r="O1528" s="1227">
        <v>1050</v>
      </c>
      <c r="P1528" s="154">
        <v>150</v>
      </c>
      <c r="Q1528" s="309">
        <v>3.3333333333333333E-2</v>
      </c>
      <c r="R1528" s="54">
        <v>97.478666666666655</v>
      </c>
      <c r="S1528" s="54">
        <v>247.47866666666664</v>
      </c>
      <c r="T1528" s="54">
        <v>802.52133333333336</v>
      </c>
      <c r="U1528" s="7"/>
      <c r="V1528" s="7"/>
      <c r="W1528" s="7"/>
      <c r="X1528" s="42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42"/>
      <c r="AN1528" s="42"/>
    </row>
    <row r="1529" spans="1:40" s="1" customFormat="1">
      <c r="A1529" s="173" t="s">
        <v>681</v>
      </c>
      <c r="B1529" s="173" t="s">
        <v>17</v>
      </c>
      <c r="C1529" s="606">
        <v>155863</v>
      </c>
      <c r="D1529" s="212">
        <v>2453</v>
      </c>
      <c r="E1529" s="830">
        <v>38894</v>
      </c>
      <c r="F1529" s="795">
        <v>2007</v>
      </c>
      <c r="G1529" s="178" t="s">
        <v>818</v>
      </c>
      <c r="H1529" s="9" t="s">
        <v>806</v>
      </c>
      <c r="I1529" s="173">
        <v>309</v>
      </c>
      <c r="J1529" s="903">
        <v>228565</v>
      </c>
      <c r="K1529" s="5">
        <f t="shared" si="23"/>
        <v>8</v>
      </c>
      <c r="L1529" s="790">
        <v>1998</v>
      </c>
      <c r="M1529" s="1113" t="s">
        <v>2584</v>
      </c>
      <c r="N1529" s="178" t="s">
        <v>2669</v>
      </c>
      <c r="O1529" s="1227">
        <v>1100</v>
      </c>
      <c r="P1529" s="154">
        <v>150</v>
      </c>
      <c r="Q1529" s="309">
        <v>1.9909502262443438E-2</v>
      </c>
      <c r="R1529" s="54">
        <v>146.81943891402716</v>
      </c>
      <c r="S1529" s="54">
        <v>296.81943891402716</v>
      </c>
      <c r="T1529" s="54">
        <v>803.18056108597284</v>
      </c>
      <c r="U1529" s="7"/>
      <c r="V1529" s="7"/>
      <c r="W1529" s="7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</row>
    <row r="1530" spans="1:40" s="1" customFormat="1">
      <c r="A1530" s="172" t="s">
        <v>696</v>
      </c>
      <c r="B1530" s="173" t="s">
        <v>17</v>
      </c>
      <c r="C1530" s="606">
        <v>155517</v>
      </c>
      <c r="D1530" s="212">
        <v>2453</v>
      </c>
      <c r="E1530" s="830">
        <v>38894</v>
      </c>
      <c r="F1530" s="795">
        <v>2007</v>
      </c>
      <c r="G1530" s="178" t="s">
        <v>818</v>
      </c>
      <c r="H1530" s="2" t="s">
        <v>3459</v>
      </c>
      <c r="I1530" s="172">
        <v>341</v>
      </c>
      <c r="J1530" s="911">
        <v>159847</v>
      </c>
      <c r="K1530" s="5">
        <f t="shared" si="23"/>
        <v>8</v>
      </c>
      <c r="L1530" s="1023">
        <v>1998</v>
      </c>
      <c r="M1530" s="1119" t="s">
        <v>2586</v>
      </c>
      <c r="N1530" s="1205" t="s">
        <v>728</v>
      </c>
      <c r="O1530" s="1229">
        <v>1100</v>
      </c>
      <c r="P1530" s="154">
        <v>150</v>
      </c>
      <c r="Q1530" s="309">
        <v>1.9909502262443438E-2</v>
      </c>
      <c r="R1530" s="54">
        <v>146.81943891402716</v>
      </c>
      <c r="S1530" s="54">
        <v>296.81943891402716</v>
      </c>
      <c r="T1530" s="54">
        <v>803.18056108597284</v>
      </c>
      <c r="U1530" s="7"/>
      <c r="V1530" s="7"/>
      <c r="W1530" s="7"/>
      <c r="X1530" s="42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42"/>
      <c r="AN1530" s="42"/>
    </row>
    <row r="1531" spans="1:40" s="1" customFormat="1">
      <c r="A1531" s="173" t="s">
        <v>2622</v>
      </c>
      <c r="B1531" s="173" t="s">
        <v>17</v>
      </c>
      <c r="C1531" s="606">
        <v>159816</v>
      </c>
      <c r="D1531" s="212">
        <v>2470</v>
      </c>
      <c r="E1531" s="830">
        <v>38971</v>
      </c>
      <c r="F1531" s="805">
        <v>2007</v>
      </c>
      <c r="G1531" s="178" t="s">
        <v>818</v>
      </c>
      <c r="H1531" s="9" t="s">
        <v>806</v>
      </c>
      <c r="I1531" s="173">
        <v>17</v>
      </c>
      <c r="J1531" s="903">
        <v>109035</v>
      </c>
      <c r="K1531" s="5">
        <f t="shared" si="23"/>
        <v>10</v>
      </c>
      <c r="L1531" s="790">
        <v>1996</v>
      </c>
      <c r="M1531" s="1113" t="s">
        <v>2598</v>
      </c>
      <c r="N1531" s="178" t="s">
        <v>2672</v>
      </c>
      <c r="O1531" s="1227">
        <v>966.66</v>
      </c>
      <c r="P1531" s="154">
        <v>150</v>
      </c>
      <c r="Q1531" s="309">
        <v>1</v>
      </c>
      <c r="R1531" s="54">
        <v>0</v>
      </c>
      <c r="S1531" s="54">
        <v>150</v>
      </c>
      <c r="T1531" s="54">
        <v>816.66</v>
      </c>
      <c r="U1531" s="7"/>
      <c r="V1531" s="7"/>
      <c r="W1531" s="7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</row>
    <row r="1532" spans="1:40" s="1" customFormat="1">
      <c r="A1532" s="51" t="s">
        <v>627</v>
      </c>
      <c r="B1532" s="9" t="s">
        <v>17</v>
      </c>
      <c r="C1532" s="607">
        <v>239883</v>
      </c>
      <c r="D1532" s="55">
        <v>2458</v>
      </c>
      <c r="E1532" s="831">
        <v>38904</v>
      </c>
      <c r="F1532" s="795">
        <v>2007</v>
      </c>
      <c r="G1532" s="53" t="s">
        <v>812</v>
      </c>
      <c r="H1532" s="1" t="s">
        <v>861</v>
      </c>
      <c r="I1532" s="51">
        <v>8</v>
      </c>
      <c r="J1532" s="905">
        <v>130191</v>
      </c>
      <c r="K1532" s="5">
        <f t="shared" si="23"/>
        <v>6</v>
      </c>
      <c r="L1532" s="423">
        <v>2000</v>
      </c>
      <c r="M1532" s="417" t="s">
        <v>623</v>
      </c>
      <c r="N1532" s="53" t="s">
        <v>626</v>
      </c>
      <c r="O1532" s="1227">
        <v>1011.25</v>
      </c>
      <c r="P1532" s="154">
        <v>150</v>
      </c>
      <c r="Q1532" s="251">
        <v>5.7578661419250672E-2</v>
      </c>
      <c r="R1532" s="54">
        <v>40.211209775362093</v>
      </c>
      <c r="S1532" s="54">
        <v>190.21120977536208</v>
      </c>
      <c r="T1532" s="54">
        <v>821.03879022463798</v>
      </c>
      <c r="U1532" s="7"/>
      <c r="V1532" s="7"/>
      <c r="W1532" s="7"/>
      <c r="X1532" s="42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42"/>
      <c r="AN1532" s="42"/>
    </row>
    <row r="1533" spans="1:40" s="1" customFormat="1">
      <c r="A1533" s="53" t="s">
        <v>625</v>
      </c>
      <c r="B1533" s="9" t="s">
        <v>17</v>
      </c>
      <c r="C1533" s="607">
        <v>219586</v>
      </c>
      <c r="D1533" s="55">
        <v>2458</v>
      </c>
      <c r="E1533" s="831">
        <v>38904</v>
      </c>
      <c r="F1533" s="795">
        <v>2007</v>
      </c>
      <c r="G1533" s="53" t="s">
        <v>812</v>
      </c>
      <c r="H1533" s="1" t="s">
        <v>861</v>
      </c>
      <c r="I1533" s="51">
        <v>7</v>
      </c>
      <c r="J1533" s="905">
        <v>130190</v>
      </c>
      <c r="K1533" s="5">
        <f t="shared" si="23"/>
        <v>7</v>
      </c>
      <c r="L1533" s="423">
        <v>1999</v>
      </c>
      <c r="M1533" s="417" t="s">
        <v>623</v>
      </c>
      <c r="N1533" s="53" t="s">
        <v>626</v>
      </c>
      <c r="O1533" s="1227">
        <v>1011.25</v>
      </c>
      <c r="P1533" s="154">
        <v>150</v>
      </c>
      <c r="Q1533" s="251">
        <v>5.7578661419250672E-2</v>
      </c>
      <c r="R1533" s="54">
        <v>40.211209775362093</v>
      </c>
      <c r="S1533" s="54">
        <v>190.21120977536208</v>
      </c>
      <c r="T1533" s="54">
        <v>821.03879022463798</v>
      </c>
      <c r="U1533" s="7"/>
      <c r="V1533" s="7"/>
      <c r="W1533" s="7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</row>
    <row r="1534" spans="1:40" s="1" customFormat="1">
      <c r="A1534" s="51" t="s">
        <v>1511</v>
      </c>
      <c r="B1534" s="51" t="s">
        <v>17</v>
      </c>
      <c r="C1534" s="607">
        <v>243384</v>
      </c>
      <c r="D1534" s="55">
        <v>2507</v>
      </c>
      <c r="E1534" s="831">
        <v>38944</v>
      </c>
      <c r="F1534" s="805">
        <v>2007</v>
      </c>
      <c r="G1534" s="53" t="s">
        <v>812</v>
      </c>
      <c r="H1534" s="9" t="s">
        <v>1079</v>
      </c>
      <c r="I1534" s="51">
        <v>338</v>
      </c>
      <c r="J1534" s="905">
        <v>71804</v>
      </c>
      <c r="K1534" s="5">
        <f t="shared" si="23"/>
        <v>4</v>
      </c>
      <c r="L1534" s="423">
        <v>2002</v>
      </c>
      <c r="M1534" s="417" t="s">
        <v>1512</v>
      </c>
      <c r="N1534" s="53" t="s">
        <v>2680</v>
      </c>
      <c r="O1534" s="1227">
        <v>1050</v>
      </c>
      <c r="P1534" s="154">
        <v>150</v>
      </c>
      <c r="Q1534" s="251">
        <v>4.3032786885245901E-2</v>
      </c>
      <c r="R1534" s="54">
        <v>68.670430327868857</v>
      </c>
      <c r="S1534" s="54">
        <v>218.67043032786887</v>
      </c>
      <c r="T1534" s="54">
        <v>831.32956967213113</v>
      </c>
      <c r="U1534" s="7"/>
      <c r="V1534" s="7"/>
      <c r="W1534" s="7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</row>
    <row r="1535" spans="1:40" s="1" customFormat="1">
      <c r="A1535" s="51" t="s">
        <v>597</v>
      </c>
      <c r="B1535" s="9" t="s">
        <v>17</v>
      </c>
      <c r="C1535" s="607">
        <v>902985</v>
      </c>
      <c r="D1535" s="55">
        <v>2373</v>
      </c>
      <c r="E1535" s="831">
        <v>38748</v>
      </c>
      <c r="F1535" s="422">
        <v>2007</v>
      </c>
      <c r="G1535" s="45" t="s">
        <v>821</v>
      </c>
      <c r="H1535" s="51" t="s">
        <v>1264</v>
      </c>
      <c r="I1535" s="51">
        <v>337</v>
      </c>
      <c r="J1535" s="905">
        <v>139644</v>
      </c>
      <c r="K1535" s="5">
        <f t="shared" si="23"/>
        <v>13</v>
      </c>
      <c r="L1535" s="423">
        <v>1993</v>
      </c>
      <c r="M1535" s="417" t="s">
        <v>2677</v>
      </c>
      <c r="N1535" s="53" t="s">
        <v>775</v>
      </c>
      <c r="O1535" s="1227">
        <v>1100</v>
      </c>
      <c r="P1535" s="154">
        <v>150</v>
      </c>
      <c r="Q1535" s="251">
        <v>8.1031307550644568E-2</v>
      </c>
      <c r="R1535" s="54">
        <v>112.262394106814</v>
      </c>
      <c r="S1535" s="54">
        <v>262.26239410681399</v>
      </c>
      <c r="T1535" s="54">
        <v>837.73760589318601</v>
      </c>
      <c r="U1535" s="7"/>
      <c r="V1535" s="7"/>
      <c r="W1535" s="7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</row>
    <row r="1536" spans="1:40" s="1" customFormat="1">
      <c r="A1536" s="51" t="s">
        <v>591</v>
      </c>
      <c r="B1536" s="9" t="s">
        <v>17</v>
      </c>
      <c r="C1536" s="607">
        <v>118243</v>
      </c>
      <c r="D1536" s="55">
        <v>2373</v>
      </c>
      <c r="E1536" s="831">
        <v>38748</v>
      </c>
      <c r="F1536" s="795">
        <v>2007</v>
      </c>
      <c r="G1536" s="53" t="s">
        <v>1774</v>
      </c>
      <c r="H1536" s="51" t="s">
        <v>2581</v>
      </c>
      <c r="I1536" s="51">
        <v>331</v>
      </c>
      <c r="J1536" s="905">
        <v>97046</v>
      </c>
      <c r="K1536" s="5">
        <f t="shared" si="23"/>
        <v>15</v>
      </c>
      <c r="L1536" s="423">
        <v>1991</v>
      </c>
      <c r="M1536" s="417" t="s">
        <v>2586</v>
      </c>
      <c r="N1536" s="53" t="s">
        <v>2590</v>
      </c>
      <c r="O1536" s="1227">
        <v>1100</v>
      </c>
      <c r="P1536" s="154">
        <v>150</v>
      </c>
      <c r="Q1536" s="251">
        <v>8.1031307550644568E-2</v>
      </c>
      <c r="R1536" s="54">
        <v>112.262394106814</v>
      </c>
      <c r="S1536" s="54">
        <v>262.26239410681399</v>
      </c>
      <c r="T1536" s="54">
        <v>837.73760589318601</v>
      </c>
      <c r="U1536" s="7"/>
      <c r="V1536" s="7"/>
      <c r="W1536" s="7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</row>
    <row r="1537" spans="1:40" s="1" customFormat="1">
      <c r="A1537" s="51" t="s">
        <v>684</v>
      </c>
      <c r="B1537" s="51" t="s">
        <v>17</v>
      </c>
      <c r="C1537" s="607">
        <v>16633</v>
      </c>
      <c r="D1537" s="55">
        <v>2453</v>
      </c>
      <c r="E1537" s="831">
        <v>38894</v>
      </c>
      <c r="F1537" s="795">
        <v>2007</v>
      </c>
      <c r="G1537" s="53" t="s">
        <v>810</v>
      </c>
      <c r="H1537" s="173" t="s">
        <v>859</v>
      </c>
      <c r="I1537" s="51">
        <v>320</v>
      </c>
      <c r="J1537" s="905">
        <v>181271</v>
      </c>
      <c r="K1537" s="5">
        <f t="shared" si="23"/>
        <v>9</v>
      </c>
      <c r="L1537" s="423">
        <v>1997</v>
      </c>
      <c r="M1537" s="417" t="s">
        <v>2584</v>
      </c>
      <c r="N1537" s="53" t="s">
        <v>2667</v>
      </c>
      <c r="O1537" s="1227">
        <v>1150</v>
      </c>
      <c r="P1537" s="154">
        <v>150</v>
      </c>
      <c r="Q1537" s="251">
        <v>2.0814479638009049E-2</v>
      </c>
      <c r="R1537" s="54">
        <v>153.49304977375567</v>
      </c>
      <c r="S1537" s="54">
        <v>303.49304977375567</v>
      </c>
      <c r="T1537" s="54">
        <v>846.50695022624427</v>
      </c>
      <c r="U1537" s="7"/>
      <c r="V1537" s="7"/>
      <c r="W1537" s="7"/>
      <c r="X1537" s="42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42"/>
      <c r="AN1537" s="42"/>
    </row>
    <row r="1538" spans="1:40" s="1" customFormat="1">
      <c r="A1538" s="51" t="s">
        <v>532</v>
      </c>
      <c r="B1538" s="51" t="s">
        <v>17</v>
      </c>
      <c r="C1538" s="607">
        <v>1759</v>
      </c>
      <c r="D1538" s="55">
        <v>2434</v>
      </c>
      <c r="E1538" s="831">
        <v>38853</v>
      </c>
      <c r="F1538" s="795">
        <v>2007</v>
      </c>
      <c r="G1538" s="53" t="s">
        <v>816</v>
      </c>
      <c r="H1538" s="51" t="s">
        <v>801</v>
      </c>
      <c r="I1538" s="51">
        <v>365</v>
      </c>
      <c r="J1538" s="905">
        <v>177006</v>
      </c>
      <c r="K1538" s="5">
        <f t="shared" ref="K1538:K1601" si="24">F1538-L1538-1</f>
        <v>10</v>
      </c>
      <c r="L1538" s="423">
        <v>1996</v>
      </c>
      <c r="M1538" s="417" t="s">
        <v>2584</v>
      </c>
      <c r="N1538" s="53" t="s">
        <v>2669</v>
      </c>
      <c r="O1538" s="1227">
        <v>1050</v>
      </c>
      <c r="P1538" s="154">
        <v>150</v>
      </c>
      <c r="Q1538" s="251">
        <v>2.4041213508872353E-2</v>
      </c>
      <c r="R1538" s="54">
        <v>52.79258156840298</v>
      </c>
      <c r="S1538" s="54">
        <v>202.79258156840297</v>
      </c>
      <c r="T1538" s="54">
        <v>847.20741843159703</v>
      </c>
      <c r="U1538" s="7"/>
      <c r="V1538" s="7"/>
      <c r="W1538" s="7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</row>
    <row r="1539" spans="1:40" s="1" customFormat="1">
      <c r="A1539" s="51" t="s">
        <v>2226</v>
      </c>
      <c r="B1539" s="51" t="s">
        <v>17</v>
      </c>
      <c r="C1539" s="607">
        <v>16438</v>
      </c>
      <c r="D1539" s="59">
        <v>39022</v>
      </c>
      <c r="E1539" s="831">
        <v>38947</v>
      </c>
      <c r="F1539" s="805">
        <v>2007</v>
      </c>
      <c r="G1539" s="53" t="s">
        <v>813</v>
      </c>
      <c r="H1539" s="9" t="s">
        <v>800</v>
      </c>
      <c r="I1539" s="51">
        <v>15</v>
      </c>
      <c r="J1539" s="905">
        <v>154728</v>
      </c>
      <c r="K1539" s="5">
        <f t="shared" si="24"/>
        <v>10</v>
      </c>
      <c r="L1539" s="423">
        <v>1996</v>
      </c>
      <c r="M1539" s="417" t="s">
        <v>2584</v>
      </c>
      <c r="N1539" s="53" t="s">
        <v>2617</v>
      </c>
      <c r="O1539" s="1227">
        <v>1000</v>
      </c>
      <c r="P1539" s="154">
        <v>150</v>
      </c>
      <c r="Q1539" s="251">
        <v>0.15873015873015872</v>
      </c>
      <c r="R1539" s="54"/>
      <c r="S1539" s="54">
        <v>150</v>
      </c>
      <c r="T1539" s="54">
        <v>850</v>
      </c>
      <c r="U1539" s="7"/>
      <c r="V1539" s="7"/>
      <c r="W1539" s="7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</row>
    <row r="1540" spans="1:40" s="1" customFormat="1">
      <c r="A1540" s="58" t="s">
        <v>2522</v>
      </c>
      <c r="B1540" s="51" t="s">
        <v>17</v>
      </c>
      <c r="C1540" s="611">
        <v>122955</v>
      </c>
      <c r="D1540" s="55">
        <v>2490</v>
      </c>
      <c r="E1540" s="831">
        <v>38943</v>
      </c>
      <c r="F1540" s="805">
        <v>2007</v>
      </c>
      <c r="G1540" s="713" t="s">
        <v>818</v>
      </c>
      <c r="H1540" s="9" t="s">
        <v>806</v>
      </c>
      <c r="I1540" s="58">
        <v>323</v>
      </c>
      <c r="J1540" s="918">
        <v>116000</v>
      </c>
      <c r="K1540" s="5">
        <f t="shared" si="24"/>
        <v>9</v>
      </c>
      <c r="L1540" s="1025">
        <v>1997</v>
      </c>
      <c r="M1540" s="1122" t="s">
        <v>2584</v>
      </c>
      <c r="N1540" s="1209" t="s">
        <v>2667</v>
      </c>
      <c r="O1540" s="1227">
        <v>1100</v>
      </c>
      <c r="P1540" s="154">
        <v>150</v>
      </c>
      <c r="Q1540" s="251">
        <v>1.764234161988773E-2</v>
      </c>
      <c r="R1540" s="54">
        <v>80.633440256615884</v>
      </c>
      <c r="S1540" s="54">
        <v>230.63344025661587</v>
      </c>
      <c r="T1540" s="54">
        <v>869.36655974338419</v>
      </c>
      <c r="U1540" s="7"/>
      <c r="V1540" s="7"/>
      <c r="W1540" s="7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</row>
    <row r="1541" spans="1:40" s="1" customFormat="1">
      <c r="A1541" s="58" t="s">
        <v>2530</v>
      </c>
      <c r="B1541" s="51" t="s">
        <v>17</v>
      </c>
      <c r="C1541" s="607">
        <v>8088</v>
      </c>
      <c r="D1541" s="55">
        <v>2490</v>
      </c>
      <c r="E1541" s="831">
        <v>38943</v>
      </c>
      <c r="F1541" s="805">
        <v>2007</v>
      </c>
      <c r="G1541" s="713" t="s">
        <v>803</v>
      </c>
      <c r="H1541" s="51" t="s">
        <v>804</v>
      </c>
      <c r="I1541" s="58">
        <v>331</v>
      </c>
      <c r="J1541" s="918">
        <v>154798</v>
      </c>
      <c r="K1541" s="5">
        <f t="shared" si="24"/>
        <v>9</v>
      </c>
      <c r="L1541" s="1025">
        <v>1997</v>
      </c>
      <c r="M1541" s="1122" t="s">
        <v>2598</v>
      </c>
      <c r="N1541" s="1209" t="s">
        <v>2531</v>
      </c>
      <c r="O1541" s="1227">
        <v>1100</v>
      </c>
      <c r="P1541" s="154">
        <v>150</v>
      </c>
      <c r="Q1541" s="251">
        <v>1.764234161988773E-2</v>
      </c>
      <c r="R1541" s="54">
        <v>80.633440256615884</v>
      </c>
      <c r="S1541" s="54">
        <v>230.63344025661587</v>
      </c>
      <c r="T1541" s="54">
        <v>869.36655974338419</v>
      </c>
      <c r="U1541" s="7"/>
      <c r="V1541" s="7"/>
      <c r="W1541" s="7"/>
      <c r="X1541" s="42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42"/>
      <c r="AN1541" s="42"/>
    </row>
    <row r="1542" spans="1:40" s="1" customFormat="1">
      <c r="A1542" s="58" t="s">
        <v>2529</v>
      </c>
      <c r="B1542" s="51" t="s">
        <v>17</v>
      </c>
      <c r="C1542" s="607">
        <v>155862</v>
      </c>
      <c r="D1542" s="55">
        <v>2490</v>
      </c>
      <c r="E1542" s="831">
        <v>38943</v>
      </c>
      <c r="F1542" s="805">
        <v>2007</v>
      </c>
      <c r="G1542" s="713" t="s">
        <v>818</v>
      </c>
      <c r="H1542" s="9" t="s">
        <v>852</v>
      </c>
      <c r="I1542" s="58">
        <v>330</v>
      </c>
      <c r="J1542" s="918">
        <v>187354</v>
      </c>
      <c r="K1542" s="5">
        <f t="shared" si="24"/>
        <v>8</v>
      </c>
      <c r="L1542" s="1025">
        <v>1998</v>
      </c>
      <c r="M1542" s="1122" t="s">
        <v>2584</v>
      </c>
      <c r="N1542" s="1209" t="s">
        <v>2669</v>
      </c>
      <c r="O1542" s="1227">
        <v>1100</v>
      </c>
      <c r="P1542" s="154">
        <v>150</v>
      </c>
      <c r="Q1542" s="251">
        <v>1.764234161988773E-2</v>
      </c>
      <c r="R1542" s="54">
        <v>80.633440256615884</v>
      </c>
      <c r="S1542" s="54">
        <v>230.63344025661587</v>
      </c>
      <c r="T1542" s="54">
        <v>869.36655974338419</v>
      </c>
      <c r="U1542" s="7"/>
      <c r="V1542" s="7"/>
      <c r="W1542" s="7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</row>
    <row r="1543" spans="1:40" s="1" customFormat="1">
      <c r="A1543" s="51" t="s">
        <v>2208</v>
      </c>
      <c r="B1543" s="51" t="s">
        <v>17</v>
      </c>
      <c r="C1543" s="607">
        <v>124195</v>
      </c>
      <c r="D1543" s="55">
        <v>2573</v>
      </c>
      <c r="E1543" s="831">
        <v>39079</v>
      </c>
      <c r="F1543" s="804">
        <v>2007</v>
      </c>
      <c r="G1543" s="53" t="s">
        <v>1774</v>
      </c>
      <c r="H1543" s="51" t="s">
        <v>2581</v>
      </c>
      <c r="I1543" s="51">
        <v>304</v>
      </c>
      <c r="J1543" s="905">
        <v>138788</v>
      </c>
      <c r="K1543" s="5">
        <f t="shared" si="24"/>
        <v>13</v>
      </c>
      <c r="L1543" s="423">
        <v>1993</v>
      </c>
      <c r="M1543" s="417" t="s">
        <v>1526</v>
      </c>
      <c r="N1543" s="53" t="s">
        <v>2209</v>
      </c>
      <c r="O1543" s="1227">
        <v>1150</v>
      </c>
      <c r="P1543" s="154">
        <v>150</v>
      </c>
      <c r="Q1543" s="251">
        <v>5.7861635220125787E-2</v>
      </c>
      <c r="R1543" s="54">
        <v>122.55672955974842</v>
      </c>
      <c r="S1543" s="54">
        <v>272.55672955974842</v>
      </c>
      <c r="T1543" s="54">
        <v>877.44327044025158</v>
      </c>
      <c r="U1543" s="7"/>
      <c r="V1543" s="7"/>
      <c r="W1543" s="7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</row>
    <row r="1544" spans="1:40" s="1" customFormat="1">
      <c r="A1544" s="58" t="s">
        <v>699</v>
      </c>
      <c r="B1544" s="51" t="s">
        <v>17</v>
      </c>
      <c r="C1544" s="607"/>
      <c r="D1544" s="55">
        <v>2453</v>
      </c>
      <c r="E1544" s="831">
        <v>38894</v>
      </c>
      <c r="F1544" s="795">
        <v>2007</v>
      </c>
      <c r="G1544" s="53" t="s">
        <v>818</v>
      </c>
      <c r="H1544" s="9" t="s">
        <v>3459</v>
      </c>
      <c r="I1544" s="58">
        <v>344</v>
      </c>
      <c r="J1544" s="918">
        <v>135411</v>
      </c>
      <c r="K1544" s="5">
        <f t="shared" si="24"/>
        <v>12</v>
      </c>
      <c r="L1544" s="1025">
        <v>1994</v>
      </c>
      <c r="M1544" s="1122" t="s">
        <v>2584</v>
      </c>
      <c r="N1544" s="1209" t="s">
        <v>2585</v>
      </c>
      <c r="O1544" s="1227">
        <v>1200</v>
      </c>
      <c r="P1544" s="154">
        <v>150</v>
      </c>
      <c r="Q1544" s="251">
        <v>2.171945701357466E-2</v>
      </c>
      <c r="R1544" s="54">
        <v>160.16666063348418</v>
      </c>
      <c r="S1544" s="54">
        <v>310.16666063348418</v>
      </c>
      <c r="T1544" s="54">
        <v>889.83333936651582</v>
      </c>
      <c r="U1544" s="7"/>
      <c r="V1544" s="7"/>
      <c r="W1544" s="7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</row>
    <row r="1545" spans="1:40" s="1" customFormat="1">
      <c r="A1545" s="51" t="s">
        <v>2638</v>
      </c>
      <c r="B1545" s="51" t="s">
        <v>17</v>
      </c>
      <c r="C1545" s="607">
        <v>197176</v>
      </c>
      <c r="D1545" s="55">
        <v>2467</v>
      </c>
      <c r="E1545" s="831">
        <v>38952</v>
      </c>
      <c r="F1545" s="805">
        <v>2007</v>
      </c>
      <c r="G1545" s="53" t="s">
        <v>812</v>
      </c>
      <c r="H1545" s="1" t="s">
        <v>861</v>
      </c>
      <c r="I1545" s="51">
        <v>15</v>
      </c>
      <c r="J1545" s="905">
        <v>154025</v>
      </c>
      <c r="K1545" s="5">
        <f t="shared" si="24"/>
        <v>8</v>
      </c>
      <c r="L1545" s="423">
        <v>1998</v>
      </c>
      <c r="M1545" s="417" t="s">
        <v>2584</v>
      </c>
      <c r="N1545" s="53" t="s">
        <v>2669</v>
      </c>
      <c r="O1545" s="1227">
        <v>1098</v>
      </c>
      <c r="P1545" s="154">
        <v>150</v>
      </c>
      <c r="Q1545" s="251">
        <v>8.7846957479032331E-2</v>
      </c>
      <c r="R1545" s="54">
        <v>55.636992049770342</v>
      </c>
      <c r="S1545" s="54">
        <v>205.63699204977036</v>
      </c>
      <c r="T1545" s="54">
        <v>892.36300795022964</v>
      </c>
      <c r="U1545" s="7"/>
      <c r="V1545" s="7"/>
      <c r="W1545" s="7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</row>
    <row r="1546" spans="1:40" s="1" customFormat="1">
      <c r="A1546" s="173" t="s">
        <v>2502</v>
      </c>
      <c r="B1546" s="173" t="s">
        <v>17</v>
      </c>
      <c r="C1546" s="606" t="s">
        <v>2506</v>
      </c>
      <c r="D1546" s="212">
        <v>2490</v>
      </c>
      <c r="E1546" s="830">
        <v>38943</v>
      </c>
      <c r="F1546" s="805">
        <v>2007</v>
      </c>
      <c r="G1546" s="178" t="s">
        <v>2507</v>
      </c>
      <c r="H1546" s="9" t="s">
        <v>435</v>
      </c>
      <c r="I1546" s="173">
        <v>307</v>
      </c>
      <c r="J1546" s="904">
        <v>170147</v>
      </c>
      <c r="K1546" s="5">
        <f t="shared" si="24"/>
        <v>8</v>
      </c>
      <c r="L1546" s="1014">
        <v>1998</v>
      </c>
      <c r="M1546" s="1112" t="s">
        <v>2584</v>
      </c>
      <c r="N1546" s="178" t="s">
        <v>2669</v>
      </c>
      <c r="O1546" s="1227">
        <v>1125</v>
      </c>
      <c r="P1546" s="154">
        <v>150</v>
      </c>
      <c r="Q1546" s="309">
        <v>1.8043303929430633E-2</v>
      </c>
      <c r="R1546" s="54">
        <v>82.466018444266254</v>
      </c>
      <c r="S1546" s="54">
        <v>232.46601844426624</v>
      </c>
      <c r="T1546" s="54">
        <v>892.53398155573382</v>
      </c>
      <c r="U1546" s="7"/>
      <c r="V1546" s="7"/>
      <c r="W1546" s="7"/>
      <c r="X1546" s="42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42"/>
      <c r="AN1546" s="42"/>
    </row>
    <row r="1547" spans="1:40" s="1" customFormat="1">
      <c r="A1547" s="173" t="s">
        <v>2201</v>
      </c>
      <c r="B1547" s="173" t="s">
        <v>17</v>
      </c>
      <c r="C1547" s="606">
        <v>98998</v>
      </c>
      <c r="D1547" s="212">
        <v>2578</v>
      </c>
      <c r="E1547" s="830">
        <v>39056</v>
      </c>
      <c r="F1547" s="804">
        <v>2007</v>
      </c>
      <c r="G1547" s="178" t="s">
        <v>821</v>
      </c>
      <c r="H1547" s="173" t="s">
        <v>2095</v>
      </c>
      <c r="I1547" s="173">
        <v>17</v>
      </c>
      <c r="J1547" s="903">
        <v>101869</v>
      </c>
      <c r="K1547" s="5">
        <f t="shared" si="24"/>
        <v>12</v>
      </c>
      <c r="L1547" s="790">
        <v>1994</v>
      </c>
      <c r="M1547" s="1113" t="s">
        <v>2202</v>
      </c>
      <c r="N1547" s="178" t="s">
        <v>2203</v>
      </c>
      <c r="O1547" s="1227">
        <v>1125</v>
      </c>
      <c r="P1547" s="154">
        <v>150</v>
      </c>
      <c r="Q1547" s="309">
        <v>0.18043303929430635</v>
      </c>
      <c r="R1547" s="54">
        <v>77.492381716118686</v>
      </c>
      <c r="S1547" s="54">
        <v>227.4923817161187</v>
      </c>
      <c r="T1547" s="54">
        <v>897.50761828388136</v>
      </c>
      <c r="U1547" s="7"/>
      <c r="V1547" s="7"/>
      <c r="W1547" s="7"/>
      <c r="X1547" s="42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42"/>
      <c r="AN1547" s="42"/>
    </row>
    <row r="1548" spans="1:40" s="1" customFormat="1">
      <c r="A1548" s="173" t="s">
        <v>2402</v>
      </c>
      <c r="B1548" s="173" t="s">
        <v>17</v>
      </c>
      <c r="C1548" s="606">
        <v>95460</v>
      </c>
      <c r="D1548" s="212">
        <v>2631</v>
      </c>
      <c r="E1548" s="830">
        <v>39217</v>
      </c>
      <c r="F1548" s="804">
        <v>2007</v>
      </c>
      <c r="G1548" s="178" t="s">
        <v>821</v>
      </c>
      <c r="H1548" s="9" t="s">
        <v>800</v>
      </c>
      <c r="I1548" s="173">
        <v>476</v>
      </c>
      <c r="J1548" s="903">
        <v>70779</v>
      </c>
      <c r="K1548" s="5">
        <f t="shared" si="24"/>
        <v>15</v>
      </c>
      <c r="L1548" s="790">
        <v>1991</v>
      </c>
      <c r="M1548" s="1113" t="s">
        <v>616</v>
      </c>
      <c r="N1548" s="178" t="s">
        <v>2403</v>
      </c>
      <c r="O1548" s="1227">
        <v>1100</v>
      </c>
      <c r="P1548" s="154">
        <v>150</v>
      </c>
      <c r="Q1548" s="309">
        <v>1.1476264997391758E-2</v>
      </c>
      <c r="R1548" s="54">
        <v>36.168596765779867</v>
      </c>
      <c r="S1548" s="54">
        <v>186.16859676577985</v>
      </c>
      <c r="T1548" s="54">
        <v>913.83140323422015</v>
      </c>
      <c r="U1548" s="7"/>
      <c r="V1548" s="7"/>
      <c r="W1548" s="7"/>
      <c r="X1548" s="42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42"/>
      <c r="AN1548" s="42"/>
    </row>
    <row r="1549" spans="1:40" s="1" customFormat="1">
      <c r="A1549" s="173" t="s">
        <v>2217</v>
      </c>
      <c r="B1549" s="173" t="s">
        <v>17</v>
      </c>
      <c r="C1549" s="606">
        <v>120292</v>
      </c>
      <c r="D1549" s="212">
        <v>2573</v>
      </c>
      <c r="E1549" s="830">
        <v>39092</v>
      </c>
      <c r="F1549" s="804">
        <v>2007</v>
      </c>
      <c r="G1549" s="178" t="s">
        <v>1774</v>
      </c>
      <c r="H1549" s="173" t="s">
        <v>2581</v>
      </c>
      <c r="I1549" s="173">
        <v>312</v>
      </c>
      <c r="J1549" s="904">
        <v>114647</v>
      </c>
      <c r="K1549" s="5">
        <f t="shared" si="24"/>
        <v>8</v>
      </c>
      <c r="L1549" s="1014">
        <v>1998</v>
      </c>
      <c r="M1549" s="1112" t="s">
        <v>1526</v>
      </c>
      <c r="N1549" s="178" t="s">
        <v>2667</v>
      </c>
      <c r="O1549" s="1227">
        <v>1200</v>
      </c>
      <c r="P1549" s="154">
        <v>150</v>
      </c>
      <c r="Q1549" s="309">
        <v>6.0377358490566038E-2</v>
      </c>
      <c r="R1549" s="54">
        <v>127.88528301886792</v>
      </c>
      <c r="S1549" s="54">
        <v>277.88528301886794</v>
      </c>
      <c r="T1549" s="54">
        <v>922.11471698113201</v>
      </c>
      <c r="U1549" s="7"/>
      <c r="V1549" s="7"/>
      <c r="W1549" s="7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</row>
    <row r="1550" spans="1:40" s="1" customFormat="1">
      <c r="A1550" s="173" t="s">
        <v>680</v>
      </c>
      <c r="B1550" s="173" t="s">
        <v>17</v>
      </c>
      <c r="C1550" s="606">
        <v>144117</v>
      </c>
      <c r="D1550" s="212">
        <v>2453</v>
      </c>
      <c r="E1550" s="830">
        <v>38894</v>
      </c>
      <c r="F1550" s="795">
        <v>2007</v>
      </c>
      <c r="G1550" s="178" t="s">
        <v>818</v>
      </c>
      <c r="H1550" s="9" t="s">
        <v>806</v>
      </c>
      <c r="I1550" s="173">
        <v>308</v>
      </c>
      <c r="J1550" s="903">
        <v>207367</v>
      </c>
      <c r="K1550" s="5">
        <f t="shared" si="24"/>
        <v>11</v>
      </c>
      <c r="L1550" s="790">
        <v>1995</v>
      </c>
      <c r="M1550" s="1113" t="s">
        <v>2591</v>
      </c>
      <c r="N1550" s="178" t="s">
        <v>2676</v>
      </c>
      <c r="O1550" s="1227">
        <v>1250</v>
      </c>
      <c r="P1550" s="154">
        <v>150</v>
      </c>
      <c r="Q1550" s="309">
        <v>2.2624434389140271E-2</v>
      </c>
      <c r="R1550" s="54">
        <v>166.8402714932127</v>
      </c>
      <c r="S1550" s="54">
        <v>316.8402714932127</v>
      </c>
      <c r="T1550" s="54">
        <v>933.15972850678736</v>
      </c>
      <c r="U1550" s="7"/>
      <c r="V1550" s="7"/>
      <c r="W1550" s="7"/>
      <c r="X1550" s="42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42"/>
      <c r="AN1550" s="42"/>
    </row>
    <row r="1551" spans="1:40" s="1" customFormat="1">
      <c r="A1551" s="105" t="s">
        <v>2640</v>
      </c>
      <c r="B1551" s="173" t="s">
        <v>17</v>
      </c>
      <c r="C1551" s="606">
        <v>221770</v>
      </c>
      <c r="D1551" s="212">
        <v>2467</v>
      </c>
      <c r="E1551" s="830">
        <v>38952</v>
      </c>
      <c r="F1551" s="805">
        <v>2007</v>
      </c>
      <c r="G1551" s="178" t="s">
        <v>812</v>
      </c>
      <c r="H1551" s="1" t="s">
        <v>861</v>
      </c>
      <c r="I1551" s="173">
        <v>27</v>
      </c>
      <c r="J1551" s="903">
        <v>165302</v>
      </c>
      <c r="K1551" s="5">
        <f t="shared" si="24"/>
        <v>7</v>
      </c>
      <c r="L1551" s="790">
        <v>1999</v>
      </c>
      <c r="M1551" s="1113" t="s">
        <v>2584</v>
      </c>
      <c r="N1551" s="178" t="s">
        <v>2669</v>
      </c>
      <c r="O1551" s="1227">
        <v>1158</v>
      </c>
      <c r="P1551" s="154">
        <v>150</v>
      </c>
      <c r="Q1551" s="309">
        <v>9.264733766914339E-2</v>
      </c>
      <c r="R1551" s="54">
        <v>58.677264839375276</v>
      </c>
      <c r="S1551" s="54">
        <v>208.67726483937528</v>
      </c>
      <c r="T1551" s="54">
        <v>949.32273516062469</v>
      </c>
      <c r="U1551" s="7"/>
      <c r="V1551" s="7"/>
      <c r="W1551" s="7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</row>
    <row r="1552" spans="1:40" s="1" customFormat="1">
      <c r="A1552" s="173" t="s">
        <v>2492</v>
      </c>
      <c r="B1552" s="173" t="s">
        <v>17</v>
      </c>
      <c r="C1552" s="606">
        <v>43</v>
      </c>
      <c r="D1552" s="212">
        <v>2490</v>
      </c>
      <c r="E1552" s="830">
        <v>38943</v>
      </c>
      <c r="F1552" s="805">
        <v>2007</v>
      </c>
      <c r="G1552" s="178" t="s">
        <v>816</v>
      </c>
      <c r="H1552" s="173" t="s">
        <v>1602</v>
      </c>
      <c r="I1552" s="173">
        <v>300</v>
      </c>
      <c r="J1552" s="903">
        <v>130459</v>
      </c>
      <c r="K1552" s="5">
        <f t="shared" si="24"/>
        <v>6</v>
      </c>
      <c r="L1552" s="790">
        <v>2000</v>
      </c>
      <c r="M1552" s="1113" t="s">
        <v>2584</v>
      </c>
      <c r="N1552" s="178" t="s">
        <v>2675</v>
      </c>
      <c r="O1552" s="1227">
        <v>1200</v>
      </c>
      <c r="P1552" s="154">
        <v>150</v>
      </c>
      <c r="Q1552" s="309">
        <v>1.9246190858059342E-2</v>
      </c>
      <c r="R1552" s="54">
        <v>87.963753007217335</v>
      </c>
      <c r="S1552" s="54">
        <v>237.96375300721735</v>
      </c>
      <c r="T1552" s="54">
        <v>962.03624699278271</v>
      </c>
      <c r="U1552" s="7"/>
      <c r="V1552" s="7"/>
      <c r="W1552" s="7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</row>
    <row r="1553" spans="1:40" s="1" customFormat="1">
      <c r="A1553" s="173" t="s">
        <v>2650</v>
      </c>
      <c r="B1553" s="173" t="s">
        <v>17</v>
      </c>
      <c r="C1553" s="606">
        <v>183561</v>
      </c>
      <c r="D1553" s="212">
        <v>2467</v>
      </c>
      <c r="E1553" s="830">
        <v>38952</v>
      </c>
      <c r="F1553" s="805">
        <v>2007</v>
      </c>
      <c r="G1553" s="178" t="s">
        <v>812</v>
      </c>
      <c r="H1553" s="1" t="s">
        <v>861</v>
      </c>
      <c r="I1553" s="173">
        <v>36</v>
      </c>
      <c r="J1553" s="903">
        <v>166155</v>
      </c>
      <c r="K1553" s="5">
        <f t="shared" si="24"/>
        <v>9</v>
      </c>
      <c r="L1553" s="790">
        <v>1997</v>
      </c>
      <c r="M1553" s="1113" t="s">
        <v>2584</v>
      </c>
      <c r="N1553" s="178" t="s">
        <v>2669</v>
      </c>
      <c r="O1553" s="1227">
        <v>1200.5</v>
      </c>
      <c r="P1553" s="154">
        <v>150</v>
      </c>
      <c r="Q1553" s="309">
        <v>9.6047606970472058E-2</v>
      </c>
      <c r="R1553" s="54">
        <v>60.830791398678777</v>
      </c>
      <c r="S1553" s="54">
        <v>210.83079139867877</v>
      </c>
      <c r="T1553" s="54">
        <v>989.6692086013212</v>
      </c>
      <c r="U1553" s="7"/>
      <c r="V1553" s="7"/>
      <c r="W1553" s="7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</row>
    <row r="1554" spans="1:40" s="1" customFormat="1">
      <c r="A1554" s="172" t="s">
        <v>659</v>
      </c>
      <c r="B1554" s="2" t="s">
        <v>17</v>
      </c>
      <c r="C1554" s="605">
        <v>197184</v>
      </c>
      <c r="D1554" s="212">
        <v>2458</v>
      </c>
      <c r="E1554" s="830">
        <v>38904</v>
      </c>
      <c r="F1554" s="795">
        <v>2007</v>
      </c>
      <c r="G1554" s="178" t="s">
        <v>812</v>
      </c>
      <c r="H1554" s="1" t="s">
        <v>861</v>
      </c>
      <c r="I1554" s="172">
        <v>31</v>
      </c>
      <c r="J1554" s="921">
        <v>165612</v>
      </c>
      <c r="K1554" s="5">
        <f t="shared" si="24"/>
        <v>8</v>
      </c>
      <c r="L1554" s="1027">
        <v>1998</v>
      </c>
      <c r="M1554" s="1124" t="s">
        <v>623</v>
      </c>
      <c r="N1554" s="1210" t="s">
        <v>626</v>
      </c>
      <c r="O1554" s="1229">
        <v>1206</v>
      </c>
      <c r="P1554" s="1242">
        <v>150</v>
      </c>
      <c r="Q1554" s="309">
        <v>6.8667357895294254E-2</v>
      </c>
      <c r="R1554" s="54">
        <v>47.955222733336647</v>
      </c>
      <c r="S1554" s="54">
        <v>197.95522273333665</v>
      </c>
      <c r="T1554" s="54">
        <v>1008.0447772666633</v>
      </c>
      <c r="U1554" s="7"/>
      <c r="V1554" s="7"/>
      <c r="W1554" s="7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</row>
    <row r="1555" spans="1:40" s="1" customFormat="1">
      <c r="A1555" s="178" t="s">
        <v>2293</v>
      </c>
      <c r="B1555" s="173" t="s">
        <v>17</v>
      </c>
      <c r="C1555" s="606">
        <v>103031</v>
      </c>
      <c r="D1555" s="212">
        <v>2631</v>
      </c>
      <c r="E1555" s="830">
        <v>39217</v>
      </c>
      <c r="F1555" s="804">
        <v>2007</v>
      </c>
      <c r="G1555" s="178" t="s">
        <v>821</v>
      </c>
      <c r="H1555" s="9" t="s">
        <v>800</v>
      </c>
      <c r="I1555" s="173">
        <v>450</v>
      </c>
      <c r="J1555" s="903">
        <v>170626</v>
      </c>
      <c r="K1555" s="5">
        <f t="shared" si="24"/>
        <v>8</v>
      </c>
      <c r="L1555" s="790">
        <v>1998</v>
      </c>
      <c r="M1555" s="1113" t="s">
        <v>623</v>
      </c>
      <c r="N1555" s="178" t="s">
        <v>958</v>
      </c>
      <c r="O1555" s="1227">
        <v>1200</v>
      </c>
      <c r="P1555" s="154">
        <v>150</v>
      </c>
      <c r="Q1555" s="309">
        <v>1.2519561815336464E-2</v>
      </c>
      <c r="R1555" s="54">
        <v>39.456651017214405</v>
      </c>
      <c r="S1555" s="54">
        <v>189.4566510172144</v>
      </c>
      <c r="T1555" s="54">
        <v>1010.5433489827856</v>
      </c>
      <c r="U1555" s="7"/>
      <c r="V1555" s="7"/>
      <c r="W1555" s="7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</row>
    <row r="1556" spans="1:40" s="1" customFormat="1">
      <c r="A1556" s="173" t="s">
        <v>2404</v>
      </c>
      <c r="B1556" s="173" t="s">
        <v>17</v>
      </c>
      <c r="C1556" s="606">
        <v>135122</v>
      </c>
      <c r="D1556" s="212">
        <v>2631</v>
      </c>
      <c r="E1556" s="830">
        <v>39217</v>
      </c>
      <c r="F1556" s="804">
        <v>2007</v>
      </c>
      <c r="G1556" s="178" t="s">
        <v>818</v>
      </c>
      <c r="H1556" s="9" t="s">
        <v>852</v>
      </c>
      <c r="I1556" s="173">
        <v>481</v>
      </c>
      <c r="J1556" s="903">
        <v>156423</v>
      </c>
      <c r="K1556" s="5">
        <f t="shared" si="24"/>
        <v>8</v>
      </c>
      <c r="L1556" s="1014">
        <v>1998</v>
      </c>
      <c r="M1556" s="1112" t="s">
        <v>623</v>
      </c>
      <c r="N1556" s="178" t="s">
        <v>2405</v>
      </c>
      <c r="O1556" s="1227">
        <v>1200</v>
      </c>
      <c r="P1556" s="154">
        <v>150</v>
      </c>
      <c r="Q1556" s="309">
        <v>1.2519561815336464E-2</v>
      </c>
      <c r="R1556" s="54">
        <v>39.456651017214405</v>
      </c>
      <c r="S1556" s="54">
        <v>189.4566510172144</v>
      </c>
      <c r="T1556" s="54">
        <v>1010.5433489827856</v>
      </c>
      <c r="U1556" s="7"/>
      <c r="V1556" s="7"/>
      <c r="W1556" s="7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</row>
    <row r="1557" spans="1:40" s="1" customFormat="1">
      <c r="A1557" s="173" t="s">
        <v>572</v>
      </c>
      <c r="B1557" s="2" t="s">
        <v>17</v>
      </c>
      <c r="C1557" s="606">
        <v>99458</v>
      </c>
      <c r="D1557" s="212">
        <v>2373</v>
      </c>
      <c r="E1557" s="830">
        <v>38748</v>
      </c>
      <c r="F1557" s="795">
        <v>2007</v>
      </c>
      <c r="G1557" s="208" t="s">
        <v>821</v>
      </c>
      <c r="H1557" s="9" t="s">
        <v>800</v>
      </c>
      <c r="I1557" s="173">
        <v>328</v>
      </c>
      <c r="J1557" s="903">
        <v>113482</v>
      </c>
      <c r="K1557" s="5">
        <f t="shared" si="24"/>
        <v>11</v>
      </c>
      <c r="L1557" s="790">
        <v>1995</v>
      </c>
      <c r="M1557" s="1113" t="s">
        <v>2584</v>
      </c>
      <c r="N1557" s="178" t="s">
        <v>2667</v>
      </c>
      <c r="O1557" s="1227">
        <v>1300</v>
      </c>
      <c r="P1557" s="154">
        <v>150</v>
      </c>
      <c r="Q1557" s="309">
        <v>9.5764272559852676E-2</v>
      </c>
      <c r="R1557" s="54">
        <v>132.67373848987111</v>
      </c>
      <c r="S1557" s="54">
        <v>282.67373848987108</v>
      </c>
      <c r="T1557" s="54">
        <v>1017.3262615101289</v>
      </c>
      <c r="U1557" s="7"/>
      <c r="V1557" s="7"/>
      <c r="W1557" s="7"/>
      <c r="X1557" s="42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42"/>
      <c r="AN1557" s="42"/>
    </row>
    <row r="1558" spans="1:40" s="1" customFormat="1">
      <c r="A1558" s="178" t="s">
        <v>1513</v>
      </c>
      <c r="B1558" s="173" t="s">
        <v>17</v>
      </c>
      <c r="C1558" s="606">
        <v>16557</v>
      </c>
      <c r="D1558" s="212">
        <v>2507</v>
      </c>
      <c r="E1558" s="830">
        <v>38961</v>
      </c>
      <c r="F1558" s="805">
        <v>2007</v>
      </c>
      <c r="G1558" s="178" t="s">
        <v>810</v>
      </c>
      <c r="H1558" s="173" t="s">
        <v>1166</v>
      </c>
      <c r="I1558" s="173">
        <v>351</v>
      </c>
      <c r="J1558" s="903">
        <v>228902</v>
      </c>
      <c r="K1558" s="5">
        <f t="shared" si="24"/>
        <v>9</v>
      </c>
      <c r="L1558" s="790">
        <v>1997</v>
      </c>
      <c r="M1558" s="1113" t="s">
        <v>2586</v>
      </c>
      <c r="N1558" s="178" t="s">
        <v>742</v>
      </c>
      <c r="O1558" s="1227">
        <v>1250</v>
      </c>
      <c r="P1558" s="154">
        <v>150</v>
      </c>
      <c r="Q1558" s="309">
        <v>5.1229508196721313E-2</v>
      </c>
      <c r="R1558" s="54">
        <v>81.750512295081975</v>
      </c>
      <c r="S1558" s="54">
        <v>231.75051229508199</v>
      </c>
      <c r="T1558" s="54">
        <v>1018.249487704918</v>
      </c>
      <c r="U1558" s="7"/>
      <c r="V1558" s="7"/>
      <c r="W1558" s="7"/>
      <c r="X1558" s="42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42"/>
      <c r="AN1558" s="42"/>
    </row>
    <row r="1559" spans="1:40" s="1" customFormat="1">
      <c r="A1559" s="104" t="s">
        <v>700</v>
      </c>
      <c r="B1559" s="173" t="s">
        <v>17</v>
      </c>
      <c r="C1559" s="606">
        <v>155504</v>
      </c>
      <c r="D1559" s="212">
        <v>2453</v>
      </c>
      <c r="E1559" s="830">
        <v>38894</v>
      </c>
      <c r="F1559" s="795">
        <v>2007</v>
      </c>
      <c r="G1559" s="178" t="s">
        <v>818</v>
      </c>
      <c r="H1559" s="2" t="s">
        <v>3459</v>
      </c>
      <c r="I1559" s="172">
        <v>345</v>
      </c>
      <c r="J1559" s="911">
        <v>146069</v>
      </c>
      <c r="K1559" s="5">
        <f t="shared" si="24"/>
        <v>9</v>
      </c>
      <c r="L1559" s="1023">
        <v>1997</v>
      </c>
      <c r="M1559" s="1119" t="s">
        <v>2598</v>
      </c>
      <c r="N1559" s="1205" t="s">
        <v>2672</v>
      </c>
      <c r="O1559" s="1227">
        <v>1350</v>
      </c>
      <c r="P1559" s="154">
        <v>150</v>
      </c>
      <c r="Q1559" s="309">
        <v>2.4434389140271493E-2</v>
      </c>
      <c r="R1559" s="54">
        <v>180.18749321266972</v>
      </c>
      <c r="S1559" s="54">
        <v>330.18749321266972</v>
      </c>
      <c r="T1559" s="54">
        <v>1019.8125067873302</v>
      </c>
      <c r="U1559" s="7"/>
      <c r="V1559" s="7"/>
      <c r="W1559" s="7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</row>
    <row r="1560" spans="1:40" s="1" customFormat="1">
      <c r="A1560" s="173" t="s">
        <v>2643</v>
      </c>
      <c r="B1560" s="173" t="s">
        <v>17</v>
      </c>
      <c r="C1560" s="606">
        <v>220458</v>
      </c>
      <c r="D1560" s="212">
        <v>2467</v>
      </c>
      <c r="E1560" s="830">
        <v>38952</v>
      </c>
      <c r="F1560" s="805">
        <v>2007</v>
      </c>
      <c r="G1560" s="178" t="s">
        <v>812</v>
      </c>
      <c r="H1560" s="1" t="s">
        <v>861</v>
      </c>
      <c r="I1560" s="173">
        <v>29</v>
      </c>
      <c r="J1560" s="904">
        <v>169011</v>
      </c>
      <c r="K1560" s="5">
        <f t="shared" si="24"/>
        <v>7</v>
      </c>
      <c r="L1560" s="1014">
        <v>1999</v>
      </c>
      <c r="M1560" s="1112" t="s">
        <v>2584</v>
      </c>
      <c r="N1560" s="178" t="s">
        <v>2669</v>
      </c>
      <c r="O1560" s="1227">
        <v>1237.52</v>
      </c>
      <c r="P1560" s="154">
        <v>150</v>
      </c>
      <c r="Q1560" s="309">
        <v>9.9009441547770582E-2</v>
      </c>
      <c r="R1560" s="54">
        <v>62.706639709865023</v>
      </c>
      <c r="S1560" s="54">
        <v>212.70663970986502</v>
      </c>
      <c r="T1560" s="54">
        <v>1024.8133602901351</v>
      </c>
      <c r="U1560" s="7"/>
      <c r="V1560" s="7"/>
      <c r="W1560" s="7"/>
      <c r="X1560" s="42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42"/>
      <c r="AN1560" s="42"/>
    </row>
    <row r="1561" spans="1:40" s="1" customFormat="1">
      <c r="A1561" s="173" t="s">
        <v>2543</v>
      </c>
      <c r="B1561" s="173" t="s">
        <v>17</v>
      </c>
      <c r="C1561" s="606">
        <v>938686</v>
      </c>
      <c r="D1561" s="212">
        <v>2540</v>
      </c>
      <c r="E1561" s="830">
        <v>39048</v>
      </c>
      <c r="F1561" s="804">
        <v>2007</v>
      </c>
      <c r="G1561" s="178" t="s">
        <v>816</v>
      </c>
      <c r="H1561" s="51" t="s">
        <v>905</v>
      </c>
      <c r="I1561" s="173">
        <v>273</v>
      </c>
      <c r="J1561" s="903">
        <v>91861</v>
      </c>
      <c r="K1561" s="5">
        <f t="shared" si="24"/>
        <v>7</v>
      </c>
      <c r="L1561" s="790">
        <v>1999</v>
      </c>
      <c r="M1561" s="1113" t="s">
        <v>2584</v>
      </c>
      <c r="N1561" s="178" t="s">
        <v>2667</v>
      </c>
      <c r="O1561" s="1227">
        <v>1300</v>
      </c>
      <c r="P1561" s="154">
        <v>150</v>
      </c>
      <c r="Q1561" s="309">
        <v>4.1269841269841269E-2</v>
      </c>
      <c r="R1561" s="54">
        <v>120.687873015873</v>
      </c>
      <c r="S1561" s="54">
        <v>270.68787301587298</v>
      </c>
      <c r="T1561" s="54">
        <v>1029.312126984127</v>
      </c>
      <c r="U1561" s="7"/>
      <c r="V1561" s="7"/>
      <c r="W1561" s="7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</row>
    <row r="1562" spans="1:40" s="1" customFormat="1">
      <c r="A1562" s="173" t="s">
        <v>939</v>
      </c>
      <c r="B1562" s="173" t="s">
        <v>17</v>
      </c>
      <c r="C1562" s="606">
        <v>157511</v>
      </c>
      <c r="D1562" s="213"/>
      <c r="E1562" s="830">
        <v>39078</v>
      </c>
      <c r="F1562" s="804">
        <v>2007</v>
      </c>
      <c r="G1562" s="178" t="s">
        <v>818</v>
      </c>
      <c r="H1562" s="9" t="s">
        <v>852</v>
      </c>
      <c r="I1562" s="173">
        <v>307</v>
      </c>
      <c r="J1562" s="903">
        <v>110612</v>
      </c>
      <c r="K1562" s="5">
        <f t="shared" si="24"/>
        <v>10</v>
      </c>
      <c r="L1562" s="790">
        <v>1996</v>
      </c>
      <c r="M1562" s="1113" t="s">
        <v>623</v>
      </c>
      <c r="N1562" s="178" t="s">
        <v>624</v>
      </c>
      <c r="O1562" s="1227">
        <v>1200</v>
      </c>
      <c r="P1562" s="154">
        <v>150</v>
      </c>
      <c r="Q1562" s="309">
        <v>4.4117647058823532E-2</v>
      </c>
      <c r="R1562" s="54">
        <v>0</v>
      </c>
      <c r="S1562" s="54">
        <v>150</v>
      </c>
      <c r="T1562" s="54">
        <v>1050</v>
      </c>
      <c r="U1562" s="7"/>
      <c r="V1562" s="7"/>
      <c r="W1562" s="7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</row>
    <row r="1563" spans="1:40" s="1" customFormat="1">
      <c r="A1563" s="51" t="s">
        <v>2654</v>
      </c>
      <c r="B1563" s="51" t="s">
        <v>17</v>
      </c>
      <c r="C1563" s="607">
        <v>127605</v>
      </c>
      <c r="D1563" s="52">
        <v>38974</v>
      </c>
      <c r="E1563" s="831">
        <v>38890</v>
      </c>
      <c r="F1563" s="805">
        <v>2007</v>
      </c>
      <c r="G1563" s="53" t="s">
        <v>1774</v>
      </c>
      <c r="H1563" s="51" t="s">
        <v>2581</v>
      </c>
      <c r="I1563" s="51">
        <v>17</v>
      </c>
      <c r="J1563" s="905">
        <v>110905</v>
      </c>
      <c r="K1563" s="5">
        <f t="shared" si="24"/>
        <v>19</v>
      </c>
      <c r="L1563" s="423">
        <v>1987</v>
      </c>
      <c r="M1563" s="417" t="s">
        <v>2629</v>
      </c>
      <c r="N1563" s="53" t="s">
        <v>2655</v>
      </c>
      <c r="O1563" s="1227">
        <v>1200</v>
      </c>
      <c r="P1563" s="154">
        <v>150</v>
      </c>
      <c r="Q1563" s="251">
        <v>4.5977011494252873E-2</v>
      </c>
      <c r="R1563" s="54"/>
      <c r="S1563" s="54">
        <v>150</v>
      </c>
      <c r="T1563" s="54">
        <v>1050</v>
      </c>
      <c r="U1563" s="7"/>
      <c r="V1563" s="7"/>
      <c r="W1563" s="7"/>
      <c r="X1563" s="42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42"/>
      <c r="AN1563" s="42"/>
    </row>
    <row r="1564" spans="1:40" s="1" customFormat="1">
      <c r="A1564" s="51" t="s">
        <v>2658</v>
      </c>
      <c r="B1564" s="51" t="s">
        <v>17</v>
      </c>
      <c r="C1564" s="607"/>
      <c r="D1564" s="52">
        <v>38974</v>
      </c>
      <c r="E1564" s="831">
        <v>38889</v>
      </c>
      <c r="F1564" s="805">
        <v>2007</v>
      </c>
      <c r="G1564" s="53" t="s">
        <v>815</v>
      </c>
      <c r="H1564" s="1" t="s">
        <v>475</v>
      </c>
      <c r="I1564" s="51">
        <v>45</v>
      </c>
      <c r="J1564" s="905">
        <v>117898</v>
      </c>
      <c r="K1564" s="5">
        <f t="shared" si="24"/>
        <v>9</v>
      </c>
      <c r="L1564" s="423">
        <v>1997</v>
      </c>
      <c r="M1564" s="417" t="s">
        <v>2598</v>
      </c>
      <c r="N1564" s="53" t="s">
        <v>2671</v>
      </c>
      <c r="O1564" s="1227">
        <v>1200</v>
      </c>
      <c r="P1564" s="154">
        <v>150</v>
      </c>
      <c r="Q1564" s="251">
        <v>4.5977011494252873E-2</v>
      </c>
      <c r="R1564" s="54"/>
      <c r="S1564" s="54">
        <v>150</v>
      </c>
      <c r="T1564" s="54">
        <v>1050</v>
      </c>
      <c r="U1564" s="7"/>
      <c r="V1564" s="7"/>
      <c r="W1564" s="7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</row>
    <row r="1565" spans="1:40" s="1" customFormat="1">
      <c r="A1565" s="51" t="s">
        <v>2659</v>
      </c>
      <c r="B1565" s="51" t="s">
        <v>17</v>
      </c>
      <c r="C1565" s="607"/>
      <c r="D1565" s="52">
        <v>38974</v>
      </c>
      <c r="E1565" s="831">
        <v>38889</v>
      </c>
      <c r="F1565" s="805">
        <v>2007</v>
      </c>
      <c r="G1565" s="53" t="s">
        <v>815</v>
      </c>
      <c r="H1565" s="1" t="s">
        <v>475</v>
      </c>
      <c r="I1565" s="51">
        <v>32</v>
      </c>
      <c r="J1565" s="905">
        <v>153926</v>
      </c>
      <c r="K1565" s="5">
        <f t="shared" si="24"/>
        <v>7</v>
      </c>
      <c r="L1565" s="423">
        <v>1999</v>
      </c>
      <c r="M1565" s="417" t="s">
        <v>703</v>
      </c>
      <c r="N1565" s="53" t="s">
        <v>711</v>
      </c>
      <c r="O1565" s="1227">
        <v>1200</v>
      </c>
      <c r="P1565" s="154">
        <v>150</v>
      </c>
      <c r="Q1565" s="251">
        <v>4.5977011494252873E-2</v>
      </c>
      <c r="R1565" s="54"/>
      <c r="S1565" s="54">
        <v>150</v>
      </c>
      <c r="T1565" s="54">
        <v>1050</v>
      </c>
      <c r="U1565" s="7"/>
      <c r="V1565" s="7"/>
      <c r="W1565" s="7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</row>
    <row r="1566" spans="1:40" s="1" customFormat="1">
      <c r="A1566" s="51" t="s">
        <v>602</v>
      </c>
      <c r="B1566" s="51" t="s">
        <v>17</v>
      </c>
      <c r="C1566" s="607">
        <v>182515</v>
      </c>
      <c r="D1566" s="55">
        <v>2453</v>
      </c>
      <c r="E1566" s="831">
        <v>38894</v>
      </c>
      <c r="F1566" s="795">
        <v>2007</v>
      </c>
      <c r="G1566" s="53" t="s">
        <v>812</v>
      </c>
      <c r="H1566" s="1" t="s">
        <v>861</v>
      </c>
      <c r="I1566" s="51">
        <v>306</v>
      </c>
      <c r="J1566" s="905">
        <v>161428</v>
      </c>
      <c r="K1566" s="5">
        <f t="shared" si="24"/>
        <v>9</v>
      </c>
      <c r="L1566" s="423">
        <v>1997</v>
      </c>
      <c r="M1566" s="417" t="s">
        <v>2584</v>
      </c>
      <c r="N1566" s="53" t="s">
        <v>2669</v>
      </c>
      <c r="O1566" s="1227">
        <v>1400</v>
      </c>
      <c r="P1566" s="154">
        <v>150</v>
      </c>
      <c r="Q1566" s="251">
        <v>2.5339366515837104E-2</v>
      </c>
      <c r="R1566" s="54">
        <v>186.86110407239821</v>
      </c>
      <c r="S1566" s="54">
        <v>336.86110407239823</v>
      </c>
      <c r="T1566" s="54">
        <v>1063.1388959276019</v>
      </c>
      <c r="U1566" s="7"/>
      <c r="V1566" s="7"/>
      <c r="W1566" s="7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</row>
    <row r="1567" spans="1:40" s="1" customFormat="1">
      <c r="A1567" s="51" t="s">
        <v>1747</v>
      </c>
      <c r="B1567" s="51" t="s">
        <v>17</v>
      </c>
      <c r="C1567" s="607">
        <v>98989</v>
      </c>
      <c r="D1567" s="55">
        <v>2543</v>
      </c>
      <c r="E1567" s="831">
        <v>38986</v>
      </c>
      <c r="F1567" s="804">
        <v>2007</v>
      </c>
      <c r="G1567" s="53" t="s">
        <v>821</v>
      </c>
      <c r="H1567" s="51" t="s">
        <v>2095</v>
      </c>
      <c r="I1567" s="51">
        <v>11</v>
      </c>
      <c r="J1567" s="905">
        <v>100021</v>
      </c>
      <c r="K1567" s="5">
        <f t="shared" si="24"/>
        <v>12</v>
      </c>
      <c r="L1567" s="423">
        <v>1994</v>
      </c>
      <c r="M1567" s="417" t="s">
        <v>2595</v>
      </c>
      <c r="N1567" s="53" t="s">
        <v>1746</v>
      </c>
      <c r="O1567" s="1227">
        <v>1258</v>
      </c>
      <c r="P1567" s="154">
        <v>150</v>
      </c>
      <c r="Q1567" s="251">
        <v>0.18668233729847805</v>
      </c>
      <c r="R1567" s="54">
        <v>40.129235225680851</v>
      </c>
      <c r="S1567" s="54">
        <v>190.12923522568084</v>
      </c>
      <c r="T1567" s="54">
        <v>1067.8707647743192</v>
      </c>
      <c r="U1567" s="7"/>
      <c r="V1567" s="7"/>
      <c r="W1567" s="7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</row>
    <row r="1568" spans="1:40" s="1" customFormat="1">
      <c r="A1568" s="51" t="s">
        <v>615</v>
      </c>
      <c r="B1568" s="9" t="s">
        <v>17</v>
      </c>
      <c r="C1568" s="607">
        <v>842</v>
      </c>
      <c r="D1568" s="55">
        <v>2458</v>
      </c>
      <c r="E1568" s="831">
        <v>38904</v>
      </c>
      <c r="F1568" s="795">
        <v>2007</v>
      </c>
      <c r="G1568" s="53" t="s">
        <v>815</v>
      </c>
      <c r="H1568" s="1" t="s">
        <v>475</v>
      </c>
      <c r="I1568" s="51">
        <v>3</v>
      </c>
      <c r="J1568" s="905">
        <v>135152</v>
      </c>
      <c r="K1568" s="5">
        <f t="shared" si="24"/>
        <v>9</v>
      </c>
      <c r="L1568" s="423">
        <v>1997</v>
      </c>
      <c r="M1568" s="417" t="s">
        <v>616</v>
      </c>
      <c r="N1568" s="53" t="s">
        <v>617</v>
      </c>
      <c r="O1568" s="1227">
        <v>1272.72</v>
      </c>
      <c r="P1568" s="154">
        <v>150</v>
      </c>
      <c r="Q1568" s="251">
        <v>7.2466268441541373E-2</v>
      </c>
      <c r="R1568" s="54">
        <v>50.608267891519247</v>
      </c>
      <c r="S1568" s="54">
        <v>200.60826789151923</v>
      </c>
      <c r="T1568" s="54">
        <v>1072.1117321084807</v>
      </c>
      <c r="U1568" s="7"/>
      <c r="V1568" s="7"/>
      <c r="W1568" s="7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</row>
    <row r="1569" spans="1:40" s="1" customFormat="1">
      <c r="A1569" s="53" t="s">
        <v>2223</v>
      </c>
      <c r="B1569" s="51" t="s">
        <v>17</v>
      </c>
      <c r="C1569" s="607">
        <v>132963</v>
      </c>
      <c r="D1569" s="59">
        <v>39022</v>
      </c>
      <c r="E1569" s="831">
        <v>38947</v>
      </c>
      <c r="F1569" s="805">
        <v>2007</v>
      </c>
      <c r="G1569" s="53" t="s">
        <v>813</v>
      </c>
      <c r="H1569" s="9" t="s">
        <v>800</v>
      </c>
      <c r="I1569" s="51">
        <v>11</v>
      </c>
      <c r="J1569" s="905">
        <v>139137</v>
      </c>
      <c r="K1569" s="5">
        <f t="shared" si="24"/>
        <v>8</v>
      </c>
      <c r="L1569" s="423">
        <v>1998</v>
      </c>
      <c r="M1569" s="417" t="s">
        <v>2598</v>
      </c>
      <c r="N1569" s="53" t="s">
        <v>2671</v>
      </c>
      <c r="O1569" s="1227">
        <v>1250</v>
      </c>
      <c r="P1569" s="154">
        <v>150</v>
      </c>
      <c r="Q1569" s="251">
        <v>0.1984126984126984</v>
      </c>
      <c r="R1569" s="54"/>
      <c r="S1569" s="54">
        <v>150</v>
      </c>
      <c r="T1569" s="54">
        <v>1100</v>
      </c>
      <c r="U1569" s="7"/>
      <c r="V1569" s="7"/>
      <c r="W1569" s="7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</row>
    <row r="1570" spans="1:40" s="1" customFormat="1">
      <c r="A1570" s="51" t="s">
        <v>2225</v>
      </c>
      <c r="B1570" s="51" t="s">
        <v>17</v>
      </c>
      <c r="C1570" s="607">
        <v>4481</v>
      </c>
      <c r="D1570" s="59">
        <v>39022</v>
      </c>
      <c r="E1570" s="831">
        <v>38947</v>
      </c>
      <c r="F1570" s="805">
        <v>2007</v>
      </c>
      <c r="G1570" s="53" t="s">
        <v>813</v>
      </c>
      <c r="H1570" s="9" t="s">
        <v>800</v>
      </c>
      <c r="I1570" s="51">
        <v>13</v>
      </c>
      <c r="J1570" s="905">
        <v>131412</v>
      </c>
      <c r="K1570" s="5">
        <f t="shared" si="24"/>
        <v>8</v>
      </c>
      <c r="L1570" s="423">
        <v>1998</v>
      </c>
      <c r="M1570" s="417" t="s">
        <v>2598</v>
      </c>
      <c r="N1570" s="53" t="s">
        <v>2671</v>
      </c>
      <c r="O1570" s="1227">
        <v>1250</v>
      </c>
      <c r="P1570" s="154">
        <v>150</v>
      </c>
      <c r="Q1570" s="251">
        <v>0.1984126984126984</v>
      </c>
      <c r="R1570" s="54"/>
      <c r="S1570" s="54">
        <v>150</v>
      </c>
      <c r="T1570" s="54">
        <v>1100</v>
      </c>
      <c r="U1570" s="7"/>
      <c r="V1570" s="7"/>
      <c r="W1570" s="7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</row>
    <row r="1571" spans="1:40" s="1" customFormat="1">
      <c r="A1571" s="58" t="s">
        <v>2561</v>
      </c>
      <c r="B1571" s="51" t="s">
        <v>17</v>
      </c>
      <c r="C1571" s="607" t="s">
        <v>2562</v>
      </c>
      <c r="D1571" s="55">
        <v>2540</v>
      </c>
      <c r="E1571" s="831">
        <v>39048</v>
      </c>
      <c r="F1571" s="804">
        <v>2007</v>
      </c>
      <c r="G1571" s="53" t="s">
        <v>815</v>
      </c>
      <c r="H1571" s="2" t="s">
        <v>807</v>
      </c>
      <c r="I1571" s="51">
        <v>298</v>
      </c>
      <c r="J1571" s="905">
        <v>170366</v>
      </c>
      <c r="K1571" s="5">
        <f t="shared" si="24"/>
        <v>7</v>
      </c>
      <c r="L1571" s="423">
        <v>1999</v>
      </c>
      <c r="M1571" s="417" t="s">
        <v>2584</v>
      </c>
      <c r="N1571" s="53" t="s">
        <v>2669</v>
      </c>
      <c r="O1571" s="1227">
        <v>1400</v>
      </c>
      <c r="P1571" s="154">
        <v>150</v>
      </c>
      <c r="Q1571" s="251">
        <v>4.4444444444444446E-2</v>
      </c>
      <c r="R1571" s="54">
        <v>129.97155555555554</v>
      </c>
      <c r="S1571" s="54">
        <v>279.97155555555554</v>
      </c>
      <c r="T1571" s="54">
        <v>1120.0284444444444</v>
      </c>
      <c r="U1571" s="7"/>
      <c r="V1571" s="7"/>
      <c r="W1571" s="7"/>
      <c r="X1571" s="42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42"/>
      <c r="AN1571" s="42"/>
    </row>
    <row r="1572" spans="1:40" s="1" customFormat="1">
      <c r="A1572" s="51" t="s">
        <v>2485</v>
      </c>
      <c r="B1572" s="51" t="s">
        <v>17</v>
      </c>
      <c r="C1572" s="607">
        <v>4897</v>
      </c>
      <c r="D1572" s="55">
        <v>2490</v>
      </c>
      <c r="E1572" s="831">
        <v>38943</v>
      </c>
      <c r="F1572" s="805">
        <v>2007</v>
      </c>
      <c r="G1572" s="45" t="s">
        <v>813</v>
      </c>
      <c r="H1572" s="9" t="s">
        <v>800</v>
      </c>
      <c r="I1572" s="51">
        <v>283</v>
      </c>
      <c r="J1572" s="905">
        <v>126738</v>
      </c>
      <c r="K1572" s="5">
        <f t="shared" si="24"/>
        <v>8</v>
      </c>
      <c r="L1572" s="423">
        <v>1998</v>
      </c>
      <c r="M1572" s="417" t="s">
        <v>2584</v>
      </c>
      <c r="N1572" s="53" t="s">
        <v>2486</v>
      </c>
      <c r="O1572" s="1227">
        <v>1400</v>
      </c>
      <c r="P1572" s="154">
        <v>150</v>
      </c>
      <c r="Q1572" s="251">
        <v>2.2453889334402566E-2</v>
      </c>
      <c r="R1572" s="54">
        <v>102.62437850842022</v>
      </c>
      <c r="S1572" s="54">
        <v>252.62437850842022</v>
      </c>
      <c r="T1572" s="54">
        <v>1147.3756214915797</v>
      </c>
      <c r="U1572" s="7"/>
      <c r="V1572" s="7"/>
      <c r="W1572" s="7"/>
      <c r="X1572" s="42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42"/>
      <c r="AN1572" s="42"/>
    </row>
    <row r="1573" spans="1:40" s="1" customFormat="1">
      <c r="A1573" s="51" t="s">
        <v>2483</v>
      </c>
      <c r="B1573" s="51" t="s">
        <v>17</v>
      </c>
      <c r="C1573" s="607">
        <v>39143</v>
      </c>
      <c r="D1573" s="55">
        <v>2490</v>
      </c>
      <c r="E1573" s="831">
        <v>38943</v>
      </c>
      <c r="F1573" s="805">
        <v>2007</v>
      </c>
      <c r="G1573" s="45" t="s">
        <v>813</v>
      </c>
      <c r="H1573" s="9" t="s">
        <v>800</v>
      </c>
      <c r="I1573" s="51">
        <v>284</v>
      </c>
      <c r="J1573" s="905">
        <v>124295</v>
      </c>
      <c r="K1573" s="5">
        <f t="shared" si="24"/>
        <v>9</v>
      </c>
      <c r="L1573" s="423">
        <v>1997</v>
      </c>
      <c r="M1573" s="417" t="s">
        <v>2677</v>
      </c>
      <c r="N1573" s="53" t="s">
        <v>2678</v>
      </c>
      <c r="O1573" s="1227">
        <v>1400</v>
      </c>
      <c r="P1573" s="154">
        <v>150</v>
      </c>
      <c r="Q1573" s="251">
        <v>2.2453889334402566E-2</v>
      </c>
      <c r="R1573" s="54">
        <v>102.62437850842022</v>
      </c>
      <c r="S1573" s="54">
        <v>252.62437850842022</v>
      </c>
      <c r="T1573" s="54">
        <v>1147.3756214915797</v>
      </c>
      <c r="U1573" s="7"/>
      <c r="V1573" s="7"/>
      <c r="W1573" s="7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</row>
    <row r="1574" spans="1:40" s="1" customFormat="1">
      <c r="A1574" s="58" t="s">
        <v>2520</v>
      </c>
      <c r="B1574" s="51" t="s">
        <v>17</v>
      </c>
      <c r="C1574" s="611">
        <v>1676</v>
      </c>
      <c r="D1574" s="55">
        <v>2490</v>
      </c>
      <c r="E1574" s="831">
        <v>38943</v>
      </c>
      <c r="F1574" s="805">
        <v>2007</v>
      </c>
      <c r="G1574" s="53" t="s">
        <v>814</v>
      </c>
      <c r="H1574" s="9" t="s">
        <v>2234</v>
      </c>
      <c r="I1574" s="58">
        <v>321</v>
      </c>
      <c r="J1574" s="918">
        <v>103142</v>
      </c>
      <c r="K1574" s="5">
        <f t="shared" si="24"/>
        <v>11</v>
      </c>
      <c r="L1574" s="1025">
        <v>1995</v>
      </c>
      <c r="M1574" s="1122" t="s">
        <v>2677</v>
      </c>
      <c r="N1574" s="1209" t="s">
        <v>2678</v>
      </c>
      <c r="O1574" s="1227">
        <v>1400</v>
      </c>
      <c r="P1574" s="154">
        <v>150</v>
      </c>
      <c r="Q1574" s="251">
        <v>2.2453889334402566E-2</v>
      </c>
      <c r="R1574" s="54">
        <v>102.62437850842022</v>
      </c>
      <c r="S1574" s="54">
        <v>252.62437850842022</v>
      </c>
      <c r="T1574" s="54">
        <v>1147.3756214915797</v>
      </c>
      <c r="U1574" s="7"/>
      <c r="V1574" s="7"/>
      <c r="W1574" s="7"/>
      <c r="X1574" s="42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42"/>
      <c r="AN1574" s="42"/>
    </row>
    <row r="1575" spans="1:40" s="1" customFormat="1">
      <c r="A1575" s="51" t="s">
        <v>565</v>
      </c>
      <c r="B1575" s="51" t="s">
        <v>17</v>
      </c>
      <c r="C1575" s="607">
        <v>136061</v>
      </c>
      <c r="D1575" s="55">
        <v>2453</v>
      </c>
      <c r="E1575" s="831">
        <v>38894</v>
      </c>
      <c r="F1575" s="796">
        <v>2007</v>
      </c>
      <c r="G1575" s="53" t="s">
        <v>812</v>
      </c>
      <c r="H1575" s="1" t="s">
        <v>861</v>
      </c>
      <c r="I1575" s="51">
        <v>295</v>
      </c>
      <c r="J1575" s="905">
        <v>152045</v>
      </c>
      <c r="K1575" s="5">
        <f t="shared" si="24"/>
        <v>11</v>
      </c>
      <c r="L1575" s="423">
        <v>1995</v>
      </c>
      <c r="M1575" s="417" t="s">
        <v>2584</v>
      </c>
      <c r="N1575" s="53" t="s">
        <v>566</v>
      </c>
      <c r="O1575" s="1227">
        <v>1500</v>
      </c>
      <c r="P1575" s="154">
        <v>150</v>
      </c>
      <c r="Q1575" s="251">
        <v>2.7149321266968326E-2</v>
      </c>
      <c r="R1575" s="54">
        <v>200.20832579185523</v>
      </c>
      <c r="S1575" s="54">
        <v>350.20832579185526</v>
      </c>
      <c r="T1575" s="54">
        <v>1149.7916742081447</v>
      </c>
      <c r="U1575" s="7"/>
      <c r="V1575" s="7"/>
      <c r="W1575" s="7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</row>
    <row r="1576" spans="1:40" s="1" customFormat="1">
      <c r="A1576" s="51" t="s">
        <v>535</v>
      </c>
      <c r="B1576" s="51" t="s">
        <v>17</v>
      </c>
      <c r="C1576" s="607">
        <v>16142</v>
      </c>
      <c r="D1576" s="55">
        <v>2434</v>
      </c>
      <c r="E1576" s="831">
        <v>38853</v>
      </c>
      <c r="F1576" s="795">
        <v>2007</v>
      </c>
      <c r="G1576" s="53" t="s">
        <v>810</v>
      </c>
      <c r="H1576" s="51" t="s">
        <v>1050</v>
      </c>
      <c r="I1576" s="51">
        <v>367</v>
      </c>
      <c r="J1576" s="905">
        <v>175472</v>
      </c>
      <c r="K1576" s="5">
        <f t="shared" si="24"/>
        <v>10</v>
      </c>
      <c r="L1576" s="423">
        <v>1996</v>
      </c>
      <c r="M1576" s="417" t="s">
        <v>2584</v>
      </c>
      <c r="N1576" s="53" t="s">
        <v>2667</v>
      </c>
      <c r="O1576" s="1227">
        <v>1400</v>
      </c>
      <c r="P1576" s="154">
        <v>150</v>
      </c>
      <c r="Q1576" s="251">
        <v>3.2054951345163139E-2</v>
      </c>
      <c r="R1576" s="54">
        <v>70.390108757870649</v>
      </c>
      <c r="S1576" s="54">
        <v>220.39010875787065</v>
      </c>
      <c r="T1576" s="54">
        <v>1179.6098912421294</v>
      </c>
      <c r="U1576" s="7"/>
      <c r="V1576" s="7"/>
      <c r="W1576" s="7"/>
      <c r="X1576" s="42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42"/>
      <c r="AN1576" s="42"/>
    </row>
    <row r="1577" spans="1:40" s="1" customFormat="1">
      <c r="A1577" s="51" t="s">
        <v>527</v>
      </c>
      <c r="B1577" s="51" t="s">
        <v>17</v>
      </c>
      <c r="C1577" s="607">
        <v>5859</v>
      </c>
      <c r="D1577" s="55">
        <v>2434</v>
      </c>
      <c r="E1577" s="831">
        <v>38853</v>
      </c>
      <c r="F1577" s="795">
        <v>2007</v>
      </c>
      <c r="G1577" s="53" t="s">
        <v>815</v>
      </c>
      <c r="H1577" s="51" t="s">
        <v>1269</v>
      </c>
      <c r="I1577" s="51">
        <v>352</v>
      </c>
      <c r="J1577" s="905">
        <v>79561</v>
      </c>
      <c r="K1577" s="5">
        <f t="shared" si="24"/>
        <v>9</v>
      </c>
      <c r="L1577" s="423">
        <v>1997</v>
      </c>
      <c r="M1577" s="417" t="s">
        <v>2598</v>
      </c>
      <c r="N1577" s="53" t="s">
        <v>2672</v>
      </c>
      <c r="O1577" s="1227">
        <v>1400</v>
      </c>
      <c r="P1577" s="154">
        <v>150</v>
      </c>
      <c r="Q1577" s="251">
        <v>3.2054951345163139E-2</v>
      </c>
      <c r="R1577" s="54">
        <v>70.390108757870649</v>
      </c>
      <c r="S1577" s="54">
        <v>220.39010875787065</v>
      </c>
      <c r="T1577" s="54">
        <v>1179.6098912421294</v>
      </c>
      <c r="U1577" s="7"/>
      <c r="V1577" s="7"/>
      <c r="W1577" s="7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</row>
    <row r="1578" spans="1:40" s="1" customFormat="1">
      <c r="A1578" s="53" t="s">
        <v>2487</v>
      </c>
      <c r="B1578" s="51" t="s">
        <v>17</v>
      </c>
      <c r="C1578" s="607">
        <v>125358</v>
      </c>
      <c r="D1578" s="55">
        <v>2490</v>
      </c>
      <c r="E1578" s="831">
        <v>38943</v>
      </c>
      <c r="F1578" s="805">
        <v>2007</v>
      </c>
      <c r="G1578" s="53" t="s">
        <v>1774</v>
      </c>
      <c r="H1578" s="51" t="s">
        <v>2581</v>
      </c>
      <c r="I1578" s="51">
        <v>286</v>
      </c>
      <c r="J1578" s="905">
        <v>116114</v>
      </c>
      <c r="K1578" s="5">
        <f t="shared" si="24"/>
        <v>5</v>
      </c>
      <c r="L1578" s="423">
        <v>2001</v>
      </c>
      <c r="M1578" s="417" t="s">
        <v>2584</v>
      </c>
      <c r="N1578" s="53" t="s">
        <v>2488</v>
      </c>
      <c r="O1578" s="1227">
        <v>1450</v>
      </c>
      <c r="P1578" s="154">
        <v>150</v>
      </c>
      <c r="Q1578" s="251">
        <v>2.3255813953488372E-2</v>
      </c>
      <c r="R1578" s="54">
        <v>106.28953488372095</v>
      </c>
      <c r="S1578" s="54">
        <v>256.28953488372093</v>
      </c>
      <c r="T1578" s="54">
        <v>1193.710465116279</v>
      </c>
      <c r="U1578" s="7"/>
      <c r="V1578" s="7"/>
      <c r="W1578" s="7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</row>
    <row r="1579" spans="1:40" s="1" customFormat="1">
      <c r="A1579" s="51" t="s">
        <v>1202</v>
      </c>
      <c r="B1579" s="51" t="s">
        <v>17</v>
      </c>
      <c r="C1579" s="607">
        <v>4</v>
      </c>
      <c r="D1579" s="55">
        <v>2594</v>
      </c>
      <c r="E1579" s="831">
        <v>39161</v>
      </c>
      <c r="F1579" s="804">
        <v>2007</v>
      </c>
      <c r="G1579" s="53" t="s">
        <v>821</v>
      </c>
      <c r="H1579" s="9" t="s">
        <v>800</v>
      </c>
      <c r="I1579" s="51">
        <v>348</v>
      </c>
      <c r="J1579" s="905">
        <v>162784</v>
      </c>
      <c r="K1579" s="5">
        <f t="shared" si="24"/>
        <v>8</v>
      </c>
      <c r="L1579" s="423">
        <v>1998</v>
      </c>
      <c r="M1579" s="417" t="s">
        <v>623</v>
      </c>
      <c r="N1579" s="53" t="s">
        <v>1208</v>
      </c>
      <c r="O1579" s="1227">
        <v>1500</v>
      </c>
      <c r="P1579" s="154">
        <v>150</v>
      </c>
      <c r="Q1579" s="447">
        <v>3.5005834305717617E-2</v>
      </c>
      <c r="R1579" s="54">
        <v>148.96802800466745</v>
      </c>
      <c r="S1579" s="54">
        <v>298.96802800466742</v>
      </c>
      <c r="T1579" s="54">
        <v>1201.0319719953327</v>
      </c>
      <c r="U1579" s="7"/>
      <c r="V1579" s="7"/>
      <c r="W1579" s="7"/>
      <c r="X1579" s="42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42"/>
      <c r="AN1579" s="42"/>
    </row>
    <row r="1580" spans="1:40" s="1" customFormat="1">
      <c r="A1580" s="51" t="s">
        <v>1190</v>
      </c>
      <c r="B1580" s="51" t="s">
        <v>17</v>
      </c>
      <c r="C1580" s="607">
        <v>2505</v>
      </c>
      <c r="D1580" s="55">
        <v>2594</v>
      </c>
      <c r="E1580" s="831">
        <v>39161</v>
      </c>
      <c r="F1580" s="804">
        <v>2007</v>
      </c>
      <c r="G1580" s="53" t="s">
        <v>814</v>
      </c>
      <c r="H1580" s="51" t="s">
        <v>959</v>
      </c>
      <c r="I1580" s="51">
        <v>333</v>
      </c>
      <c r="J1580" s="905">
        <v>133575</v>
      </c>
      <c r="K1580" s="5">
        <f t="shared" si="24"/>
        <v>10</v>
      </c>
      <c r="L1580" s="423">
        <v>1996</v>
      </c>
      <c r="M1580" s="417" t="s">
        <v>623</v>
      </c>
      <c r="N1580" s="53" t="s">
        <v>624</v>
      </c>
      <c r="O1580" s="1227">
        <v>1500</v>
      </c>
      <c r="P1580" s="154">
        <v>150</v>
      </c>
      <c r="Q1580" s="447">
        <v>3.5005834305717617E-2</v>
      </c>
      <c r="R1580" s="54">
        <v>148.96802800466745</v>
      </c>
      <c r="S1580" s="54">
        <v>298.96802800466742</v>
      </c>
      <c r="T1580" s="54">
        <v>1201.0319719953327</v>
      </c>
      <c r="U1580" s="7"/>
      <c r="V1580" s="7"/>
      <c r="W1580" s="7"/>
      <c r="X1580" s="42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42"/>
      <c r="AN1580" s="42"/>
    </row>
    <row r="1581" spans="1:40" s="1" customFormat="1">
      <c r="A1581" s="58" t="s">
        <v>1201</v>
      </c>
      <c r="B1581" s="51" t="s">
        <v>17</v>
      </c>
      <c r="C1581" s="607">
        <v>6</v>
      </c>
      <c r="D1581" s="55">
        <v>2594</v>
      </c>
      <c r="E1581" s="831">
        <v>39161</v>
      </c>
      <c r="F1581" s="1258">
        <v>2007</v>
      </c>
      <c r="G1581" s="53" t="s">
        <v>821</v>
      </c>
      <c r="H1581" s="51" t="s">
        <v>1264</v>
      </c>
      <c r="I1581" s="51">
        <v>347</v>
      </c>
      <c r="J1581" s="905">
        <v>149913</v>
      </c>
      <c r="K1581" s="5">
        <f t="shared" si="24"/>
        <v>9</v>
      </c>
      <c r="L1581" s="423">
        <v>1997</v>
      </c>
      <c r="M1581" s="417" t="s">
        <v>623</v>
      </c>
      <c r="N1581" s="53" t="s">
        <v>624</v>
      </c>
      <c r="O1581" s="1227">
        <v>1500</v>
      </c>
      <c r="P1581" s="154">
        <v>150</v>
      </c>
      <c r="Q1581" s="447">
        <v>3.5005834305717617E-2</v>
      </c>
      <c r="R1581" s="54">
        <v>148.96802800466745</v>
      </c>
      <c r="S1581" s="54">
        <v>298.96802800466742</v>
      </c>
      <c r="T1581" s="54">
        <v>1201.0319719953327</v>
      </c>
      <c r="U1581" s="7"/>
      <c r="V1581" s="7"/>
      <c r="W1581" s="7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</row>
    <row r="1582" spans="1:40" s="1" customFormat="1">
      <c r="A1582" s="51" t="s">
        <v>2556</v>
      </c>
      <c r="B1582" s="51" t="s">
        <v>17</v>
      </c>
      <c r="C1582" s="607">
        <v>171</v>
      </c>
      <c r="D1582" s="55">
        <v>2540</v>
      </c>
      <c r="E1582" s="831">
        <v>39048</v>
      </c>
      <c r="F1582" s="804">
        <v>2007</v>
      </c>
      <c r="G1582" s="53" t="s">
        <v>810</v>
      </c>
      <c r="H1582" s="9" t="s">
        <v>1654</v>
      </c>
      <c r="I1582" s="51">
        <v>295</v>
      </c>
      <c r="J1582" s="905">
        <v>179982</v>
      </c>
      <c r="K1582" s="5">
        <f t="shared" si="24"/>
        <v>7</v>
      </c>
      <c r="L1582" s="423">
        <v>1999</v>
      </c>
      <c r="M1582" s="417" t="s">
        <v>2584</v>
      </c>
      <c r="N1582" s="53" t="s">
        <v>2667</v>
      </c>
      <c r="O1582" s="1227">
        <v>1500</v>
      </c>
      <c r="P1582" s="154">
        <v>150</v>
      </c>
      <c r="Q1582" s="251">
        <v>4.7619047619047616E-2</v>
      </c>
      <c r="R1582" s="54">
        <v>139.25523809523807</v>
      </c>
      <c r="S1582" s="54">
        <v>289.25523809523804</v>
      </c>
      <c r="T1582" s="54">
        <v>1210.7447619047621</v>
      </c>
      <c r="U1582" s="7"/>
      <c r="V1582" s="7"/>
      <c r="W1582" s="7"/>
      <c r="X1582" s="42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42"/>
      <c r="AN1582" s="42"/>
    </row>
    <row r="1583" spans="1:40" s="1" customFormat="1">
      <c r="A1583" s="51" t="s">
        <v>685</v>
      </c>
      <c r="B1583" s="51" t="s">
        <v>17</v>
      </c>
      <c r="C1583" s="607">
        <v>134765</v>
      </c>
      <c r="D1583" s="55">
        <v>2453</v>
      </c>
      <c r="E1583" s="831">
        <v>38894</v>
      </c>
      <c r="F1583" s="795">
        <v>2007</v>
      </c>
      <c r="G1583" s="53" t="s">
        <v>812</v>
      </c>
      <c r="H1583" s="1" t="s">
        <v>861</v>
      </c>
      <c r="I1583" s="51">
        <v>322</v>
      </c>
      <c r="J1583" s="905">
        <v>152242</v>
      </c>
      <c r="K1583" s="5">
        <f t="shared" si="24"/>
        <v>12</v>
      </c>
      <c r="L1583" s="423">
        <v>1994</v>
      </c>
      <c r="M1583" s="417" t="s">
        <v>2586</v>
      </c>
      <c r="N1583" s="53" t="s">
        <v>2620</v>
      </c>
      <c r="O1583" s="1227">
        <v>1600</v>
      </c>
      <c r="P1583" s="154">
        <v>150</v>
      </c>
      <c r="Q1583" s="251">
        <v>2.8959276018099549E-2</v>
      </c>
      <c r="R1583" s="54">
        <v>213.55554751131226</v>
      </c>
      <c r="S1583" s="54">
        <v>363.55554751131228</v>
      </c>
      <c r="T1583" s="54">
        <v>1236.4444524886876</v>
      </c>
      <c r="U1583" s="7"/>
      <c r="V1583" s="7"/>
      <c r="W1583" s="7"/>
      <c r="X1583" s="42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42"/>
      <c r="AN1583" s="42"/>
    </row>
    <row r="1584" spans="1:40" s="1" customFormat="1">
      <c r="A1584" s="51" t="s">
        <v>2224</v>
      </c>
      <c r="B1584" s="51" t="s">
        <v>17</v>
      </c>
      <c r="C1584" s="607">
        <v>15123</v>
      </c>
      <c r="D1584" s="59">
        <v>39022</v>
      </c>
      <c r="E1584" s="831">
        <v>38947</v>
      </c>
      <c r="F1584" s="805">
        <v>2007</v>
      </c>
      <c r="G1584" s="53" t="s">
        <v>813</v>
      </c>
      <c r="H1584" s="9" t="s">
        <v>800</v>
      </c>
      <c r="I1584" s="51">
        <v>12</v>
      </c>
      <c r="J1584" s="905">
        <v>124717</v>
      </c>
      <c r="K1584" s="5">
        <f t="shared" si="24"/>
        <v>8</v>
      </c>
      <c r="L1584" s="423">
        <v>1998</v>
      </c>
      <c r="M1584" s="417" t="s">
        <v>2598</v>
      </c>
      <c r="N1584" s="53" t="s">
        <v>2671</v>
      </c>
      <c r="O1584" s="1227">
        <v>1400</v>
      </c>
      <c r="P1584" s="154">
        <v>150</v>
      </c>
      <c r="Q1584" s="251">
        <v>0.22222222222222221</v>
      </c>
      <c r="R1584" s="54"/>
      <c r="S1584" s="54">
        <v>150</v>
      </c>
      <c r="T1584" s="54">
        <v>1250</v>
      </c>
      <c r="U1584" s="7"/>
      <c r="V1584" s="7"/>
      <c r="W1584" s="7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</row>
    <row r="1585" spans="1:40" s="1" customFormat="1">
      <c r="A1585" s="51" t="s">
        <v>844</v>
      </c>
      <c r="B1585" s="51" t="s">
        <v>17</v>
      </c>
      <c r="C1585" s="607">
        <v>905674</v>
      </c>
      <c r="D1585" s="59">
        <v>39276</v>
      </c>
      <c r="E1585" s="831">
        <v>39244</v>
      </c>
      <c r="F1585" s="1258">
        <v>2007</v>
      </c>
      <c r="G1585" s="53" t="s">
        <v>821</v>
      </c>
      <c r="H1585" s="51" t="s">
        <v>1264</v>
      </c>
      <c r="I1585" s="51">
        <v>39</v>
      </c>
      <c r="J1585" s="905">
        <v>136581</v>
      </c>
      <c r="K1585" s="5">
        <f t="shared" si="24"/>
        <v>8</v>
      </c>
      <c r="L1585" s="423">
        <v>1998</v>
      </c>
      <c r="M1585" s="417" t="s">
        <v>2598</v>
      </c>
      <c r="N1585" s="53" t="s">
        <v>2671</v>
      </c>
      <c r="O1585" s="1227">
        <v>1400</v>
      </c>
      <c r="P1585" s="154">
        <v>150</v>
      </c>
      <c r="Q1585" s="251">
        <v>0.12962962962962962</v>
      </c>
      <c r="R1585" s="54">
        <v>0</v>
      </c>
      <c r="S1585" s="54">
        <v>150</v>
      </c>
      <c r="T1585" s="54">
        <v>1250</v>
      </c>
      <c r="U1585" s="7"/>
      <c r="V1585" s="7"/>
      <c r="W1585" s="7"/>
      <c r="X1585" s="42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42"/>
      <c r="AN1585" s="42"/>
    </row>
    <row r="1586" spans="1:40" s="1" customFormat="1">
      <c r="A1586" s="51" t="s">
        <v>2222</v>
      </c>
      <c r="B1586" s="51" t="s">
        <v>17</v>
      </c>
      <c r="C1586" s="607">
        <v>4893</v>
      </c>
      <c r="D1586" s="59">
        <v>39022</v>
      </c>
      <c r="E1586" s="831">
        <v>38947</v>
      </c>
      <c r="F1586" s="805">
        <v>2007</v>
      </c>
      <c r="G1586" s="53" t="s">
        <v>813</v>
      </c>
      <c r="H1586" s="9" t="s">
        <v>800</v>
      </c>
      <c r="I1586" s="51">
        <v>10</v>
      </c>
      <c r="J1586" s="905">
        <v>128210</v>
      </c>
      <c r="K1586" s="5">
        <f t="shared" si="24"/>
        <v>8</v>
      </c>
      <c r="L1586" s="423">
        <v>1998</v>
      </c>
      <c r="M1586" s="417" t="s">
        <v>2598</v>
      </c>
      <c r="N1586" s="53" t="s">
        <v>2671</v>
      </c>
      <c r="O1586" s="1227">
        <v>1400</v>
      </c>
      <c r="P1586" s="154">
        <v>150</v>
      </c>
      <c r="Q1586" s="251">
        <v>0.22222222222222221</v>
      </c>
      <c r="R1586" s="54"/>
      <c r="S1586" s="54">
        <v>150</v>
      </c>
      <c r="T1586" s="54">
        <v>1250</v>
      </c>
      <c r="U1586" s="7"/>
      <c r="V1586" s="7"/>
      <c r="W1586" s="7"/>
      <c r="X1586" s="42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42"/>
      <c r="AN1586" s="42"/>
    </row>
    <row r="1587" spans="1:40" s="1" customFormat="1">
      <c r="A1587" s="194" t="s">
        <v>1518</v>
      </c>
      <c r="B1587" s="51" t="s">
        <v>17</v>
      </c>
      <c r="C1587" s="607">
        <v>937302</v>
      </c>
      <c r="D1587" s="55">
        <v>2507</v>
      </c>
      <c r="E1587" s="831">
        <v>38972</v>
      </c>
      <c r="F1587" s="805">
        <v>2007</v>
      </c>
      <c r="G1587" s="53" t="s">
        <v>816</v>
      </c>
      <c r="H1587" s="51" t="s">
        <v>905</v>
      </c>
      <c r="I1587" s="51">
        <v>356</v>
      </c>
      <c r="J1587" s="905">
        <v>127587</v>
      </c>
      <c r="K1587" s="5">
        <f t="shared" si="24"/>
        <v>8</v>
      </c>
      <c r="L1587" s="423">
        <v>1998</v>
      </c>
      <c r="M1587" s="417" t="s">
        <v>1512</v>
      </c>
      <c r="N1587" s="53" t="s">
        <v>2671</v>
      </c>
      <c r="O1587" s="1227">
        <v>1500</v>
      </c>
      <c r="P1587" s="154">
        <v>150</v>
      </c>
      <c r="Q1587" s="251">
        <v>6.1475409836065573E-2</v>
      </c>
      <c r="R1587" s="54">
        <v>98.100614754098359</v>
      </c>
      <c r="S1587" s="54">
        <v>248.10061475409836</v>
      </c>
      <c r="T1587" s="54">
        <v>1251.8993852459016</v>
      </c>
      <c r="U1587" s="7"/>
      <c r="V1587" s="7"/>
      <c r="W1587" s="7"/>
      <c r="X1587" s="42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42"/>
      <c r="AN1587" s="42"/>
    </row>
    <row r="1588" spans="1:40" s="1" customFormat="1">
      <c r="A1588" s="51" t="s">
        <v>2412</v>
      </c>
      <c r="B1588" s="51" t="s">
        <v>17</v>
      </c>
      <c r="C1588" s="607">
        <v>68</v>
      </c>
      <c r="D1588" s="55">
        <v>2631</v>
      </c>
      <c r="E1588" s="831">
        <v>39217</v>
      </c>
      <c r="F1588" s="804">
        <v>2007</v>
      </c>
      <c r="G1588" s="53" t="s">
        <v>815</v>
      </c>
      <c r="H1588" s="1" t="s">
        <v>475</v>
      </c>
      <c r="I1588" s="51">
        <v>514</v>
      </c>
      <c r="J1588" s="905">
        <v>103963</v>
      </c>
      <c r="K1588" s="5">
        <f t="shared" si="24"/>
        <v>11</v>
      </c>
      <c r="L1588" s="423">
        <v>1995</v>
      </c>
      <c r="M1588" s="417" t="s">
        <v>623</v>
      </c>
      <c r="N1588" s="53" t="s">
        <v>947</v>
      </c>
      <c r="O1588" s="1227">
        <v>1450</v>
      </c>
      <c r="P1588" s="154">
        <v>150</v>
      </c>
      <c r="Q1588" s="251">
        <v>1.5127803860198226E-2</v>
      </c>
      <c r="R1588" s="54">
        <v>47.676786645800732</v>
      </c>
      <c r="S1588" s="54">
        <v>197.67678664580075</v>
      </c>
      <c r="T1588" s="54">
        <v>1252.3232133541992</v>
      </c>
      <c r="U1588" s="7"/>
      <c r="V1588" s="7"/>
      <c r="W1588" s="7"/>
      <c r="X1588" s="42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42"/>
      <c r="AN1588" s="42"/>
    </row>
    <row r="1589" spans="1:40" s="1" customFormat="1">
      <c r="A1589" s="51" t="s">
        <v>2510</v>
      </c>
      <c r="B1589" s="51" t="s">
        <v>17</v>
      </c>
      <c r="C1589" s="607">
        <v>240631</v>
      </c>
      <c r="D1589" s="55">
        <v>2490</v>
      </c>
      <c r="E1589" s="831">
        <v>38943</v>
      </c>
      <c r="F1589" s="805">
        <v>2007</v>
      </c>
      <c r="G1589" s="53" t="s">
        <v>812</v>
      </c>
      <c r="H1589" s="51" t="s">
        <v>2465</v>
      </c>
      <c r="I1589" s="51">
        <v>310</v>
      </c>
      <c r="J1589" s="905">
        <v>156258</v>
      </c>
      <c r="K1589" s="5">
        <f t="shared" si="24"/>
        <v>6</v>
      </c>
      <c r="L1589" s="423">
        <v>2000</v>
      </c>
      <c r="M1589" s="417" t="s">
        <v>2584</v>
      </c>
      <c r="N1589" s="53" t="s">
        <v>2669</v>
      </c>
      <c r="O1589" s="1227">
        <v>1550</v>
      </c>
      <c r="P1589" s="154">
        <v>150</v>
      </c>
      <c r="Q1589" s="251">
        <v>2.4859663191659984E-2</v>
      </c>
      <c r="R1589" s="54">
        <v>113.61984763432238</v>
      </c>
      <c r="S1589" s="54">
        <v>263.61984763432235</v>
      </c>
      <c r="T1589" s="54">
        <v>1286.3801523656775</v>
      </c>
      <c r="U1589" s="7"/>
      <c r="V1589" s="7"/>
      <c r="W1589" s="7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</row>
    <row r="1590" spans="1:40" s="1" customFormat="1">
      <c r="A1590" s="51" t="s">
        <v>1200</v>
      </c>
      <c r="B1590" s="51" t="s">
        <v>17</v>
      </c>
      <c r="C1590" s="607">
        <v>5</v>
      </c>
      <c r="D1590" s="55">
        <v>2594</v>
      </c>
      <c r="E1590" s="831">
        <v>39161</v>
      </c>
      <c r="F1590" s="1258">
        <v>2007</v>
      </c>
      <c r="G1590" s="53" t="s">
        <v>821</v>
      </c>
      <c r="H1590" s="51" t="s">
        <v>1264</v>
      </c>
      <c r="I1590" s="51">
        <v>346</v>
      </c>
      <c r="J1590" s="916">
        <v>128718</v>
      </c>
      <c r="K1590" s="5">
        <f t="shared" si="24"/>
        <v>10</v>
      </c>
      <c r="L1590" s="423">
        <v>1996</v>
      </c>
      <c r="M1590" s="417" t="s">
        <v>623</v>
      </c>
      <c r="N1590" s="53" t="s">
        <v>624</v>
      </c>
      <c r="O1590" s="1227">
        <v>1600</v>
      </c>
      <c r="P1590" s="154">
        <v>150</v>
      </c>
      <c r="Q1590" s="447">
        <v>3.7339556592765458E-2</v>
      </c>
      <c r="R1590" s="54">
        <v>158.89922987164528</v>
      </c>
      <c r="S1590" s="54">
        <v>308.89922987164528</v>
      </c>
      <c r="T1590" s="54">
        <v>1291.1007701283547</v>
      </c>
      <c r="U1590" s="7"/>
      <c r="V1590" s="7"/>
      <c r="W1590" s="7"/>
      <c r="X1590" s="42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42"/>
      <c r="AN1590" s="42"/>
    </row>
    <row r="1591" spans="1:40" s="1" customFormat="1">
      <c r="A1591" s="58" t="s">
        <v>603</v>
      </c>
      <c r="B1591" s="51" t="s">
        <v>17</v>
      </c>
      <c r="C1591" s="607">
        <v>220463</v>
      </c>
      <c r="D1591" s="55">
        <v>2453</v>
      </c>
      <c r="E1591" s="831">
        <v>38894</v>
      </c>
      <c r="F1591" s="795">
        <v>2007</v>
      </c>
      <c r="G1591" s="53" t="s">
        <v>812</v>
      </c>
      <c r="H1591" s="1" t="s">
        <v>861</v>
      </c>
      <c r="I1591" s="51">
        <v>307</v>
      </c>
      <c r="J1591" s="905">
        <v>175877</v>
      </c>
      <c r="K1591" s="5">
        <f t="shared" si="24"/>
        <v>7</v>
      </c>
      <c r="L1591" s="423">
        <v>1999</v>
      </c>
      <c r="M1591" s="417" t="s">
        <v>2584</v>
      </c>
      <c r="N1591" s="53" t="s">
        <v>2669</v>
      </c>
      <c r="O1591" s="1227">
        <v>1700</v>
      </c>
      <c r="P1591" s="154">
        <v>150</v>
      </c>
      <c r="Q1591" s="251">
        <v>3.0769230769230771E-2</v>
      </c>
      <c r="R1591" s="54">
        <v>226.90276923076928</v>
      </c>
      <c r="S1591" s="54">
        <v>376.90276923076931</v>
      </c>
      <c r="T1591" s="54">
        <v>1323.0972307692307</v>
      </c>
      <c r="U1591" s="7"/>
      <c r="V1591" s="7"/>
      <c r="W1591" s="7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</row>
    <row r="1592" spans="1:40" s="1" customFormat="1">
      <c r="A1592" s="58" t="s">
        <v>2532</v>
      </c>
      <c r="B1592" s="51" t="s">
        <v>17</v>
      </c>
      <c r="C1592" s="607">
        <v>10392</v>
      </c>
      <c r="D1592" s="55">
        <v>2490</v>
      </c>
      <c r="E1592" s="831">
        <v>38943</v>
      </c>
      <c r="F1592" s="805">
        <v>2007</v>
      </c>
      <c r="G1592" s="713" t="s">
        <v>803</v>
      </c>
      <c r="H1592" s="51" t="s">
        <v>804</v>
      </c>
      <c r="I1592" s="58">
        <v>332</v>
      </c>
      <c r="J1592" s="918">
        <v>155839</v>
      </c>
      <c r="K1592" s="5">
        <f t="shared" si="24"/>
        <v>7</v>
      </c>
      <c r="L1592" s="1025">
        <v>1999</v>
      </c>
      <c r="M1592" s="1122" t="s">
        <v>2598</v>
      </c>
      <c r="N1592" s="1209" t="s">
        <v>2533</v>
      </c>
      <c r="O1592" s="1227">
        <v>1600</v>
      </c>
      <c r="P1592" s="154">
        <v>150</v>
      </c>
      <c r="Q1592" s="251">
        <v>2.566158781074579E-2</v>
      </c>
      <c r="R1592" s="54">
        <v>117.28500400962311</v>
      </c>
      <c r="S1592" s="54">
        <v>267.28500400962309</v>
      </c>
      <c r="T1592" s="54">
        <v>1332.7149959903768</v>
      </c>
      <c r="U1592" s="7"/>
      <c r="V1592" s="7"/>
      <c r="W1592" s="7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</row>
    <row r="1593" spans="1:40" s="1" customFormat="1">
      <c r="A1593" s="58" t="s">
        <v>2517</v>
      </c>
      <c r="B1593" s="51" t="s">
        <v>17</v>
      </c>
      <c r="C1593" s="611" t="s">
        <v>2518</v>
      </c>
      <c r="D1593" s="55">
        <v>2490</v>
      </c>
      <c r="E1593" s="831">
        <v>38943</v>
      </c>
      <c r="F1593" s="805">
        <v>2007</v>
      </c>
      <c r="G1593" s="53" t="s">
        <v>815</v>
      </c>
      <c r="H1593" s="2" t="s">
        <v>807</v>
      </c>
      <c r="I1593" s="58">
        <v>318</v>
      </c>
      <c r="J1593" s="918">
        <v>149929</v>
      </c>
      <c r="K1593" s="5">
        <f t="shared" si="24"/>
        <v>7</v>
      </c>
      <c r="L1593" s="1025">
        <v>1999</v>
      </c>
      <c r="M1593" s="1122" t="s">
        <v>2584</v>
      </c>
      <c r="N1593" s="1209" t="s">
        <v>2669</v>
      </c>
      <c r="O1593" s="1227">
        <v>1600</v>
      </c>
      <c r="P1593" s="154">
        <v>150</v>
      </c>
      <c r="Q1593" s="251">
        <v>2.566158781074579E-2</v>
      </c>
      <c r="R1593" s="54">
        <v>117.28500400962311</v>
      </c>
      <c r="S1593" s="54">
        <v>267.28500400962309</v>
      </c>
      <c r="T1593" s="54">
        <v>1332.7149959903768</v>
      </c>
      <c r="U1593" s="7"/>
      <c r="V1593" s="7"/>
      <c r="W1593" s="7"/>
      <c r="X1593" s="42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42"/>
      <c r="AN1593" s="42"/>
    </row>
    <row r="1594" spans="1:40" s="1" customFormat="1">
      <c r="A1594" s="51" t="s">
        <v>1203</v>
      </c>
      <c r="B1594" s="51" t="s">
        <v>17</v>
      </c>
      <c r="C1594" s="607">
        <v>104722</v>
      </c>
      <c r="D1594" s="55">
        <v>2594</v>
      </c>
      <c r="E1594" s="831">
        <v>39161</v>
      </c>
      <c r="F1594" s="1259">
        <v>2007</v>
      </c>
      <c r="G1594" s="53" t="s">
        <v>821</v>
      </c>
      <c r="H1594" s="51" t="s">
        <v>1264</v>
      </c>
      <c r="I1594" s="51">
        <v>349</v>
      </c>
      <c r="J1594" s="905">
        <v>158267</v>
      </c>
      <c r="K1594" s="5">
        <f t="shared" si="24"/>
        <v>8</v>
      </c>
      <c r="L1594" s="423">
        <v>1998</v>
      </c>
      <c r="M1594" s="417" t="s">
        <v>623</v>
      </c>
      <c r="N1594" s="53" t="s">
        <v>1208</v>
      </c>
      <c r="O1594" s="1227">
        <v>1650</v>
      </c>
      <c r="P1594" s="154">
        <v>150</v>
      </c>
      <c r="Q1594" s="447">
        <v>3.8506417736289385E-2</v>
      </c>
      <c r="R1594" s="54">
        <v>163.86483080513423</v>
      </c>
      <c r="S1594" s="54">
        <v>313.86483080513426</v>
      </c>
      <c r="T1594" s="54">
        <v>1336.1351691948657</v>
      </c>
      <c r="U1594" s="7"/>
      <c r="V1594" s="7"/>
      <c r="W1594" s="7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</row>
    <row r="1595" spans="1:40" s="1" customFormat="1">
      <c r="A1595" s="51" t="s">
        <v>1517</v>
      </c>
      <c r="B1595" s="51" t="s">
        <v>17</v>
      </c>
      <c r="C1595" s="607">
        <v>938748</v>
      </c>
      <c r="D1595" s="55">
        <v>2507</v>
      </c>
      <c r="E1595" s="831">
        <v>38972</v>
      </c>
      <c r="F1595" s="805">
        <v>2007</v>
      </c>
      <c r="G1595" s="53" t="s">
        <v>816</v>
      </c>
      <c r="H1595" s="51" t="s">
        <v>905</v>
      </c>
      <c r="I1595" s="51">
        <v>355</v>
      </c>
      <c r="J1595" s="905">
        <v>105147</v>
      </c>
      <c r="K1595" s="5">
        <f t="shared" si="24"/>
        <v>6</v>
      </c>
      <c r="L1595" s="423">
        <v>2000</v>
      </c>
      <c r="M1595" s="417" t="s">
        <v>703</v>
      </c>
      <c r="N1595" s="53" t="s">
        <v>711</v>
      </c>
      <c r="O1595" s="1227">
        <v>1600</v>
      </c>
      <c r="P1595" s="154">
        <v>150</v>
      </c>
      <c r="Q1595" s="251">
        <v>6.5573770491803282E-2</v>
      </c>
      <c r="R1595" s="54">
        <v>104.64065573770492</v>
      </c>
      <c r="S1595" s="54">
        <v>254.64065573770492</v>
      </c>
      <c r="T1595" s="54">
        <v>1345.3593442622951</v>
      </c>
      <c r="U1595" s="7"/>
      <c r="V1595" s="7"/>
      <c r="W1595" s="7"/>
      <c r="X1595" s="42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42"/>
      <c r="AN1595" s="42"/>
    </row>
    <row r="1596" spans="1:40" s="1" customFormat="1">
      <c r="A1596" s="51" t="s">
        <v>1238</v>
      </c>
      <c r="B1596" s="51" t="s">
        <v>17</v>
      </c>
      <c r="C1596" s="607">
        <v>939300</v>
      </c>
      <c r="D1596" s="59"/>
      <c r="E1596" s="831">
        <v>39170</v>
      </c>
      <c r="F1596" s="804">
        <v>2007</v>
      </c>
      <c r="G1596" s="53" t="s">
        <v>816</v>
      </c>
      <c r="H1596" s="51" t="s">
        <v>905</v>
      </c>
      <c r="I1596" s="51">
        <v>20</v>
      </c>
      <c r="J1596" s="905">
        <v>104484</v>
      </c>
      <c r="K1596" s="5">
        <f t="shared" si="24"/>
        <v>6</v>
      </c>
      <c r="L1596" s="423">
        <v>2000</v>
      </c>
      <c r="M1596" s="417" t="s">
        <v>623</v>
      </c>
      <c r="N1596" s="53" t="s">
        <v>624</v>
      </c>
      <c r="O1596" s="1227">
        <v>1500</v>
      </c>
      <c r="P1596" s="154">
        <v>150</v>
      </c>
      <c r="Q1596" s="251">
        <v>1</v>
      </c>
      <c r="R1596" s="54">
        <v>0</v>
      </c>
      <c r="S1596" s="54">
        <v>150</v>
      </c>
      <c r="T1596" s="54">
        <v>1350</v>
      </c>
      <c r="U1596" s="7"/>
      <c r="V1596" s="7"/>
      <c r="W1596" s="7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</row>
    <row r="1597" spans="1:40" s="1" customFormat="1">
      <c r="A1597" s="51" t="s">
        <v>540</v>
      </c>
      <c r="B1597" s="51" t="s">
        <v>17</v>
      </c>
      <c r="C1597" s="607">
        <v>1086</v>
      </c>
      <c r="D1597" s="52">
        <v>38950</v>
      </c>
      <c r="E1597" s="831">
        <v>38889</v>
      </c>
      <c r="F1597" s="795">
        <v>2007</v>
      </c>
      <c r="G1597" s="53" t="s">
        <v>817</v>
      </c>
      <c r="H1597" s="51"/>
      <c r="I1597" s="51">
        <v>311</v>
      </c>
      <c r="J1597" s="905">
        <v>125468</v>
      </c>
      <c r="K1597" s="5">
        <f t="shared" si="24"/>
        <v>8</v>
      </c>
      <c r="L1597" s="423">
        <v>1998</v>
      </c>
      <c r="M1597" s="417" t="s">
        <v>2598</v>
      </c>
      <c r="N1597" s="53" t="s">
        <v>772</v>
      </c>
      <c r="O1597" s="1227">
        <v>1500</v>
      </c>
      <c r="P1597" s="154">
        <v>150</v>
      </c>
      <c r="Q1597" s="251">
        <v>0.3</v>
      </c>
      <c r="R1597" s="54">
        <v>0</v>
      </c>
      <c r="S1597" s="54">
        <v>150</v>
      </c>
      <c r="T1597" s="54">
        <v>1350</v>
      </c>
      <c r="U1597" s="7"/>
      <c r="V1597" s="7"/>
      <c r="W1597" s="7"/>
      <c r="X1597" s="42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42"/>
      <c r="AN1597" s="42"/>
    </row>
    <row r="1598" spans="1:40" s="1" customFormat="1">
      <c r="A1598" s="51" t="s">
        <v>569</v>
      </c>
      <c r="B1598" s="51" t="s">
        <v>17</v>
      </c>
      <c r="C1598" s="607" t="s">
        <v>601</v>
      </c>
      <c r="D1598" s="55">
        <v>2453</v>
      </c>
      <c r="E1598" s="831">
        <v>38894</v>
      </c>
      <c r="F1598" s="795">
        <v>2007</v>
      </c>
      <c r="G1598" s="724" t="s">
        <v>815</v>
      </c>
      <c r="H1598" s="9" t="s">
        <v>1762</v>
      </c>
      <c r="I1598" s="51">
        <v>302</v>
      </c>
      <c r="J1598" s="905">
        <v>121931</v>
      </c>
      <c r="K1598" s="5">
        <f t="shared" si="24"/>
        <v>12</v>
      </c>
      <c r="L1598" s="423">
        <v>1994</v>
      </c>
      <c r="M1598" s="417" t="s">
        <v>2586</v>
      </c>
      <c r="N1598" s="53" t="s">
        <v>2621</v>
      </c>
      <c r="O1598" s="1227">
        <v>1750</v>
      </c>
      <c r="P1598" s="154">
        <v>150</v>
      </c>
      <c r="Q1598" s="251">
        <v>3.1674208144796379E-2</v>
      </c>
      <c r="R1598" s="54">
        <v>233.57638009049776</v>
      </c>
      <c r="S1598" s="54">
        <v>383.57638009049776</v>
      </c>
      <c r="T1598" s="54">
        <v>1366.4236199095021</v>
      </c>
      <c r="U1598" s="7"/>
      <c r="V1598" s="7"/>
      <c r="W1598" s="7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</row>
    <row r="1599" spans="1:40" s="1" customFormat="1">
      <c r="A1599" s="51" t="s">
        <v>563</v>
      </c>
      <c r="B1599" s="51" t="s">
        <v>17</v>
      </c>
      <c r="C1599" s="607">
        <v>1835601</v>
      </c>
      <c r="D1599" s="55">
        <v>2453</v>
      </c>
      <c r="E1599" s="831">
        <v>38894</v>
      </c>
      <c r="F1599" s="795">
        <v>2007</v>
      </c>
      <c r="G1599" s="53" t="s">
        <v>812</v>
      </c>
      <c r="H1599" s="1" t="s">
        <v>861</v>
      </c>
      <c r="I1599" s="51">
        <v>294</v>
      </c>
      <c r="J1599" s="905">
        <v>166132</v>
      </c>
      <c r="K1599" s="5">
        <f t="shared" si="24"/>
        <v>9</v>
      </c>
      <c r="L1599" s="423">
        <v>1997</v>
      </c>
      <c r="M1599" s="417" t="s">
        <v>2584</v>
      </c>
      <c r="N1599" s="53" t="s">
        <v>2669</v>
      </c>
      <c r="O1599" s="1227">
        <v>1750</v>
      </c>
      <c r="P1599" s="154">
        <v>150</v>
      </c>
      <c r="Q1599" s="251">
        <v>3.1674208144796379E-2</v>
      </c>
      <c r="R1599" s="54">
        <v>233.57638009049776</v>
      </c>
      <c r="S1599" s="54">
        <v>383.57638009049776</v>
      </c>
      <c r="T1599" s="54">
        <v>1366.4236199095021</v>
      </c>
      <c r="U1599" s="7"/>
      <c r="V1599" s="7"/>
      <c r="W1599" s="7"/>
      <c r="X1599" s="42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42"/>
      <c r="AN1599" s="42"/>
    </row>
    <row r="1600" spans="1:40" s="1" customFormat="1">
      <c r="A1600" s="51" t="s">
        <v>518</v>
      </c>
      <c r="B1600" s="51" t="s">
        <v>17</v>
      </c>
      <c r="C1600" s="607">
        <v>11881</v>
      </c>
      <c r="D1600" s="55">
        <v>2434</v>
      </c>
      <c r="E1600" s="831">
        <v>38853</v>
      </c>
      <c r="F1600" s="795">
        <v>2007</v>
      </c>
      <c r="G1600" s="53" t="s">
        <v>810</v>
      </c>
      <c r="H1600" s="173" t="s">
        <v>859</v>
      </c>
      <c r="I1600" s="51">
        <v>343</v>
      </c>
      <c r="J1600" s="905">
        <v>133519</v>
      </c>
      <c r="K1600" s="5">
        <f t="shared" si="24"/>
        <v>18</v>
      </c>
      <c r="L1600" s="423">
        <v>1988</v>
      </c>
      <c r="M1600" s="417" t="s">
        <v>2591</v>
      </c>
      <c r="N1600" s="53" t="s">
        <v>2676</v>
      </c>
      <c r="O1600" s="1227">
        <v>1600</v>
      </c>
      <c r="P1600" s="154">
        <v>150</v>
      </c>
      <c r="Q1600" s="251">
        <v>3.6634230108757868E-2</v>
      </c>
      <c r="R1600" s="54">
        <v>80.445838580423583</v>
      </c>
      <c r="S1600" s="54">
        <v>230.44583858042358</v>
      </c>
      <c r="T1600" s="54">
        <v>1369.5541614195763</v>
      </c>
      <c r="U1600" s="7"/>
      <c r="V1600" s="7"/>
      <c r="W1600" s="7"/>
      <c r="X1600" s="42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42"/>
      <c r="AN1600" s="42"/>
    </row>
    <row r="1601" spans="1:40" s="1" customFormat="1">
      <c r="A1601" s="51" t="s">
        <v>2436</v>
      </c>
      <c r="B1601" s="51" t="s">
        <v>17</v>
      </c>
      <c r="C1601" s="611">
        <v>128618</v>
      </c>
      <c r="D1601" s="55">
        <v>2631</v>
      </c>
      <c r="E1601" s="831">
        <v>39217</v>
      </c>
      <c r="F1601" s="804">
        <v>2007</v>
      </c>
      <c r="G1601" s="713" t="s">
        <v>1774</v>
      </c>
      <c r="H1601" s="51" t="s">
        <v>905</v>
      </c>
      <c r="I1601" s="58">
        <v>509</v>
      </c>
      <c r="J1601" s="918">
        <v>166358</v>
      </c>
      <c r="K1601" s="5">
        <f t="shared" si="24"/>
        <v>7</v>
      </c>
      <c r="L1601" s="1025">
        <v>1999</v>
      </c>
      <c r="M1601" s="1122" t="s">
        <v>623</v>
      </c>
      <c r="N1601" s="1209" t="s">
        <v>624</v>
      </c>
      <c r="O1601" s="1227">
        <v>1600</v>
      </c>
      <c r="P1601" s="154">
        <v>150</v>
      </c>
      <c r="Q1601" s="251">
        <v>1.6692749087115284E-2</v>
      </c>
      <c r="R1601" s="54">
        <v>52.608868022952535</v>
      </c>
      <c r="S1601" s="54">
        <v>202.60886802295255</v>
      </c>
      <c r="T1601" s="54">
        <v>1397.3911319770475</v>
      </c>
      <c r="U1601" s="7"/>
      <c r="V1601" s="7"/>
      <c r="W1601" s="7"/>
      <c r="X1601" s="42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42"/>
      <c r="AN1601" s="42"/>
    </row>
    <row r="1602" spans="1:40" s="1" customFormat="1">
      <c r="A1602" s="51" t="s">
        <v>2438</v>
      </c>
      <c r="B1602" s="51" t="s">
        <v>17</v>
      </c>
      <c r="C1602" s="607">
        <v>150182</v>
      </c>
      <c r="D1602" s="55">
        <v>2631</v>
      </c>
      <c r="E1602" s="831">
        <v>39217</v>
      </c>
      <c r="F1602" s="1258">
        <v>2007</v>
      </c>
      <c r="G1602" s="53" t="s">
        <v>821</v>
      </c>
      <c r="H1602" s="51" t="s">
        <v>1264</v>
      </c>
      <c r="I1602" s="58">
        <v>457</v>
      </c>
      <c r="J1602" s="918">
        <v>137088</v>
      </c>
      <c r="K1602" s="5">
        <f t="shared" ref="K1602:K1665" si="25">F1602-L1602-1</f>
        <v>9</v>
      </c>
      <c r="L1602" s="1025">
        <v>1997</v>
      </c>
      <c r="M1602" s="1122" t="s">
        <v>623</v>
      </c>
      <c r="N1602" s="1209" t="s">
        <v>624</v>
      </c>
      <c r="O1602" s="1229">
        <v>1600</v>
      </c>
      <c r="P1602" s="154">
        <v>150</v>
      </c>
      <c r="Q1602" s="251">
        <v>1.6692749087115284E-2</v>
      </c>
      <c r="R1602" s="54">
        <v>52.608868022952535</v>
      </c>
      <c r="S1602" s="54">
        <v>202.60886802295255</v>
      </c>
      <c r="T1602" s="54">
        <v>1397.3911319770475</v>
      </c>
      <c r="U1602" s="7"/>
      <c r="V1602" s="7"/>
      <c r="W1602" s="7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</row>
    <row r="1603" spans="1:40" s="1" customFormat="1">
      <c r="A1603" s="51" t="s">
        <v>2433</v>
      </c>
      <c r="B1603" s="51" t="s">
        <v>17</v>
      </c>
      <c r="C1603" s="611">
        <v>15124</v>
      </c>
      <c r="D1603" s="55">
        <v>2631</v>
      </c>
      <c r="E1603" s="831">
        <v>39217</v>
      </c>
      <c r="F1603" s="804">
        <v>2007</v>
      </c>
      <c r="G1603" s="713" t="s">
        <v>813</v>
      </c>
      <c r="H1603" s="9" t="s">
        <v>800</v>
      </c>
      <c r="I1603" s="58">
        <v>506</v>
      </c>
      <c r="J1603" s="918">
        <v>128408</v>
      </c>
      <c r="K1603" s="5">
        <f t="shared" si="25"/>
        <v>7</v>
      </c>
      <c r="L1603" s="1025">
        <v>1999</v>
      </c>
      <c r="M1603" s="1122" t="s">
        <v>616</v>
      </c>
      <c r="N1603" s="1209" t="s">
        <v>1234</v>
      </c>
      <c r="O1603" s="1227">
        <v>1600</v>
      </c>
      <c r="P1603" s="154">
        <v>150</v>
      </c>
      <c r="Q1603" s="251">
        <v>1.6692749087115284E-2</v>
      </c>
      <c r="R1603" s="54">
        <v>52.608868022952535</v>
      </c>
      <c r="S1603" s="54">
        <v>202.60886802295255</v>
      </c>
      <c r="T1603" s="54">
        <v>1397.3911319770475</v>
      </c>
      <c r="U1603" s="7"/>
      <c r="V1603" s="7"/>
      <c r="W1603" s="7"/>
      <c r="X1603" s="42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42"/>
      <c r="AN1603" s="42"/>
    </row>
    <row r="1604" spans="1:40" s="1" customFormat="1">
      <c r="A1604" s="58" t="s">
        <v>2413</v>
      </c>
      <c r="B1604" s="51" t="s">
        <v>17</v>
      </c>
      <c r="C1604" s="607">
        <v>71</v>
      </c>
      <c r="D1604" s="55">
        <v>2631</v>
      </c>
      <c r="E1604" s="831">
        <v>39217</v>
      </c>
      <c r="F1604" s="804">
        <v>2007</v>
      </c>
      <c r="G1604" s="53" t="s">
        <v>815</v>
      </c>
      <c r="H1604" s="1" t="s">
        <v>475</v>
      </c>
      <c r="I1604" s="58">
        <v>487</v>
      </c>
      <c r="J1604" s="918">
        <v>109468</v>
      </c>
      <c r="K1604" s="5">
        <f t="shared" si="25"/>
        <v>10</v>
      </c>
      <c r="L1604" s="1025">
        <v>1996</v>
      </c>
      <c r="M1604" s="1122" t="s">
        <v>616</v>
      </c>
      <c r="N1604" s="1209" t="s">
        <v>1234</v>
      </c>
      <c r="O1604" s="1227">
        <v>1600</v>
      </c>
      <c r="P1604" s="154">
        <v>150</v>
      </c>
      <c r="Q1604" s="251">
        <v>1.6692749087115284E-2</v>
      </c>
      <c r="R1604" s="54">
        <v>52.608868022952535</v>
      </c>
      <c r="S1604" s="54">
        <v>202.60886802295255</v>
      </c>
      <c r="T1604" s="54">
        <v>1397.3911319770475</v>
      </c>
      <c r="U1604" s="7"/>
      <c r="V1604" s="7"/>
      <c r="W1604" s="7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</row>
    <row r="1605" spans="1:40" s="1" customFormat="1">
      <c r="A1605" s="56" t="s">
        <v>698</v>
      </c>
      <c r="B1605" s="51" t="s">
        <v>17</v>
      </c>
      <c r="C1605" s="607">
        <v>135850</v>
      </c>
      <c r="D1605" s="55">
        <v>2453</v>
      </c>
      <c r="E1605" s="831">
        <v>38894</v>
      </c>
      <c r="F1605" s="795">
        <v>2007</v>
      </c>
      <c r="G1605" s="53" t="s">
        <v>818</v>
      </c>
      <c r="H1605" s="9" t="s">
        <v>3459</v>
      </c>
      <c r="I1605" s="58">
        <v>343</v>
      </c>
      <c r="J1605" s="918">
        <v>143214</v>
      </c>
      <c r="K1605" s="5">
        <f t="shared" si="25"/>
        <v>9</v>
      </c>
      <c r="L1605" s="1025">
        <v>1997</v>
      </c>
      <c r="M1605" s="1122" t="s">
        <v>2584</v>
      </c>
      <c r="N1605" s="1209" t="s">
        <v>2667</v>
      </c>
      <c r="O1605" s="1227">
        <v>1800</v>
      </c>
      <c r="P1605" s="154">
        <v>150</v>
      </c>
      <c r="Q1605" s="251">
        <v>3.2579185520361993E-2</v>
      </c>
      <c r="R1605" s="54">
        <v>240.24999095022631</v>
      </c>
      <c r="S1605" s="54">
        <v>390.24999095022633</v>
      </c>
      <c r="T1605" s="54">
        <v>1409.7500090497738</v>
      </c>
      <c r="U1605" s="7"/>
      <c r="V1605" s="7"/>
      <c r="W1605" s="7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</row>
    <row r="1606" spans="1:40" s="1" customFormat="1">
      <c r="A1606" s="51" t="s">
        <v>2421</v>
      </c>
      <c r="B1606" s="51" t="s">
        <v>17</v>
      </c>
      <c r="C1606" s="611">
        <v>134177</v>
      </c>
      <c r="D1606" s="55">
        <v>2631</v>
      </c>
      <c r="E1606" s="831">
        <v>39217</v>
      </c>
      <c r="F1606" s="806">
        <v>2007</v>
      </c>
      <c r="G1606" s="53" t="s">
        <v>818</v>
      </c>
      <c r="H1606" s="9" t="s">
        <v>852</v>
      </c>
      <c r="I1606" s="58">
        <v>496</v>
      </c>
      <c r="J1606" s="918">
        <v>150503</v>
      </c>
      <c r="K1606" s="5">
        <f t="shared" si="25"/>
        <v>8</v>
      </c>
      <c r="L1606" s="1025">
        <v>1998</v>
      </c>
      <c r="M1606" s="1122" t="s">
        <v>613</v>
      </c>
      <c r="N1606" s="1209" t="s">
        <v>614</v>
      </c>
      <c r="O1606" s="1227">
        <v>1650</v>
      </c>
      <c r="P1606" s="154">
        <v>150</v>
      </c>
      <c r="Q1606" s="251">
        <v>1.7214397496087636E-2</v>
      </c>
      <c r="R1606" s="54">
        <v>54.252895148669801</v>
      </c>
      <c r="S1606" s="54">
        <v>204.25289514866981</v>
      </c>
      <c r="T1606" s="54">
        <v>1445.7471048513303</v>
      </c>
      <c r="U1606" s="7"/>
      <c r="V1606" s="7"/>
      <c r="W1606" s="7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</row>
    <row r="1607" spans="1:40" s="1" customFormat="1">
      <c r="A1607" s="58" t="s">
        <v>697</v>
      </c>
      <c r="B1607" s="51" t="s">
        <v>17</v>
      </c>
      <c r="C1607" s="607">
        <v>122519</v>
      </c>
      <c r="D1607" s="55">
        <v>2453</v>
      </c>
      <c r="E1607" s="831">
        <v>38894</v>
      </c>
      <c r="F1607" s="795">
        <v>2007</v>
      </c>
      <c r="G1607" s="53" t="s">
        <v>818</v>
      </c>
      <c r="H1607" s="9" t="s">
        <v>3459</v>
      </c>
      <c r="I1607" s="58">
        <v>342</v>
      </c>
      <c r="J1607" s="918">
        <v>158896</v>
      </c>
      <c r="K1607" s="5">
        <f t="shared" si="25"/>
        <v>9</v>
      </c>
      <c r="L1607" s="1025">
        <v>1997</v>
      </c>
      <c r="M1607" s="1122" t="s">
        <v>2584</v>
      </c>
      <c r="N1607" s="1209" t="s">
        <v>2667</v>
      </c>
      <c r="O1607" s="1227">
        <v>1850</v>
      </c>
      <c r="P1607" s="154">
        <v>150</v>
      </c>
      <c r="Q1607" s="251">
        <v>3.3484162895927601E-2</v>
      </c>
      <c r="R1607" s="54">
        <v>246.92360180995479</v>
      </c>
      <c r="S1607" s="54">
        <v>396.92360180995479</v>
      </c>
      <c r="T1607" s="54">
        <v>1453.0763981900452</v>
      </c>
      <c r="U1607" s="7"/>
      <c r="V1607" s="7"/>
      <c r="W1607" s="7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</row>
    <row r="1608" spans="1:40" s="1" customFormat="1">
      <c r="A1608" s="51" t="s">
        <v>1748</v>
      </c>
      <c r="B1608" s="51" t="s">
        <v>17</v>
      </c>
      <c r="C1608" s="607">
        <v>100235</v>
      </c>
      <c r="D1608" s="55">
        <v>2543</v>
      </c>
      <c r="E1608" s="831">
        <v>38986</v>
      </c>
      <c r="F1608" s="804">
        <v>2007</v>
      </c>
      <c r="G1608" s="53" t="s">
        <v>821</v>
      </c>
      <c r="H1608" s="51" t="s">
        <v>2095</v>
      </c>
      <c r="I1608" s="51">
        <v>12</v>
      </c>
      <c r="J1608" s="905">
        <v>101641</v>
      </c>
      <c r="K1608" s="5">
        <f t="shared" si="25"/>
        <v>11</v>
      </c>
      <c r="L1608" s="423">
        <v>1995</v>
      </c>
      <c r="M1608" s="417" t="s">
        <v>629</v>
      </c>
      <c r="N1608" s="53" t="s">
        <v>1746</v>
      </c>
      <c r="O1608" s="1227">
        <v>1658</v>
      </c>
      <c r="P1608" s="154">
        <v>150</v>
      </c>
      <c r="Q1608" s="251">
        <v>0.24604079112947266</v>
      </c>
      <c r="R1608" s="54">
        <v>52.888928461191455</v>
      </c>
      <c r="S1608" s="54">
        <v>202.88892846119145</v>
      </c>
      <c r="T1608" s="54">
        <v>1455.1110715388086</v>
      </c>
      <c r="U1608" s="7"/>
      <c r="V1608" s="7"/>
      <c r="W1608" s="7"/>
      <c r="X1608" s="42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42"/>
      <c r="AN1608" s="42"/>
    </row>
    <row r="1609" spans="1:40" s="1" customFormat="1">
      <c r="A1609" s="51" t="s">
        <v>2432</v>
      </c>
      <c r="B1609" s="51" t="s">
        <v>17</v>
      </c>
      <c r="C1609" s="611">
        <v>15933</v>
      </c>
      <c r="D1609" s="55">
        <v>2631</v>
      </c>
      <c r="E1609" s="831">
        <v>39217</v>
      </c>
      <c r="F1609" s="804">
        <v>2007</v>
      </c>
      <c r="G1609" s="713" t="s">
        <v>813</v>
      </c>
      <c r="H1609" s="9" t="s">
        <v>800</v>
      </c>
      <c r="I1609" s="58">
        <v>505</v>
      </c>
      <c r="J1609" s="918">
        <v>141392</v>
      </c>
      <c r="K1609" s="5">
        <f t="shared" si="25"/>
        <v>7</v>
      </c>
      <c r="L1609" s="1025">
        <v>1999</v>
      </c>
      <c r="M1609" s="1122" t="s">
        <v>623</v>
      </c>
      <c r="N1609" s="1209" t="s">
        <v>624</v>
      </c>
      <c r="O1609" s="1227">
        <v>1700</v>
      </c>
      <c r="P1609" s="154">
        <v>150</v>
      </c>
      <c r="Q1609" s="251">
        <v>1.7736045905059991E-2</v>
      </c>
      <c r="R1609" s="54">
        <v>55.896922274387073</v>
      </c>
      <c r="S1609" s="54">
        <v>205.89692227438707</v>
      </c>
      <c r="T1609" s="54">
        <v>1494.1030777256128</v>
      </c>
      <c r="U1609" s="7"/>
      <c r="V1609" s="7"/>
      <c r="W1609" s="7"/>
      <c r="X1609" s="42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42"/>
      <c r="AN1609" s="42"/>
    </row>
    <row r="1610" spans="1:40" s="1" customFormat="1">
      <c r="A1610" s="51" t="s">
        <v>553</v>
      </c>
      <c r="B1610" s="51" t="s">
        <v>17</v>
      </c>
      <c r="C1610" s="607" t="s">
        <v>554</v>
      </c>
      <c r="D1610" s="55">
        <v>2453</v>
      </c>
      <c r="E1610" s="831">
        <v>38894</v>
      </c>
      <c r="F1610" s="795">
        <v>2007</v>
      </c>
      <c r="G1610" s="53" t="s">
        <v>816</v>
      </c>
      <c r="H1610" s="173" t="s">
        <v>1602</v>
      </c>
      <c r="I1610" s="51">
        <v>318</v>
      </c>
      <c r="J1610" s="905">
        <v>124008</v>
      </c>
      <c r="K1610" s="5">
        <f t="shared" si="25"/>
        <v>6</v>
      </c>
      <c r="L1610" s="423">
        <v>2000</v>
      </c>
      <c r="M1610" s="417" t="s">
        <v>2584</v>
      </c>
      <c r="N1610" s="53" t="s">
        <v>555</v>
      </c>
      <c r="O1610" s="1227">
        <v>1900</v>
      </c>
      <c r="P1610" s="154">
        <v>150</v>
      </c>
      <c r="Q1610" s="251">
        <v>3.4389140271493215E-2</v>
      </c>
      <c r="R1610" s="54">
        <v>253.5972126696833</v>
      </c>
      <c r="S1610" s="54">
        <v>403.5972126696833</v>
      </c>
      <c r="T1610" s="54">
        <v>1496.4027873303166</v>
      </c>
      <c r="U1610" s="7"/>
      <c r="V1610" s="7"/>
      <c r="W1610" s="7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</row>
    <row r="1611" spans="1:40" s="1" customFormat="1">
      <c r="A1611" s="51" t="s">
        <v>2557</v>
      </c>
      <c r="B1611" s="51" t="s">
        <v>17</v>
      </c>
      <c r="C1611" s="607" t="s">
        <v>2558</v>
      </c>
      <c r="D1611" s="55">
        <v>2540</v>
      </c>
      <c r="E1611" s="831">
        <v>39048</v>
      </c>
      <c r="F1611" s="804">
        <v>2007</v>
      </c>
      <c r="G1611" s="53" t="s">
        <v>815</v>
      </c>
      <c r="H1611" s="2" t="s">
        <v>807</v>
      </c>
      <c r="I1611" s="51">
        <v>296</v>
      </c>
      <c r="J1611" s="905">
        <v>136609</v>
      </c>
      <c r="K1611" s="5">
        <f t="shared" si="25"/>
        <v>7</v>
      </c>
      <c r="L1611" s="423">
        <v>1999</v>
      </c>
      <c r="M1611" s="417" t="s">
        <v>2584</v>
      </c>
      <c r="N1611" s="53" t="s">
        <v>2669</v>
      </c>
      <c r="O1611" s="1227">
        <v>1850</v>
      </c>
      <c r="P1611" s="154">
        <v>150</v>
      </c>
      <c r="Q1611" s="251">
        <v>5.873015873015873E-2</v>
      </c>
      <c r="R1611" s="54">
        <v>171.74812698412697</v>
      </c>
      <c r="S1611" s="54">
        <v>321.748126984127</v>
      </c>
      <c r="T1611" s="54">
        <v>1528.2518730158731</v>
      </c>
      <c r="U1611" s="7"/>
      <c r="V1611" s="7"/>
      <c r="W1611" s="7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</row>
    <row r="1612" spans="1:40" s="1" customFormat="1">
      <c r="A1612" s="51" t="s">
        <v>2216</v>
      </c>
      <c r="B1612" s="51" t="s">
        <v>17</v>
      </c>
      <c r="C1612" s="607">
        <v>5405</v>
      </c>
      <c r="D1612" s="55">
        <v>2573</v>
      </c>
      <c r="E1612" s="831">
        <v>39084</v>
      </c>
      <c r="F1612" s="804">
        <v>2007</v>
      </c>
      <c r="G1612" s="53" t="s">
        <v>2507</v>
      </c>
      <c r="H1612" s="9" t="s">
        <v>800</v>
      </c>
      <c r="I1612" s="51">
        <v>311</v>
      </c>
      <c r="J1612" s="905">
        <v>120615</v>
      </c>
      <c r="K1612" s="5">
        <f t="shared" si="25"/>
        <v>8</v>
      </c>
      <c r="L1612" s="423">
        <v>1998</v>
      </c>
      <c r="M1612" s="417" t="s">
        <v>2598</v>
      </c>
      <c r="N1612" s="53" t="s">
        <v>2671</v>
      </c>
      <c r="O1612" s="1227">
        <v>1900</v>
      </c>
      <c r="P1612" s="154">
        <v>150</v>
      </c>
      <c r="Q1612" s="251">
        <v>9.5597484276729566E-2</v>
      </c>
      <c r="R1612" s="54">
        <v>202.48503144654089</v>
      </c>
      <c r="S1612" s="54">
        <v>352.48503144654092</v>
      </c>
      <c r="T1612" s="54">
        <v>1547.5149685534591</v>
      </c>
      <c r="U1612" s="7"/>
      <c r="V1612" s="7"/>
      <c r="W1612" s="7"/>
      <c r="X1612" s="42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42"/>
      <c r="AN1612" s="42"/>
    </row>
    <row r="1613" spans="1:40" s="1" customFormat="1">
      <c r="A1613" s="51" t="s">
        <v>2511</v>
      </c>
      <c r="B1613" s="51" t="s">
        <v>17</v>
      </c>
      <c r="C1613" s="607">
        <v>240634</v>
      </c>
      <c r="D1613" s="55">
        <v>2490</v>
      </c>
      <c r="E1613" s="831">
        <v>38943</v>
      </c>
      <c r="F1613" s="805">
        <v>2007</v>
      </c>
      <c r="G1613" s="53" t="s">
        <v>812</v>
      </c>
      <c r="H1613" s="51" t="s">
        <v>2465</v>
      </c>
      <c r="I1613" s="51">
        <v>311</v>
      </c>
      <c r="J1613" s="905">
        <v>154330</v>
      </c>
      <c r="K1613" s="5">
        <f t="shared" si="25"/>
        <v>6</v>
      </c>
      <c r="L1613" s="423">
        <v>2000</v>
      </c>
      <c r="M1613" s="417" t="s">
        <v>2584</v>
      </c>
      <c r="N1613" s="53" t="s">
        <v>2669</v>
      </c>
      <c r="O1613" s="1227">
        <v>1850</v>
      </c>
      <c r="P1613" s="154">
        <v>150</v>
      </c>
      <c r="Q1613" s="251">
        <v>2.9671210906174819E-2</v>
      </c>
      <c r="R1613" s="54">
        <v>135.61078588612673</v>
      </c>
      <c r="S1613" s="54">
        <v>285.61078588612673</v>
      </c>
      <c r="T1613" s="54">
        <v>1564.3892141138733</v>
      </c>
      <c r="U1613" s="7"/>
      <c r="V1613" s="7"/>
      <c r="W1613" s="7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</row>
    <row r="1614" spans="1:40" s="1" customFormat="1">
      <c r="A1614" s="51" t="s">
        <v>1755</v>
      </c>
      <c r="B1614" s="51" t="s">
        <v>17</v>
      </c>
      <c r="C1614" s="607">
        <v>222012</v>
      </c>
      <c r="D1614" s="55">
        <v>2543</v>
      </c>
      <c r="E1614" s="831">
        <v>38903</v>
      </c>
      <c r="F1614" s="804">
        <v>2007</v>
      </c>
      <c r="G1614" s="53" t="s">
        <v>812</v>
      </c>
      <c r="H1614" s="1" t="s">
        <v>861</v>
      </c>
      <c r="I1614" s="51">
        <v>22</v>
      </c>
      <c r="J1614" s="905">
        <v>162592</v>
      </c>
      <c r="K1614" s="5">
        <f t="shared" si="25"/>
        <v>7</v>
      </c>
      <c r="L1614" s="423">
        <v>1999</v>
      </c>
      <c r="M1614" s="417" t="s">
        <v>623</v>
      </c>
      <c r="N1614" s="53" t="s">
        <v>626</v>
      </c>
      <c r="O1614" s="1227">
        <v>1777.5</v>
      </c>
      <c r="P1614" s="154">
        <v>150</v>
      </c>
      <c r="Q1614" s="251">
        <v>0.2637741292114823</v>
      </c>
      <c r="R1614" s="54">
        <v>56.700886815300244</v>
      </c>
      <c r="S1614" s="54">
        <v>206.70088681530024</v>
      </c>
      <c r="T1614" s="54">
        <v>1570.7991131846998</v>
      </c>
      <c r="U1614" s="7"/>
      <c r="V1614" s="7"/>
      <c r="W1614" s="7"/>
      <c r="X1614" s="42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42"/>
      <c r="AN1614" s="42"/>
    </row>
    <row r="1615" spans="1:40" s="1" customFormat="1">
      <c r="A1615" s="51" t="s">
        <v>642</v>
      </c>
      <c r="B1615" s="9" t="s">
        <v>17</v>
      </c>
      <c r="C1615" s="607">
        <v>239340</v>
      </c>
      <c r="D1615" s="55">
        <v>2458</v>
      </c>
      <c r="E1615" s="831">
        <v>38904</v>
      </c>
      <c r="F1615" s="795">
        <v>2007</v>
      </c>
      <c r="G1615" s="53" t="s">
        <v>812</v>
      </c>
      <c r="H1615" s="1" t="s">
        <v>861</v>
      </c>
      <c r="I1615" s="51">
        <v>19</v>
      </c>
      <c r="J1615" s="905">
        <v>183458</v>
      </c>
      <c r="K1615" s="5">
        <f t="shared" si="25"/>
        <v>3</v>
      </c>
      <c r="L1615" s="423">
        <v>2003</v>
      </c>
      <c r="M1615" s="417" t="s">
        <v>623</v>
      </c>
      <c r="N1615" s="53" t="s">
        <v>626</v>
      </c>
      <c r="O1615" s="1227">
        <v>1800</v>
      </c>
      <c r="P1615" s="154">
        <v>150</v>
      </c>
      <c r="Q1615" s="251">
        <v>0.10248859387357351</v>
      </c>
      <c r="R1615" s="54">
        <v>71.574959303487532</v>
      </c>
      <c r="S1615" s="54">
        <v>221.57495930348753</v>
      </c>
      <c r="T1615" s="54">
        <v>1578.4250406965125</v>
      </c>
      <c r="U1615" s="7"/>
      <c r="V1615" s="7"/>
      <c r="W1615" s="7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</row>
    <row r="1616" spans="1:40" s="1" customFormat="1">
      <c r="A1616" s="51" t="s">
        <v>1519</v>
      </c>
      <c r="B1616" s="51" t="s">
        <v>17</v>
      </c>
      <c r="C1616" s="607">
        <v>483</v>
      </c>
      <c r="D1616" s="55">
        <v>2507</v>
      </c>
      <c r="E1616" s="831">
        <v>38943</v>
      </c>
      <c r="F1616" s="805">
        <v>2007</v>
      </c>
      <c r="G1616" s="53" t="s">
        <v>810</v>
      </c>
      <c r="H1616" s="51" t="s">
        <v>1654</v>
      </c>
      <c r="I1616" s="51">
        <v>357</v>
      </c>
      <c r="J1616" s="905">
        <v>169303</v>
      </c>
      <c r="K1616" s="5">
        <f t="shared" si="25"/>
        <v>8</v>
      </c>
      <c r="L1616" s="423">
        <v>1998</v>
      </c>
      <c r="M1616" s="417" t="s">
        <v>2591</v>
      </c>
      <c r="N1616" s="53" t="s">
        <v>2676</v>
      </c>
      <c r="O1616" s="1227">
        <v>1850</v>
      </c>
      <c r="P1616" s="154">
        <v>150</v>
      </c>
      <c r="Q1616" s="251">
        <v>7.5819672131147542E-2</v>
      </c>
      <c r="R1616" s="54">
        <v>120.99075819672132</v>
      </c>
      <c r="S1616" s="54">
        <v>270.99075819672134</v>
      </c>
      <c r="T1616" s="54">
        <v>1579.0092418032787</v>
      </c>
      <c r="U1616" s="7"/>
      <c r="V1616" s="7"/>
      <c r="W1616" s="7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</row>
    <row r="1617" spans="1:40" s="1" customFormat="1">
      <c r="A1617" s="51" t="s">
        <v>2431</v>
      </c>
      <c r="B1617" s="51" t="s">
        <v>17</v>
      </c>
      <c r="C1617" s="611">
        <v>16444</v>
      </c>
      <c r="D1617" s="55">
        <v>2631</v>
      </c>
      <c r="E1617" s="831">
        <v>39217</v>
      </c>
      <c r="F1617" s="804">
        <v>2007</v>
      </c>
      <c r="G1617" s="713" t="s">
        <v>813</v>
      </c>
      <c r="H1617" s="9" t="s">
        <v>800</v>
      </c>
      <c r="I1617" s="58">
        <v>502</v>
      </c>
      <c r="J1617" s="918">
        <v>153540</v>
      </c>
      <c r="K1617" s="5">
        <f t="shared" si="25"/>
        <v>7</v>
      </c>
      <c r="L1617" s="1025">
        <v>1999</v>
      </c>
      <c r="M1617" s="1122" t="s">
        <v>623</v>
      </c>
      <c r="N1617" s="1209" t="s">
        <v>624</v>
      </c>
      <c r="O1617" s="1227">
        <v>1800</v>
      </c>
      <c r="P1617" s="154">
        <v>150</v>
      </c>
      <c r="Q1617" s="251">
        <v>1.8779342723004695E-2</v>
      </c>
      <c r="R1617" s="54">
        <v>59.184976525821604</v>
      </c>
      <c r="S1617" s="54">
        <v>209.18497652582161</v>
      </c>
      <c r="T1617" s="54">
        <v>1590.8150234741784</v>
      </c>
      <c r="U1617" s="7"/>
      <c r="V1617" s="7"/>
      <c r="W1617" s="7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</row>
    <row r="1618" spans="1:40" s="1" customFormat="1">
      <c r="A1618" s="51" t="s">
        <v>2411</v>
      </c>
      <c r="B1618" s="51" t="s">
        <v>17</v>
      </c>
      <c r="C1618" s="607">
        <v>938695</v>
      </c>
      <c r="D1618" s="55">
        <v>2631</v>
      </c>
      <c r="E1618" s="831">
        <v>39217</v>
      </c>
      <c r="F1618" s="804">
        <v>2007</v>
      </c>
      <c r="G1618" s="53" t="s">
        <v>816</v>
      </c>
      <c r="H1618" s="51" t="s">
        <v>905</v>
      </c>
      <c r="I1618" s="51">
        <v>491</v>
      </c>
      <c r="J1618" s="905">
        <v>134257</v>
      </c>
      <c r="K1618" s="5">
        <f t="shared" si="25"/>
        <v>7</v>
      </c>
      <c r="L1618" s="423">
        <v>1999</v>
      </c>
      <c r="M1618" s="417" t="s">
        <v>623</v>
      </c>
      <c r="N1618" s="53" t="s">
        <v>624</v>
      </c>
      <c r="O1618" s="1227">
        <v>1800</v>
      </c>
      <c r="P1618" s="154">
        <v>150</v>
      </c>
      <c r="Q1618" s="251">
        <v>1.8779342723004695E-2</v>
      </c>
      <c r="R1618" s="54">
        <v>59.184976525821604</v>
      </c>
      <c r="S1618" s="54">
        <v>209.18497652582161</v>
      </c>
      <c r="T1618" s="54">
        <v>1590.8150234741784</v>
      </c>
      <c r="U1618" s="7"/>
      <c r="V1618" s="7"/>
      <c r="W1618" s="7"/>
      <c r="X1618" s="42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42"/>
      <c r="AN1618" s="42"/>
    </row>
    <row r="1619" spans="1:40" s="1" customFormat="1">
      <c r="A1619" s="51" t="s">
        <v>2406</v>
      </c>
      <c r="B1619" s="51" t="s">
        <v>17</v>
      </c>
      <c r="C1619" s="607">
        <v>15</v>
      </c>
      <c r="D1619" s="55">
        <v>2631</v>
      </c>
      <c r="E1619" s="831">
        <v>39217</v>
      </c>
      <c r="F1619" s="804">
        <v>2007</v>
      </c>
      <c r="G1619" s="53" t="s">
        <v>818</v>
      </c>
      <c r="H1619" s="9" t="s">
        <v>852</v>
      </c>
      <c r="I1619" s="51">
        <v>482</v>
      </c>
      <c r="J1619" s="905">
        <v>189867</v>
      </c>
      <c r="K1619" s="5">
        <f t="shared" si="25"/>
        <v>7</v>
      </c>
      <c r="L1619" s="423">
        <v>1999</v>
      </c>
      <c r="M1619" s="417" t="s">
        <v>623</v>
      </c>
      <c r="N1619" s="53" t="s">
        <v>624</v>
      </c>
      <c r="O1619" s="1227">
        <v>1800</v>
      </c>
      <c r="P1619" s="154">
        <v>150</v>
      </c>
      <c r="Q1619" s="251">
        <v>1.8779342723004695E-2</v>
      </c>
      <c r="R1619" s="54">
        <v>59.184976525821604</v>
      </c>
      <c r="S1619" s="54">
        <v>209.18497652582161</v>
      </c>
      <c r="T1619" s="54">
        <v>1590.8150234741784</v>
      </c>
      <c r="U1619" s="7"/>
      <c r="V1619" s="7"/>
      <c r="W1619" s="7"/>
      <c r="X1619" s="42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42"/>
      <c r="AN1619" s="42"/>
    </row>
    <row r="1620" spans="1:40" s="1" customFormat="1">
      <c r="A1620" s="51" t="s">
        <v>2409</v>
      </c>
      <c r="B1620" s="51" t="s">
        <v>17</v>
      </c>
      <c r="C1620" s="607">
        <v>936456</v>
      </c>
      <c r="D1620" s="55">
        <v>2631</v>
      </c>
      <c r="E1620" s="831">
        <v>39217</v>
      </c>
      <c r="F1620" s="804">
        <v>2007</v>
      </c>
      <c r="G1620" s="53" t="s">
        <v>816</v>
      </c>
      <c r="H1620" s="51" t="s">
        <v>905</v>
      </c>
      <c r="I1620" s="51">
        <v>489</v>
      </c>
      <c r="J1620" s="905">
        <v>115075</v>
      </c>
      <c r="K1620" s="5">
        <f t="shared" si="25"/>
        <v>9</v>
      </c>
      <c r="L1620" s="423">
        <v>1997</v>
      </c>
      <c r="M1620" s="417" t="s">
        <v>623</v>
      </c>
      <c r="N1620" s="53" t="s">
        <v>624</v>
      </c>
      <c r="O1620" s="1227">
        <v>1800</v>
      </c>
      <c r="P1620" s="154">
        <v>150</v>
      </c>
      <c r="Q1620" s="251">
        <v>1.8779342723004695E-2</v>
      </c>
      <c r="R1620" s="54">
        <v>59.184976525821604</v>
      </c>
      <c r="S1620" s="54">
        <v>209.18497652582161</v>
      </c>
      <c r="T1620" s="54">
        <v>1590.8150234741784</v>
      </c>
      <c r="U1620" s="7"/>
      <c r="V1620" s="7"/>
      <c r="W1620" s="7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</row>
    <row r="1621" spans="1:40" s="1" customFormat="1">
      <c r="A1621" s="51" t="s">
        <v>2397</v>
      </c>
      <c r="B1621" s="51" t="s">
        <v>17</v>
      </c>
      <c r="C1621" s="607">
        <v>32</v>
      </c>
      <c r="D1621" s="55">
        <v>2631</v>
      </c>
      <c r="E1621" s="831">
        <v>39217</v>
      </c>
      <c r="F1621" s="804">
        <v>2007</v>
      </c>
      <c r="G1621" s="53" t="s">
        <v>816</v>
      </c>
      <c r="H1621" s="173" t="s">
        <v>1602</v>
      </c>
      <c r="I1621" s="51">
        <v>473</v>
      </c>
      <c r="J1621" s="905">
        <v>90705</v>
      </c>
      <c r="K1621" s="5">
        <f t="shared" si="25"/>
        <v>7</v>
      </c>
      <c r="L1621" s="423">
        <v>1999</v>
      </c>
      <c r="M1621" s="417" t="s">
        <v>623</v>
      </c>
      <c r="N1621" s="53" t="s">
        <v>2398</v>
      </c>
      <c r="O1621" s="1227">
        <v>1800</v>
      </c>
      <c r="P1621" s="154">
        <v>150</v>
      </c>
      <c r="Q1621" s="251">
        <v>1.8779342723004695E-2</v>
      </c>
      <c r="R1621" s="54">
        <v>59.184976525821604</v>
      </c>
      <c r="S1621" s="54">
        <v>209.18497652582161</v>
      </c>
      <c r="T1621" s="54">
        <v>1590.8150234741784</v>
      </c>
      <c r="U1621" s="7"/>
      <c r="V1621" s="7"/>
      <c r="W1621" s="7"/>
      <c r="X1621" s="42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42"/>
      <c r="AN1621" s="42"/>
    </row>
    <row r="1622" spans="1:40" s="1" customFormat="1">
      <c r="A1622" s="58" t="s">
        <v>2414</v>
      </c>
      <c r="B1622" s="51" t="s">
        <v>17</v>
      </c>
      <c r="C1622" s="611">
        <v>69</v>
      </c>
      <c r="D1622" s="55">
        <v>2631</v>
      </c>
      <c r="E1622" s="831">
        <v>39217</v>
      </c>
      <c r="F1622" s="804">
        <v>2007</v>
      </c>
      <c r="G1622" s="53" t="s">
        <v>815</v>
      </c>
      <c r="H1622" s="1" t="s">
        <v>475</v>
      </c>
      <c r="I1622" s="58">
        <v>510</v>
      </c>
      <c r="J1622" s="918">
        <v>164406</v>
      </c>
      <c r="K1622" s="5">
        <f t="shared" si="25"/>
        <v>7</v>
      </c>
      <c r="L1622" s="1025">
        <v>1999</v>
      </c>
      <c r="M1622" s="1122" t="s">
        <v>2415</v>
      </c>
      <c r="N1622" s="1209" t="s">
        <v>2416</v>
      </c>
      <c r="O1622" s="1227">
        <v>1800</v>
      </c>
      <c r="P1622" s="154">
        <v>150</v>
      </c>
      <c r="Q1622" s="251">
        <v>1.8779342723004695E-2</v>
      </c>
      <c r="R1622" s="54">
        <v>59.184976525821604</v>
      </c>
      <c r="S1622" s="54">
        <v>209.18497652582161</v>
      </c>
      <c r="T1622" s="54">
        <v>1590.8150234741784</v>
      </c>
      <c r="U1622" s="7"/>
      <c r="V1622" s="7"/>
      <c r="W1622" s="7"/>
      <c r="X1622" s="42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42"/>
      <c r="AN1622" s="42"/>
    </row>
    <row r="1623" spans="1:40" s="1" customFormat="1">
      <c r="A1623" s="51" t="s">
        <v>1515</v>
      </c>
      <c r="B1623" s="51" t="s">
        <v>17</v>
      </c>
      <c r="C1623" s="607">
        <v>220443</v>
      </c>
      <c r="D1623" s="55">
        <v>2507</v>
      </c>
      <c r="E1623" s="831">
        <v>38931</v>
      </c>
      <c r="F1623" s="805">
        <v>2007</v>
      </c>
      <c r="G1623" s="53" t="s">
        <v>812</v>
      </c>
      <c r="H1623" s="51" t="s">
        <v>1516</v>
      </c>
      <c r="I1623" s="51">
        <v>354</v>
      </c>
      <c r="J1623" s="905">
        <v>102091</v>
      </c>
      <c r="K1623" s="5">
        <f t="shared" si="25"/>
        <v>7</v>
      </c>
      <c r="L1623" s="423">
        <v>1999</v>
      </c>
      <c r="M1623" s="417" t="s">
        <v>703</v>
      </c>
      <c r="N1623" s="53" t="s">
        <v>711</v>
      </c>
      <c r="O1623" s="1227">
        <v>1900</v>
      </c>
      <c r="P1623" s="154">
        <v>150</v>
      </c>
      <c r="Q1623" s="251">
        <v>7.7868852459016397E-2</v>
      </c>
      <c r="R1623" s="54">
        <v>124.2607786885246</v>
      </c>
      <c r="S1623" s="54">
        <v>274.26077868852462</v>
      </c>
      <c r="T1623" s="54">
        <v>1625.7392213114754</v>
      </c>
      <c r="U1623" s="7"/>
      <c r="V1623" s="7"/>
      <c r="W1623" s="7"/>
      <c r="X1623" s="42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42"/>
      <c r="AN1623" s="42"/>
    </row>
    <row r="1624" spans="1:40" s="1" customFormat="1">
      <c r="A1624" s="58" t="s">
        <v>523</v>
      </c>
      <c r="B1624" s="51" t="s">
        <v>17</v>
      </c>
      <c r="C1624" s="607">
        <v>128619</v>
      </c>
      <c r="D1624" s="55">
        <v>2434</v>
      </c>
      <c r="E1624" s="831">
        <v>38853</v>
      </c>
      <c r="F1624" s="795">
        <v>2007</v>
      </c>
      <c r="G1624" s="53" t="s">
        <v>1774</v>
      </c>
      <c r="H1624" s="51" t="s">
        <v>905</v>
      </c>
      <c r="I1624" s="51">
        <v>348</v>
      </c>
      <c r="J1624" s="905">
        <v>137263</v>
      </c>
      <c r="K1624" s="5">
        <f t="shared" si="25"/>
        <v>8</v>
      </c>
      <c r="L1624" s="423">
        <v>1998</v>
      </c>
      <c r="M1624" s="417" t="s">
        <v>2584</v>
      </c>
      <c r="N1624" s="53" t="s">
        <v>2669</v>
      </c>
      <c r="O1624" s="1227">
        <v>1900</v>
      </c>
      <c r="P1624" s="154">
        <v>150</v>
      </c>
      <c r="Q1624" s="251">
        <v>4.350314825414997E-2</v>
      </c>
      <c r="R1624" s="54">
        <v>95.529433314253012</v>
      </c>
      <c r="S1624" s="54">
        <v>245.52943331425303</v>
      </c>
      <c r="T1624" s="54">
        <v>1654.4705666857469</v>
      </c>
      <c r="U1624" s="7"/>
      <c r="V1624" s="7"/>
      <c r="W1624" s="7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</row>
    <row r="1625" spans="1:40" s="1" customFormat="1">
      <c r="A1625" s="58" t="s">
        <v>2494</v>
      </c>
      <c r="B1625" s="51" t="s">
        <v>17</v>
      </c>
      <c r="C1625" s="607" t="s">
        <v>2495</v>
      </c>
      <c r="D1625" s="55">
        <v>2490</v>
      </c>
      <c r="E1625" s="831">
        <v>38943</v>
      </c>
      <c r="F1625" s="805">
        <v>2007</v>
      </c>
      <c r="G1625" s="53" t="s">
        <v>815</v>
      </c>
      <c r="H1625" s="2" t="s">
        <v>807</v>
      </c>
      <c r="I1625" s="51">
        <v>301</v>
      </c>
      <c r="J1625" s="905">
        <v>157353</v>
      </c>
      <c r="K1625" s="5">
        <f t="shared" si="25"/>
        <v>6</v>
      </c>
      <c r="L1625" s="423">
        <v>2000</v>
      </c>
      <c r="M1625" s="417" t="s">
        <v>2584</v>
      </c>
      <c r="N1625" s="53" t="s">
        <v>2667</v>
      </c>
      <c r="O1625" s="1227">
        <v>1950</v>
      </c>
      <c r="P1625" s="154">
        <v>150</v>
      </c>
      <c r="Q1625" s="251">
        <v>3.1275060144346431E-2</v>
      </c>
      <c r="R1625" s="54">
        <v>142.94109863672816</v>
      </c>
      <c r="S1625" s="54">
        <v>292.94109863672816</v>
      </c>
      <c r="T1625" s="54">
        <v>1657.0589013632718</v>
      </c>
      <c r="U1625" s="7"/>
      <c r="V1625" s="7"/>
      <c r="W1625" s="7"/>
      <c r="X1625" s="42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42"/>
      <c r="AN1625" s="42"/>
    </row>
    <row r="1626" spans="1:40" s="1" customFormat="1">
      <c r="A1626" s="178" t="s">
        <v>2552</v>
      </c>
      <c r="B1626" s="51" t="s">
        <v>17</v>
      </c>
      <c r="C1626" s="606">
        <v>5829</v>
      </c>
      <c r="D1626" s="212">
        <v>2540</v>
      </c>
      <c r="E1626" s="830">
        <v>39048</v>
      </c>
      <c r="F1626" s="804">
        <v>2007</v>
      </c>
      <c r="G1626" s="178" t="s">
        <v>815</v>
      </c>
      <c r="H1626" s="51" t="s">
        <v>1269</v>
      </c>
      <c r="I1626" s="173">
        <v>292</v>
      </c>
      <c r="J1626" s="903">
        <v>96189</v>
      </c>
      <c r="K1626" s="5">
        <f t="shared" si="25"/>
        <v>9</v>
      </c>
      <c r="L1626" s="790">
        <v>1997</v>
      </c>
      <c r="M1626" s="1113" t="s">
        <v>2598</v>
      </c>
      <c r="N1626" s="178" t="s">
        <v>2672</v>
      </c>
      <c r="O1626" s="1227">
        <v>2000</v>
      </c>
      <c r="P1626" s="154">
        <v>150</v>
      </c>
      <c r="Q1626" s="309">
        <v>6.3492063492063489E-2</v>
      </c>
      <c r="R1626" s="54">
        <v>185.67365079365075</v>
      </c>
      <c r="S1626" s="54">
        <v>335.67365079365072</v>
      </c>
      <c r="T1626" s="54">
        <v>1664.3263492063493</v>
      </c>
      <c r="U1626" s="7"/>
      <c r="V1626" s="7"/>
      <c r="W1626" s="7"/>
      <c r="X1626" s="42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42"/>
      <c r="AN1626" s="42"/>
    </row>
    <row r="1627" spans="1:40" s="1" customFormat="1">
      <c r="A1627" s="51" t="s">
        <v>2435</v>
      </c>
      <c r="B1627" s="51" t="s">
        <v>17</v>
      </c>
      <c r="C1627" s="611">
        <v>120431</v>
      </c>
      <c r="D1627" s="55">
        <v>2631</v>
      </c>
      <c r="E1627" s="831">
        <v>39217</v>
      </c>
      <c r="F1627" s="804">
        <v>2007</v>
      </c>
      <c r="G1627" s="713" t="s">
        <v>1774</v>
      </c>
      <c r="H1627" s="51" t="s">
        <v>905</v>
      </c>
      <c r="I1627" s="58">
        <v>512</v>
      </c>
      <c r="J1627" s="918">
        <v>146120</v>
      </c>
      <c r="K1627" s="5">
        <f t="shared" si="25"/>
        <v>7</v>
      </c>
      <c r="L1627" s="1025">
        <v>1999</v>
      </c>
      <c r="M1627" s="1122" t="s">
        <v>623</v>
      </c>
      <c r="N1627" s="1209" t="s">
        <v>624</v>
      </c>
      <c r="O1627" s="1227">
        <v>1900</v>
      </c>
      <c r="P1627" s="154">
        <v>150</v>
      </c>
      <c r="Q1627" s="251">
        <v>1.9822639540949399E-2</v>
      </c>
      <c r="R1627" s="54">
        <v>62.473030777256135</v>
      </c>
      <c r="S1627" s="54">
        <v>212.47303077725613</v>
      </c>
      <c r="T1627" s="54">
        <v>1687.5269692227439</v>
      </c>
      <c r="U1627" s="7"/>
      <c r="V1627" s="7"/>
      <c r="W1627" s="7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</row>
    <row r="1628" spans="1:40" s="1" customFormat="1">
      <c r="A1628" s="51" t="s">
        <v>2424</v>
      </c>
      <c r="B1628" s="51" t="s">
        <v>17</v>
      </c>
      <c r="C1628" s="611">
        <v>15269</v>
      </c>
      <c r="D1628" s="55">
        <v>2631</v>
      </c>
      <c r="E1628" s="831">
        <v>39217</v>
      </c>
      <c r="F1628" s="804">
        <v>2007</v>
      </c>
      <c r="G1628" s="713" t="s">
        <v>803</v>
      </c>
      <c r="H1628" s="58" t="s">
        <v>804</v>
      </c>
      <c r="I1628" s="58">
        <v>499</v>
      </c>
      <c r="J1628" s="918">
        <v>113463</v>
      </c>
      <c r="K1628" s="5">
        <f t="shared" si="25"/>
        <v>8</v>
      </c>
      <c r="L1628" s="1025">
        <v>1998</v>
      </c>
      <c r="M1628" s="1122" t="s">
        <v>623</v>
      </c>
      <c r="N1628" s="1209" t="s">
        <v>958</v>
      </c>
      <c r="O1628" s="1227">
        <v>1900</v>
      </c>
      <c r="P1628" s="154">
        <v>150</v>
      </c>
      <c r="Q1628" s="251">
        <v>1.9822639540949399E-2</v>
      </c>
      <c r="R1628" s="54">
        <v>62.473030777256135</v>
      </c>
      <c r="S1628" s="54">
        <v>212.47303077725613</v>
      </c>
      <c r="T1628" s="54">
        <v>1687.5269692227439</v>
      </c>
      <c r="U1628" s="7"/>
      <c r="V1628" s="7"/>
      <c r="W1628" s="7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</row>
    <row r="1629" spans="1:40" s="1" customFormat="1">
      <c r="A1629" s="51" t="s">
        <v>2426</v>
      </c>
      <c r="B1629" s="51" t="s">
        <v>17</v>
      </c>
      <c r="C1629" s="611">
        <v>26246</v>
      </c>
      <c r="D1629" s="55">
        <v>2631</v>
      </c>
      <c r="E1629" s="831">
        <v>39217</v>
      </c>
      <c r="F1629" s="804">
        <v>2007</v>
      </c>
      <c r="G1629" s="713" t="s">
        <v>813</v>
      </c>
      <c r="H1629" s="9" t="s">
        <v>800</v>
      </c>
      <c r="I1629" s="58">
        <v>501</v>
      </c>
      <c r="J1629" s="918">
        <v>124726</v>
      </c>
      <c r="K1629" s="5">
        <f t="shared" si="25"/>
        <v>9</v>
      </c>
      <c r="L1629" s="1025">
        <v>1997</v>
      </c>
      <c r="M1629" s="1122" t="s">
        <v>623</v>
      </c>
      <c r="N1629" s="1209" t="s">
        <v>624</v>
      </c>
      <c r="O1629" s="1227">
        <v>1900</v>
      </c>
      <c r="P1629" s="154">
        <v>150</v>
      </c>
      <c r="Q1629" s="251">
        <v>1.9822639540949399E-2</v>
      </c>
      <c r="R1629" s="54">
        <v>62.473030777256135</v>
      </c>
      <c r="S1629" s="54">
        <v>212.47303077725613</v>
      </c>
      <c r="T1629" s="54">
        <v>1687.5269692227439</v>
      </c>
      <c r="U1629" s="7"/>
      <c r="V1629" s="7"/>
      <c r="W1629" s="7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</row>
    <row r="1630" spans="1:40" s="1" customFormat="1">
      <c r="A1630" s="51" t="s">
        <v>521</v>
      </c>
      <c r="B1630" s="51" t="s">
        <v>17</v>
      </c>
      <c r="C1630" s="607">
        <v>76761</v>
      </c>
      <c r="D1630" s="55">
        <v>2434</v>
      </c>
      <c r="E1630" s="831">
        <v>38853</v>
      </c>
      <c r="F1630" s="795">
        <v>2007</v>
      </c>
      <c r="G1630" s="53" t="s">
        <v>821</v>
      </c>
      <c r="H1630" s="2" t="s">
        <v>4813</v>
      </c>
      <c r="I1630" s="51">
        <v>347</v>
      </c>
      <c r="J1630" s="905">
        <v>185821</v>
      </c>
      <c r="K1630" s="5">
        <f t="shared" si="25"/>
        <v>10</v>
      </c>
      <c r="L1630" s="423">
        <v>1996</v>
      </c>
      <c r="M1630" s="417" t="s">
        <v>2591</v>
      </c>
      <c r="N1630" s="53" t="s">
        <v>2676</v>
      </c>
      <c r="O1630" s="1227">
        <v>1950</v>
      </c>
      <c r="P1630" s="154">
        <v>150</v>
      </c>
      <c r="Q1630" s="251">
        <v>4.4647967945048654E-2</v>
      </c>
      <c r="R1630" s="54">
        <v>98.043365769891238</v>
      </c>
      <c r="S1630" s="54">
        <v>248.04336576989124</v>
      </c>
      <c r="T1630" s="54">
        <v>1701.9566342301086</v>
      </c>
      <c r="U1630" s="7"/>
      <c r="V1630" s="7"/>
      <c r="W1630" s="7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</row>
    <row r="1631" spans="1:40" s="1" customFormat="1">
      <c r="A1631" s="51" t="s">
        <v>1523</v>
      </c>
      <c r="B1631" s="51" t="s">
        <v>17</v>
      </c>
      <c r="C1631" s="607">
        <v>229073</v>
      </c>
      <c r="D1631" s="55">
        <v>2507</v>
      </c>
      <c r="E1631" s="831">
        <v>38972</v>
      </c>
      <c r="F1631" s="805">
        <v>2007</v>
      </c>
      <c r="G1631" s="53" t="s">
        <v>812</v>
      </c>
      <c r="H1631" s="9" t="s">
        <v>1006</v>
      </c>
      <c r="I1631" s="51">
        <v>362</v>
      </c>
      <c r="J1631" s="922">
        <v>141625</v>
      </c>
      <c r="K1631" s="5">
        <f t="shared" si="25"/>
        <v>10</v>
      </c>
      <c r="L1631" s="423">
        <v>1996</v>
      </c>
      <c r="M1631" s="417" t="s">
        <v>2584</v>
      </c>
      <c r="N1631" s="53" t="s">
        <v>2667</v>
      </c>
      <c r="O1631" s="1227">
        <v>2000</v>
      </c>
      <c r="P1631" s="154">
        <v>150</v>
      </c>
      <c r="Q1631" s="251">
        <v>8.1967213114754092E-2</v>
      </c>
      <c r="R1631" s="54">
        <v>130.80081967213113</v>
      </c>
      <c r="S1631" s="54">
        <v>280.80081967213113</v>
      </c>
      <c r="T1631" s="54">
        <v>1719.1991803278688</v>
      </c>
      <c r="U1631" s="7"/>
      <c r="V1631" s="7"/>
      <c r="W1631" s="7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</row>
    <row r="1632" spans="1:40" s="1" customFormat="1">
      <c r="A1632" s="58" t="s">
        <v>539</v>
      </c>
      <c r="B1632" s="51" t="s">
        <v>17</v>
      </c>
      <c r="C1632" s="611">
        <v>905048</v>
      </c>
      <c r="D1632" s="55">
        <v>2434</v>
      </c>
      <c r="E1632" s="831">
        <v>38853</v>
      </c>
      <c r="F1632" s="795">
        <v>2007</v>
      </c>
      <c r="G1632" s="53" t="s">
        <v>821</v>
      </c>
      <c r="H1632" s="9" t="s">
        <v>800</v>
      </c>
      <c r="I1632" s="58">
        <v>371</v>
      </c>
      <c r="J1632" s="918">
        <v>131802</v>
      </c>
      <c r="K1632" s="5">
        <f t="shared" si="25"/>
        <v>9</v>
      </c>
      <c r="L1632" s="1025">
        <v>1997</v>
      </c>
      <c r="M1632" s="1122" t="s">
        <v>2598</v>
      </c>
      <c r="N1632" s="1209" t="s">
        <v>2680</v>
      </c>
      <c r="O1632" s="1227">
        <v>2000</v>
      </c>
      <c r="P1632" s="154">
        <v>150</v>
      </c>
      <c r="Q1632" s="251">
        <v>4.5792787635947338E-2</v>
      </c>
      <c r="R1632" s="54">
        <v>100.55729822552948</v>
      </c>
      <c r="S1632" s="54">
        <v>250.55729822552948</v>
      </c>
      <c r="T1632" s="54">
        <v>1749.4427017744706</v>
      </c>
      <c r="U1632" s="7"/>
      <c r="V1632" s="7"/>
      <c r="W1632" s="7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</row>
    <row r="1633" spans="1:40" s="42" customFormat="1">
      <c r="A1633" s="58" t="s">
        <v>538</v>
      </c>
      <c r="B1633" s="51" t="s">
        <v>17</v>
      </c>
      <c r="C1633" s="611">
        <v>938720</v>
      </c>
      <c r="D1633" s="55">
        <v>2434</v>
      </c>
      <c r="E1633" s="831">
        <v>38853</v>
      </c>
      <c r="F1633" s="795">
        <v>2007</v>
      </c>
      <c r="G1633" s="53" t="s">
        <v>816</v>
      </c>
      <c r="H1633" s="51" t="s">
        <v>905</v>
      </c>
      <c r="I1633" s="58">
        <v>370</v>
      </c>
      <c r="J1633" s="918">
        <v>82226</v>
      </c>
      <c r="K1633" s="5">
        <f t="shared" si="25"/>
        <v>7</v>
      </c>
      <c r="L1633" s="1025">
        <v>1999</v>
      </c>
      <c r="M1633" s="1122" t="s">
        <v>2584</v>
      </c>
      <c r="N1633" s="1209" t="s">
        <v>2667</v>
      </c>
      <c r="O1633" s="1227">
        <v>2000</v>
      </c>
      <c r="P1633" s="154">
        <v>150</v>
      </c>
      <c r="Q1633" s="251">
        <v>4.5792787635947338E-2</v>
      </c>
      <c r="R1633" s="54">
        <v>100.55729822552948</v>
      </c>
      <c r="S1633" s="54">
        <v>250.55729822552948</v>
      </c>
      <c r="T1633" s="54">
        <v>1749.4427017744706</v>
      </c>
      <c r="U1633" s="7"/>
      <c r="V1633" s="7"/>
      <c r="W1633" s="7"/>
    </row>
    <row r="1634" spans="1:40" s="42" customFormat="1">
      <c r="A1634" s="51" t="s">
        <v>556</v>
      </c>
      <c r="B1634" s="51" t="s">
        <v>17</v>
      </c>
      <c r="C1634" s="607" t="s">
        <v>557</v>
      </c>
      <c r="D1634" s="55">
        <v>2453</v>
      </c>
      <c r="E1634" s="831">
        <v>38894</v>
      </c>
      <c r="F1634" s="795">
        <v>2007</v>
      </c>
      <c r="G1634" s="53" t="s">
        <v>816</v>
      </c>
      <c r="H1634" s="173" t="s">
        <v>1602</v>
      </c>
      <c r="I1634" s="51">
        <v>313</v>
      </c>
      <c r="J1634" s="905">
        <v>120867</v>
      </c>
      <c r="K1634" s="5">
        <f t="shared" si="25"/>
        <v>8</v>
      </c>
      <c r="L1634" s="423">
        <v>1998</v>
      </c>
      <c r="M1634" s="417" t="s">
        <v>2584</v>
      </c>
      <c r="N1634" s="53" t="s">
        <v>2667</v>
      </c>
      <c r="O1634" s="1227">
        <v>2200</v>
      </c>
      <c r="P1634" s="154">
        <v>150</v>
      </c>
      <c r="Q1634" s="251">
        <v>3.9819004524886875E-2</v>
      </c>
      <c r="R1634" s="54">
        <v>293.63887782805432</v>
      </c>
      <c r="S1634" s="54">
        <v>443.63887782805432</v>
      </c>
      <c r="T1634" s="54">
        <v>1756.3611221719457</v>
      </c>
      <c r="U1634" s="7"/>
      <c r="V1634" s="7"/>
      <c r="W1634" s="7"/>
    </row>
    <row r="1635" spans="1:40" s="42" customFormat="1">
      <c r="A1635" s="51" t="s">
        <v>2291</v>
      </c>
      <c r="B1635" s="51" t="s">
        <v>17</v>
      </c>
      <c r="C1635" s="607">
        <v>938034</v>
      </c>
      <c r="D1635" s="55">
        <v>2631</v>
      </c>
      <c r="E1635" s="831">
        <v>39217</v>
      </c>
      <c r="F1635" s="804">
        <v>2007</v>
      </c>
      <c r="G1635" s="53" t="s">
        <v>816</v>
      </c>
      <c r="H1635" s="51" t="s">
        <v>905</v>
      </c>
      <c r="I1635" s="51">
        <v>448</v>
      </c>
      <c r="J1635" s="905">
        <v>128506</v>
      </c>
      <c r="K1635" s="5">
        <f t="shared" si="25"/>
        <v>8</v>
      </c>
      <c r="L1635" s="423">
        <v>1998</v>
      </c>
      <c r="M1635" s="417" t="s">
        <v>623</v>
      </c>
      <c r="N1635" s="53" t="s">
        <v>624</v>
      </c>
      <c r="O1635" s="1227">
        <v>2000</v>
      </c>
      <c r="P1635" s="154">
        <v>150</v>
      </c>
      <c r="Q1635" s="251">
        <v>2.0865936358894107E-2</v>
      </c>
      <c r="R1635" s="54">
        <v>65.761085028690673</v>
      </c>
      <c r="S1635" s="54">
        <v>215.76108502869067</v>
      </c>
      <c r="T1635" s="54">
        <v>1784.2389149713094</v>
      </c>
      <c r="U1635" s="7"/>
      <c r="V1635" s="7"/>
      <c r="W1635" s="7"/>
    </row>
    <row r="1636" spans="1:40" s="1" customFormat="1">
      <c r="A1636" s="51" t="s">
        <v>2420</v>
      </c>
      <c r="B1636" s="51" t="s">
        <v>17</v>
      </c>
      <c r="C1636" s="611">
        <v>939328</v>
      </c>
      <c r="D1636" s="55">
        <v>2631</v>
      </c>
      <c r="E1636" s="831">
        <v>39217</v>
      </c>
      <c r="F1636" s="804">
        <v>2007</v>
      </c>
      <c r="G1636" s="53" t="s">
        <v>816</v>
      </c>
      <c r="H1636" s="51" t="s">
        <v>905</v>
      </c>
      <c r="I1636" s="58">
        <v>494</v>
      </c>
      <c r="J1636" s="918">
        <v>109230</v>
      </c>
      <c r="K1636" s="5">
        <f t="shared" si="25"/>
        <v>6</v>
      </c>
      <c r="L1636" s="1025">
        <v>2000</v>
      </c>
      <c r="M1636" s="1122" t="s">
        <v>623</v>
      </c>
      <c r="N1636" s="1209" t="s">
        <v>624</v>
      </c>
      <c r="O1636" s="1229">
        <v>2000</v>
      </c>
      <c r="P1636" s="154">
        <v>150</v>
      </c>
      <c r="Q1636" s="251">
        <v>2.0865936358894107E-2</v>
      </c>
      <c r="R1636" s="54">
        <v>65.761085028690673</v>
      </c>
      <c r="S1636" s="54">
        <v>215.76108502869067</v>
      </c>
      <c r="T1636" s="54">
        <v>1784.2389149713094</v>
      </c>
      <c r="U1636" s="7"/>
      <c r="V1636" s="7"/>
      <c r="W1636" s="7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</row>
    <row r="1637" spans="1:40" s="1" customFormat="1">
      <c r="A1637" s="51" t="s">
        <v>2434</v>
      </c>
      <c r="B1637" s="51" t="s">
        <v>17</v>
      </c>
      <c r="C1637" s="611">
        <v>937348</v>
      </c>
      <c r="D1637" s="55">
        <v>2631</v>
      </c>
      <c r="E1637" s="831">
        <v>39217</v>
      </c>
      <c r="F1637" s="804">
        <v>2007</v>
      </c>
      <c r="G1637" s="713" t="s">
        <v>816</v>
      </c>
      <c r="H1637" s="51" t="s">
        <v>905</v>
      </c>
      <c r="I1637" s="58">
        <v>511</v>
      </c>
      <c r="J1637" s="918">
        <v>130522</v>
      </c>
      <c r="K1637" s="5">
        <f t="shared" si="25"/>
        <v>8</v>
      </c>
      <c r="L1637" s="1025">
        <v>1998</v>
      </c>
      <c r="M1637" s="1122" t="s">
        <v>623</v>
      </c>
      <c r="N1637" s="1209" t="s">
        <v>624</v>
      </c>
      <c r="O1637" s="1227">
        <v>2000</v>
      </c>
      <c r="P1637" s="154">
        <v>150</v>
      </c>
      <c r="Q1637" s="251">
        <v>2.0865936358894107E-2</v>
      </c>
      <c r="R1637" s="54">
        <v>65.761085028690673</v>
      </c>
      <c r="S1637" s="54">
        <v>215.76108502869067</v>
      </c>
      <c r="T1637" s="54">
        <v>1784.2389149713094</v>
      </c>
      <c r="U1637" s="7"/>
      <c r="V1637" s="7"/>
      <c r="W1637" s="7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</row>
    <row r="1638" spans="1:40" s="1" customFormat="1">
      <c r="A1638" s="194" t="s">
        <v>2289</v>
      </c>
      <c r="B1638" s="51" t="s">
        <v>17</v>
      </c>
      <c r="C1638" s="607">
        <v>938007</v>
      </c>
      <c r="D1638" s="55">
        <v>2631</v>
      </c>
      <c r="E1638" s="831">
        <v>39217</v>
      </c>
      <c r="F1638" s="804">
        <v>2007</v>
      </c>
      <c r="G1638" s="53" t="s">
        <v>816</v>
      </c>
      <c r="H1638" s="51" t="s">
        <v>905</v>
      </c>
      <c r="I1638" s="51">
        <v>446</v>
      </c>
      <c r="J1638" s="905">
        <v>120892</v>
      </c>
      <c r="K1638" s="5">
        <f t="shared" si="25"/>
        <v>8</v>
      </c>
      <c r="L1638" s="423">
        <v>1998</v>
      </c>
      <c r="M1638" s="417" t="s">
        <v>623</v>
      </c>
      <c r="N1638" s="53" t="s">
        <v>624</v>
      </c>
      <c r="O1638" s="1227">
        <v>2000</v>
      </c>
      <c r="P1638" s="154">
        <v>150</v>
      </c>
      <c r="Q1638" s="251">
        <v>2.0865936358894107E-2</v>
      </c>
      <c r="R1638" s="54">
        <v>65.761085028690673</v>
      </c>
      <c r="S1638" s="54">
        <v>215.76108502869067</v>
      </c>
      <c r="T1638" s="54">
        <v>1784.2389149713094</v>
      </c>
      <c r="U1638" s="7"/>
      <c r="V1638" s="7"/>
      <c r="W1638" s="7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</row>
    <row r="1639" spans="1:40" s="1" customFormat="1">
      <c r="A1639" s="58" t="s">
        <v>2513</v>
      </c>
      <c r="B1639" s="51" t="s">
        <v>17</v>
      </c>
      <c r="C1639" s="607">
        <v>239339</v>
      </c>
      <c r="D1639" s="55">
        <v>2490</v>
      </c>
      <c r="E1639" s="831">
        <v>38943</v>
      </c>
      <c r="F1639" s="805">
        <v>2007</v>
      </c>
      <c r="G1639" s="53" t="s">
        <v>812</v>
      </c>
      <c r="H1639" s="1" t="s">
        <v>861</v>
      </c>
      <c r="I1639" s="58">
        <v>315</v>
      </c>
      <c r="J1639" s="918">
        <v>189847</v>
      </c>
      <c r="K1639" s="5">
        <f t="shared" si="25"/>
        <v>3</v>
      </c>
      <c r="L1639" s="1025">
        <v>2003</v>
      </c>
      <c r="M1639" s="1122" t="s">
        <v>2584</v>
      </c>
      <c r="N1639" s="1209" t="s">
        <v>2669</v>
      </c>
      <c r="O1639" s="1227">
        <v>2100</v>
      </c>
      <c r="P1639" s="154">
        <v>150</v>
      </c>
      <c r="Q1639" s="251">
        <v>3.3680834001603849E-2</v>
      </c>
      <c r="R1639" s="54">
        <v>153.93656776263035</v>
      </c>
      <c r="S1639" s="54">
        <v>303.93656776263038</v>
      </c>
      <c r="T1639" s="54">
        <v>1796.0634322373696</v>
      </c>
      <c r="U1639" s="7"/>
      <c r="V1639" s="7"/>
      <c r="W1639" s="7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</row>
    <row r="1640" spans="1:40" s="1" customFormat="1">
      <c r="A1640" s="51" t="s">
        <v>536</v>
      </c>
      <c r="B1640" s="51" t="s">
        <v>17</v>
      </c>
      <c r="C1640" s="607">
        <v>18519</v>
      </c>
      <c r="D1640" s="55">
        <v>2434</v>
      </c>
      <c r="E1640" s="831">
        <v>38853</v>
      </c>
      <c r="F1640" s="796">
        <v>2007</v>
      </c>
      <c r="G1640" s="53" t="s">
        <v>810</v>
      </c>
      <c r="H1640" s="51" t="s">
        <v>1050</v>
      </c>
      <c r="I1640" s="51">
        <v>368</v>
      </c>
      <c r="J1640" s="905">
        <v>151028</v>
      </c>
      <c r="K1640" s="5">
        <f t="shared" si="25"/>
        <v>12</v>
      </c>
      <c r="L1640" s="423">
        <v>1994</v>
      </c>
      <c r="M1640" s="417" t="s">
        <v>2591</v>
      </c>
      <c r="N1640" s="53" t="s">
        <v>2676</v>
      </c>
      <c r="O1640" s="1227">
        <v>2050</v>
      </c>
      <c r="P1640" s="154">
        <v>150</v>
      </c>
      <c r="Q1640" s="251">
        <v>4.6937607326846022E-2</v>
      </c>
      <c r="R1640" s="54">
        <v>103.07123068116772</v>
      </c>
      <c r="S1640" s="54">
        <v>253.07123068116772</v>
      </c>
      <c r="T1640" s="54">
        <v>1796.9287693188323</v>
      </c>
      <c r="U1640" s="7"/>
      <c r="V1640" s="7"/>
      <c r="W1640" s="7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</row>
    <row r="1641" spans="1:40" s="1" customFormat="1">
      <c r="A1641" s="51" t="s">
        <v>847</v>
      </c>
      <c r="B1641" s="51" t="s">
        <v>17</v>
      </c>
      <c r="C1641" s="607" t="s">
        <v>848</v>
      </c>
      <c r="D1641" s="59">
        <v>39276</v>
      </c>
      <c r="E1641" s="831">
        <v>39147</v>
      </c>
      <c r="F1641" s="806">
        <v>2007</v>
      </c>
      <c r="G1641" s="53" t="s">
        <v>1730</v>
      </c>
      <c r="H1641" s="51"/>
      <c r="I1641" s="51">
        <v>3</v>
      </c>
      <c r="J1641" s="916">
        <v>105212</v>
      </c>
      <c r="K1641" s="5">
        <f t="shared" si="25"/>
        <v>6</v>
      </c>
      <c r="L1641" s="423">
        <v>2000</v>
      </c>
      <c r="M1641" s="417" t="s">
        <v>2584</v>
      </c>
      <c r="N1641" s="53" t="s">
        <v>2667</v>
      </c>
      <c r="O1641" s="1227">
        <v>2000</v>
      </c>
      <c r="P1641" s="154">
        <v>150</v>
      </c>
      <c r="Q1641" s="251">
        <v>0.18518518518518517</v>
      </c>
      <c r="R1641" s="54">
        <v>0</v>
      </c>
      <c r="S1641" s="54">
        <v>150</v>
      </c>
      <c r="T1641" s="54">
        <v>1850</v>
      </c>
      <c r="U1641" s="7"/>
      <c r="V1641" s="7"/>
      <c r="W1641" s="7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</row>
    <row r="1642" spans="1:40" s="1" customFormat="1">
      <c r="A1642" s="51" t="s">
        <v>2290</v>
      </c>
      <c r="B1642" s="51" t="s">
        <v>17</v>
      </c>
      <c r="C1642" s="607">
        <v>938659</v>
      </c>
      <c r="D1642" s="55">
        <v>2631</v>
      </c>
      <c r="E1642" s="831">
        <v>39217</v>
      </c>
      <c r="F1642" s="804">
        <v>2007</v>
      </c>
      <c r="G1642" s="53" t="s">
        <v>816</v>
      </c>
      <c r="H1642" s="51" t="s">
        <v>905</v>
      </c>
      <c r="I1642" s="51">
        <v>447</v>
      </c>
      <c r="J1642" s="905">
        <v>117395</v>
      </c>
      <c r="K1642" s="5">
        <f t="shared" si="25"/>
        <v>7</v>
      </c>
      <c r="L1642" s="423">
        <v>1999</v>
      </c>
      <c r="M1642" s="417" t="s">
        <v>623</v>
      </c>
      <c r="N1642" s="53" t="s">
        <v>624</v>
      </c>
      <c r="O1642" s="1227">
        <v>2100</v>
      </c>
      <c r="P1642" s="154">
        <v>150</v>
      </c>
      <c r="Q1642" s="251">
        <v>2.1909233176838811E-2</v>
      </c>
      <c r="R1642" s="54">
        <v>69.049139280125203</v>
      </c>
      <c r="S1642" s="54">
        <v>219.04913928012519</v>
      </c>
      <c r="T1642" s="54">
        <v>1880.9508607198748</v>
      </c>
      <c r="U1642" s="7"/>
      <c r="V1642" s="7"/>
      <c r="W1642" s="7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</row>
    <row r="1643" spans="1:40" s="1" customFormat="1">
      <c r="A1643" s="51" t="s">
        <v>2484</v>
      </c>
      <c r="B1643" s="51" t="s">
        <v>17</v>
      </c>
      <c r="C1643" s="607">
        <v>4633</v>
      </c>
      <c r="D1643" s="55">
        <v>2490</v>
      </c>
      <c r="E1643" s="831">
        <v>38943</v>
      </c>
      <c r="F1643" s="805">
        <v>2007</v>
      </c>
      <c r="G1643" s="45" t="s">
        <v>813</v>
      </c>
      <c r="H1643" s="9" t="s">
        <v>800</v>
      </c>
      <c r="I1643" s="51">
        <v>285</v>
      </c>
      <c r="J1643" s="905">
        <v>130687</v>
      </c>
      <c r="K1643" s="5">
        <f t="shared" si="25"/>
        <v>7</v>
      </c>
      <c r="L1643" s="423">
        <v>1999</v>
      </c>
      <c r="M1643" s="417" t="s">
        <v>703</v>
      </c>
      <c r="N1643" s="53" t="s">
        <v>704</v>
      </c>
      <c r="O1643" s="1227">
        <v>2200</v>
      </c>
      <c r="P1643" s="154">
        <v>150</v>
      </c>
      <c r="Q1643" s="251">
        <v>3.5284683239775461E-2</v>
      </c>
      <c r="R1643" s="54">
        <v>161.26688051323177</v>
      </c>
      <c r="S1643" s="54">
        <v>311.26688051323174</v>
      </c>
      <c r="T1643" s="54">
        <v>1888.7331194867684</v>
      </c>
      <c r="U1643" s="7"/>
      <c r="V1643" s="7"/>
      <c r="W1643" s="7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</row>
    <row r="1644" spans="1:40" s="1" customFormat="1">
      <c r="A1644" s="51" t="s">
        <v>2214</v>
      </c>
      <c r="B1644" s="51" t="s">
        <v>17</v>
      </c>
      <c r="C1644" s="607">
        <v>10449</v>
      </c>
      <c r="D1644" s="55">
        <v>2573</v>
      </c>
      <c r="E1644" s="831">
        <v>39041</v>
      </c>
      <c r="F1644" s="804">
        <v>2007</v>
      </c>
      <c r="G1644" s="53" t="s">
        <v>803</v>
      </c>
      <c r="H1644" s="51" t="s">
        <v>804</v>
      </c>
      <c r="I1644" s="51">
        <v>309</v>
      </c>
      <c r="J1644" s="905">
        <v>122600</v>
      </c>
      <c r="K1644" s="5">
        <f t="shared" si="25"/>
        <v>7</v>
      </c>
      <c r="L1644" s="423">
        <v>1999</v>
      </c>
      <c r="M1644" s="417" t="s">
        <v>2598</v>
      </c>
      <c r="N1644" s="53" t="s">
        <v>2671</v>
      </c>
      <c r="O1644" s="1227">
        <v>2350</v>
      </c>
      <c r="P1644" s="154">
        <v>150</v>
      </c>
      <c r="Q1644" s="251">
        <v>0.11823899371069183</v>
      </c>
      <c r="R1644" s="54">
        <v>250.44201257861636</v>
      </c>
      <c r="S1644" s="54">
        <v>400.44201257861636</v>
      </c>
      <c r="T1644" s="54">
        <v>1949.5579874213836</v>
      </c>
      <c r="U1644" s="7"/>
      <c r="V1644" s="7"/>
      <c r="W1644" s="7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</row>
    <row r="1645" spans="1:40" s="1" customFormat="1">
      <c r="A1645" s="51" t="s">
        <v>2399</v>
      </c>
      <c r="B1645" s="51" t="s">
        <v>17</v>
      </c>
      <c r="C1645" s="607">
        <v>33</v>
      </c>
      <c r="D1645" s="55">
        <v>2631</v>
      </c>
      <c r="E1645" s="831">
        <v>39217</v>
      </c>
      <c r="F1645" s="804">
        <v>2007</v>
      </c>
      <c r="G1645" s="53" t="s">
        <v>816</v>
      </c>
      <c r="H1645" s="173" t="s">
        <v>1602</v>
      </c>
      <c r="I1645" s="51">
        <v>469</v>
      </c>
      <c r="J1645" s="905">
        <v>113112</v>
      </c>
      <c r="K1645" s="5">
        <f t="shared" si="25"/>
        <v>8</v>
      </c>
      <c r="L1645" s="423">
        <v>1998</v>
      </c>
      <c r="M1645" s="417" t="s">
        <v>623</v>
      </c>
      <c r="N1645" s="53" t="s">
        <v>624</v>
      </c>
      <c r="O1645" s="1227">
        <v>2200</v>
      </c>
      <c r="P1645" s="154">
        <v>150</v>
      </c>
      <c r="Q1645" s="251">
        <v>2.2952529994783515E-2</v>
      </c>
      <c r="R1645" s="54">
        <v>72.337193531559734</v>
      </c>
      <c r="S1645" s="54">
        <v>222.33719353155973</v>
      </c>
      <c r="T1645" s="54">
        <v>1977.6628064684403</v>
      </c>
      <c r="U1645" s="7"/>
      <c r="V1645" s="7"/>
      <c r="W1645" s="7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</row>
    <row r="1646" spans="1:40" s="1" customFormat="1">
      <c r="A1646" s="51" t="s">
        <v>2437</v>
      </c>
      <c r="B1646" s="51" t="s">
        <v>17</v>
      </c>
      <c r="C1646" s="611">
        <v>937357</v>
      </c>
      <c r="D1646" s="55">
        <v>2631</v>
      </c>
      <c r="E1646" s="831">
        <v>39217</v>
      </c>
      <c r="F1646" s="804">
        <v>2007</v>
      </c>
      <c r="G1646" s="713" t="s">
        <v>816</v>
      </c>
      <c r="H1646" s="51" t="s">
        <v>905</v>
      </c>
      <c r="I1646" s="58">
        <v>513</v>
      </c>
      <c r="J1646" s="918">
        <v>112856</v>
      </c>
      <c r="K1646" s="5">
        <f t="shared" si="25"/>
        <v>8</v>
      </c>
      <c r="L1646" s="1025">
        <v>1998</v>
      </c>
      <c r="M1646" s="1122" t="s">
        <v>623</v>
      </c>
      <c r="N1646" s="1209" t="s">
        <v>624</v>
      </c>
      <c r="O1646" s="1227">
        <v>2200</v>
      </c>
      <c r="P1646" s="154">
        <v>150</v>
      </c>
      <c r="Q1646" s="251">
        <v>2.2952529994783515E-2</v>
      </c>
      <c r="R1646" s="54">
        <v>72.337193531559734</v>
      </c>
      <c r="S1646" s="54">
        <v>222.33719353155973</v>
      </c>
      <c r="T1646" s="54">
        <v>1977.6628064684403</v>
      </c>
      <c r="U1646" s="7"/>
      <c r="V1646" s="7"/>
      <c r="W1646" s="7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</row>
    <row r="1647" spans="1:40" s="1" customFormat="1">
      <c r="A1647" s="51" t="s">
        <v>2482</v>
      </c>
      <c r="B1647" s="51" t="s">
        <v>17</v>
      </c>
      <c r="C1647" s="607">
        <v>15122</v>
      </c>
      <c r="D1647" s="55">
        <v>2490</v>
      </c>
      <c r="E1647" s="831">
        <v>38943</v>
      </c>
      <c r="F1647" s="805">
        <v>2007</v>
      </c>
      <c r="G1647" s="45" t="s">
        <v>813</v>
      </c>
      <c r="H1647" s="9" t="s">
        <v>800</v>
      </c>
      <c r="I1647" s="51">
        <v>282</v>
      </c>
      <c r="J1647" s="905">
        <v>126612</v>
      </c>
      <c r="K1647" s="5">
        <f t="shared" si="25"/>
        <v>7</v>
      </c>
      <c r="L1647" s="423">
        <v>1999</v>
      </c>
      <c r="M1647" s="417" t="s">
        <v>703</v>
      </c>
      <c r="N1647" s="53" t="s">
        <v>704</v>
      </c>
      <c r="O1647" s="1227">
        <v>2300</v>
      </c>
      <c r="P1647" s="154">
        <v>150</v>
      </c>
      <c r="Q1647" s="251">
        <v>3.6888532477947072E-2</v>
      </c>
      <c r="R1647" s="54">
        <v>168.59719326383322</v>
      </c>
      <c r="S1647" s="54">
        <v>318.59719326383322</v>
      </c>
      <c r="T1647" s="54">
        <v>1981.4028067361669</v>
      </c>
      <c r="U1647" s="7"/>
      <c r="V1647" s="7"/>
      <c r="W1647" s="7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</row>
    <row r="1648" spans="1:40" s="1" customFormat="1">
      <c r="A1648" s="51" t="s">
        <v>1205</v>
      </c>
      <c r="B1648" s="51" t="s">
        <v>17</v>
      </c>
      <c r="C1648" s="607">
        <v>10622</v>
      </c>
      <c r="D1648" s="55">
        <v>2594</v>
      </c>
      <c r="E1648" s="831">
        <v>39161</v>
      </c>
      <c r="F1648" s="804">
        <v>2007</v>
      </c>
      <c r="G1648" s="53" t="s">
        <v>803</v>
      </c>
      <c r="H1648" s="51" t="s">
        <v>804</v>
      </c>
      <c r="I1648" s="51">
        <v>351</v>
      </c>
      <c r="J1648" s="905">
        <v>114082</v>
      </c>
      <c r="K1648" s="5">
        <f t="shared" si="25"/>
        <v>6</v>
      </c>
      <c r="L1648" s="423">
        <v>2000</v>
      </c>
      <c r="M1648" s="417" t="s">
        <v>616</v>
      </c>
      <c r="N1648" s="53" t="s">
        <v>1234</v>
      </c>
      <c r="O1648" s="1227">
        <v>2400</v>
      </c>
      <c r="P1648" s="154">
        <v>150</v>
      </c>
      <c r="Q1648" s="447">
        <v>5.6009334889148193E-2</v>
      </c>
      <c r="R1648" s="54">
        <v>238.34884480746794</v>
      </c>
      <c r="S1648" s="54">
        <v>388.34884480746791</v>
      </c>
      <c r="T1648" s="54">
        <v>2011.6511551925321</v>
      </c>
      <c r="U1648" s="7"/>
      <c r="V1648" s="7"/>
      <c r="W1648" s="7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</row>
    <row r="1649" spans="1:40" s="1" customFormat="1">
      <c r="A1649" s="51" t="s">
        <v>2647</v>
      </c>
      <c r="B1649" s="51" t="s">
        <v>17</v>
      </c>
      <c r="C1649" s="607" t="s">
        <v>2648</v>
      </c>
      <c r="D1649" s="55">
        <v>2467</v>
      </c>
      <c r="E1649" s="831">
        <v>38952</v>
      </c>
      <c r="F1649" s="805">
        <v>2007</v>
      </c>
      <c r="G1649" s="53" t="s">
        <v>814</v>
      </c>
      <c r="H1649" s="51" t="s">
        <v>1060</v>
      </c>
      <c r="I1649" s="51">
        <v>33</v>
      </c>
      <c r="J1649" s="905">
        <v>54973</v>
      </c>
      <c r="K1649" s="5">
        <f t="shared" si="25"/>
        <v>5</v>
      </c>
      <c r="L1649" s="423">
        <v>2001</v>
      </c>
      <c r="M1649" s="417" t="s">
        <v>2598</v>
      </c>
      <c r="N1649" s="53" t="s">
        <v>2671</v>
      </c>
      <c r="O1649" s="1227">
        <v>2288.88</v>
      </c>
      <c r="P1649" s="154">
        <v>150</v>
      </c>
      <c r="Q1649" s="251">
        <v>0.18312490349235661</v>
      </c>
      <c r="R1649" s="54">
        <v>115.98032637784914</v>
      </c>
      <c r="S1649" s="54">
        <v>265.98032637784911</v>
      </c>
      <c r="T1649" s="54">
        <v>2022.8996736221511</v>
      </c>
      <c r="U1649" s="7"/>
      <c r="V1649" s="7"/>
      <c r="W1649" s="7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</row>
    <row r="1650" spans="1:40" s="1" customFormat="1">
      <c r="A1650" s="194" t="s">
        <v>2425</v>
      </c>
      <c r="B1650" s="51" t="s">
        <v>17</v>
      </c>
      <c r="C1650" s="611">
        <v>10653</v>
      </c>
      <c r="D1650" s="55">
        <v>2631</v>
      </c>
      <c r="E1650" s="831">
        <v>39217</v>
      </c>
      <c r="F1650" s="804">
        <v>2007</v>
      </c>
      <c r="G1650" s="713" t="s">
        <v>803</v>
      </c>
      <c r="H1650" s="58" t="s">
        <v>804</v>
      </c>
      <c r="I1650" s="56">
        <v>500</v>
      </c>
      <c r="J1650" s="911">
        <v>119896</v>
      </c>
      <c r="K1650" s="5">
        <f t="shared" si="25"/>
        <v>6</v>
      </c>
      <c r="L1650" s="1023">
        <v>2000</v>
      </c>
      <c r="M1650" s="1119" t="s">
        <v>623</v>
      </c>
      <c r="N1650" s="1205" t="s">
        <v>958</v>
      </c>
      <c r="O1650" s="1227">
        <v>2300</v>
      </c>
      <c r="P1650" s="154">
        <v>150</v>
      </c>
      <c r="Q1650" s="251">
        <v>2.3995826812728223E-2</v>
      </c>
      <c r="R1650" s="54">
        <v>75.625247782994279</v>
      </c>
      <c r="S1650" s="54">
        <v>225.62524778299428</v>
      </c>
      <c r="T1650" s="54">
        <v>2074.3747522170056</v>
      </c>
      <c r="U1650" s="7"/>
      <c r="V1650" s="7"/>
      <c r="W1650" s="7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</row>
    <row r="1651" spans="1:40" s="1" customFormat="1">
      <c r="A1651" s="194" t="s">
        <v>2213</v>
      </c>
      <c r="B1651" s="51" t="s">
        <v>17</v>
      </c>
      <c r="C1651" s="613">
        <v>10393</v>
      </c>
      <c r="D1651" s="55">
        <v>2573</v>
      </c>
      <c r="E1651" s="831">
        <v>39041</v>
      </c>
      <c r="F1651" s="804">
        <v>2007</v>
      </c>
      <c r="G1651" s="53" t="s">
        <v>803</v>
      </c>
      <c r="H1651" s="51" t="s">
        <v>804</v>
      </c>
      <c r="I1651" s="194">
        <v>308</v>
      </c>
      <c r="J1651" s="903">
        <v>115420</v>
      </c>
      <c r="K1651" s="5">
        <f t="shared" si="25"/>
        <v>7</v>
      </c>
      <c r="L1651" s="790">
        <v>1999</v>
      </c>
      <c r="M1651" s="1113" t="s">
        <v>2598</v>
      </c>
      <c r="N1651" s="178" t="s">
        <v>2671</v>
      </c>
      <c r="O1651" s="1227">
        <v>2550</v>
      </c>
      <c r="P1651" s="154">
        <v>150</v>
      </c>
      <c r="Q1651" s="251">
        <v>0.12830188679245283</v>
      </c>
      <c r="R1651" s="54">
        <v>271.75622641509432</v>
      </c>
      <c r="S1651" s="54">
        <v>421.75622641509432</v>
      </c>
      <c r="T1651" s="54">
        <v>2128.2437735849057</v>
      </c>
      <c r="U1651" s="7"/>
      <c r="V1651" s="7"/>
      <c r="W1651" s="7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</row>
    <row r="1652" spans="1:40" s="1" customFormat="1">
      <c r="A1652" s="194" t="s">
        <v>620</v>
      </c>
      <c r="B1652" s="9" t="s">
        <v>17</v>
      </c>
      <c r="C1652" s="613">
        <v>140025</v>
      </c>
      <c r="D1652" s="55">
        <v>2458</v>
      </c>
      <c r="E1652" s="831">
        <v>38904</v>
      </c>
      <c r="F1652" s="795">
        <v>2007</v>
      </c>
      <c r="G1652" s="53" t="s">
        <v>818</v>
      </c>
      <c r="H1652" s="9" t="s">
        <v>806</v>
      </c>
      <c r="I1652" s="194">
        <v>5</v>
      </c>
      <c r="J1652" s="903">
        <v>79831</v>
      </c>
      <c r="K1652" s="5">
        <f t="shared" si="25"/>
        <v>7</v>
      </c>
      <c r="L1652" s="790">
        <v>1999</v>
      </c>
      <c r="M1652" s="1113" t="s">
        <v>616</v>
      </c>
      <c r="N1652" s="178" t="s">
        <v>621</v>
      </c>
      <c r="O1652" s="1227">
        <v>2483</v>
      </c>
      <c r="P1652" s="154">
        <v>150</v>
      </c>
      <c r="Q1652" s="251">
        <v>0.14137732143782389</v>
      </c>
      <c r="R1652" s="54">
        <v>98.733679972533068</v>
      </c>
      <c r="S1652" s="54">
        <v>248.73367997253308</v>
      </c>
      <c r="T1652" s="351">
        <v>2234.2663200274669</v>
      </c>
      <c r="U1652" s="7"/>
      <c r="V1652" s="7"/>
      <c r="W1652" s="7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</row>
    <row r="1653" spans="1:40" s="1" customFormat="1">
      <c r="A1653" s="194" t="s">
        <v>849</v>
      </c>
      <c r="B1653" s="51" t="s">
        <v>17</v>
      </c>
      <c r="C1653" s="613">
        <v>17299</v>
      </c>
      <c r="D1653" s="59">
        <v>39276</v>
      </c>
      <c r="E1653" s="831">
        <v>39183</v>
      </c>
      <c r="F1653" s="804">
        <v>2007</v>
      </c>
      <c r="G1653" s="53" t="s">
        <v>810</v>
      </c>
      <c r="H1653" s="2" t="s">
        <v>4807</v>
      </c>
      <c r="I1653" s="194">
        <v>29</v>
      </c>
      <c r="J1653" s="903">
        <v>123227</v>
      </c>
      <c r="K1653" s="5">
        <f t="shared" si="25"/>
        <v>7</v>
      </c>
      <c r="L1653" s="790">
        <v>1999</v>
      </c>
      <c r="M1653" s="1113" t="s">
        <v>2598</v>
      </c>
      <c r="N1653" s="178" t="s">
        <v>2671</v>
      </c>
      <c r="O1653" s="1227">
        <v>2400</v>
      </c>
      <c r="P1653" s="154">
        <v>150</v>
      </c>
      <c r="Q1653" s="251">
        <v>0.22222222222222221</v>
      </c>
      <c r="R1653" s="54">
        <v>0</v>
      </c>
      <c r="S1653" s="54">
        <v>150</v>
      </c>
      <c r="T1653" s="54">
        <v>2250</v>
      </c>
      <c r="U1653" s="7"/>
      <c r="V1653" s="7"/>
      <c r="W1653" s="7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</row>
    <row r="1654" spans="1:40" s="1" customFormat="1">
      <c r="A1654" s="172" t="s">
        <v>2417</v>
      </c>
      <c r="B1654" s="51" t="s">
        <v>17</v>
      </c>
      <c r="C1654" s="614">
        <v>72</v>
      </c>
      <c r="D1654" s="55">
        <v>2631</v>
      </c>
      <c r="E1654" s="831">
        <v>39217</v>
      </c>
      <c r="F1654" s="804">
        <v>2007</v>
      </c>
      <c r="G1654" s="53" t="s">
        <v>815</v>
      </c>
      <c r="H1654" s="1" t="s">
        <v>475</v>
      </c>
      <c r="I1654" s="56">
        <v>492</v>
      </c>
      <c r="J1654" s="911">
        <v>133460</v>
      </c>
      <c r="K1654" s="5">
        <f t="shared" si="25"/>
        <v>7</v>
      </c>
      <c r="L1654" s="1023">
        <v>1999</v>
      </c>
      <c r="M1654" s="1119" t="s">
        <v>2415</v>
      </c>
      <c r="N1654" s="1205" t="s">
        <v>2416</v>
      </c>
      <c r="O1654" s="1227">
        <v>2500</v>
      </c>
      <c r="P1654" s="154">
        <v>150</v>
      </c>
      <c r="Q1654" s="251">
        <v>2.6082420448617631E-2</v>
      </c>
      <c r="R1654" s="54">
        <v>82.201356285863341</v>
      </c>
      <c r="S1654" s="54">
        <v>232.20135628586334</v>
      </c>
      <c r="T1654" s="54">
        <v>2267.7986437141367</v>
      </c>
      <c r="U1654" s="7"/>
      <c r="V1654" s="7"/>
      <c r="W1654" s="7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</row>
    <row r="1655" spans="1:40" s="1" customFormat="1">
      <c r="A1655" s="173" t="s">
        <v>2212</v>
      </c>
      <c r="B1655" s="51" t="s">
        <v>17</v>
      </c>
      <c r="C1655" s="613">
        <v>10370</v>
      </c>
      <c r="D1655" s="55">
        <v>2573</v>
      </c>
      <c r="E1655" s="831">
        <v>39041</v>
      </c>
      <c r="F1655" s="804">
        <v>2007</v>
      </c>
      <c r="G1655" s="53" t="s">
        <v>803</v>
      </c>
      <c r="H1655" s="173" t="s">
        <v>804</v>
      </c>
      <c r="I1655" s="194">
        <v>306</v>
      </c>
      <c r="J1655" s="903">
        <v>122779</v>
      </c>
      <c r="K1655" s="5">
        <f t="shared" si="25"/>
        <v>6</v>
      </c>
      <c r="L1655" s="790">
        <v>2000</v>
      </c>
      <c r="M1655" s="1113" t="s">
        <v>2586</v>
      </c>
      <c r="N1655" s="178" t="s">
        <v>712</v>
      </c>
      <c r="O1655" s="1227">
        <v>2725</v>
      </c>
      <c r="P1655" s="154">
        <v>150</v>
      </c>
      <c r="Q1655" s="251">
        <v>0.13710691823899371</v>
      </c>
      <c r="R1655" s="54">
        <v>290.40616352201255</v>
      </c>
      <c r="S1655" s="54">
        <v>440.40616352201255</v>
      </c>
      <c r="T1655" s="54">
        <v>2284.5938364779877</v>
      </c>
      <c r="U1655" s="7"/>
      <c r="V1655" s="7"/>
      <c r="W1655" s="7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</row>
    <row r="1656" spans="1:40" s="1" customFormat="1">
      <c r="A1656" s="173" t="s">
        <v>526</v>
      </c>
      <c r="B1656" s="51" t="s">
        <v>17</v>
      </c>
      <c r="C1656" s="613">
        <v>17473</v>
      </c>
      <c r="D1656" s="55">
        <v>2434</v>
      </c>
      <c r="E1656" s="831">
        <v>38853</v>
      </c>
      <c r="F1656" s="796">
        <v>2007</v>
      </c>
      <c r="G1656" s="53" t="s">
        <v>810</v>
      </c>
      <c r="H1656" s="9" t="s">
        <v>837</v>
      </c>
      <c r="I1656" s="194">
        <v>351</v>
      </c>
      <c r="J1656" s="912">
        <v>152026</v>
      </c>
      <c r="K1656" s="5">
        <f t="shared" si="25"/>
        <v>6</v>
      </c>
      <c r="L1656" s="790">
        <v>2000</v>
      </c>
      <c r="M1656" s="1113" t="s">
        <v>2584</v>
      </c>
      <c r="N1656" s="178" t="s">
        <v>2667</v>
      </c>
      <c r="O1656" s="1227">
        <v>2600</v>
      </c>
      <c r="P1656" s="154">
        <v>150</v>
      </c>
      <c r="Q1656" s="251">
        <v>5.9530623926731537E-2</v>
      </c>
      <c r="R1656" s="54">
        <v>130.72448769318831</v>
      </c>
      <c r="S1656" s="54">
        <v>280.72448769318828</v>
      </c>
      <c r="T1656" s="54">
        <v>2319.2755123068118</v>
      </c>
      <c r="U1656" s="7"/>
      <c r="V1656" s="7"/>
      <c r="W1656" s="7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</row>
    <row r="1657" spans="1:40" s="1" customFormat="1">
      <c r="A1657" s="173" t="s">
        <v>1191</v>
      </c>
      <c r="B1657" s="51" t="s">
        <v>17</v>
      </c>
      <c r="C1657" s="613">
        <v>403</v>
      </c>
      <c r="D1657" s="55">
        <v>2594</v>
      </c>
      <c r="E1657" s="831">
        <v>39161</v>
      </c>
      <c r="F1657" s="806">
        <v>2007</v>
      </c>
      <c r="G1657" s="239" t="s">
        <v>815</v>
      </c>
      <c r="H1657" s="2" t="s">
        <v>808</v>
      </c>
      <c r="I1657" s="194">
        <v>334</v>
      </c>
      <c r="J1657" s="903">
        <v>103545</v>
      </c>
      <c r="K1657" s="5">
        <f t="shared" si="25"/>
        <v>5</v>
      </c>
      <c r="L1657" s="790">
        <v>2001</v>
      </c>
      <c r="M1657" s="1113" t="s">
        <v>623</v>
      </c>
      <c r="N1657" s="178" t="s">
        <v>626</v>
      </c>
      <c r="O1657" s="1227">
        <v>2750</v>
      </c>
      <c r="P1657" s="154">
        <v>150</v>
      </c>
      <c r="Q1657" s="447">
        <v>6.4177362893815634E-2</v>
      </c>
      <c r="R1657" s="54">
        <v>273.10805134189036</v>
      </c>
      <c r="S1657" s="54">
        <v>423.10805134189036</v>
      </c>
      <c r="T1657" s="54">
        <v>2326.8919486581099</v>
      </c>
      <c r="U1657" s="7"/>
      <c r="V1657" s="7"/>
      <c r="W1657" s="7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</row>
    <row r="1658" spans="1:40" s="1" customFormat="1">
      <c r="A1658" s="173" t="s">
        <v>846</v>
      </c>
      <c r="B1658" s="51" t="s">
        <v>17</v>
      </c>
      <c r="C1658" s="613">
        <v>936492</v>
      </c>
      <c r="D1658" s="59">
        <v>39276</v>
      </c>
      <c r="E1658" s="831">
        <v>39161</v>
      </c>
      <c r="F1658" s="804">
        <v>2007</v>
      </c>
      <c r="G1658" s="239" t="s">
        <v>816</v>
      </c>
      <c r="H1658" s="51" t="s">
        <v>905</v>
      </c>
      <c r="I1658" s="194">
        <v>10</v>
      </c>
      <c r="J1658" s="903">
        <v>102103</v>
      </c>
      <c r="K1658" s="5">
        <f t="shared" si="25"/>
        <v>5</v>
      </c>
      <c r="L1658" s="790">
        <v>2001</v>
      </c>
      <c r="M1658" s="1113" t="s">
        <v>2584</v>
      </c>
      <c r="N1658" s="178" t="s">
        <v>2667</v>
      </c>
      <c r="O1658" s="1227">
        <v>2500</v>
      </c>
      <c r="P1658" s="154">
        <v>150</v>
      </c>
      <c r="Q1658" s="251">
        <v>0.23148148148148148</v>
      </c>
      <c r="R1658" s="54">
        <v>0</v>
      </c>
      <c r="S1658" s="54">
        <v>150</v>
      </c>
      <c r="T1658" s="54">
        <v>2350</v>
      </c>
      <c r="U1658" s="7"/>
      <c r="V1658" s="7"/>
      <c r="W1658" s="7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</row>
    <row r="1659" spans="1:40" s="1" customFormat="1">
      <c r="A1659" s="178" t="s">
        <v>845</v>
      </c>
      <c r="B1659" s="51" t="s">
        <v>17</v>
      </c>
      <c r="C1659" s="613">
        <v>16555</v>
      </c>
      <c r="D1659" s="59">
        <v>39276</v>
      </c>
      <c r="E1659" s="831">
        <v>39182</v>
      </c>
      <c r="F1659" s="804">
        <v>2007</v>
      </c>
      <c r="G1659" s="239" t="s">
        <v>810</v>
      </c>
      <c r="H1659" s="173" t="s">
        <v>1166</v>
      </c>
      <c r="I1659" s="194">
        <v>34</v>
      </c>
      <c r="J1659" s="903">
        <v>184842</v>
      </c>
      <c r="K1659" s="5">
        <f t="shared" si="25"/>
        <v>9</v>
      </c>
      <c r="L1659" s="790">
        <v>1997</v>
      </c>
      <c r="M1659" s="1113" t="s">
        <v>2586</v>
      </c>
      <c r="N1659" s="178" t="s">
        <v>742</v>
      </c>
      <c r="O1659" s="1227">
        <v>2500</v>
      </c>
      <c r="P1659" s="154">
        <v>150</v>
      </c>
      <c r="Q1659" s="251">
        <v>0.23148148148148148</v>
      </c>
      <c r="R1659" s="54">
        <v>0</v>
      </c>
      <c r="S1659" s="54">
        <v>150</v>
      </c>
      <c r="T1659" s="54">
        <v>2350</v>
      </c>
      <c r="U1659" s="7"/>
      <c r="V1659" s="7"/>
      <c r="W1659" s="7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</row>
    <row r="1660" spans="1:40" s="1" customFormat="1">
      <c r="A1660" s="173" t="s">
        <v>558</v>
      </c>
      <c r="B1660" s="51" t="s">
        <v>17</v>
      </c>
      <c r="C1660" s="613" t="s">
        <v>559</v>
      </c>
      <c r="D1660" s="55">
        <v>2453</v>
      </c>
      <c r="E1660" s="831">
        <v>38894</v>
      </c>
      <c r="F1660" s="795">
        <v>2007</v>
      </c>
      <c r="G1660" s="239" t="s">
        <v>816</v>
      </c>
      <c r="H1660" s="173" t="s">
        <v>1602</v>
      </c>
      <c r="I1660" s="194">
        <v>314</v>
      </c>
      <c r="J1660" s="903">
        <v>142315</v>
      </c>
      <c r="K1660" s="5">
        <f t="shared" si="25"/>
        <v>6</v>
      </c>
      <c r="L1660" s="790">
        <v>2000</v>
      </c>
      <c r="M1660" s="1113" t="s">
        <v>2584</v>
      </c>
      <c r="N1660" s="178" t="s">
        <v>555</v>
      </c>
      <c r="O1660" s="1227">
        <v>2900</v>
      </c>
      <c r="P1660" s="154">
        <v>150</v>
      </c>
      <c r="Q1660" s="251">
        <v>5.2488687782805431E-2</v>
      </c>
      <c r="R1660" s="54">
        <v>387.06942986425344</v>
      </c>
      <c r="S1660" s="54">
        <v>537.06942986425338</v>
      </c>
      <c r="T1660" s="54">
        <v>2362.9305701357466</v>
      </c>
      <c r="U1660" s="7"/>
      <c r="V1660" s="7"/>
      <c r="W1660" s="7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</row>
    <row r="1661" spans="1:40" s="1" customFormat="1">
      <c r="A1661" s="172" t="s">
        <v>2418</v>
      </c>
      <c r="B1661" s="51" t="s">
        <v>17</v>
      </c>
      <c r="C1661" s="614">
        <v>70</v>
      </c>
      <c r="D1661" s="55">
        <v>2631</v>
      </c>
      <c r="E1661" s="831">
        <v>39217</v>
      </c>
      <c r="F1661" s="804">
        <v>2007</v>
      </c>
      <c r="G1661" s="239" t="s">
        <v>815</v>
      </c>
      <c r="H1661" s="1" t="s">
        <v>475</v>
      </c>
      <c r="I1661" s="56">
        <v>515</v>
      </c>
      <c r="J1661" s="911">
        <v>131572</v>
      </c>
      <c r="K1661" s="5">
        <f t="shared" si="25"/>
        <v>6</v>
      </c>
      <c r="L1661" s="1023">
        <v>2000</v>
      </c>
      <c r="M1661" s="1119" t="s">
        <v>616</v>
      </c>
      <c r="N1661" s="1205" t="s">
        <v>1234</v>
      </c>
      <c r="O1661" s="1227">
        <v>2600</v>
      </c>
      <c r="P1661" s="154">
        <v>150</v>
      </c>
      <c r="Q1661" s="251">
        <v>2.7125717266562335E-2</v>
      </c>
      <c r="R1661" s="54">
        <v>85.489410537297871</v>
      </c>
      <c r="S1661" s="54">
        <v>235.48941053729789</v>
      </c>
      <c r="T1661" s="54">
        <v>2364.5105894627022</v>
      </c>
      <c r="U1661" s="7"/>
      <c r="V1661" s="7"/>
      <c r="W1661" s="7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</row>
    <row r="1662" spans="1:40" s="1" customFormat="1">
      <c r="A1662" s="172" t="s">
        <v>2514</v>
      </c>
      <c r="B1662" s="51" t="s">
        <v>17</v>
      </c>
      <c r="C1662" s="614">
        <v>3573</v>
      </c>
      <c r="D1662" s="55">
        <v>2490</v>
      </c>
      <c r="E1662" s="831">
        <v>38943</v>
      </c>
      <c r="F1662" s="805">
        <v>2007</v>
      </c>
      <c r="G1662" s="239" t="s">
        <v>815</v>
      </c>
      <c r="H1662" s="1" t="s">
        <v>475</v>
      </c>
      <c r="I1662" s="56">
        <v>314</v>
      </c>
      <c r="J1662" s="911">
        <v>115082</v>
      </c>
      <c r="K1662" s="5">
        <f t="shared" si="25"/>
        <v>6</v>
      </c>
      <c r="L1662" s="1023">
        <v>2000</v>
      </c>
      <c r="M1662" s="1119" t="s">
        <v>2629</v>
      </c>
      <c r="N1662" s="1205" t="s">
        <v>712</v>
      </c>
      <c r="O1662" s="1227">
        <v>2800</v>
      </c>
      <c r="P1662" s="154">
        <v>150</v>
      </c>
      <c r="Q1662" s="251">
        <v>4.4907778668805132E-2</v>
      </c>
      <c r="R1662" s="54">
        <v>205.24875701684044</v>
      </c>
      <c r="S1662" s="54">
        <v>355.24875701684044</v>
      </c>
      <c r="T1662" s="54">
        <v>2444.7512429831595</v>
      </c>
      <c r="U1662" s="7"/>
      <c r="V1662" s="7"/>
      <c r="W1662" s="7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</row>
    <row r="1663" spans="1:40" s="1" customFormat="1">
      <c r="A1663" s="173" t="s">
        <v>2429</v>
      </c>
      <c r="B1663" s="51" t="s">
        <v>17</v>
      </c>
      <c r="C1663" s="614">
        <v>1242</v>
      </c>
      <c r="D1663" s="55">
        <v>2631</v>
      </c>
      <c r="E1663" s="831">
        <v>39217</v>
      </c>
      <c r="F1663" s="804">
        <v>2007</v>
      </c>
      <c r="G1663" s="723" t="s">
        <v>813</v>
      </c>
      <c r="H1663" s="9" t="s">
        <v>800</v>
      </c>
      <c r="I1663" s="56">
        <v>504</v>
      </c>
      <c r="J1663" s="911">
        <v>130704</v>
      </c>
      <c r="K1663" s="5">
        <f t="shared" si="25"/>
        <v>6</v>
      </c>
      <c r="L1663" s="1023">
        <v>2000</v>
      </c>
      <c r="M1663" s="1119" t="s">
        <v>623</v>
      </c>
      <c r="N1663" s="1205" t="s">
        <v>2430</v>
      </c>
      <c r="O1663" s="1227">
        <v>2700</v>
      </c>
      <c r="P1663" s="154">
        <v>150</v>
      </c>
      <c r="Q1663" s="251">
        <v>2.8169014084507043E-2</v>
      </c>
      <c r="R1663" s="54">
        <v>88.777464788732402</v>
      </c>
      <c r="S1663" s="54">
        <v>238.7774647887324</v>
      </c>
      <c r="T1663" s="54">
        <v>2461.2225352112678</v>
      </c>
      <c r="U1663" s="7"/>
      <c r="V1663" s="7"/>
      <c r="W1663" s="7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</row>
    <row r="1664" spans="1:40" s="1" customFormat="1">
      <c r="A1664" s="173" t="s">
        <v>2292</v>
      </c>
      <c r="B1664" s="51" t="s">
        <v>17</v>
      </c>
      <c r="C1664" s="613">
        <v>935867</v>
      </c>
      <c r="D1664" s="55">
        <v>2631</v>
      </c>
      <c r="E1664" s="831">
        <v>39217</v>
      </c>
      <c r="F1664" s="804">
        <v>2007</v>
      </c>
      <c r="G1664" s="239" t="s">
        <v>816</v>
      </c>
      <c r="H1664" s="51" t="s">
        <v>905</v>
      </c>
      <c r="I1664" s="194">
        <v>449</v>
      </c>
      <c r="J1664" s="903">
        <v>116925</v>
      </c>
      <c r="K1664" s="5">
        <f t="shared" si="25"/>
        <v>6</v>
      </c>
      <c r="L1664" s="790">
        <v>2000</v>
      </c>
      <c r="M1664" s="1113" t="s">
        <v>623</v>
      </c>
      <c r="N1664" s="178" t="s">
        <v>624</v>
      </c>
      <c r="O1664" s="1227">
        <v>2800</v>
      </c>
      <c r="P1664" s="154">
        <v>150</v>
      </c>
      <c r="Q1664" s="251">
        <v>2.9212310902451747E-2</v>
      </c>
      <c r="R1664" s="54">
        <v>92.065519040166933</v>
      </c>
      <c r="S1664" s="54">
        <v>242.06551904016692</v>
      </c>
      <c r="T1664" s="54">
        <v>2557.9344809598333</v>
      </c>
      <c r="U1664" s="7"/>
      <c r="V1664" s="7"/>
      <c r="W1664" s="7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</row>
    <row r="1665" spans="1:40" s="1" customFormat="1">
      <c r="A1665" s="173" t="s">
        <v>592</v>
      </c>
      <c r="B1665" s="9" t="s">
        <v>17</v>
      </c>
      <c r="C1665" s="613" t="s">
        <v>593</v>
      </c>
      <c r="D1665" s="55">
        <v>2373</v>
      </c>
      <c r="E1665" s="831">
        <v>38748</v>
      </c>
      <c r="F1665" s="795">
        <v>2007</v>
      </c>
      <c r="G1665" s="239" t="s">
        <v>68</v>
      </c>
      <c r="H1665" s="9" t="s">
        <v>1079</v>
      </c>
      <c r="I1665" s="194">
        <v>332</v>
      </c>
      <c r="J1665" s="903">
        <v>117895</v>
      </c>
      <c r="K1665" s="5">
        <f t="shared" si="25"/>
        <v>7</v>
      </c>
      <c r="L1665" s="790">
        <v>1999</v>
      </c>
      <c r="M1665" s="1113" t="s">
        <v>703</v>
      </c>
      <c r="N1665" s="178" t="s">
        <v>704</v>
      </c>
      <c r="O1665" s="1227">
        <v>3050</v>
      </c>
      <c r="P1665" s="154">
        <v>150</v>
      </c>
      <c r="Q1665" s="251">
        <v>0.22467771639042358</v>
      </c>
      <c r="R1665" s="54">
        <v>311.27300184162067</v>
      </c>
      <c r="S1665" s="54">
        <v>461.27300184162067</v>
      </c>
      <c r="T1665" s="54">
        <v>2588.7269981583795</v>
      </c>
      <c r="U1665" s="7"/>
      <c r="V1665" s="7"/>
      <c r="W1665" s="7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</row>
    <row r="1666" spans="1:40" s="1" customFormat="1">
      <c r="A1666" s="173" t="s">
        <v>522</v>
      </c>
      <c r="B1666" s="51" t="s">
        <v>17</v>
      </c>
      <c r="C1666" s="613">
        <v>128617</v>
      </c>
      <c r="D1666" s="55">
        <v>2434</v>
      </c>
      <c r="E1666" s="831">
        <v>38853</v>
      </c>
      <c r="F1666" s="795">
        <v>2007</v>
      </c>
      <c r="G1666" s="239" t="s">
        <v>1774</v>
      </c>
      <c r="H1666" s="51" t="s">
        <v>905</v>
      </c>
      <c r="I1666" s="194">
        <v>349</v>
      </c>
      <c r="J1666" s="903">
        <v>134299</v>
      </c>
      <c r="K1666" s="5">
        <f t="shared" ref="K1666:K1729" si="26">F1666-L1666-1</f>
        <v>7</v>
      </c>
      <c r="L1666" s="790">
        <v>1999</v>
      </c>
      <c r="M1666" s="1113" t="s">
        <v>2584</v>
      </c>
      <c r="N1666" s="178" t="s">
        <v>2669</v>
      </c>
      <c r="O1666" s="1227">
        <v>2900</v>
      </c>
      <c r="P1666" s="154">
        <v>150</v>
      </c>
      <c r="Q1666" s="251">
        <v>6.6399542072123646E-2</v>
      </c>
      <c r="R1666" s="54">
        <v>145.80808242701775</v>
      </c>
      <c r="S1666" s="54">
        <v>295.80808242701778</v>
      </c>
      <c r="T1666" s="54">
        <v>2604.1919175729822</v>
      </c>
      <c r="U1666" s="7"/>
      <c r="V1666" s="7"/>
      <c r="W1666" s="7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</row>
    <row r="1667" spans="1:40" s="1" customFormat="1">
      <c r="A1667" s="173" t="s">
        <v>2287</v>
      </c>
      <c r="B1667" s="51" t="s">
        <v>17</v>
      </c>
      <c r="C1667" s="613" t="s">
        <v>2288</v>
      </c>
      <c r="D1667" s="55">
        <v>2631</v>
      </c>
      <c r="E1667" s="831">
        <v>39217</v>
      </c>
      <c r="F1667" s="804">
        <v>2007</v>
      </c>
      <c r="G1667" s="239" t="s">
        <v>1730</v>
      </c>
      <c r="H1667" s="194"/>
      <c r="I1667" s="194">
        <v>486</v>
      </c>
      <c r="J1667" s="903">
        <v>109920</v>
      </c>
      <c r="K1667" s="5">
        <f t="shared" si="26"/>
        <v>6</v>
      </c>
      <c r="L1667" s="790">
        <v>2000</v>
      </c>
      <c r="M1667" s="1113" t="s">
        <v>623</v>
      </c>
      <c r="N1667" s="178" t="s">
        <v>958</v>
      </c>
      <c r="O1667" s="1227">
        <v>2850</v>
      </c>
      <c r="P1667" s="154">
        <v>150</v>
      </c>
      <c r="Q1667" s="251">
        <v>2.9733959311424099E-2</v>
      </c>
      <c r="R1667" s="54">
        <v>93.709546165884205</v>
      </c>
      <c r="S1667" s="54">
        <v>243.70954616588421</v>
      </c>
      <c r="T1667" s="54">
        <v>2606.2904538341159</v>
      </c>
      <c r="U1667" s="7"/>
      <c r="V1667" s="7"/>
      <c r="W1667" s="7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</row>
    <row r="1668" spans="1:40" s="1" customFormat="1">
      <c r="A1668" s="173" t="s">
        <v>2480</v>
      </c>
      <c r="B1668" s="51" t="s">
        <v>17</v>
      </c>
      <c r="C1668" s="613">
        <v>124824</v>
      </c>
      <c r="D1668" s="55">
        <v>2490</v>
      </c>
      <c r="E1668" s="831">
        <v>38943</v>
      </c>
      <c r="F1668" s="805">
        <v>2007</v>
      </c>
      <c r="G1668" s="239" t="s">
        <v>1774</v>
      </c>
      <c r="H1668" s="194" t="s">
        <v>2581</v>
      </c>
      <c r="I1668" s="194">
        <v>281</v>
      </c>
      <c r="J1668" s="904">
        <v>113367</v>
      </c>
      <c r="K1668" s="5">
        <f t="shared" si="26"/>
        <v>5</v>
      </c>
      <c r="L1668" s="1014">
        <v>2001</v>
      </c>
      <c r="M1668" s="1112" t="s">
        <v>2584</v>
      </c>
      <c r="N1668" s="178" t="s">
        <v>2481</v>
      </c>
      <c r="O1668" s="1227">
        <v>3000</v>
      </c>
      <c r="P1668" s="154">
        <v>150</v>
      </c>
      <c r="Q1668" s="251">
        <v>4.8115477145148355E-2</v>
      </c>
      <c r="R1668" s="54">
        <v>219.90938251804334</v>
      </c>
      <c r="S1668" s="54">
        <v>369.90938251804334</v>
      </c>
      <c r="T1668" s="54">
        <v>2630.0906174819565</v>
      </c>
      <c r="U1668" s="7"/>
      <c r="V1668" s="7"/>
      <c r="W1668" s="7"/>
      <c r="X1668" s="42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42"/>
      <c r="AN1668" s="42"/>
    </row>
    <row r="1669" spans="1:40" s="1" customFormat="1">
      <c r="A1669" s="172" t="s">
        <v>2521</v>
      </c>
      <c r="B1669" s="51" t="s">
        <v>17</v>
      </c>
      <c r="C1669" s="614">
        <v>457</v>
      </c>
      <c r="D1669" s="55">
        <v>2490</v>
      </c>
      <c r="E1669" s="831">
        <v>38943</v>
      </c>
      <c r="F1669" s="805">
        <v>2007</v>
      </c>
      <c r="G1669" s="723" t="s">
        <v>815</v>
      </c>
      <c r="H1669" s="2" t="s">
        <v>808</v>
      </c>
      <c r="I1669" s="56">
        <v>322</v>
      </c>
      <c r="J1669" s="911">
        <v>95086</v>
      </c>
      <c r="K1669" s="5">
        <f t="shared" si="26"/>
        <v>4</v>
      </c>
      <c r="L1669" s="1023">
        <v>2002</v>
      </c>
      <c r="M1669" s="1119" t="s">
        <v>2584</v>
      </c>
      <c r="N1669" s="1205" t="s">
        <v>2669</v>
      </c>
      <c r="O1669" s="1227">
        <v>3000</v>
      </c>
      <c r="P1669" s="154">
        <v>150</v>
      </c>
      <c r="Q1669" s="251">
        <v>4.8115477145148355E-2</v>
      </c>
      <c r="R1669" s="54">
        <v>219.90938251804334</v>
      </c>
      <c r="S1669" s="54">
        <v>369.90938251804334</v>
      </c>
      <c r="T1669" s="54">
        <v>2630.0906174819565</v>
      </c>
      <c r="U1669" s="7"/>
      <c r="V1669" s="7"/>
      <c r="W1669" s="7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</row>
    <row r="1670" spans="1:40" s="1" customFormat="1">
      <c r="A1670" s="173" t="s">
        <v>2410</v>
      </c>
      <c r="B1670" s="51" t="s">
        <v>17</v>
      </c>
      <c r="C1670" s="606">
        <v>935858</v>
      </c>
      <c r="D1670" s="55">
        <v>2631</v>
      </c>
      <c r="E1670" s="831">
        <v>39217</v>
      </c>
      <c r="F1670" s="804">
        <v>2007</v>
      </c>
      <c r="G1670" s="53" t="s">
        <v>816</v>
      </c>
      <c r="H1670" s="51" t="s">
        <v>905</v>
      </c>
      <c r="I1670" s="194">
        <v>490</v>
      </c>
      <c r="J1670" s="903">
        <v>118135</v>
      </c>
      <c r="K1670" s="5">
        <f t="shared" si="26"/>
        <v>6</v>
      </c>
      <c r="L1670" s="790">
        <v>2000</v>
      </c>
      <c r="M1670" s="1113" t="s">
        <v>623</v>
      </c>
      <c r="N1670" s="178" t="s">
        <v>624</v>
      </c>
      <c r="O1670" s="1227">
        <v>2900</v>
      </c>
      <c r="P1670" s="154">
        <v>150</v>
      </c>
      <c r="Q1670" s="251">
        <v>3.0255607720396451E-2</v>
      </c>
      <c r="R1670" s="54">
        <v>95.353573291601464</v>
      </c>
      <c r="S1670" s="54">
        <v>245.35357329160146</v>
      </c>
      <c r="T1670" s="54">
        <v>2654.6464267083984</v>
      </c>
      <c r="U1670" s="7"/>
      <c r="V1670" s="7"/>
      <c r="W1670" s="7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</row>
    <row r="1671" spans="1:40" s="1" customFormat="1">
      <c r="A1671" s="173" t="s">
        <v>2663</v>
      </c>
      <c r="B1671" s="51" t="s">
        <v>17</v>
      </c>
      <c r="C1671" s="606">
        <v>41</v>
      </c>
      <c r="D1671" s="52">
        <v>38974</v>
      </c>
      <c r="E1671" s="830">
        <v>38925</v>
      </c>
      <c r="F1671" s="805">
        <v>2007</v>
      </c>
      <c r="G1671" s="300" t="s">
        <v>816</v>
      </c>
      <c r="H1671" s="173" t="s">
        <v>1602</v>
      </c>
      <c r="I1671" s="194">
        <v>295</v>
      </c>
      <c r="J1671" s="903">
        <v>111960</v>
      </c>
      <c r="K1671" s="5">
        <f t="shared" si="26"/>
        <v>6</v>
      </c>
      <c r="L1671" s="790">
        <v>2000</v>
      </c>
      <c r="M1671" s="1113" t="s">
        <v>2584</v>
      </c>
      <c r="N1671" s="178" t="s">
        <v>2664</v>
      </c>
      <c r="O1671" s="1227">
        <v>2900</v>
      </c>
      <c r="P1671" s="154">
        <v>150</v>
      </c>
      <c r="Q1671" s="251">
        <v>0.1111111111111111</v>
      </c>
      <c r="R1671" s="54"/>
      <c r="S1671" s="54">
        <v>150</v>
      </c>
      <c r="T1671" s="351">
        <v>2750</v>
      </c>
      <c r="U1671" s="7"/>
      <c r="V1671" s="7"/>
      <c r="W1671" s="7"/>
      <c r="X1671" s="42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42"/>
      <c r="AN1671" s="42"/>
    </row>
    <row r="1672" spans="1:40" s="1" customFormat="1">
      <c r="A1672" s="173" t="s">
        <v>1524</v>
      </c>
      <c r="B1672" s="173" t="s">
        <v>17</v>
      </c>
      <c r="C1672" s="606">
        <v>137271</v>
      </c>
      <c r="D1672" s="212">
        <v>2507</v>
      </c>
      <c r="E1672" s="830">
        <v>38874</v>
      </c>
      <c r="F1672" s="805">
        <v>2007</v>
      </c>
      <c r="G1672" s="178" t="s">
        <v>818</v>
      </c>
      <c r="H1672" s="9" t="s">
        <v>806</v>
      </c>
      <c r="I1672" s="173">
        <v>365</v>
      </c>
      <c r="J1672" s="903">
        <v>89739</v>
      </c>
      <c r="K1672" s="5">
        <f t="shared" si="26"/>
        <v>7</v>
      </c>
      <c r="L1672" s="790">
        <v>1999</v>
      </c>
      <c r="M1672" s="1113" t="s">
        <v>2584</v>
      </c>
      <c r="N1672" s="178" t="s">
        <v>2617</v>
      </c>
      <c r="O1672" s="1227">
        <v>3150</v>
      </c>
      <c r="P1672" s="154">
        <v>150</v>
      </c>
      <c r="Q1672" s="309">
        <v>0.12909836065573771</v>
      </c>
      <c r="R1672" s="54">
        <v>206.01129098360656</v>
      </c>
      <c r="S1672" s="54">
        <v>356.01129098360656</v>
      </c>
      <c r="T1672" s="54">
        <v>2793.9887090163934</v>
      </c>
      <c r="U1672" s="7"/>
      <c r="V1672" s="7"/>
      <c r="W1672" s="7"/>
      <c r="X1672" s="42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42"/>
      <c r="AN1672" s="42"/>
    </row>
    <row r="1673" spans="1:40" s="1" customFormat="1">
      <c r="A1673" s="51" t="s">
        <v>2204</v>
      </c>
      <c r="B1673" s="51" t="s">
        <v>17</v>
      </c>
      <c r="C1673" s="607">
        <v>134182</v>
      </c>
      <c r="D1673" s="55">
        <v>2578</v>
      </c>
      <c r="E1673" s="831">
        <v>39078</v>
      </c>
      <c r="F1673" s="804">
        <v>2007</v>
      </c>
      <c r="G1673" s="53" t="s">
        <v>818</v>
      </c>
      <c r="H1673" s="9" t="s">
        <v>806</v>
      </c>
      <c r="I1673" s="51">
        <v>18</v>
      </c>
      <c r="J1673" s="905">
        <v>92430</v>
      </c>
      <c r="K1673" s="5">
        <f t="shared" si="26"/>
        <v>8</v>
      </c>
      <c r="L1673" s="423">
        <v>1998</v>
      </c>
      <c r="M1673" s="417" t="s">
        <v>2584</v>
      </c>
      <c r="N1673" s="53" t="s">
        <v>2617</v>
      </c>
      <c r="O1673" s="1227">
        <v>3208</v>
      </c>
      <c r="P1673" s="154">
        <v>150</v>
      </c>
      <c r="Q1673" s="251">
        <v>0.51451483560545308</v>
      </c>
      <c r="R1673" s="54">
        <v>220.97383159583001</v>
      </c>
      <c r="S1673" s="54">
        <v>370.97383159583001</v>
      </c>
      <c r="T1673" s="54">
        <v>2837.0261684041698</v>
      </c>
      <c r="U1673" s="7"/>
      <c r="V1673" s="7"/>
      <c r="W1673" s="7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</row>
    <row r="1674" spans="1:40" s="1" customFormat="1">
      <c r="A1674" s="51" t="s">
        <v>2427</v>
      </c>
      <c r="B1674" s="51" t="s">
        <v>17</v>
      </c>
      <c r="C1674" s="611">
        <v>1679</v>
      </c>
      <c r="D1674" s="55">
        <v>2631</v>
      </c>
      <c r="E1674" s="831">
        <v>39217</v>
      </c>
      <c r="F1674" s="804">
        <v>2007</v>
      </c>
      <c r="G1674" s="713" t="s">
        <v>813</v>
      </c>
      <c r="H1674" s="9" t="s">
        <v>800</v>
      </c>
      <c r="I1674" s="58">
        <v>503</v>
      </c>
      <c r="J1674" s="918">
        <v>143011</v>
      </c>
      <c r="K1674" s="5">
        <f t="shared" si="26"/>
        <v>8</v>
      </c>
      <c r="L1674" s="1025">
        <v>1998</v>
      </c>
      <c r="M1674" s="1122" t="s">
        <v>616</v>
      </c>
      <c r="N1674" s="1209" t="s">
        <v>2428</v>
      </c>
      <c r="O1674" s="1227">
        <v>3100</v>
      </c>
      <c r="P1674" s="154">
        <v>150</v>
      </c>
      <c r="Q1674" s="251">
        <v>3.2342201356285863E-2</v>
      </c>
      <c r="R1674" s="54">
        <v>101.92968179447054</v>
      </c>
      <c r="S1674" s="54">
        <v>251.92968179447053</v>
      </c>
      <c r="T1674" s="54">
        <v>2848.0703182055295</v>
      </c>
      <c r="U1674" s="7"/>
      <c r="V1674" s="7"/>
      <c r="W1674" s="7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</row>
    <row r="1675" spans="1:40" s="1" customFormat="1">
      <c r="A1675" s="51" t="s">
        <v>2395</v>
      </c>
      <c r="B1675" s="51" t="s">
        <v>17</v>
      </c>
      <c r="C1675" s="607">
        <v>30</v>
      </c>
      <c r="D1675" s="55">
        <v>2631</v>
      </c>
      <c r="E1675" s="831">
        <v>39217</v>
      </c>
      <c r="F1675" s="804">
        <v>2007</v>
      </c>
      <c r="G1675" s="53" t="s">
        <v>816</v>
      </c>
      <c r="H1675" s="173" t="s">
        <v>1602</v>
      </c>
      <c r="I1675" s="51">
        <v>471</v>
      </c>
      <c r="J1675" s="905">
        <v>126646</v>
      </c>
      <c r="K1675" s="5">
        <f t="shared" si="26"/>
        <v>4</v>
      </c>
      <c r="L1675" s="423">
        <v>2002</v>
      </c>
      <c r="M1675" s="417" t="s">
        <v>629</v>
      </c>
      <c r="N1675" s="53" t="s">
        <v>2303</v>
      </c>
      <c r="O1675" s="1227">
        <v>3100</v>
      </c>
      <c r="P1675" s="154">
        <v>150</v>
      </c>
      <c r="Q1675" s="251">
        <v>3.2342201356285863E-2</v>
      </c>
      <c r="R1675" s="54">
        <v>101.92968179447054</v>
      </c>
      <c r="S1675" s="54">
        <v>251.92968179447053</v>
      </c>
      <c r="T1675" s="54">
        <v>2848.0703182055295</v>
      </c>
      <c r="U1675" s="7"/>
      <c r="V1675" s="7"/>
      <c r="W1675" s="7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</row>
    <row r="1676" spans="1:40" s="1" customFormat="1">
      <c r="A1676" s="53" t="s">
        <v>509</v>
      </c>
      <c r="B1676" s="51" t="s">
        <v>17</v>
      </c>
      <c r="C1676" s="607">
        <v>5879</v>
      </c>
      <c r="D1676" s="52">
        <v>38918</v>
      </c>
      <c r="E1676" s="831">
        <v>38849</v>
      </c>
      <c r="F1676" s="795">
        <v>2007</v>
      </c>
      <c r="G1676" s="53" t="s">
        <v>815</v>
      </c>
      <c r="H1676" s="51" t="s">
        <v>1269</v>
      </c>
      <c r="I1676" s="51">
        <v>353</v>
      </c>
      <c r="J1676" s="905">
        <v>117635</v>
      </c>
      <c r="K1676" s="5">
        <f t="shared" si="26"/>
        <v>9</v>
      </c>
      <c r="L1676" s="423">
        <v>1997</v>
      </c>
      <c r="M1676" s="417" t="s">
        <v>2584</v>
      </c>
      <c r="N1676" s="53" t="s">
        <v>503</v>
      </c>
      <c r="O1676" s="1227">
        <v>3000</v>
      </c>
      <c r="P1676" s="154">
        <v>150</v>
      </c>
      <c r="Q1676" s="251">
        <v>0.81081081081081086</v>
      </c>
      <c r="R1676" s="54">
        <v>0</v>
      </c>
      <c r="S1676" s="54">
        <v>150</v>
      </c>
      <c r="T1676" s="54">
        <v>2850</v>
      </c>
      <c r="U1676" s="7"/>
      <c r="V1676" s="7"/>
      <c r="W1676" s="7"/>
      <c r="X1676" s="42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42"/>
      <c r="AN1676" s="42"/>
    </row>
    <row r="1677" spans="1:40" s="1" customFormat="1">
      <c r="A1677" s="51" t="s">
        <v>937</v>
      </c>
      <c r="B1677" s="51" t="s">
        <v>17</v>
      </c>
      <c r="C1677" s="607">
        <v>5864</v>
      </c>
      <c r="D1677" s="59"/>
      <c r="E1677" s="831">
        <v>39140</v>
      </c>
      <c r="F1677" s="804">
        <v>2007</v>
      </c>
      <c r="G1677" s="53" t="s">
        <v>815</v>
      </c>
      <c r="H1677" s="51" t="s">
        <v>1269</v>
      </c>
      <c r="I1677" s="51"/>
      <c r="J1677" s="905">
        <v>117392</v>
      </c>
      <c r="K1677" s="5">
        <f t="shared" si="26"/>
        <v>9</v>
      </c>
      <c r="L1677" s="423">
        <v>1997</v>
      </c>
      <c r="M1677" s="417" t="s">
        <v>623</v>
      </c>
      <c r="N1677" s="53" t="s">
        <v>503</v>
      </c>
      <c r="O1677" s="1227">
        <v>3000</v>
      </c>
      <c r="P1677" s="154">
        <v>150</v>
      </c>
      <c r="Q1677" s="251">
        <v>0.11029411764705882</v>
      </c>
      <c r="R1677" s="54">
        <v>0</v>
      </c>
      <c r="S1677" s="54">
        <v>150</v>
      </c>
      <c r="T1677" s="54">
        <v>2850</v>
      </c>
      <c r="U1677" s="7"/>
      <c r="V1677" s="7"/>
      <c r="W1677" s="7"/>
      <c r="X1677" s="42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42"/>
      <c r="AN1677" s="42"/>
    </row>
    <row r="1678" spans="1:40" s="1" customFormat="1">
      <c r="A1678" s="53" t="s">
        <v>936</v>
      </c>
      <c r="B1678" s="51" t="s">
        <v>17</v>
      </c>
      <c r="C1678" s="607">
        <v>5863</v>
      </c>
      <c r="D1678" s="59"/>
      <c r="E1678" s="831">
        <v>39140</v>
      </c>
      <c r="F1678" s="804">
        <v>2007</v>
      </c>
      <c r="G1678" s="53" t="s">
        <v>815</v>
      </c>
      <c r="H1678" s="51" t="s">
        <v>1269</v>
      </c>
      <c r="I1678" s="51">
        <v>24</v>
      </c>
      <c r="J1678" s="905">
        <v>120012</v>
      </c>
      <c r="K1678" s="5">
        <f t="shared" si="26"/>
        <v>9</v>
      </c>
      <c r="L1678" s="423">
        <v>1997</v>
      </c>
      <c r="M1678" s="417" t="s">
        <v>623</v>
      </c>
      <c r="N1678" s="53" t="s">
        <v>503</v>
      </c>
      <c r="O1678" s="1227">
        <v>3000</v>
      </c>
      <c r="P1678" s="154">
        <v>150</v>
      </c>
      <c r="Q1678" s="251">
        <v>0.11029411764705882</v>
      </c>
      <c r="R1678" s="54">
        <v>0</v>
      </c>
      <c r="S1678" s="54">
        <v>150</v>
      </c>
      <c r="T1678" s="54">
        <v>2850</v>
      </c>
      <c r="U1678" s="7"/>
      <c r="V1678" s="7"/>
      <c r="W1678" s="7"/>
      <c r="X1678" s="42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42"/>
      <c r="AN1678" s="42"/>
    </row>
    <row r="1679" spans="1:40" s="1" customFormat="1">
      <c r="A1679" s="51" t="s">
        <v>2660</v>
      </c>
      <c r="B1679" s="51" t="s">
        <v>17</v>
      </c>
      <c r="C1679" s="607">
        <v>6759</v>
      </c>
      <c r="D1679" s="52">
        <v>38974</v>
      </c>
      <c r="E1679" s="831">
        <v>38905</v>
      </c>
      <c r="F1679" s="805">
        <v>2007</v>
      </c>
      <c r="G1679" s="53" t="s">
        <v>2507</v>
      </c>
      <c r="H1679" s="9" t="s">
        <v>800</v>
      </c>
      <c r="I1679" s="51"/>
      <c r="J1679" s="905"/>
      <c r="K1679" s="5">
        <f t="shared" si="26"/>
        <v>13</v>
      </c>
      <c r="L1679" s="423">
        <v>1993</v>
      </c>
      <c r="M1679" s="417" t="s">
        <v>2629</v>
      </c>
      <c r="N1679" s="53" t="s">
        <v>2590</v>
      </c>
      <c r="O1679" s="1227">
        <v>3000</v>
      </c>
      <c r="P1679" s="154">
        <v>150</v>
      </c>
      <c r="Q1679" s="251">
        <v>0.11494252873563218</v>
      </c>
      <c r="R1679" s="54"/>
      <c r="S1679" s="54">
        <v>150</v>
      </c>
      <c r="T1679" s="351">
        <v>2850</v>
      </c>
      <c r="U1679" s="7"/>
      <c r="V1679" s="7"/>
      <c r="W1679" s="7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</row>
    <row r="1680" spans="1:40" s="1" customFormat="1">
      <c r="A1680" s="51" t="s">
        <v>938</v>
      </c>
      <c r="B1680" s="51" t="s">
        <v>17</v>
      </c>
      <c r="C1680" s="607">
        <v>10073</v>
      </c>
      <c r="D1680" s="59"/>
      <c r="E1680" s="831">
        <v>39140</v>
      </c>
      <c r="F1680" s="804">
        <v>2007</v>
      </c>
      <c r="G1680" s="53" t="s">
        <v>815</v>
      </c>
      <c r="H1680" s="51" t="s">
        <v>1269</v>
      </c>
      <c r="I1680" s="51">
        <v>18</v>
      </c>
      <c r="J1680" s="905">
        <v>81665</v>
      </c>
      <c r="K1680" s="5">
        <f t="shared" si="26"/>
        <v>7</v>
      </c>
      <c r="L1680" s="423">
        <v>1999</v>
      </c>
      <c r="M1680" s="417" t="s">
        <v>623</v>
      </c>
      <c r="N1680" s="53" t="s">
        <v>626</v>
      </c>
      <c r="O1680" s="1227">
        <v>3000</v>
      </c>
      <c r="P1680" s="154">
        <v>150</v>
      </c>
      <c r="Q1680" s="251">
        <v>0.11029411764705882</v>
      </c>
      <c r="R1680" s="54">
        <v>0</v>
      </c>
      <c r="S1680" s="54">
        <v>150</v>
      </c>
      <c r="T1680" s="54">
        <v>2850</v>
      </c>
      <c r="U1680" s="7"/>
      <c r="V1680" s="7"/>
      <c r="W1680" s="7"/>
      <c r="X1680" s="42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42"/>
      <c r="AN1680" s="42"/>
    </row>
    <row r="1681" spans="1:40" s="1" customFormat="1">
      <c r="A1681" s="53" t="s">
        <v>952</v>
      </c>
      <c r="B1681" s="51" t="s">
        <v>17</v>
      </c>
      <c r="C1681" s="607">
        <v>10094</v>
      </c>
      <c r="D1681" s="55">
        <v>2555</v>
      </c>
      <c r="E1681" s="831">
        <v>39008</v>
      </c>
      <c r="F1681" s="804">
        <v>2007</v>
      </c>
      <c r="G1681" s="53" t="s">
        <v>815</v>
      </c>
      <c r="H1681" s="51" t="s">
        <v>1269</v>
      </c>
      <c r="I1681" s="51">
        <v>43</v>
      </c>
      <c r="J1681" s="905">
        <v>101424</v>
      </c>
      <c r="K1681" s="5">
        <f t="shared" si="26"/>
        <v>7</v>
      </c>
      <c r="L1681" s="423">
        <v>1999</v>
      </c>
      <c r="M1681" s="417" t="s">
        <v>616</v>
      </c>
      <c r="N1681" s="53" t="s">
        <v>953</v>
      </c>
      <c r="O1681" s="1227">
        <v>3195</v>
      </c>
      <c r="P1681" s="154">
        <v>150</v>
      </c>
      <c r="Q1681" s="443">
        <v>0.50349213953429739</v>
      </c>
      <c r="R1681" s="54">
        <v>185.83894870210912</v>
      </c>
      <c r="S1681" s="54">
        <v>335.83894870210912</v>
      </c>
      <c r="T1681" s="54">
        <v>2859.1610512978909</v>
      </c>
      <c r="U1681" s="7"/>
      <c r="V1681" s="7"/>
      <c r="W1681" s="7"/>
      <c r="X1681" s="42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42"/>
      <c r="AN1681" s="42"/>
    </row>
    <row r="1682" spans="1:40" s="1" customFormat="1">
      <c r="A1682" s="58" t="s">
        <v>694</v>
      </c>
      <c r="B1682" s="51" t="s">
        <v>17</v>
      </c>
      <c r="C1682" s="611"/>
      <c r="D1682" s="55">
        <v>2453</v>
      </c>
      <c r="E1682" s="831">
        <v>38894</v>
      </c>
      <c r="F1682" s="795">
        <v>2007</v>
      </c>
      <c r="G1682" s="53" t="s">
        <v>811</v>
      </c>
      <c r="H1682" s="9" t="s">
        <v>800</v>
      </c>
      <c r="I1682" s="58">
        <v>337</v>
      </c>
      <c r="J1682" s="918">
        <v>139554</v>
      </c>
      <c r="K1682" s="5">
        <f t="shared" si="26"/>
        <v>5</v>
      </c>
      <c r="L1682" s="1025">
        <v>2001</v>
      </c>
      <c r="M1682" s="1122" t="s">
        <v>2586</v>
      </c>
      <c r="N1682" s="1209" t="s">
        <v>2666</v>
      </c>
      <c r="O1682" s="1227">
        <v>3500</v>
      </c>
      <c r="P1682" s="154">
        <v>150</v>
      </c>
      <c r="Q1682" s="251">
        <v>6.3348416289592757E-2</v>
      </c>
      <c r="R1682" s="54">
        <v>467.15276018099553</v>
      </c>
      <c r="S1682" s="54">
        <v>617.15276018099553</v>
      </c>
      <c r="T1682" s="54">
        <v>2882.8472398190042</v>
      </c>
      <c r="U1682" s="7"/>
      <c r="V1682" s="7"/>
      <c r="W1682" s="7"/>
      <c r="X1682" s="42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42"/>
      <c r="AN1682" s="42"/>
    </row>
    <row r="1683" spans="1:40" s="1" customFormat="1">
      <c r="A1683" s="53" t="s">
        <v>516</v>
      </c>
      <c r="B1683" s="51" t="s">
        <v>17</v>
      </c>
      <c r="C1683" s="607">
        <v>17405</v>
      </c>
      <c r="D1683" s="55">
        <v>2434</v>
      </c>
      <c r="E1683" s="831">
        <v>38853</v>
      </c>
      <c r="F1683" s="795">
        <v>2007</v>
      </c>
      <c r="G1683" s="53" t="s">
        <v>810</v>
      </c>
      <c r="H1683" s="173" t="s">
        <v>859</v>
      </c>
      <c r="I1683" s="51">
        <v>342</v>
      </c>
      <c r="J1683" s="905">
        <v>208744</v>
      </c>
      <c r="K1683" s="5">
        <f t="shared" si="26"/>
        <v>5</v>
      </c>
      <c r="L1683" s="423">
        <v>2001</v>
      </c>
      <c r="M1683" s="417" t="s">
        <v>2598</v>
      </c>
      <c r="N1683" s="53" t="s">
        <v>517</v>
      </c>
      <c r="O1683" s="1227">
        <v>3200</v>
      </c>
      <c r="P1683" s="154">
        <v>150</v>
      </c>
      <c r="Q1683" s="251">
        <v>7.3268460217515735E-2</v>
      </c>
      <c r="R1683" s="54">
        <v>160.89167716084717</v>
      </c>
      <c r="S1683" s="54">
        <v>310.89167716084717</v>
      </c>
      <c r="T1683" s="54">
        <v>2889.1083228391526</v>
      </c>
      <c r="U1683" s="7"/>
      <c r="V1683" s="7"/>
      <c r="W1683" s="7"/>
      <c r="X1683" s="42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42"/>
      <c r="AN1683" s="42"/>
    </row>
    <row r="1684" spans="1:40" s="1" customFormat="1">
      <c r="A1684" s="51" t="s">
        <v>690</v>
      </c>
      <c r="B1684" s="51" t="s">
        <v>17</v>
      </c>
      <c r="C1684" s="607">
        <v>404</v>
      </c>
      <c r="D1684" s="55">
        <v>2453</v>
      </c>
      <c r="E1684" s="831">
        <v>38894</v>
      </c>
      <c r="F1684" s="795">
        <v>2007</v>
      </c>
      <c r="G1684" s="53" t="s">
        <v>815</v>
      </c>
      <c r="H1684" s="2" t="s">
        <v>808</v>
      </c>
      <c r="I1684" s="51">
        <v>327</v>
      </c>
      <c r="J1684" s="905">
        <v>111262</v>
      </c>
      <c r="K1684" s="5">
        <f t="shared" si="26"/>
        <v>4</v>
      </c>
      <c r="L1684" s="423">
        <v>2002</v>
      </c>
      <c r="M1684" s="417" t="s">
        <v>2584</v>
      </c>
      <c r="N1684" s="53" t="s">
        <v>2669</v>
      </c>
      <c r="O1684" s="1227">
        <v>3600</v>
      </c>
      <c r="P1684" s="154">
        <v>150</v>
      </c>
      <c r="Q1684" s="251">
        <v>6.5158371040723986E-2</v>
      </c>
      <c r="R1684" s="54">
        <v>480.49998190045261</v>
      </c>
      <c r="S1684" s="54">
        <v>630.49998190045267</v>
      </c>
      <c r="T1684" s="54">
        <v>2969.5000180995476</v>
      </c>
      <c r="U1684" s="7"/>
      <c r="V1684" s="7"/>
      <c r="W1684" s="7"/>
      <c r="X1684" s="42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42"/>
      <c r="AN1684" s="42"/>
    </row>
    <row r="1685" spans="1:40" s="1" customFormat="1">
      <c r="A1685" s="51" t="s">
        <v>598</v>
      </c>
      <c r="B1685" s="9" t="s">
        <v>17</v>
      </c>
      <c r="C1685" s="607">
        <v>10450</v>
      </c>
      <c r="D1685" s="55">
        <v>2373</v>
      </c>
      <c r="E1685" s="831">
        <v>38748</v>
      </c>
      <c r="F1685" s="795">
        <v>2007</v>
      </c>
      <c r="G1685" s="53" t="s">
        <v>803</v>
      </c>
      <c r="H1685" s="51" t="s">
        <v>804</v>
      </c>
      <c r="I1685" s="51">
        <v>342</v>
      </c>
      <c r="J1685" s="905">
        <v>122904</v>
      </c>
      <c r="K1685" s="5">
        <f t="shared" si="26"/>
        <v>7</v>
      </c>
      <c r="L1685" s="423">
        <v>1999</v>
      </c>
      <c r="M1685" s="417" t="s">
        <v>2584</v>
      </c>
      <c r="N1685" s="53" t="s">
        <v>2674</v>
      </c>
      <c r="O1685" s="1227">
        <v>3500</v>
      </c>
      <c r="P1685" s="154">
        <v>150</v>
      </c>
      <c r="Q1685" s="251">
        <v>0.25782688766114181</v>
      </c>
      <c r="R1685" s="54">
        <v>357.19852670349911</v>
      </c>
      <c r="S1685" s="54">
        <v>507.19852670349911</v>
      </c>
      <c r="T1685" s="54">
        <v>2992.8014732965007</v>
      </c>
      <c r="U1685" s="7"/>
      <c r="V1685" s="7"/>
      <c r="W1685" s="7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</row>
    <row r="1686" spans="1:40" s="1" customFormat="1">
      <c r="A1686" s="51" t="s">
        <v>2491</v>
      </c>
      <c r="B1686" s="51" t="s">
        <v>17</v>
      </c>
      <c r="C1686" s="607">
        <v>42</v>
      </c>
      <c r="D1686" s="55">
        <v>2490</v>
      </c>
      <c r="E1686" s="831">
        <v>38943</v>
      </c>
      <c r="F1686" s="805">
        <v>2007</v>
      </c>
      <c r="G1686" s="53" t="s">
        <v>816</v>
      </c>
      <c r="H1686" s="173" t="s">
        <v>1602</v>
      </c>
      <c r="I1686" s="51">
        <v>296</v>
      </c>
      <c r="J1686" s="905">
        <v>119092</v>
      </c>
      <c r="K1686" s="5">
        <f t="shared" si="26"/>
        <v>4</v>
      </c>
      <c r="L1686" s="423">
        <v>2002</v>
      </c>
      <c r="M1686" s="417" t="s">
        <v>2629</v>
      </c>
      <c r="N1686" s="53" t="s">
        <v>2668</v>
      </c>
      <c r="O1686" s="1227">
        <v>3400</v>
      </c>
      <c r="P1686" s="154">
        <v>150</v>
      </c>
      <c r="Q1686" s="251">
        <v>5.4530874097834803E-2</v>
      </c>
      <c r="R1686" s="54">
        <v>249.23063352044912</v>
      </c>
      <c r="S1686" s="54">
        <v>399.23063352044915</v>
      </c>
      <c r="T1686" s="54">
        <v>3000.7693664795506</v>
      </c>
      <c r="U1686" s="7"/>
      <c r="V1686" s="7"/>
      <c r="W1686" s="7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</row>
    <row r="1687" spans="1:40" s="1" customFormat="1">
      <c r="A1687" s="51" t="s">
        <v>2419</v>
      </c>
      <c r="B1687" s="51" t="s">
        <v>17</v>
      </c>
      <c r="C1687" s="611">
        <v>185041</v>
      </c>
      <c r="D1687" s="55">
        <v>2631</v>
      </c>
      <c r="E1687" s="831">
        <v>39217</v>
      </c>
      <c r="F1687" s="804">
        <v>2007</v>
      </c>
      <c r="G1687" s="53" t="s">
        <v>816</v>
      </c>
      <c r="H1687" s="51" t="s">
        <v>905</v>
      </c>
      <c r="I1687" s="58">
        <v>493</v>
      </c>
      <c r="J1687" s="918">
        <v>110655</v>
      </c>
      <c r="K1687" s="5">
        <f t="shared" si="26"/>
        <v>5</v>
      </c>
      <c r="L1687" s="1025">
        <v>2001</v>
      </c>
      <c r="M1687" s="1122" t="s">
        <v>623</v>
      </c>
      <c r="N1687" s="1209" t="s">
        <v>624</v>
      </c>
      <c r="O1687" s="1227">
        <v>3300</v>
      </c>
      <c r="P1687" s="154">
        <v>150</v>
      </c>
      <c r="Q1687" s="251">
        <v>3.4428794992175271E-2</v>
      </c>
      <c r="R1687" s="54">
        <v>108.5057902973396</v>
      </c>
      <c r="S1687" s="54">
        <v>258.50579029733962</v>
      </c>
      <c r="T1687" s="54">
        <v>3041.4942097026606</v>
      </c>
      <c r="U1687" s="7"/>
      <c r="V1687" s="7"/>
      <c r="W1687" s="7"/>
      <c r="X1687" s="42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42"/>
      <c r="AN1687" s="42"/>
    </row>
    <row r="1688" spans="1:40" s="1" customFormat="1">
      <c r="A1688" s="51" t="s">
        <v>504</v>
      </c>
      <c r="B1688" s="51" t="s">
        <v>17</v>
      </c>
      <c r="C1688" s="607">
        <v>6215</v>
      </c>
      <c r="D1688" s="52">
        <v>38917</v>
      </c>
      <c r="E1688" s="831">
        <v>38847</v>
      </c>
      <c r="F1688" s="795">
        <v>2007</v>
      </c>
      <c r="G1688" s="53" t="s">
        <v>815</v>
      </c>
      <c r="H1688" s="51" t="s">
        <v>1269</v>
      </c>
      <c r="I1688" s="51">
        <v>354</v>
      </c>
      <c r="J1688" s="905">
        <v>123331</v>
      </c>
      <c r="K1688" s="5">
        <f t="shared" si="26"/>
        <v>8</v>
      </c>
      <c r="L1688" s="423">
        <v>1998</v>
      </c>
      <c r="M1688" s="417" t="s">
        <v>2584</v>
      </c>
      <c r="N1688" s="53" t="s">
        <v>503</v>
      </c>
      <c r="O1688" s="1227">
        <v>3200</v>
      </c>
      <c r="P1688" s="154">
        <v>150</v>
      </c>
      <c r="Q1688" s="251">
        <v>0.41558441558441561</v>
      </c>
      <c r="R1688" s="54">
        <v>0</v>
      </c>
      <c r="S1688" s="54">
        <v>150</v>
      </c>
      <c r="T1688" s="54">
        <v>3050</v>
      </c>
      <c r="U1688" s="7"/>
      <c r="V1688" s="7"/>
      <c r="W1688" s="7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</row>
    <row r="1689" spans="1:40" s="1" customFormat="1">
      <c r="A1689" s="56" t="s">
        <v>2396</v>
      </c>
      <c r="B1689" s="51" t="s">
        <v>17</v>
      </c>
      <c r="C1689" s="607">
        <v>31</v>
      </c>
      <c r="D1689" s="55">
        <v>2631</v>
      </c>
      <c r="E1689" s="831">
        <v>39217</v>
      </c>
      <c r="F1689" s="804">
        <v>2007</v>
      </c>
      <c r="G1689" s="53" t="s">
        <v>816</v>
      </c>
      <c r="H1689" s="173" t="s">
        <v>1602</v>
      </c>
      <c r="I1689" s="51">
        <v>470</v>
      </c>
      <c r="J1689" s="905">
        <v>122036</v>
      </c>
      <c r="K1689" s="5">
        <f t="shared" si="26"/>
        <v>3</v>
      </c>
      <c r="L1689" s="423">
        <v>2003</v>
      </c>
      <c r="M1689" s="417" t="s">
        <v>629</v>
      </c>
      <c r="N1689" s="53" t="s">
        <v>2303</v>
      </c>
      <c r="O1689" s="1227">
        <v>3500</v>
      </c>
      <c r="P1689" s="154">
        <v>150</v>
      </c>
      <c r="Q1689" s="251">
        <v>3.6515388628064686E-2</v>
      </c>
      <c r="R1689" s="54">
        <v>115.08189880020868</v>
      </c>
      <c r="S1689" s="54">
        <v>265.08189880020871</v>
      </c>
      <c r="T1689" s="54">
        <v>3234.9181011997912</v>
      </c>
      <c r="U1689" s="7"/>
      <c r="V1689" s="7"/>
      <c r="W1689" s="7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</row>
    <row r="1690" spans="1:40" s="1" customFormat="1">
      <c r="A1690" s="53" t="s">
        <v>2215</v>
      </c>
      <c r="B1690" s="51" t="s">
        <v>17</v>
      </c>
      <c r="C1690" s="607">
        <v>1087</v>
      </c>
      <c r="D1690" s="55">
        <v>2573</v>
      </c>
      <c r="E1690" s="831">
        <v>39077</v>
      </c>
      <c r="F1690" s="804">
        <v>2007</v>
      </c>
      <c r="G1690" s="53" t="s">
        <v>817</v>
      </c>
      <c r="H1690" s="51"/>
      <c r="I1690" s="51">
        <v>310</v>
      </c>
      <c r="J1690" s="905">
        <v>121386</v>
      </c>
      <c r="K1690" s="5">
        <f t="shared" si="26"/>
        <v>7</v>
      </c>
      <c r="L1690" s="423">
        <v>1999</v>
      </c>
      <c r="M1690" s="417" t="s">
        <v>703</v>
      </c>
      <c r="N1690" s="53" t="s">
        <v>711</v>
      </c>
      <c r="O1690" s="1227">
        <v>3800</v>
      </c>
      <c r="P1690" s="154">
        <v>150</v>
      </c>
      <c r="Q1690" s="251">
        <v>0.19119496855345913</v>
      </c>
      <c r="R1690" s="54">
        <v>404.97006289308177</v>
      </c>
      <c r="S1690" s="54">
        <v>554.97006289308183</v>
      </c>
      <c r="T1690" s="54">
        <v>3245.0299371069182</v>
      </c>
      <c r="U1690" s="7"/>
      <c r="V1690" s="7"/>
      <c r="W1690" s="7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</row>
    <row r="1691" spans="1:40" s="1" customFormat="1">
      <c r="A1691" s="51" t="s">
        <v>652</v>
      </c>
      <c r="B1691" s="51" t="s">
        <v>17</v>
      </c>
      <c r="C1691" s="607">
        <v>5869</v>
      </c>
      <c r="D1691" s="59"/>
      <c r="E1691" s="831">
        <v>38985</v>
      </c>
      <c r="F1691" s="805">
        <v>2007</v>
      </c>
      <c r="G1691" s="53" t="s">
        <v>815</v>
      </c>
      <c r="H1691" s="51" t="s">
        <v>1269</v>
      </c>
      <c r="I1691" s="51"/>
      <c r="J1691" s="905">
        <v>108539</v>
      </c>
      <c r="K1691" s="5">
        <f t="shared" si="26"/>
        <v>9</v>
      </c>
      <c r="L1691" s="423">
        <v>1997</v>
      </c>
      <c r="M1691" s="417" t="s">
        <v>2584</v>
      </c>
      <c r="N1691" s="53" t="s">
        <v>653</v>
      </c>
      <c r="O1691" s="1227">
        <v>3400</v>
      </c>
      <c r="P1691" s="154">
        <v>150</v>
      </c>
      <c r="Q1691" s="251">
        <v>1</v>
      </c>
      <c r="R1691" s="54"/>
      <c r="S1691" s="54">
        <v>150</v>
      </c>
      <c r="T1691" s="54">
        <v>3250</v>
      </c>
      <c r="U1691" s="7"/>
      <c r="V1691" s="7"/>
      <c r="W1691" s="7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</row>
    <row r="1692" spans="1:40" s="1" customFormat="1">
      <c r="A1692" s="51" t="s">
        <v>935</v>
      </c>
      <c r="B1692" s="51" t="s">
        <v>17</v>
      </c>
      <c r="C1692" s="607">
        <v>6200</v>
      </c>
      <c r="D1692" s="59"/>
      <c r="E1692" s="831">
        <v>39140</v>
      </c>
      <c r="F1692" s="804">
        <v>2007</v>
      </c>
      <c r="G1692" s="53" t="s">
        <v>815</v>
      </c>
      <c r="H1692" s="51" t="s">
        <v>1269</v>
      </c>
      <c r="I1692" s="51">
        <v>20</v>
      </c>
      <c r="J1692" s="916">
        <v>127426</v>
      </c>
      <c r="K1692" s="5">
        <f t="shared" si="26"/>
        <v>8</v>
      </c>
      <c r="L1692" s="423">
        <v>1998</v>
      </c>
      <c r="M1692" s="417" t="s">
        <v>623</v>
      </c>
      <c r="N1692" s="53" t="s">
        <v>503</v>
      </c>
      <c r="O1692" s="1227">
        <v>3500</v>
      </c>
      <c r="P1692" s="154">
        <v>150</v>
      </c>
      <c r="Q1692" s="251">
        <v>0.12867647058823528</v>
      </c>
      <c r="R1692" s="54">
        <v>0</v>
      </c>
      <c r="S1692" s="54">
        <v>150</v>
      </c>
      <c r="T1692" s="54">
        <v>3350</v>
      </c>
      <c r="U1692" s="7"/>
      <c r="V1692" s="7"/>
      <c r="W1692" s="7"/>
      <c r="X1692" s="42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42"/>
      <c r="AN1692" s="42"/>
    </row>
    <row r="1693" spans="1:40" s="1" customFormat="1">
      <c r="A1693" s="51" t="s">
        <v>931</v>
      </c>
      <c r="B1693" s="51" t="s">
        <v>17</v>
      </c>
      <c r="C1693" s="607">
        <v>6219</v>
      </c>
      <c r="D1693" s="59" t="s">
        <v>932</v>
      </c>
      <c r="E1693" s="831">
        <v>39140</v>
      </c>
      <c r="F1693" s="804">
        <v>2007</v>
      </c>
      <c r="G1693" s="53" t="s">
        <v>815</v>
      </c>
      <c r="H1693" s="51" t="s">
        <v>1269</v>
      </c>
      <c r="I1693" s="51">
        <v>341</v>
      </c>
      <c r="J1693" s="905">
        <v>119759</v>
      </c>
      <c r="K1693" s="5">
        <f t="shared" si="26"/>
        <v>8</v>
      </c>
      <c r="L1693" s="423">
        <v>1998</v>
      </c>
      <c r="M1693" s="417" t="s">
        <v>623</v>
      </c>
      <c r="N1693" s="53" t="s">
        <v>503</v>
      </c>
      <c r="O1693" s="1227">
        <v>3500</v>
      </c>
      <c r="P1693" s="154">
        <v>150</v>
      </c>
      <c r="Q1693" s="251">
        <v>0.25925925925925924</v>
      </c>
      <c r="R1693" s="54">
        <v>0</v>
      </c>
      <c r="S1693" s="54">
        <v>150</v>
      </c>
      <c r="T1693" s="54">
        <v>3350</v>
      </c>
      <c r="U1693" s="7"/>
      <c r="V1693" s="7"/>
      <c r="W1693" s="7"/>
      <c r="X1693" s="42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42"/>
      <c r="AN1693" s="42"/>
    </row>
    <row r="1694" spans="1:40" s="1" customFormat="1">
      <c r="A1694" s="51" t="s">
        <v>931</v>
      </c>
      <c r="B1694" s="51" t="s">
        <v>17</v>
      </c>
      <c r="C1694" s="607">
        <v>6219</v>
      </c>
      <c r="D1694" s="60"/>
      <c r="E1694" s="831">
        <v>39140</v>
      </c>
      <c r="F1694" s="804">
        <v>2007</v>
      </c>
      <c r="G1694" s="253" t="s">
        <v>815</v>
      </c>
      <c r="H1694" s="51" t="s">
        <v>1269</v>
      </c>
      <c r="I1694" s="51">
        <v>15</v>
      </c>
      <c r="J1694" s="905">
        <v>119759</v>
      </c>
      <c r="K1694" s="5">
        <f t="shared" si="26"/>
        <v>8</v>
      </c>
      <c r="L1694" s="423">
        <v>1998</v>
      </c>
      <c r="M1694" s="417" t="s">
        <v>623</v>
      </c>
      <c r="N1694" s="53" t="s">
        <v>503</v>
      </c>
      <c r="O1694" s="1227">
        <v>3500</v>
      </c>
      <c r="P1694" s="154">
        <v>150</v>
      </c>
      <c r="Q1694" s="251">
        <v>0.12867647058823528</v>
      </c>
      <c r="R1694" s="54">
        <v>0</v>
      </c>
      <c r="S1694" s="54">
        <v>150</v>
      </c>
      <c r="T1694" s="54">
        <v>3350</v>
      </c>
      <c r="U1694" s="7"/>
      <c r="V1694" s="7"/>
      <c r="W1694" s="7"/>
      <c r="X1694" s="42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42"/>
      <c r="AN1694" s="42"/>
    </row>
    <row r="1695" spans="1:40" s="1" customFormat="1">
      <c r="A1695" s="53" t="s">
        <v>541</v>
      </c>
      <c r="B1695" s="51" t="s">
        <v>17</v>
      </c>
      <c r="C1695" s="607" t="s">
        <v>552</v>
      </c>
      <c r="D1695" s="52">
        <v>38950</v>
      </c>
      <c r="E1695" s="831">
        <v>38889</v>
      </c>
      <c r="F1695" s="795">
        <v>2007</v>
      </c>
      <c r="G1695" s="53" t="s">
        <v>816</v>
      </c>
      <c r="H1695" s="173" t="s">
        <v>1602</v>
      </c>
      <c r="I1695" s="51">
        <v>315</v>
      </c>
      <c r="J1695" s="905">
        <v>126629</v>
      </c>
      <c r="K1695" s="5">
        <f t="shared" si="26"/>
        <v>4</v>
      </c>
      <c r="L1695" s="423">
        <v>2002</v>
      </c>
      <c r="M1695" s="417" t="s">
        <v>2586</v>
      </c>
      <c r="N1695" s="53" t="s">
        <v>2668</v>
      </c>
      <c r="O1695" s="1227">
        <v>3500</v>
      </c>
      <c r="P1695" s="154">
        <v>150</v>
      </c>
      <c r="Q1695" s="251">
        <v>0.7</v>
      </c>
      <c r="R1695" s="54">
        <v>0</v>
      </c>
      <c r="S1695" s="54">
        <v>150</v>
      </c>
      <c r="T1695" s="54">
        <v>3350</v>
      </c>
      <c r="U1695" s="7"/>
      <c r="V1695" s="7"/>
      <c r="W1695" s="7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</row>
    <row r="1696" spans="1:40" s="1" customFormat="1">
      <c r="A1696" s="58" t="s">
        <v>693</v>
      </c>
      <c r="B1696" s="51" t="s">
        <v>17</v>
      </c>
      <c r="C1696" s="611"/>
      <c r="D1696" s="55">
        <v>2453</v>
      </c>
      <c r="E1696" s="831">
        <v>38894</v>
      </c>
      <c r="F1696" s="795">
        <v>2007</v>
      </c>
      <c r="G1696" s="53" t="s">
        <v>811</v>
      </c>
      <c r="H1696" s="9" t="s">
        <v>800</v>
      </c>
      <c r="I1696" s="58">
        <v>335</v>
      </c>
      <c r="J1696" s="918">
        <v>132574</v>
      </c>
      <c r="K1696" s="5">
        <f t="shared" si="26"/>
        <v>4</v>
      </c>
      <c r="L1696" s="1025">
        <v>2002</v>
      </c>
      <c r="M1696" s="1122" t="s">
        <v>2586</v>
      </c>
      <c r="N1696" s="1209" t="s">
        <v>2666</v>
      </c>
      <c r="O1696" s="1227">
        <v>4200</v>
      </c>
      <c r="P1696" s="154">
        <v>150</v>
      </c>
      <c r="Q1696" s="251">
        <v>7.6018099547511306E-2</v>
      </c>
      <c r="R1696" s="54">
        <v>560.58331221719459</v>
      </c>
      <c r="S1696" s="54">
        <v>710.58331221719459</v>
      </c>
      <c r="T1696" s="54">
        <v>3489.4166877828056</v>
      </c>
      <c r="U1696" s="7"/>
      <c r="V1696" s="7"/>
      <c r="W1696" s="7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</row>
    <row r="1697" spans="1:40" s="1" customFormat="1">
      <c r="A1697" s="51" t="s">
        <v>689</v>
      </c>
      <c r="B1697" s="51" t="s">
        <v>17</v>
      </c>
      <c r="C1697" s="607">
        <v>17379</v>
      </c>
      <c r="D1697" s="55">
        <v>2453</v>
      </c>
      <c r="E1697" s="831">
        <v>38894</v>
      </c>
      <c r="F1697" s="795">
        <v>2007</v>
      </c>
      <c r="G1697" s="53" t="s">
        <v>810</v>
      </c>
      <c r="H1697" s="173" t="s">
        <v>859</v>
      </c>
      <c r="I1697" s="51">
        <v>326</v>
      </c>
      <c r="J1697" s="905">
        <v>170705</v>
      </c>
      <c r="K1697" s="5">
        <f t="shared" si="26"/>
        <v>5</v>
      </c>
      <c r="L1697" s="423">
        <v>2001</v>
      </c>
      <c r="M1697" s="417" t="s">
        <v>2598</v>
      </c>
      <c r="N1697" s="53" t="s">
        <v>2590</v>
      </c>
      <c r="O1697" s="1227">
        <v>4250</v>
      </c>
      <c r="P1697" s="154">
        <v>150</v>
      </c>
      <c r="Q1697" s="251">
        <v>7.6923076923076927E-2</v>
      </c>
      <c r="R1697" s="54">
        <v>567.25692307692316</v>
      </c>
      <c r="S1697" s="54">
        <v>717.25692307692316</v>
      </c>
      <c r="T1697" s="54">
        <v>3532.7430769230768</v>
      </c>
      <c r="U1697" s="7"/>
      <c r="V1697" s="7"/>
      <c r="W1697" s="7"/>
      <c r="X1697" s="42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42"/>
      <c r="AN1697" s="42"/>
    </row>
    <row r="1698" spans="1:40" s="1" customFormat="1">
      <c r="A1698" s="51" t="s">
        <v>1758</v>
      </c>
      <c r="B1698" s="51" t="s">
        <v>17</v>
      </c>
      <c r="C1698" s="607">
        <v>5866</v>
      </c>
      <c r="D1698" s="59"/>
      <c r="E1698" s="831">
        <v>39008</v>
      </c>
      <c r="F1698" s="806">
        <v>2007</v>
      </c>
      <c r="G1698" s="53" t="s">
        <v>815</v>
      </c>
      <c r="H1698" s="51" t="s">
        <v>1269</v>
      </c>
      <c r="I1698" s="51">
        <v>303</v>
      </c>
      <c r="J1698" s="905">
        <v>111370</v>
      </c>
      <c r="K1698" s="5">
        <f t="shared" si="26"/>
        <v>9</v>
      </c>
      <c r="L1698" s="423">
        <v>1997</v>
      </c>
      <c r="M1698" s="417" t="s">
        <v>623</v>
      </c>
      <c r="N1698" s="53" t="s">
        <v>1759</v>
      </c>
      <c r="O1698" s="1227">
        <v>3700</v>
      </c>
      <c r="P1698" s="154">
        <v>150</v>
      </c>
      <c r="Q1698" s="251">
        <v>0.48051948051948051</v>
      </c>
      <c r="R1698" s="54">
        <v>0</v>
      </c>
      <c r="S1698" s="54">
        <v>150</v>
      </c>
      <c r="T1698" s="54">
        <v>3550</v>
      </c>
      <c r="U1698" s="7"/>
      <c r="V1698" s="7"/>
      <c r="W1698" s="7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</row>
    <row r="1699" spans="1:40" s="1" customFormat="1">
      <c r="A1699" s="51" t="s">
        <v>2509</v>
      </c>
      <c r="B1699" s="51" t="s">
        <v>17</v>
      </c>
      <c r="C1699" s="607"/>
      <c r="D1699" s="55">
        <v>2490</v>
      </c>
      <c r="E1699" s="831">
        <v>38943</v>
      </c>
      <c r="F1699" s="805">
        <v>2007</v>
      </c>
      <c r="G1699" s="53" t="s">
        <v>811</v>
      </c>
      <c r="H1699" s="9" t="s">
        <v>800</v>
      </c>
      <c r="I1699" s="51">
        <v>309</v>
      </c>
      <c r="J1699" s="905">
        <v>128158</v>
      </c>
      <c r="K1699" s="5">
        <f t="shared" si="26"/>
        <v>4</v>
      </c>
      <c r="L1699" s="423">
        <v>2002</v>
      </c>
      <c r="M1699" s="417" t="s">
        <v>2629</v>
      </c>
      <c r="N1699" s="53" t="s">
        <v>2666</v>
      </c>
      <c r="O1699" s="1227">
        <v>4000</v>
      </c>
      <c r="P1699" s="154">
        <v>150</v>
      </c>
      <c r="Q1699" s="251">
        <v>6.4153969526864474E-2</v>
      </c>
      <c r="R1699" s="54">
        <v>293.21251002405779</v>
      </c>
      <c r="S1699" s="54">
        <v>443.21251002405779</v>
      </c>
      <c r="T1699" s="54">
        <v>3556.7874899759422</v>
      </c>
      <c r="U1699" s="7"/>
      <c r="V1699" s="7"/>
      <c r="W1699" s="7"/>
      <c r="X1699" s="42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42"/>
      <c r="AN1699" s="42"/>
    </row>
    <row r="1700" spans="1:40" s="1" customFormat="1">
      <c r="A1700" s="51" t="s">
        <v>2553</v>
      </c>
      <c r="B1700" s="51" t="s">
        <v>17</v>
      </c>
      <c r="C1700" s="607">
        <v>5871</v>
      </c>
      <c r="D1700" s="55">
        <v>2540</v>
      </c>
      <c r="E1700" s="831">
        <v>39048</v>
      </c>
      <c r="F1700" s="804">
        <v>2007</v>
      </c>
      <c r="G1700" s="53" t="s">
        <v>815</v>
      </c>
      <c r="H1700" s="51" t="s">
        <v>1269</v>
      </c>
      <c r="I1700" s="51">
        <v>293</v>
      </c>
      <c r="J1700" s="905">
        <v>100586</v>
      </c>
      <c r="K1700" s="5">
        <f t="shared" si="26"/>
        <v>9</v>
      </c>
      <c r="L1700" s="423">
        <v>1997</v>
      </c>
      <c r="M1700" s="417" t="s">
        <v>2584</v>
      </c>
      <c r="N1700" s="53" t="s">
        <v>2551</v>
      </c>
      <c r="O1700" s="1227">
        <v>4100</v>
      </c>
      <c r="P1700" s="154">
        <v>150</v>
      </c>
      <c r="Q1700" s="251">
        <v>0.13015873015873017</v>
      </c>
      <c r="R1700" s="54">
        <v>380.63098412698412</v>
      </c>
      <c r="S1700" s="54">
        <v>530.63098412698412</v>
      </c>
      <c r="T1700" s="54">
        <v>3569.369015873016</v>
      </c>
      <c r="U1700" s="7"/>
      <c r="V1700" s="7"/>
      <c r="W1700" s="7"/>
      <c r="X1700" s="42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42"/>
      <c r="AN1700" s="42"/>
    </row>
    <row r="1701" spans="1:40" s="1" customFormat="1">
      <c r="A1701" s="194" t="s">
        <v>2554</v>
      </c>
      <c r="B1701" s="51" t="s">
        <v>17</v>
      </c>
      <c r="C1701" s="607" t="s">
        <v>2555</v>
      </c>
      <c r="D1701" s="55">
        <v>2540</v>
      </c>
      <c r="E1701" s="831">
        <v>39048</v>
      </c>
      <c r="F1701" s="804">
        <v>2007</v>
      </c>
      <c r="G1701" s="53" t="s">
        <v>816</v>
      </c>
      <c r="H1701" s="173" t="s">
        <v>1602</v>
      </c>
      <c r="I1701" s="194">
        <v>294</v>
      </c>
      <c r="J1701" s="904">
        <v>119598</v>
      </c>
      <c r="K1701" s="5">
        <f t="shared" si="26"/>
        <v>4</v>
      </c>
      <c r="L1701" s="1014">
        <v>2002</v>
      </c>
      <c r="M1701" s="1112" t="s">
        <v>2586</v>
      </c>
      <c r="N1701" s="178" t="s">
        <v>2668</v>
      </c>
      <c r="O1701" s="1227">
        <v>4100</v>
      </c>
      <c r="P1701" s="154">
        <v>150</v>
      </c>
      <c r="Q1701" s="251">
        <v>0.13015873015873017</v>
      </c>
      <c r="R1701" s="54">
        <v>380.63098412698412</v>
      </c>
      <c r="S1701" s="54">
        <v>530.63098412698412</v>
      </c>
      <c r="T1701" s="54">
        <v>3569.369015873016</v>
      </c>
      <c r="U1701" s="7"/>
      <c r="V1701" s="7"/>
      <c r="W1701" s="7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</row>
    <row r="1702" spans="1:40" s="1" customFormat="1">
      <c r="A1702" s="194" t="s">
        <v>2210</v>
      </c>
      <c r="B1702" s="51" t="s">
        <v>17</v>
      </c>
      <c r="C1702" s="613">
        <v>144211</v>
      </c>
      <c r="D1702" s="55">
        <v>2573</v>
      </c>
      <c r="E1702" s="831">
        <v>38924</v>
      </c>
      <c r="F1702" s="804">
        <v>2007</v>
      </c>
      <c r="G1702" s="53" t="s">
        <v>818</v>
      </c>
      <c r="H1702" s="9" t="s">
        <v>3459</v>
      </c>
      <c r="I1702" s="194">
        <v>305</v>
      </c>
      <c r="J1702" s="903">
        <v>19849</v>
      </c>
      <c r="K1702" s="5">
        <f t="shared" si="26"/>
        <v>8</v>
      </c>
      <c r="L1702" s="790">
        <v>1998</v>
      </c>
      <c r="M1702" s="1113" t="s">
        <v>1526</v>
      </c>
      <c r="N1702" s="178" t="s">
        <v>2211</v>
      </c>
      <c r="O1702" s="1227">
        <v>4200</v>
      </c>
      <c r="P1702" s="154">
        <v>150</v>
      </c>
      <c r="Q1702" s="251">
        <v>0.21132075471698114</v>
      </c>
      <c r="R1702" s="54">
        <v>447.59849056603775</v>
      </c>
      <c r="S1702" s="54">
        <v>597.59849056603775</v>
      </c>
      <c r="T1702" s="351">
        <v>3602.401509433962</v>
      </c>
      <c r="U1702" s="7"/>
      <c r="V1702" s="7"/>
      <c r="W1702" s="7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</row>
    <row r="1703" spans="1:40" s="1" customFormat="1">
      <c r="A1703" s="194" t="s">
        <v>2302</v>
      </c>
      <c r="B1703" s="51" t="s">
        <v>17</v>
      </c>
      <c r="C1703" s="613">
        <v>29</v>
      </c>
      <c r="D1703" s="55">
        <v>2631</v>
      </c>
      <c r="E1703" s="831">
        <v>39217</v>
      </c>
      <c r="F1703" s="804">
        <v>2007</v>
      </c>
      <c r="G1703" s="53" t="s">
        <v>816</v>
      </c>
      <c r="H1703" s="173" t="s">
        <v>1602</v>
      </c>
      <c r="I1703" s="194">
        <v>472</v>
      </c>
      <c r="J1703" s="904">
        <v>105742</v>
      </c>
      <c r="K1703" s="5">
        <f t="shared" si="26"/>
        <v>2</v>
      </c>
      <c r="L1703" s="1014">
        <v>2004</v>
      </c>
      <c r="M1703" s="1112" t="s">
        <v>629</v>
      </c>
      <c r="N1703" s="178" t="s">
        <v>2303</v>
      </c>
      <c r="O1703" s="1227">
        <v>3900</v>
      </c>
      <c r="P1703" s="154">
        <v>150</v>
      </c>
      <c r="Q1703" s="251">
        <v>4.0688575899843503E-2</v>
      </c>
      <c r="R1703" s="54">
        <v>128.2341158059468</v>
      </c>
      <c r="S1703" s="54">
        <v>278.23411580594677</v>
      </c>
      <c r="T1703" s="54">
        <v>3621.7658841940533</v>
      </c>
      <c r="U1703" s="7"/>
      <c r="V1703" s="7"/>
      <c r="W1703" s="7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</row>
    <row r="1704" spans="1:40" s="1" customFormat="1">
      <c r="A1704" s="194" t="s">
        <v>2422</v>
      </c>
      <c r="B1704" s="51" t="s">
        <v>17</v>
      </c>
      <c r="C1704" s="614">
        <v>64</v>
      </c>
      <c r="D1704" s="55">
        <v>2631</v>
      </c>
      <c r="E1704" s="831">
        <v>39217</v>
      </c>
      <c r="F1704" s="804">
        <v>2007</v>
      </c>
      <c r="G1704" s="713" t="s">
        <v>811</v>
      </c>
      <c r="H1704" s="9" t="s">
        <v>800</v>
      </c>
      <c r="I1704" s="56">
        <v>498</v>
      </c>
      <c r="J1704" s="911">
        <v>126553</v>
      </c>
      <c r="K1704" s="5">
        <f t="shared" si="26"/>
        <v>4</v>
      </c>
      <c r="L1704" s="1023">
        <v>2002</v>
      </c>
      <c r="M1704" s="1119" t="s">
        <v>629</v>
      </c>
      <c r="N1704" s="1205" t="s">
        <v>2423</v>
      </c>
      <c r="O1704" s="1227">
        <v>3900</v>
      </c>
      <c r="P1704" s="154">
        <v>150</v>
      </c>
      <c r="Q1704" s="251">
        <v>4.0688575899843503E-2</v>
      </c>
      <c r="R1704" s="54">
        <v>128.2341158059468</v>
      </c>
      <c r="S1704" s="54">
        <v>278.23411580594677</v>
      </c>
      <c r="T1704" s="54">
        <v>3621.7658841940533</v>
      </c>
      <c r="U1704" s="7"/>
      <c r="V1704" s="7"/>
      <c r="W1704" s="7"/>
      <c r="X1704" s="42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42"/>
      <c r="AN1704" s="42"/>
    </row>
    <row r="1705" spans="1:40" s="1" customFormat="1">
      <c r="A1705" s="105" t="s">
        <v>1206</v>
      </c>
      <c r="B1705" s="51" t="s">
        <v>17</v>
      </c>
      <c r="C1705" s="613">
        <v>3572</v>
      </c>
      <c r="D1705" s="55">
        <v>2594</v>
      </c>
      <c r="E1705" s="831">
        <v>39161</v>
      </c>
      <c r="F1705" s="804">
        <v>2007</v>
      </c>
      <c r="G1705" s="53" t="s">
        <v>815</v>
      </c>
      <c r="H1705" s="1" t="s">
        <v>475</v>
      </c>
      <c r="I1705" s="194">
        <v>352</v>
      </c>
      <c r="J1705" s="903">
        <v>121248</v>
      </c>
      <c r="K1705" s="5">
        <f t="shared" si="26"/>
        <v>6</v>
      </c>
      <c r="L1705" s="790">
        <v>2000</v>
      </c>
      <c r="M1705" s="1113" t="s">
        <v>629</v>
      </c>
      <c r="N1705" s="178" t="s">
        <v>1235</v>
      </c>
      <c r="O1705" s="1227">
        <v>4200</v>
      </c>
      <c r="P1705" s="154">
        <v>150</v>
      </c>
      <c r="Q1705" s="447">
        <v>9.8016336056009332E-2</v>
      </c>
      <c r="R1705" s="54">
        <v>417.11047841306885</v>
      </c>
      <c r="S1705" s="54">
        <v>567.1104784130689</v>
      </c>
      <c r="T1705" s="54">
        <v>3632.8895215869311</v>
      </c>
      <c r="U1705" s="7"/>
      <c r="V1705" s="7"/>
      <c r="W1705" s="7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</row>
    <row r="1706" spans="1:40" s="1" customFormat="1">
      <c r="A1706" s="172" t="s">
        <v>2515</v>
      </c>
      <c r="B1706" s="51" t="s">
        <v>17</v>
      </c>
      <c r="C1706" s="614">
        <v>3721</v>
      </c>
      <c r="D1706" s="55">
        <v>2490</v>
      </c>
      <c r="E1706" s="831">
        <v>38943</v>
      </c>
      <c r="F1706" s="805">
        <v>2007</v>
      </c>
      <c r="G1706" s="53" t="s">
        <v>815</v>
      </c>
      <c r="H1706" s="1" t="s">
        <v>475</v>
      </c>
      <c r="I1706" s="56">
        <v>316</v>
      </c>
      <c r="J1706" s="911">
        <v>112254</v>
      </c>
      <c r="K1706" s="5">
        <f t="shared" si="26"/>
        <v>5</v>
      </c>
      <c r="L1706" s="1023">
        <v>2001</v>
      </c>
      <c r="M1706" s="1119" t="s">
        <v>2629</v>
      </c>
      <c r="N1706" s="1205" t="s">
        <v>2666</v>
      </c>
      <c r="O1706" s="1227">
        <v>4100</v>
      </c>
      <c r="P1706" s="154">
        <v>150</v>
      </c>
      <c r="Q1706" s="251">
        <v>6.5757818765036086E-2</v>
      </c>
      <c r="R1706" s="54">
        <v>300.54282277465921</v>
      </c>
      <c r="S1706" s="54">
        <v>450.54282277465921</v>
      </c>
      <c r="T1706" s="54">
        <v>3649.4571772253407</v>
      </c>
      <c r="U1706" s="7"/>
      <c r="V1706" s="7"/>
      <c r="W1706" s="7"/>
      <c r="X1706" s="42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42"/>
      <c r="AN1706" s="42"/>
    </row>
    <row r="1707" spans="1:40" s="1" customFormat="1">
      <c r="A1707" s="172" t="s">
        <v>695</v>
      </c>
      <c r="B1707" s="51" t="s">
        <v>17</v>
      </c>
      <c r="C1707" s="614"/>
      <c r="D1707" s="55">
        <v>2453</v>
      </c>
      <c r="E1707" s="831">
        <v>38894</v>
      </c>
      <c r="F1707" s="795">
        <v>2007</v>
      </c>
      <c r="G1707" s="53" t="s">
        <v>811</v>
      </c>
      <c r="H1707" s="9" t="s">
        <v>800</v>
      </c>
      <c r="I1707" s="56">
        <v>338</v>
      </c>
      <c r="J1707" s="911">
        <v>125547</v>
      </c>
      <c r="K1707" s="5">
        <f t="shared" si="26"/>
        <v>5</v>
      </c>
      <c r="L1707" s="1023">
        <v>2001</v>
      </c>
      <c r="M1707" s="1119" t="s">
        <v>2586</v>
      </c>
      <c r="N1707" s="1205" t="s">
        <v>2666</v>
      </c>
      <c r="O1707" s="1227">
        <v>4400</v>
      </c>
      <c r="P1707" s="154">
        <v>150</v>
      </c>
      <c r="Q1707" s="251">
        <v>7.963800904977375E-2</v>
      </c>
      <c r="R1707" s="54">
        <v>587.27775565610864</v>
      </c>
      <c r="S1707" s="54">
        <v>737.27775565610864</v>
      </c>
      <c r="T1707" s="54">
        <v>3662.7222443438914</v>
      </c>
      <c r="U1707" s="7"/>
      <c r="V1707" s="7"/>
      <c r="W1707" s="7"/>
      <c r="X1707" s="42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42"/>
      <c r="AN1707" s="42"/>
    </row>
    <row r="1708" spans="1:40" s="1" customFormat="1">
      <c r="A1708" s="172" t="s">
        <v>537</v>
      </c>
      <c r="B1708" s="51" t="s">
        <v>17</v>
      </c>
      <c r="C1708" s="613">
        <v>3682</v>
      </c>
      <c r="D1708" s="55">
        <v>2434</v>
      </c>
      <c r="E1708" s="831">
        <v>38853</v>
      </c>
      <c r="F1708" s="795">
        <v>2007</v>
      </c>
      <c r="G1708" s="53" t="s">
        <v>815</v>
      </c>
      <c r="H1708" s="1" t="s">
        <v>475</v>
      </c>
      <c r="I1708" s="56">
        <v>369</v>
      </c>
      <c r="J1708" s="911">
        <v>107055</v>
      </c>
      <c r="K1708" s="5">
        <f t="shared" si="26"/>
        <v>6</v>
      </c>
      <c r="L1708" s="1023">
        <v>2000</v>
      </c>
      <c r="M1708" s="1119" t="s">
        <v>2586</v>
      </c>
      <c r="N1708" s="1205" t="s">
        <v>712</v>
      </c>
      <c r="O1708" s="1227">
        <v>4050</v>
      </c>
      <c r="P1708" s="154">
        <v>150</v>
      </c>
      <c r="Q1708" s="251">
        <v>9.2730394962793367E-2</v>
      </c>
      <c r="R1708" s="54">
        <v>203.62852890669723</v>
      </c>
      <c r="S1708" s="54">
        <v>353.62852890669723</v>
      </c>
      <c r="T1708" s="54">
        <v>3696.3714710933027</v>
      </c>
      <c r="U1708" s="7"/>
      <c r="V1708" s="7"/>
      <c r="W1708" s="7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</row>
    <row r="1709" spans="1:40" s="1" customFormat="1">
      <c r="A1709" s="173" t="s">
        <v>1193</v>
      </c>
      <c r="B1709" s="51" t="s">
        <v>17</v>
      </c>
      <c r="C1709" s="613">
        <v>5877</v>
      </c>
      <c r="D1709" s="55">
        <v>2594</v>
      </c>
      <c r="E1709" s="831">
        <v>39161</v>
      </c>
      <c r="F1709" s="804">
        <v>2007</v>
      </c>
      <c r="G1709" s="53" t="s">
        <v>815</v>
      </c>
      <c r="H1709" s="51" t="s">
        <v>1269</v>
      </c>
      <c r="I1709" s="194">
        <v>338</v>
      </c>
      <c r="J1709" s="903">
        <v>130164</v>
      </c>
      <c r="K1709" s="5">
        <f t="shared" si="26"/>
        <v>9</v>
      </c>
      <c r="L1709" s="790">
        <v>1997</v>
      </c>
      <c r="M1709" s="1113" t="s">
        <v>623</v>
      </c>
      <c r="N1709" s="178" t="s">
        <v>503</v>
      </c>
      <c r="O1709" s="1227">
        <v>4400</v>
      </c>
      <c r="P1709" s="154">
        <v>150</v>
      </c>
      <c r="Q1709" s="447">
        <v>0.10268378063010501</v>
      </c>
      <c r="R1709" s="54">
        <v>436.97288214702451</v>
      </c>
      <c r="S1709" s="54">
        <v>586.97288214702451</v>
      </c>
      <c r="T1709" s="54">
        <v>3813.0271178529756</v>
      </c>
      <c r="U1709" s="7"/>
      <c r="V1709" s="7"/>
      <c r="W1709" s="7"/>
      <c r="X1709" s="42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42"/>
      <c r="AN1709" s="42"/>
    </row>
    <row r="1710" spans="1:40" s="1" customFormat="1">
      <c r="A1710" s="173" t="s">
        <v>2508</v>
      </c>
      <c r="B1710" s="51" t="s">
        <v>17</v>
      </c>
      <c r="C1710" s="613"/>
      <c r="D1710" s="55">
        <v>2490</v>
      </c>
      <c r="E1710" s="831">
        <v>38943</v>
      </c>
      <c r="F1710" s="805">
        <v>2007</v>
      </c>
      <c r="G1710" s="53" t="s">
        <v>811</v>
      </c>
      <c r="H1710" s="9" t="s">
        <v>800</v>
      </c>
      <c r="I1710" s="194">
        <v>308</v>
      </c>
      <c r="J1710" s="903">
        <v>126500</v>
      </c>
      <c r="K1710" s="5">
        <f t="shared" si="26"/>
        <v>5</v>
      </c>
      <c r="L1710" s="790">
        <v>2001</v>
      </c>
      <c r="M1710" s="1113" t="s">
        <v>2629</v>
      </c>
      <c r="N1710" s="178" t="s">
        <v>2666</v>
      </c>
      <c r="O1710" s="1227">
        <v>4300</v>
      </c>
      <c r="P1710" s="154">
        <v>150</v>
      </c>
      <c r="Q1710" s="251">
        <v>6.8965517241379309E-2</v>
      </c>
      <c r="R1710" s="54">
        <v>315.20344827586212</v>
      </c>
      <c r="S1710" s="54">
        <v>465.20344827586212</v>
      </c>
      <c r="T1710" s="54">
        <v>3834.7965517241378</v>
      </c>
      <c r="U1710" s="7"/>
      <c r="V1710" s="7"/>
      <c r="W1710" s="7"/>
      <c r="X1710" s="42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42"/>
      <c r="AN1710" s="42"/>
    </row>
    <row r="1711" spans="1:40" s="1" customFormat="1">
      <c r="A1711" s="178" t="s">
        <v>1760</v>
      </c>
      <c r="B1711" s="51" t="s">
        <v>17</v>
      </c>
      <c r="C1711" s="613">
        <v>124969</v>
      </c>
      <c r="D1711" s="59"/>
      <c r="E1711" s="831">
        <v>38926</v>
      </c>
      <c r="F1711" s="806">
        <v>2007</v>
      </c>
      <c r="G1711" s="53" t="s">
        <v>818</v>
      </c>
      <c r="H1711" s="9" t="s">
        <v>806</v>
      </c>
      <c r="I1711" s="194">
        <v>275</v>
      </c>
      <c r="J1711" s="904">
        <v>23783</v>
      </c>
      <c r="K1711" s="5">
        <f t="shared" si="26"/>
        <v>9</v>
      </c>
      <c r="L1711" s="1014">
        <v>1997</v>
      </c>
      <c r="M1711" s="1112" t="s">
        <v>616</v>
      </c>
      <c r="N1711" s="178" t="s">
        <v>1761</v>
      </c>
      <c r="O1711" s="1227">
        <v>4000</v>
      </c>
      <c r="P1711" s="154">
        <v>150</v>
      </c>
      <c r="Q1711" s="251">
        <v>0.51948051948051943</v>
      </c>
      <c r="R1711" s="54">
        <v>0</v>
      </c>
      <c r="S1711" s="54">
        <v>150</v>
      </c>
      <c r="T1711" s="54">
        <v>3850</v>
      </c>
      <c r="U1711" s="7"/>
      <c r="V1711" s="7"/>
      <c r="W1711" s="7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</row>
    <row r="1712" spans="1:40" s="1" customFormat="1">
      <c r="A1712" s="173" t="s">
        <v>934</v>
      </c>
      <c r="B1712" s="51" t="s">
        <v>17</v>
      </c>
      <c r="C1712" s="613">
        <v>10098</v>
      </c>
      <c r="D1712" s="59" t="s">
        <v>932</v>
      </c>
      <c r="E1712" s="831">
        <v>39140</v>
      </c>
      <c r="F1712" s="806">
        <v>2007</v>
      </c>
      <c r="G1712" s="53" t="s">
        <v>815</v>
      </c>
      <c r="H1712" s="51" t="s">
        <v>1269</v>
      </c>
      <c r="I1712" s="194">
        <v>17</v>
      </c>
      <c r="J1712" s="903">
        <v>104837</v>
      </c>
      <c r="K1712" s="5">
        <f t="shared" si="26"/>
        <v>8</v>
      </c>
      <c r="L1712" s="790">
        <v>1998</v>
      </c>
      <c r="M1712" s="1113" t="s">
        <v>616</v>
      </c>
      <c r="N1712" s="178" t="s">
        <v>1754</v>
      </c>
      <c r="O1712" s="1227">
        <v>4000</v>
      </c>
      <c r="P1712" s="154">
        <v>150</v>
      </c>
      <c r="Q1712" s="251">
        <v>0.29629629629629628</v>
      </c>
      <c r="R1712" s="54">
        <v>0</v>
      </c>
      <c r="S1712" s="54">
        <v>150</v>
      </c>
      <c r="T1712" s="54">
        <v>3850</v>
      </c>
      <c r="U1712" s="7"/>
      <c r="V1712" s="7"/>
      <c r="W1712" s="7"/>
      <c r="X1712" s="42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42"/>
      <c r="AN1712" s="42"/>
    </row>
    <row r="1713" spans="1:40" s="1" customFormat="1">
      <c r="A1713" s="173" t="s">
        <v>934</v>
      </c>
      <c r="B1713" s="51" t="s">
        <v>17</v>
      </c>
      <c r="C1713" s="613">
        <v>3279801</v>
      </c>
      <c r="D1713" s="60"/>
      <c r="E1713" s="831">
        <v>39155</v>
      </c>
      <c r="F1713" s="804">
        <v>2007</v>
      </c>
      <c r="G1713" s="253" t="s">
        <v>815</v>
      </c>
      <c r="H1713" s="51" t="s">
        <v>1269</v>
      </c>
      <c r="I1713" s="194">
        <v>17</v>
      </c>
      <c r="J1713" s="903">
        <v>104840</v>
      </c>
      <c r="K1713" s="5">
        <f t="shared" si="26"/>
        <v>8</v>
      </c>
      <c r="L1713" s="790">
        <v>1998</v>
      </c>
      <c r="M1713" s="1113" t="s">
        <v>616</v>
      </c>
      <c r="N1713" s="178" t="s">
        <v>940</v>
      </c>
      <c r="O1713" s="1227">
        <v>4000</v>
      </c>
      <c r="P1713" s="154">
        <v>150</v>
      </c>
      <c r="Q1713" s="251">
        <v>0.14705882352941177</v>
      </c>
      <c r="R1713" s="54">
        <v>0</v>
      </c>
      <c r="S1713" s="54">
        <v>150</v>
      </c>
      <c r="T1713" s="54">
        <v>3850</v>
      </c>
      <c r="U1713" s="7"/>
      <c r="V1713" s="7"/>
      <c r="W1713" s="7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</row>
    <row r="1714" spans="1:40" s="1" customFormat="1">
      <c r="A1714" s="173" t="s">
        <v>528</v>
      </c>
      <c r="B1714" s="51" t="s">
        <v>17</v>
      </c>
      <c r="C1714" s="613">
        <v>4855</v>
      </c>
      <c r="D1714" s="55">
        <v>2434</v>
      </c>
      <c r="E1714" s="831">
        <v>38853</v>
      </c>
      <c r="F1714" s="795">
        <v>2007</v>
      </c>
      <c r="G1714" s="239" t="s">
        <v>815</v>
      </c>
      <c r="H1714" s="51" t="s">
        <v>1269</v>
      </c>
      <c r="I1714" s="194">
        <v>355</v>
      </c>
      <c r="J1714" s="903">
        <v>91232</v>
      </c>
      <c r="K1714" s="5">
        <f t="shared" si="26"/>
        <v>12</v>
      </c>
      <c r="L1714" s="1014">
        <v>1994</v>
      </c>
      <c r="M1714" s="1112" t="s">
        <v>2584</v>
      </c>
      <c r="N1714" s="178" t="s">
        <v>2590</v>
      </c>
      <c r="O1714" s="1227">
        <v>4300</v>
      </c>
      <c r="P1714" s="154">
        <v>150</v>
      </c>
      <c r="Q1714" s="251">
        <v>9.8454493417286779E-2</v>
      </c>
      <c r="R1714" s="54">
        <v>216.1981911848884</v>
      </c>
      <c r="S1714" s="54">
        <v>366.1981911848884</v>
      </c>
      <c r="T1714" s="54">
        <v>3933.8018088151116</v>
      </c>
      <c r="U1714" s="7"/>
      <c r="V1714" s="7"/>
      <c r="W1714" s="7"/>
      <c r="X1714" s="42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42"/>
      <c r="AN1714" s="42"/>
    </row>
    <row r="1715" spans="1:40" s="1" customFormat="1">
      <c r="A1715" s="173" t="s">
        <v>529</v>
      </c>
      <c r="B1715" s="51" t="s">
        <v>17</v>
      </c>
      <c r="C1715" s="613">
        <v>5867</v>
      </c>
      <c r="D1715" s="55">
        <v>2434</v>
      </c>
      <c r="E1715" s="831">
        <v>38853</v>
      </c>
      <c r="F1715" s="795">
        <v>2007</v>
      </c>
      <c r="G1715" s="239" t="s">
        <v>815</v>
      </c>
      <c r="H1715" s="51" t="s">
        <v>1269</v>
      </c>
      <c r="I1715" s="194">
        <v>356</v>
      </c>
      <c r="J1715" s="903">
        <v>84475</v>
      </c>
      <c r="K1715" s="5">
        <f t="shared" si="26"/>
        <v>9</v>
      </c>
      <c r="L1715" s="790">
        <v>1997</v>
      </c>
      <c r="M1715" s="1113" t="s">
        <v>2584</v>
      </c>
      <c r="N1715" s="178" t="s">
        <v>503</v>
      </c>
      <c r="O1715" s="1227">
        <v>4400</v>
      </c>
      <c r="P1715" s="154">
        <v>150</v>
      </c>
      <c r="Q1715" s="251">
        <v>0.10074413279908415</v>
      </c>
      <c r="R1715" s="54">
        <v>221.22605609616485</v>
      </c>
      <c r="S1715" s="54">
        <v>371.22605609616483</v>
      </c>
      <c r="T1715" s="54">
        <v>4028.7739439038351</v>
      </c>
      <c r="U1715" s="7"/>
      <c r="V1715" s="7"/>
      <c r="W1715" s="7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</row>
    <row r="1716" spans="1:40" s="1" customFormat="1">
      <c r="A1716" s="178" t="s">
        <v>505</v>
      </c>
      <c r="B1716" s="51" t="s">
        <v>17</v>
      </c>
      <c r="C1716" s="613">
        <v>5422</v>
      </c>
      <c r="D1716" s="52">
        <v>38917</v>
      </c>
      <c r="E1716" s="831">
        <v>38820</v>
      </c>
      <c r="F1716" s="795">
        <v>2007</v>
      </c>
      <c r="G1716" s="239" t="s">
        <v>815</v>
      </c>
      <c r="H1716" s="51" t="s">
        <v>1269</v>
      </c>
      <c r="I1716" s="194"/>
      <c r="J1716" s="903">
        <v>69795</v>
      </c>
      <c r="K1716" s="5">
        <f t="shared" si="26"/>
        <v>10</v>
      </c>
      <c r="L1716" s="790">
        <v>1996</v>
      </c>
      <c r="M1716" s="1113" t="s">
        <v>2598</v>
      </c>
      <c r="N1716" s="178" t="s">
        <v>506</v>
      </c>
      <c r="O1716" s="1227">
        <v>4500</v>
      </c>
      <c r="P1716" s="154">
        <v>150</v>
      </c>
      <c r="Q1716" s="251">
        <v>0.58441558441558439</v>
      </c>
      <c r="R1716" s="54">
        <v>0</v>
      </c>
      <c r="S1716" s="54">
        <v>150</v>
      </c>
      <c r="T1716" s="54">
        <v>4350</v>
      </c>
      <c r="U1716" s="7"/>
      <c r="V1716" s="7"/>
      <c r="W1716" s="7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</row>
    <row r="1717" spans="1:40" s="1" customFormat="1">
      <c r="A1717" s="51" t="s">
        <v>1196</v>
      </c>
      <c r="B1717" s="51" t="s">
        <v>17</v>
      </c>
      <c r="C1717" s="607">
        <v>5861</v>
      </c>
      <c r="D1717" s="55">
        <v>2594</v>
      </c>
      <c r="E1717" s="831">
        <v>39161</v>
      </c>
      <c r="F1717" s="806">
        <v>2007</v>
      </c>
      <c r="G1717" s="53" t="s">
        <v>815</v>
      </c>
      <c r="H1717" s="51" t="s">
        <v>1269</v>
      </c>
      <c r="I1717" s="51">
        <v>342</v>
      </c>
      <c r="J1717" s="905">
        <v>110226</v>
      </c>
      <c r="K1717" s="5">
        <f t="shared" si="26"/>
        <v>9</v>
      </c>
      <c r="L1717" s="423">
        <v>1997</v>
      </c>
      <c r="M1717" s="417" t="s">
        <v>623</v>
      </c>
      <c r="N1717" s="53" t="s">
        <v>503</v>
      </c>
      <c r="O1717" s="1227">
        <v>5100</v>
      </c>
      <c r="P1717" s="154">
        <v>150</v>
      </c>
      <c r="Q1717" s="447">
        <v>0.11901983663943991</v>
      </c>
      <c r="R1717" s="54">
        <v>506.49129521586934</v>
      </c>
      <c r="S1717" s="54">
        <v>656.49129521586929</v>
      </c>
      <c r="T1717" s="54">
        <v>4443.5087047841307</v>
      </c>
      <c r="U1717" s="7"/>
      <c r="V1717" s="7"/>
      <c r="W1717" s="7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</row>
    <row r="1718" spans="1:40" s="1" customFormat="1">
      <c r="A1718" s="51" t="s">
        <v>1194</v>
      </c>
      <c r="B1718" s="51" t="s">
        <v>17</v>
      </c>
      <c r="C1718" s="607">
        <v>6216</v>
      </c>
      <c r="D1718" s="55">
        <v>2594</v>
      </c>
      <c r="E1718" s="831">
        <v>39161</v>
      </c>
      <c r="F1718" s="804">
        <v>2007</v>
      </c>
      <c r="G1718" s="53" t="s">
        <v>815</v>
      </c>
      <c r="H1718" s="51" t="s">
        <v>1269</v>
      </c>
      <c r="I1718" s="51">
        <v>339</v>
      </c>
      <c r="J1718" s="905">
        <v>102477</v>
      </c>
      <c r="K1718" s="5">
        <f t="shared" si="26"/>
        <v>8</v>
      </c>
      <c r="L1718" s="423">
        <v>1998</v>
      </c>
      <c r="M1718" s="417" t="s">
        <v>623</v>
      </c>
      <c r="N1718" s="53" t="s">
        <v>503</v>
      </c>
      <c r="O1718" s="1227">
        <v>5200</v>
      </c>
      <c r="P1718" s="154">
        <v>150</v>
      </c>
      <c r="Q1718" s="447">
        <v>0.12135355892648775</v>
      </c>
      <c r="R1718" s="54">
        <v>516.42249708284714</v>
      </c>
      <c r="S1718" s="54">
        <v>666.42249708284714</v>
      </c>
      <c r="T1718" s="54">
        <v>4533.5775029171527</v>
      </c>
      <c r="U1718" s="7"/>
      <c r="V1718" s="7"/>
      <c r="W1718" s="7"/>
      <c r="X1718" s="42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42"/>
      <c r="AN1718" s="42"/>
    </row>
    <row r="1719" spans="1:40" s="1" customFormat="1">
      <c r="A1719" s="51" t="s">
        <v>2662</v>
      </c>
      <c r="B1719" s="51" t="s">
        <v>17</v>
      </c>
      <c r="C1719" s="607">
        <v>8135</v>
      </c>
      <c r="D1719" s="52">
        <v>38974</v>
      </c>
      <c r="E1719" s="831">
        <v>38905</v>
      </c>
      <c r="F1719" s="805">
        <v>2007</v>
      </c>
      <c r="G1719" s="53" t="s">
        <v>2507</v>
      </c>
      <c r="H1719" s="9" t="s">
        <v>800</v>
      </c>
      <c r="I1719" s="51"/>
      <c r="J1719" s="905">
        <v>66629</v>
      </c>
      <c r="K1719" s="5">
        <f t="shared" si="26"/>
        <v>9</v>
      </c>
      <c r="L1719" s="423">
        <v>1997</v>
      </c>
      <c r="M1719" s="417" t="s">
        <v>2584</v>
      </c>
      <c r="N1719" s="53" t="s">
        <v>2617</v>
      </c>
      <c r="O1719" s="1227">
        <v>4800</v>
      </c>
      <c r="P1719" s="154">
        <v>150</v>
      </c>
      <c r="Q1719" s="251">
        <v>0.18390804597701149</v>
      </c>
      <c r="R1719" s="54"/>
      <c r="S1719" s="54">
        <v>150</v>
      </c>
      <c r="T1719" s="351">
        <v>4650</v>
      </c>
      <c r="U1719" s="7"/>
      <c r="V1719" s="7"/>
      <c r="W1719" s="7"/>
      <c r="X1719" s="42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42"/>
      <c r="AN1719" s="42"/>
    </row>
    <row r="1720" spans="1:40" s="1" customFormat="1">
      <c r="A1720" s="51" t="s">
        <v>1508</v>
      </c>
      <c r="B1720" s="51" t="s">
        <v>17</v>
      </c>
      <c r="C1720" s="607">
        <v>229894</v>
      </c>
      <c r="D1720" s="55">
        <v>2507</v>
      </c>
      <c r="E1720" s="831">
        <v>38929</v>
      </c>
      <c r="F1720" s="805">
        <v>2007</v>
      </c>
      <c r="G1720" s="53" t="s">
        <v>812</v>
      </c>
      <c r="H1720" s="9" t="s">
        <v>1079</v>
      </c>
      <c r="I1720" s="51">
        <v>335</v>
      </c>
      <c r="J1720" s="905">
        <v>119753</v>
      </c>
      <c r="K1720" s="5">
        <f t="shared" si="26"/>
        <v>7</v>
      </c>
      <c r="L1720" s="423">
        <v>1999</v>
      </c>
      <c r="M1720" s="417" t="s">
        <v>2584</v>
      </c>
      <c r="N1720" s="53" t="s">
        <v>1509</v>
      </c>
      <c r="O1720" s="1227">
        <v>5200</v>
      </c>
      <c r="P1720" s="154">
        <v>150</v>
      </c>
      <c r="Q1720" s="251">
        <v>0.21311475409836064</v>
      </c>
      <c r="R1720" s="54">
        <v>340.08213114754096</v>
      </c>
      <c r="S1720" s="54">
        <v>490.08213114754096</v>
      </c>
      <c r="T1720" s="54">
        <v>4709.9178688524589</v>
      </c>
      <c r="U1720" s="7"/>
      <c r="V1720" s="7"/>
      <c r="W1720" s="7"/>
      <c r="X1720" s="42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42"/>
      <c r="AN1720" s="42"/>
    </row>
    <row r="1721" spans="1:40" s="1" customFormat="1">
      <c r="A1721" s="51" t="s">
        <v>2563</v>
      </c>
      <c r="B1721" s="51" t="s">
        <v>17</v>
      </c>
      <c r="C1721" s="607">
        <v>10091</v>
      </c>
      <c r="D1721" s="55">
        <v>2540</v>
      </c>
      <c r="E1721" s="831">
        <v>39048</v>
      </c>
      <c r="F1721" s="804">
        <v>2007</v>
      </c>
      <c r="G1721" s="53" t="s">
        <v>815</v>
      </c>
      <c r="H1721" s="51" t="s">
        <v>1269</v>
      </c>
      <c r="I1721" s="51">
        <v>288</v>
      </c>
      <c r="J1721" s="905">
        <v>107263</v>
      </c>
      <c r="K1721" s="5">
        <f t="shared" si="26"/>
        <v>7</v>
      </c>
      <c r="L1721" s="423">
        <v>1999</v>
      </c>
      <c r="M1721" s="417" t="s">
        <v>2598</v>
      </c>
      <c r="N1721" s="53" t="s">
        <v>2564</v>
      </c>
      <c r="O1721" s="1227">
        <v>5400</v>
      </c>
      <c r="P1721" s="154">
        <v>150</v>
      </c>
      <c r="Q1721" s="251">
        <v>0.17142857142857143</v>
      </c>
      <c r="R1721" s="54">
        <v>501.3188571428571</v>
      </c>
      <c r="S1721" s="54">
        <v>651.31885714285704</v>
      </c>
      <c r="T1721" s="54">
        <v>4748.6811428571427</v>
      </c>
      <c r="U1721" s="7"/>
      <c r="V1721" s="7"/>
      <c r="W1721" s="7"/>
      <c r="X1721" s="42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42"/>
      <c r="AN1721" s="42"/>
    </row>
    <row r="1722" spans="1:40" s="1" customFormat="1">
      <c r="A1722" s="51" t="s">
        <v>2549</v>
      </c>
      <c r="B1722" s="51" t="s">
        <v>17</v>
      </c>
      <c r="C1722" s="607">
        <v>6207</v>
      </c>
      <c r="D1722" s="55">
        <v>2540</v>
      </c>
      <c r="E1722" s="831">
        <v>39048</v>
      </c>
      <c r="F1722" s="804">
        <v>2007</v>
      </c>
      <c r="G1722" s="53" t="s">
        <v>815</v>
      </c>
      <c r="H1722" s="51" t="s">
        <v>1269</v>
      </c>
      <c r="I1722" s="51">
        <v>289</v>
      </c>
      <c r="J1722" s="905">
        <v>103308</v>
      </c>
      <c r="K1722" s="5">
        <f t="shared" si="26"/>
        <v>8</v>
      </c>
      <c r="L1722" s="423">
        <v>1998</v>
      </c>
      <c r="M1722" s="417" t="s">
        <v>2584</v>
      </c>
      <c r="N1722" s="53" t="s">
        <v>2551</v>
      </c>
      <c r="O1722" s="1227">
        <v>5600</v>
      </c>
      <c r="P1722" s="154">
        <v>150</v>
      </c>
      <c r="Q1722" s="251">
        <v>0.17777777777777778</v>
      </c>
      <c r="R1722" s="54">
        <v>519.88622222222216</v>
      </c>
      <c r="S1722" s="54">
        <v>669.88622222222216</v>
      </c>
      <c r="T1722" s="54">
        <v>4930.1137777777776</v>
      </c>
      <c r="U1722" s="7"/>
      <c r="V1722" s="7"/>
      <c r="W1722" s="7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</row>
    <row r="1723" spans="1:40" s="1" customFormat="1">
      <c r="A1723" s="53" t="s">
        <v>1195</v>
      </c>
      <c r="B1723" s="51" t="s">
        <v>17</v>
      </c>
      <c r="C1723" s="607">
        <v>10427</v>
      </c>
      <c r="D1723" s="55">
        <v>2594</v>
      </c>
      <c r="E1723" s="831">
        <v>39161</v>
      </c>
      <c r="F1723" s="804">
        <v>2007</v>
      </c>
      <c r="G1723" s="53" t="s">
        <v>815</v>
      </c>
      <c r="H1723" s="51" t="s">
        <v>1269</v>
      </c>
      <c r="I1723" s="51">
        <v>340</v>
      </c>
      <c r="J1723" s="905">
        <v>124898</v>
      </c>
      <c r="K1723" s="5">
        <f t="shared" si="26"/>
        <v>5</v>
      </c>
      <c r="L1723" s="423">
        <v>2001</v>
      </c>
      <c r="M1723" s="417" t="s">
        <v>616</v>
      </c>
      <c r="N1723" s="53" t="s">
        <v>1754</v>
      </c>
      <c r="O1723" s="1227">
        <v>6100</v>
      </c>
      <c r="P1723" s="154">
        <v>150</v>
      </c>
      <c r="Q1723" s="447">
        <v>0.14235705950991831</v>
      </c>
      <c r="R1723" s="54">
        <v>605.80331388564764</v>
      </c>
      <c r="S1723" s="54">
        <v>755.80331388564764</v>
      </c>
      <c r="T1723" s="54">
        <v>5344.1966861143519</v>
      </c>
      <c r="U1723" s="7"/>
      <c r="V1723" s="7"/>
      <c r="W1723" s="7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</row>
    <row r="1724" spans="1:40" s="1" customFormat="1" ht="17.25" customHeight="1">
      <c r="A1724" s="53" t="s">
        <v>933</v>
      </c>
      <c r="B1724" s="51" t="s">
        <v>17</v>
      </c>
      <c r="C1724" s="607">
        <v>10863</v>
      </c>
      <c r="D1724" s="59" t="s">
        <v>932</v>
      </c>
      <c r="E1724" s="831">
        <v>39140</v>
      </c>
      <c r="F1724" s="806">
        <v>2007</v>
      </c>
      <c r="G1724" s="53" t="s">
        <v>815</v>
      </c>
      <c r="H1724" s="51" t="s">
        <v>1269</v>
      </c>
      <c r="I1724" s="51">
        <v>23</v>
      </c>
      <c r="J1724" s="905">
        <v>133175</v>
      </c>
      <c r="K1724" s="5">
        <f t="shared" si="26"/>
        <v>5</v>
      </c>
      <c r="L1724" s="423">
        <v>2001</v>
      </c>
      <c r="M1724" s="417" t="s">
        <v>623</v>
      </c>
      <c r="N1724" s="53" t="s">
        <v>503</v>
      </c>
      <c r="O1724" s="1227">
        <v>6000</v>
      </c>
      <c r="P1724" s="154">
        <v>150</v>
      </c>
      <c r="Q1724" s="251">
        <v>0.44444444444444442</v>
      </c>
      <c r="R1724" s="54">
        <v>0</v>
      </c>
      <c r="S1724" s="54">
        <v>150</v>
      </c>
      <c r="T1724" s="54">
        <v>5850</v>
      </c>
      <c r="U1724" s="7"/>
      <c r="V1724" s="7"/>
      <c r="W1724" s="7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</row>
    <row r="1725" spans="1:40" s="1" customFormat="1">
      <c r="A1725" s="51" t="s">
        <v>933</v>
      </c>
      <c r="B1725" s="51" t="s">
        <v>17</v>
      </c>
      <c r="C1725" s="607">
        <v>10863</v>
      </c>
      <c r="D1725" s="60"/>
      <c r="E1725" s="831">
        <v>39140</v>
      </c>
      <c r="F1725" s="804">
        <v>2007</v>
      </c>
      <c r="G1725" s="253" t="s">
        <v>815</v>
      </c>
      <c r="H1725" s="51" t="s">
        <v>1269</v>
      </c>
      <c r="I1725" s="51">
        <v>23</v>
      </c>
      <c r="J1725" s="905">
        <v>133175</v>
      </c>
      <c r="K1725" s="5">
        <f t="shared" si="26"/>
        <v>5</v>
      </c>
      <c r="L1725" s="423">
        <v>2001</v>
      </c>
      <c r="M1725" s="417" t="s">
        <v>623</v>
      </c>
      <c r="N1725" s="53" t="s">
        <v>503</v>
      </c>
      <c r="O1725" s="1227">
        <v>6000</v>
      </c>
      <c r="P1725" s="154">
        <v>150</v>
      </c>
      <c r="Q1725" s="251">
        <v>0.22058823529411764</v>
      </c>
      <c r="R1725" s="54">
        <v>0</v>
      </c>
      <c r="S1725" s="54">
        <v>150</v>
      </c>
      <c r="T1725" s="54">
        <v>5850</v>
      </c>
      <c r="U1725" s="7"/>
      <c r="V1725" s="7"/>
      <c r="W1725" s="7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</row>
    <row r="1726" spans="1:40" s="1" customFormat="1">
      <c r="A1726" s="51" t="s">
        <v>2400</v>
      </c>
      <c r="B1726" s="51" t="s">
        <v>17</v>
      </c>
      <c r="C1726" s="607">
        <v>22542</v>
      </c>
      <c r="D1726" s="55">
        <v>2631</v>
      </c>
      <c r="E1726" s="831">
        <v>39217</v>
      </c>
      <c r="F1726" s="804">
        <v>2007</v>
      </c>
      <c r="G1726" s="53" t="s">
        <v>813</v>
      </c>
      <c r="H1726" s="9" t="s">
        <v>800</v>
      </c>
      <c r="I1726" s="51">
        <v>475</v>
      </c>
      <c r="J1726" s="922">
        <v>138613</v>
      </c>
      <c r="K1726" s="5">
        <f t="shared" si="26"/>
        <v>7</v>
      </c>
      <c r="L1726" s="423">
        <v>1999</v>
      </c>
      <c r="M1726" s="417" t="s">
        <v>623</v>
      </c>
      <c r="N1726" s="53" t="s">
        <v>2401</v>
      </c>
      <c r="O1726" s="1227">
        <v>9000</v>
      </c>
      <c r="P1726" s="154">
        <v>150</v>
      </c>
      <c r="Q1726" s="251">
        <v>9.3896713615023469E-2</v>
      </c>
      <c r="R1726" s="54">
        <v>295.92488262910803</v>
      </c>
      <c r="S1726" s="54">
        <v>445.92488262910803</v>
      </c>
      <c r="T1726" s="54">
        <v>8554.0751173708923</v>
      </c>
      <c r="U1726" s="7"/>
      <c r="V1726" s="7"/>
      <c r="W1726" s="7"/>
      <c r="X1726" s="42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42"/>
      <c r="AN1726" s="42"/>
    </row>
    <row r="1727" spans="1:40" s="1" customFormat="1">
      <c r="A1727" s="51" t="s">
        <v>919</v>
      </c>
      <c r="B1727" s="51" t="s">
        <v>17</v>
      </c>
      <c r="C1727" s="607">
        <v>106515</v>
      </c>
      <c r="D1727" s="55">
        <v>2580</v>
      </c>
      <c r="E1727" s="831">
        <v>39056</v>
      </c>
      <c r="F1727" s="804">
        <v>2007</v>
      </c>
      <c r="G1727" s="53" t="s">
        <v>821</v>
      </c>
      <c r="H1727" s="51" t="s">
        <v>2095</v>
      </c>
      <c r="I1727" s="51">
        <v>1</v>
      </c>
      <c r="J1727" s="905">
        <v>99967</v>
      </c>
      <c r="K1727" s="5">
        <f t="shared" si="26"/>
        <v>6</v>
      </c>
      <c r="L1727" s="423">
        <v>2000</v>
      </c>
      <c r="M1727" s="417" t="s">
        <v>2601</v>
      </c>
      <c r="N1727" s="53" t="s">
        <v>2203</v>
      </c>
      <c r="O1727" s="1227">
        <v>10101</v>
      </c>
      <c r="P1727" s="154">
        <v>150</v>
      </c>
      <c r="Q1727" s="251">
        <v>0.90684320527461182</v>
      </c>
      <c r="R1727" s="54">
        <v>568.90808482902776</v>
      </c>
      <c r="S1727" s="54">
        <v>718.90808482902776</v>
      </c>
      <c r="T1727" s="54">
        <v>9382.0919151709713</v>
      </c>
      <c r="U1727" s="7"/>
      <c r="V1727" s="7"/>
      <c r="W1727" s="7"/>
      <c r="X1727" s="42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42"/>
      <c r="AN1727" s="42"/>
    </row>
    <row r="1728" spans="1:40" s="1" customFormat="1">
      <c r="A1728" s="51" t="s">
        <v>2661</v>
      </c>
      <c r="B1728" s="51" t="s">
        <v>17</v>
      </c>
      <c r="C1728" s="607">
        <v>7154</v>
      </c>
      <c r="D1728" s="52">
        <v>38974</v>
      </c>
      <c r="E1728" s="831">
        <v>38905</v>
      </c>
      <c r="F1728" s="805">
        <v>2007</v>
      </c>
      <c r="G1728" s="53" t="s">
        <v>2507</v>
      </c>
      <c r="H1728" s="9" t="s">
        <v>800</v>
      </c>
      <c r="I1728" s="51"/>
      <c r="J1728" s="905">
        <v>78608</v>
      </c>
      <c r="K1728" s="5">
        <f t="shared" si="26"/>
        <v>3</v>
      </c>
      <c r="L1728" s="423">
        <v>2003</v>
      </c>
      <c r="M1728" s="417" t="s">
        <v>2584</v>
      </c>
      <c r="N1728" s="53" t="s">
        <v>2617</v>
      </c>
      <c r="O1728" s="1227">
        <v>11000</v>
      </c>
      <c r="P1728" s="154">
        <v>150</v>
      </c>
      <c r="Q1728" s="251">
        <v>0.42145593869731801</v>
      </c>
      <c r="R1728" s="54"/>
      <c r="S1728" s="54">
        <v>150</v>
      </c>
      <c r="T1728" s="351">
        <v>10850</v>
      </c>
      <c r="U1728" s="7"/>
      <c r="V1728" s="7"/>
      <c r="W1728" s="7"/>
      <c r="X1728" s="42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42"/>
      <c r="AN1728" s="42"/>
    </row>
    <row r="1729" spans="1:40" s="1" customFormat="1">
      <c r="A1729" s="38" t="s">
        <v>824</v>
      </c>
      <c r="B1729" s="38" t="s">
        <v>22</v>
      </c>
      <c r="C1729" s="604" t="s">
        <v>824</v>
      </c>
      <c r="D1729" s="39" t="s">
        <v>824</v>
      </c>
      <c r="E1729" s="833">
        <v>39258</v>
      </c>
      <c r="F1729" s="1256">
        <v>2007</v>
      </c>
      <c r="G1729" s="712" t="s">
        <v>821</v>
      </c>
      <c r="H1729" s="426" t="s">
        <v>1264</v>
      </c>
      <c r="I1729" s="40"/>
      <c r="J1729" s="909"/>
      <c r="K1729" s="5">
        <f t="shared" si="26"/>
        <v>2006</v>
      </c>
      <c r="L1729" s="1022"/>
      <c r="M1729" s="1117"/>
      <c r="N1729" s="1117"/>
      <c r="O1729" s="1228"/>
      <c r="P1729" s="428"/>
      <c r="Q1729" s="31"/>
      <c r="R1729" s="20"/>
      <c r="S1729" s="20"/>
      <c r="T1729" s="20">
        <v>-4500</v>
      </c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</row>
    <row r="1730" spans="1:40" s="1" customFormat="1">
      <c r="A1730" s="38" t="s">
        <v>824</v>
      </c>
      <c r="B1730" s="38" t="s">
        <v>22</v>
      </c>
      <c r="C1730" s="604" t="s">
        <v>824</v>
      </c>
      <c r="D1730" s="39" t="s">
        <v>824</v>
      </c>
      <c r="E1730" s="833">
        <v>39428</v>
      </c>
      <c r="F1730" s="798">
        <v>2007</v>
      </c>
      <c r="G1730" s="712" t="s">
        <v>815</v>
      </c>
      <c r="H1730" s="38" t="s">
        <v>1885</v>
      </c>
      <c r="I1730" s="40"/>
      <c r="J1730" s="909"/>
      <c r="K1730" s="5">
        <f t="shared" ref="K1730:K1793" si="27">F1730-L1730-1</f>
        <v>2006</v>
      </c>
      <c r="L1730" s="1022"/>
      <c r="M1730" s="1117"/>
      <c r="N1730" s="1117"/>
      <c r="O1730" s="1233"/>
      <c r="P1730" s="450"/>
      <c r="Q1730" s="31"/>
      <c r="R1730" s="20"/>
      <c r="S1730" s="20"/>
      <c r="T1730" s="20">
        <v>-372.05</v>
      </c>
      <c r="U1730" s="42"/>
      <c r="V1730" s="42"/>
      <c r="W1730" s="42"/>
      <c r="X1730" s="42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</row>
    <row r="1731" spans="1:40" s="1" customFormat="1">
      <c r="A1731" s="51" t="s">
        <v>1192</v>
      </c>
      <c r="B1731" s="51" t="s">
        <v>17</v>
      </c>
      <c r="C1731" s="607">
        <v>0</v>
      </c>
      <c r="D1731" s="55">
        <v>2594</v>
      </c>
      <c r="E1731" s="831">
        <v>39161</v>
      </c>
      <c r="F1731" s="804">
        <v>2007</v>
      </c>
      <c r="G1731" s="53" t="s">
        <v>811</v>
      </c>
      <c r="H1731" s="9" t="s">
        <v>800</v>
      </c>
      <c r="I1731" s="51">
        <v>336</v>
      </c>
      <c r="J1731" s="905">
        <v>58424</v>
      </c>
      <c r="K1731" s="5">
        <f t="shared" si="27"/>
        <v>1</v>
      </c>
      <c r="L1731" s="423">
        <v>2005</v>
      </c>
      <c r="M1731" s="417" t="s">
        <v>623</v>
      </c>
      <c r="N1731" s="53" t="s">
        <v>626</v>
      </c>
      <c r="O1731" s="1227">
        <v>2150</v>
      </c>
      <c r="P1731" s="154">
        <v>150</v>
      </c>
      <c r="Q1731" s="447">
        <v>5.0175029171528586E-2</v>
      </c>
      <c r="R1731" s="54">
        <v>213.52084014002335</v>
      </c>
      <c r="S1731" s="54">
        <v>363.52084014002332</v>
      </c>
      <c r="T1731" s="54">
        <v>1786.4791598599768</v>
      </c>
      <c r="U1731" s="7"/>
      <c r="V1731" s="7"/>
      <c r="W1731" s="7"/>
      <c r="X1731" s="42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42"/>
      <c r="AN1731" s="42"/>
    </row>
    <row r="1732" spans="1:40" s="1" customFormat="1">
      <c r="A1732" s="38" t="s">
        <v>824</v>
      </c>
      <c r="B1732" s="38" t="s">
        <v>662</v>
      </c>
      <c r="C1732" s="604" t="s">
        <v>824</v>
      </c>
      <c r="D1732" s="39" t="s">
        <v>824</v>
      </c>
      <c r="E1732" s="833">
        <v>39099</v>
      </c>
      <c r="F1732" s="798">
        <v>2008</v>
      </c>
      <c r="G1732" s="712" t="s">
        <v>816</v>
      </c>
      <c r="H1732" s="424" t="s">
        <v>1602</v>
      </c>
      <c r="I1732" s="40"/>
      <c r="J1732" s="909"/>
      <c r="K1732" s="5">
        <f t="shared" si="27"/>
        <v>2007</v>
      </c>
      <c r="L1732" s="1022"/>
      <c r="M1732" s="1117"/>
      <c r="N1732" s="1117"/>
      <c r="O1732" s="1228"/>
      <c r="P1732" s="428"/>
      <c r="Q1732" s="31"/>
      <c r="R1732" s="20"/>
      <c r="S1732" s="20"/>
      <c r="T1732" s="20">
        <v>-51664.01</v>
      </c>
      <c r="U1732" s="42"/>
      <c r="V1732" s="42"/>
      <c r="W1732" s="42"/>
      <c r="X1732" s="42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</row>
    <row r="1733" spans="1:40" s="1" customFormat="1">
      <c r="A1733" s="38" t="s">
        <v>824</v>
      </c>
      <c r="B1733" s="57" t="s">
        <v>22</v>
      </c>
      <c r="C1733" s="604" t="s">
        <v>824</v>
      </c>
      <c r="D1733" s="39" t="s">
        <v>824</v>
      </c>
      <c r="E1733" s="833">
        <v>39286</v>
      </c>
      <c r="F1733" s="798">
        <v>2008</v>
      </c>
      <c r="G1733" s="712" t="s">
        <v>1774</v>
      </c>
      <c r="H1733" s="38" t="s">
        <v>2581</v>
      </c>
      <c r="I1733" s="40"/>
      <c r="J1733" s="909"/>
      <c r="K1733" s="5">
        <f t="shared" si="27"/>
        <v>2007</v>
      </c>
      <c r="L1733" s="1022"/>
      <c r="M1733" s="1117"/>
      <c r="N1733" s="1117"/>
      <c r="O1733" s="1228"/>
      <c r="P1733" s="428"/>
      <c r="Q1733" s="31"/>
      <c r="R1733" s="20"/>
      <c r="S1733" s="20"/>
      <c r="T1733" s="20">
        <v>-1799.56</v>
      </c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</row>
    <row r="1734" spans="1:40" s="1" customFormat="1">
      <c r="A1734" s="38" t="s">
        <v>824</v>
      </c>
      <c r="B1734" s="38" t="s">
        <v>22</v>
      </c>
      <c r="C1734" s="604" t="s">
        <v>824</v>
      </c>
      <c r="D1734" s="39" t="s">
        <v>824</v>
      </c>
      <c r="E1734" s="833">
        <v>39289</v>
      </c>
      <c r="F1734" s="798">
        <v>2008</v>
      </c>
      <c r="G1734" s="712" t="s">
        <v>815</v>
      </c>
      <c r="H1734" s="174" t="s">
        <v>1762</v>
      </c>
      <c r="I1734" s="40"/>
      <c r="J1734" s="909"/>
      <c r="K1734" s="5">
        <f t="shared" si="27"/>
        <v>2007</v>
      </c>
      <c r="L1734" s="1022"/>
      <c r="M1734" s="1117"/>
      <c r="N1734" s="1117"/>
      <c r="O1734" s="1228"/>
      <c r="P1734" s="428"/>
      <c r="Q1734" s="31"/>
      <c r="R1734" s="20"/>
      <c r="S1734" s="20"/>
      <c r="T1734" s="20">
        <v>-341.61</v>
      </c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</row>
    <row r="1735" spans="1:40" s="1" customFormat="1">
      <c r="A1735" s="38" t="s">
        <v>824</v>
      </c>
      <c r="B1735" s="38" t="s">
        <v>22</v>
      </c>
      <c r="C1735" s="604" t="s">
        <v>824</v>
      </c>
      <c r="D1735" s="39" t="s">
        <v>824</v>
      </c>
      <c r="E1735" s="833">
        <v>39332</v>
      </c>
      <c r="F1735" s="798">
        <v>2008</v>
      </c>
      <c r="G1735" s="712" t="s">
        <v>816</v>
      </c>
      <c r="H1735" s="38" t="s">
        <v>905</v>
      </c>
      <c r="I1735" s="40"/>
      <c r="J1735" s="909"/>
      <c r="K1735" s="5">
        <f t="shared" si="27"/>
        <v>2007</v>
      </c>
      <c r="L1735" s="1022"/>
      <c r="M1735" s="1117"/>
      <c r="N1735" s="1117"/>
      <c r="O1735" s="1228"/>
      <c r="P1735" s="428"/>
      <c r="Q1735" s="31"/>
      <c r="R1735" s="20"/>
      <c r="S1735" s="20"/>
      <c r="T1735" s="20">
        <v>-18694</v>
      </c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</row>
    <row r="1736" spans="1:40" s="1" customFormat="1">
      <c r="A1736" s="38" t="s">
        <v>824</v>
      </c>
      <c r="B1736" s="38" t="s">
        <v>662</v>
      </c>
      <c r="C1736" s="604" t="s">
        <v>824</v>
      </c>
      <c r="D1736" s="39" t="s">
        <v>824</v>
      </c>
      <c r="E1736" s="833">
        <v>39380</v>
      </c>
      <c r="F1736" s="798">
        <v>2008</v>
      </c>
      <c r="G1736" s="712" t="s">
        <v>815</v>
      </c>
      <c r="H1736" s="70" t="s">
        <v>475</v>
      </c>
      <c r="I1736" s="40"/>
      <c r="J1736" s="909"/>
      <c r="K1736" s="5">
        <f t="shared" si="27"/>
        <v>2007</v>
      </c>
      <c r="L1736" s="1022"/>
      <c r="M1736" s="1117"/>
      <c r="N1736" s="1117"/>
      <c r="O1736" s="1228"/>
      <c r="P1736" s="428"/>
      <c r="Q1736" s="31"/>
      <c r="R1736" s="20"/>
      <c r="S1736" s="20"/>
      <c r="T1736" s="20">
        <v>-30561.360000000001</v>
      </c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</row>
    <row r="1737" spans="1:40" s="1" customFormat="1">
      <c r="A1737" s="38" t="s">
        <v>824</v>
      </c>
      <c r="B1737" s="38" t="s">
        <v>662</v>
      </c>
      <c r="C1737" s="604" t="s">
        <v>824</v>
      </c>
      <c r="D1737" s="39" t="s">
        <v>824</v>
      </c>
      <c r="E1737" s="833">
        <v>39380</v>
      </c>
      <c r="F1737" s="798">
        <v>2008</v>
      </c>
      <c r="G1737" s="712" t="s">
        <v>810</v>
      </c>
      <c r="H1737" s="426" t="s">
        <v>1654</v>
      </c>
      <c r="I1737" s="40"/>
      <c r="J1737" s="909"/>
      <c r="K1737" s="5">
        <f t="shared" si="27"/>
        <v>2007</v>
      </c>
      <c r="L1737" s="1022"/>
      <c r="M1737" s="1117"/>
      <c r="N1737" s="1117"/>
      <c r="O1737" s="1228"/>
      <c r="P1737" s="428"/>
      <c r="Q1737" s="31"/>
      <c r="R1737" s="20"/>
      <c r="S1737" s="20"/>
      <c r="T1737" s="20">
        <v>-8045.73</v>
      </c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</row>
    <row r="1738" spans="1:40" s="1" customFormat="1">
      <c r="A1738" s="38" t="s">
        <v>824</v>
      </c>
      <c r="B1738" s="38" t="s">
        <v>662</v>
      </c>
      <c r="C1738" s="604" t="s">
        <v>824</v>
      </c>
      <c r="D1738" s="39" t="s">
        <v>824</v>
      </c>
      <c r="E1738" s="833">
        <v>39380</v>
      </c>
      <c r="F1738" s="798">
        <v>2008</v>
      </c>
      <c r="G1738" s="712" t="s">
        <v>815</v>
      </c>
      <c r="H1738" s="38" t="s">
        <v>1788</v>
      </c>
      <c r="I1738" s="40"/>
      <c r="J1738" s="909"/>
      <c r="K1738" s="5">
        <f t="shared" si="27"/>
        <v>2007</v>
      </c>
      <c r="L1738" s="1022"/>
      <c r="M1738" s="1117"/>
      <c r="N1738" s="1117"/>
      <c r="O1738" s="1228"/>
      <c r="P1738" s="428"/>
      <c r="Q1738" s="31"/>
      <c r="R1738" s="20"/>
      <c r="S1738" s="20"/>
      <c r="T1738" s="20">
        <v>-3901.2</v>
      </c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</row>
    <row r="1739" spans="1:40" s="1" customFormat="1">
      <c r="A1739" s="38" t="s">
        <v>824</v>
      </c>
      <c r="B1739" s="38" t="s">
        <v>662</v>
      </c>
      <c r="C1739" s="604" t="s">
        <v>824</v>
      </c>
      <c r="D1739" s="39" t="s">
        <v>824</v>
      </c>
      <c r="E1739" s="833">
        <v>39449</v>
      </c>
      <c r="F1739" s="798">
        <v>2008</v>
      </c>
      <c r="G1739" s="712" t="s">
        <v>821</v>
      </c>
      <c r="H1739" s="38" t="s">
        <v>2095</v>
      </c>
      <c r="I1739" s="40"/>
      <c r="J1739" s="909"/>
      <c r="K1739" s="5">
        <f t="shared" si="27"/>
        <v>2007</v>
      </c>
      <c r="L1739" s="1022"/>
      <c r="M1739" s="1117"/>
      <c r="N1739" s="1117"/>
      <c r="O1739" s="1228"/>
      <c r="P1739" s="428"/>
      <c r="Q1739" s="31"/>
      <c r="R1739" s="20"/>
      <c r="S1739" s="20"/>
      <c r="T1739" s="20">
        <v>-13090.15</v>
      </c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</row>
    <row r="1740" spans="1:40" s="1" customFormat="1">
      <c r="A1740" s="38" t="s">
        <v>824</v>
      </c>
      <c r="B1740" s="38" t="s">
        <v>662</v>
      </c>
      <c r="C1740" s="604" t="s">
        <v>824</v>
      </c>
      <c r="D1740" s="39" t="s">
        <v>824</v>
      </c>
      <c r="E1740" s="833">
        <v>39449</v>
      </c>
      <c r="F1740" s="798">
        <v>2008</v>
      </c>
      <c r="G1740" s="718" t="s">
        <v>811</v>
      </c>
      <c r="H1740" s="38" t="s">
        <v>800</v>
      </c>
      <c r="I1740" s="40"/>
      <c r="J1740" s="909"/>
      <c r="K1740" s="5">
        <f t="shared" si="27"/>
        <v>2007</v>
      </c>
      <c r="L1740" s="1022"/>
      <c r="M1740" s="1117"/>
      <c r="N1740" s="1117"/>
      <c r="O1740" s="1228"/>
      <c r="P1740" s="428"/>
      <c r="Q1740" s="31"/>
      <c r="R1740" s="20"/>
      <c r="S1740" s="20"/>
      <c r="T1740" s="20">
        <v>-6011.28</v>
      </c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</row>
    <row r="1741" spans="1:40" s="1" customFormat="1">
      <c r="A1741" s="38" t="s">
        <v>824</v>
      </c>
      <c r="B1741" s="38" t="s">
        <v>662</v>
      </c>
      <c r="C1741" s="604" t="s">
        <v>824</v>
      </c>
      <c r="D1741" s="39" t="s">
        <v>824</v>
      </c>
      <c r="E1741" s="833">
        <v>39449</v>
      </c>
      <c r="F1741" s="798">
        <v>2008</v>
      </c>
      <c r="G1741" s="712" t="s">
        <v>1774</v>
      </c>
      <c r="H1741" s="38" t="s">
        <v>2581</v>
      </c>
      <c r="I1741" s="40"/>
      <c r="J1741" s="909"/>
      <c r="K1741" s="5">
        <f t="shared" si="27"/>
        <v>2007</v>
      </c>
      <c r="L1741" s="1022"/>
      <c r="M1741" s="1117"/>
      <c r="N1741" s="1117"/>
      <c r="O1741" s="1228"/>
      <c r="P1741" s="428"/>
      <c r="Q1741" s="31"/>
      <c r="R1741" s="20"/>
      <c r="S1741" s="20"/>
      <c r="T1741" s="20">
        <v>-3609.98</v>
      </c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</row>
    <row r="1742" spans="1:40" s="1" customFormat="1">
      <c r="A1742" s="38" t="s">
        <v>824</v>
      </c>
      <c r="B1742" s="38" t="s">
        <v>662</v>
      </c>
      <c r="C1742" s="604" t="s">
        <v>824</v>
      </c>
      <c r="D1742" s="39" t="s">
        <v>824</v>
      </c>
      <c r="E1742" s="833">
        <v>39449</v>
      </c>
      <c r="F1742" s="798">
        <v>2008</v>
      </c>
      <c r="G1742" s="712" t="s">
        <v>821</v>
      </c>
      <c r="H1742" s="38" t="s">
        <v>800</v>
      </c>
      <c r="I1742" s="40"/>
      <c r="J1742" s="909"/>
      <c r="K1742" s="5">
        <f t="shared" si="27"/>
        <v>2007</v>
      </c>
      <c r="L1742" s="1022"/>
      <c r="M1742" s="1117"/>
      <c r="N1742" s="1117"/>
      <c r="O1742" s="1228"/>
      <c r="P1742" s="428"/>
      <c r="Q1742" s="31"/>
      <c r="R1742" s="20"/>
      <c r="S1742" s="20"/>
      <c r="T1742" s="20">
        <v>-3125.41</v>
      </c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</row>
    <row r="1743" spans="1:40" s="1" customFormat="1">
      <c r="A1743" s="38" t="s">
        <v>824</v>
      </c>
      <c r="B1743" s="38" t="s">
        <v>662</v>
      </c>
      <c r="C1743" s="604" t="s">
        <v>824</v>
      </c>
      <c r="D1743" s="39" t="s">
        <v>824</v>
      </c>
      <c r="E1743" s="834">
        <v>39449</v>
      </c>
      <c r="F1743" s="798">
        <v>2008</v>
      </c>
      <c r="G1743" s="718" t="s">
        <v>1594</v>
      </c>
      <c r="H1743" s="64"/>
      <c r="I1743" s="57"/>
      <c r="J1743" s="909"/>
      <c r="K1743" s="5">
        <f t="shared" si="27"/>
        <v>2007</v>
      </c>
      <c r="L1743" s="1022"/>
      <c r="M1743" s="1125"/>
      <c r="N1743" s="718"/>
      <c r="O1743" s="1228"/>
      <c r="P1743" s="428"/>
      <c r="Q1743" s="451"/>
      <c r="R1743" s="65"/>
      <c r="S1743" s="65"/>
      <c r="T1743" s="65">
        <v>-2408.59</v>
      </c>
      <c r="U1743" s="7"/>
      <c r="V1743" s="7"/>
      <c r="W1743" s="7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</row>
    <row r="1744" spans="1:40" s="1" customFormat="1">
      <c r="A1744" s="17" t="s">
        <v>824</v>
      </c>
      <c r="B1744" s="17" t="s">
        <v>662</v>
      </c>
      <c r="C1744" s="603" t="s">
        <v>824</v>
      </c>
      <c r="D1744" s="18" t="s">
        <v>824</v>
      </c>
      <c r="E1744" s="837">
        <v>39449</v>
      </c>
      <c r="F1744" s="798">
        <v>2008</v>
      </c>
      <c r="G1744" s="725" t="s">
        <v>95</v>
      </c>
      <c r="H1744" s="64" t="s">
        <v>96</v>
      </c>
      <c r="I1744" s="64"/>
      <c r="J1744" s="907"/>
      <c r="K1744" s="5">
        <f t="shared" si="27"/>
        <v>2007</v>
      </c>
      <c r="L1744" s="1015"/>
      <c r="M1744" s="1126"/>
      <c r="N1744" s="725"/>
      <c r="O1744" s="1228"/>
      <c r="P1744" s="428"/>
      <c r="Q1744" s="452"/>
      <c r="R1744" s="65"/>
      <c r="S1744" s="65"/>
      <c r="T1744" s="65">
        <v>-1326.11</v>
      </c>
      <c r="U1744" s="7"/>
      <c r="V1744" s="7"/>
      <c r="W1744" s="7"/>
      <c r="X1744" s="42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42"/>
      <c r="AN1744" s="42"/>
    </row>
    <row r="1745" spans="1:37" s="1" customFormat="1">
      <c r="A1745" s="21" t="s">
        <v>824</v>
      </c>
      <c r="B1745" s="21" t="s">
        <v>662</v>
      </c>
      <c r="C1745" s="600" t="s">
        <v>824</v>
      </c>
      <c r="D1745" s="218" t="s">
        <v>824</v>
      </c>
      <c r="E1745" s="828">
        <v>39449</v>
      </c>
      <c r="F1745" s="798">
        <v>2008</v>
      </c>
      <c r="G1745" s="711" t="s">
        <v>2507</v>
      </c>
      <c r="H1745" s="21" t="s">
        <v>1604</v>
      </c>
      <c r="I1745" s="33"/>
      <c r="J1745" s="906"/>
      <c r="K1745" s="5">
        <f t="shared" si="27"/>
        <v>2007</v>
      </c>
      <c r="L1745" s="1016"/>
      <c r="M1745" s="1107"/>
      <c r="N1745" s="1107"/>
      <c r="O1745" s="1228"/>
      <c r="P1745" s="428"/>
      <c r="Q1745" s="24"/>
      <c r="R1745" s="20"/>
      <c r="S1745" s="20"/>
      <c r="T1745" s="20">
        <v>-1286</v>
      </c>
      <c r="U1745" s="42"/>
      <c r="V1745" s="42"/>
      <c r="W1745" s="42"/>
      <c r="X1745" s="42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</row>
    <row r="1746" spans="1:37" s="1" customFormat="1">
      <c r="A1746" s="398" t="s">
        <v>824</v>
      </c>
      <c r="B1746" s="398" t="s">
        <v>662</v>
      </c>
      <c r="C1746" s="615" t="s">
        <v>824</v>
      </c>
      <c r="D1746" s="407" t="s">
        <v>824</v>
      </c>
      <c r="E1746" s="838">
        <v>39469</v>
      </c>
      <c r="F1746" s="810">
        <v>2008</v>
      </c>
      <c r="G1746" s="726" t="s">
        <v>815</v>
      </c>
      <c r="H1746" s="398" t="s">
        <v>807</v>
      </c>
      <c r="I1746" s="409"/>
      <c r="J1746" s="924"/>
      <c r="K1746" s="5">
        <f t="shared" si="27"/>
        <v>2007</v>
      </c>
      <c r="L1746" s="1028"/>
      <c r="M1746" s="1127"/>
      <c r="N1746" s="1127"/>
      <c r="O1746" s="1234"/>
      <c r="P1746" s="66"/>
      <c r="Q1746" s="410"/>
      <c r="R1746" s="67"/>
      <c r="S1746" s="67"/>
      <c r="T1746" s="67">
        <v>-12453.96</v>
      </c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</row>
    <row r="1747" spans="1:37" s="1" customFormat="1">
      <c r="A1747" s="175" t="s">
        <v>824</v>
      </c>
      <c r="B1747" s="175" t="s">
        <v>662</v>
      </c>
      <c r="C1747" s="616" t="s">
        <v>824</v>
      </c>
      <c r="D1747" s="215" t="s">
        <v>824</v>
      </c>
      <c r="E1747" s="833">
        <v>39471</v>
      </c>
      <c r="F1747" s="798">
        <v>2008</v>
      </c>
      <c r="G1747" s="712" t="s">
        <v>812</v>
      </c>
      <c r="H1747" s="70" t="s">
        <v>861</v>
      </c>
      <c r="I1747" s="40"/>
      <c r="J1747" s="909"/>
      <c r="K1747" s="5">
        <f t="shared" si="27"/>
        <v>2007</v>
      </c>
      <c r="L1747" s="1022"/>
      <c r="M1747" s="1117"/>
      <c r="N1747" s="1117"/>
      <c r="O1747" s="1228"/>
      <c r="P1747" s="428"/>
      <c r="Q1747" s="31"/>
      <c r="R1747" s="20"/>
      <c r="S1747" s="20"/>
      <c r="T1747" s="20">
        <v>-45654.03</v>
      </c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</row>
    <row r="1748" spans="1:37" s="1" customFormat="1">
      <c r="A1748" s="175" t="s">
        <v>824</v>
      </c>
      <c r="B1748" s="175" t="s">
        <v>662</v>
      </c>
      <c r="C1748" s="616" t="s">
        <v>824</v>
      </c>
      <c r="D1748" s="215" t="s">
        <v>824</v>
      </c>
      <c r="E1748" s="833">
        <v>39471</v>
      </c>
      <c r="F1748" s="798">
        <v>2008</v>
      </c>
      <c r="G1748" s="712" t="s">
        <v>812</v>
      </c>
      <c r="H1748" s="174" t="s">
        <v>1079</v>
      </c>
      <c r="I1748" s="40"/>
      <c r="J1748" s="909"/>
      <c r="K1748" s="5">
        <f t="shared" si="27"/>
        <v>2007</v>
      </c>
      <c r="L1748" s="1022"/>
      <c r="M1748" s="1117"/>
      <c r="N1748" s="1117"/>
      <c r="O1748" s="1228"/>
      <c r="P1748" s="428"/>
      <c r="Q1748" s="31"/>
      <c r="R1748" s="20"/>
      <c r="S1748" s="20"/>
      <c r="T1748" s="20">
        <v>-21625.49</v>
      </c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</row>
    <row r="1749" spans="1:37" s="1" customFormat="1">
      <c r="A1749" s="175" t="s">
        <v>824</v>
      </c>
      <c r="B1749" s="175" t="s">
        <v>662</v>
      </c>
      <c r="C1749" s="616" t="s">
        <v>824</v>
      </c>
      <c r="D1749" s="215" t="s">
        <v>824</v>
      </c>
      <c r="E1749" s="833">
        <v>39478</v>
      </c>
      <c r="F1749" s="798">
        <v>2008</v>
      </c>
      <c r="G1749" s="712" t="s">
        <v>812</v>
      </c>
      <c r="H1749" s="38" t="s">
        <v>2465</v>
      </c>
      <c r="I1749" s="40"/>
      <c r="J1749" s="909"/>
      <c r="K1749" s="5">
        <f t="shared" si="27"/>
        <v>2007</v>
      </c>
      <c r="L1749" s="1022"/>
      <c r="M1749" s="1117"/>
      <c r="N1749" s="1117"/>
      <c r="O1749" s="1228"/>
      <c r="P1749" s="428"/>
      <c r="Q1749" s="31"/>
      <c r="R1749" s="20"/>
      <c r="S1749" s="20"/>
      <c r="T1749" s="20">
        <v>-8250.41</v>
      </c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</row>
    <row r="1750" spans="1:37" s="1" customFormat="1">
      <c r="A1750" s="175" t="s">
        <v>824</v>
      </c>
      <c r="B1750" s="175" t="s">
        <v>662</v>
      </c>
      <c r="C1750" s="616" t="s">
        <v>824</v>
      </c>
      <c r="D1750" s="215" t="s">
        <v>824</v>
      </c>
      <c r="E1750" s="833">
        <v>39478</v>
      </c>
      <c r="F1750" s="798">
        <v>2008</v>
      </c>
      <c r="G1750" s="712" t="s">
        <v>812</v>
      </c>
      <c r="H1750" s="38" t="s">
        <v>1006</v>
      </c>
      <c r="I1750" s="40"/>
      <c r="J1750" s="909"/>
      <c r="K1750" s="5">
        <f t="shared" si="27"/>
        <v>2007</v>
      </c>
      <c r="L1750" s="1022"/>
      <c r="M1750" s="1117"/>
      <c r="N1750" s="1117"/>
      <c r="O1750" s="1228"/>
      <c r="P1750" s="428"/>
      <c r="Q1750" s="31"/>
      <c r="R1750" s="20"/>
      <c r="S1750" s="20"/>
      <c r="T1750" s="20">
        <v>-6123.26</v>
      </c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</row>
    <row r="1751" spans="1:37" s="1" customFormat="1">
      <c r="A1751" s="175" t="s">
        <v>824</v>
      </c>
      <c r="B1751" s="175" t="s">
        <v>662</v>
      </c>
      <c r="C1751" s="616" t="s">
        <v>824</v>
      </c>
      <c r="D1751" s="215" t="s">
        <v>824</v>
      </c>
      <c r="E1751" s="833">
        <v>39478</v>
      </c>
      <c r="F1751" s="798">
        <v>2008</v>
      </c>
      <c r="G1751" s="712" t="s">
        <v>815</v>
      </c>
      <c r="H1751" s="174" t="s">
        <v>1762</v>
      </c>
      <c r="I1751" s="40"/>
      <c r="J1751" s="909"/>
      <c r="K1751" s="5">
        <f t="shared" si="27"/>
        <v>2007</v>
      </c>
      <c r="L1751" s="1022"/>
      <c r="M1751" s="1117"/>
      <c r="N1751" s="1117"/>
      <c r="O1751" s="1228"/>
      <c r="P1751" s="428"/>
      <c r="Q1751" s="31"/>
      <c r="R1751" s="20"/>
      <c r="S1751" s="20"/>
      <c r="T1751" s="20">
        <v>-3195.85</v>
      </c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</row>
    <row r="1752" spans="1:37">
      <c r="A1752" s="511" t="s">
        <v>824</v>
      </c>
      <c r="B1752" s="511" t="s">
        <v>662</v>
      </c>
      <c r="C1752" s="617" t="s">
        <v>824</v>
      </c>
      <c r="D1752" s="512" t="s">
        <v>824</v>
      </c>
      <c r="E1752" s="835">
        <v>39479</v>
      </c>
      <c r="F1752" s="501">
        <v>2008</v>
      </c>
      <c r="G1752" s="720" t="s">
        <v>608</v>
      </c>
      <c r="H1752" s="509" t="s">
        <v>2037</v>
      </c>
      <c r="I1752" s="573"/>
      <c r="J1752" s="573"/>
      <c r="K1752" s="5">
        <f t="shared" si="27"/>
        <v>2007</v>
      </c>
      <c r="L1752" s="1024"/>
      <c r="M1752" s="1121"/>
      <c r="N1752" s="1121"/>
      <c r="O1752" s="1228"/>
      <c r="P1752" s="474"/>
      <c r="Q1752" s="510"/>
      <c r="R1752" s="476"/>
      <c r="S1752" s="476"/>
      <c r="T1752" s="476">
        <v>-9761.15</v>
      </c>
    </row>
    <row r="1753" spans="1:37">
      <c r="A1753" s="511" t="s">
        <v>824</v>
      </c>
      <c r="B1753" s="511" t="s">
        <v>662</v>
      </c>
      <c r="C1753" s="617" t="s">
        <v>824</v>
      </c>
      <c r="D1753" s="512" t="s">
        <v>824</v>
      </c>
      <c r="E1753" s="839">
        <v>39479</v>
      </c>
      <c r="F1753" s="501">
        <v>2008</v>
      </c>
      <c r="G1753" s="720" t="s">
        <v>608</v>
      </c>
      <c r="H1753" s="507" t="s">
        <v>795</v>
      </c>
      <c r="I1753" s="573"/>
      <c r="J1753" s="573"/>
      <c r="K1753" s="5">
        <f t="shared" si="27"/>
        <v>2007</v>
      </c>
      <c r="L1753" s="1024"/>
      <c r="M1753" s="1121"/>
      <c r="N1753" s="1121"/>
      <c r="O1753" s="1228"/>
      <c r="P1753" s="474"/>
      <c r="Q1753" s="510"/>
      <c r="R1753" s="476"/>
      <c r="S1753" s="476"/>
      <c r="T1753" s="476">
        <v>-8103.77</v>
      </c>
    </row>
    <row r="1754" spans="1:37">
      <c r="A1754" s="511" t="s">
        <v>824</v>
      </c>
      <c r="B1754" s="511" t="s">
        <v>662</v>
      </c>
      <c r="C1754" s="617" t="s">
        <v>824</v>
      </c>
      <c r="D1754" s="512" t="s">
        <v>824</v>
      </c>
      <c r="E1754" s="839">
        <v>39479</v>
      </c>
      <c r="F1754" s="501">
        <v>2008</v>
      </c>
      <c r="G1754" s="720" t="s">
        <v>608</v>
      </c>
      <c r="H1754" s="509" t="s">
        <v>819</v>
      </c>
      <c r="I1754" s="573"/>
      <c r="J1754" s="573"/>
      <c r="K1754" s="5">
        <f t="shared" si="27"/>
        <v>2007</v>
      </c>
      <c r="L1754" s="1024"/>
      <c r="M1754" s="1121"/>
      <c r="N1754" s="1121"/>
      <c r="O1754" s="1228"/>
      <c r="P1754" s="474"/>
      <c r="Q1754" s="510"/>
      <c r="R1754" s="476"/>
      <c r="S1754" s="476"/>
      <c r="T1754" s="476">
        <v>-2260.9899999999998</v>
      </c>
    </row>
    <row r="1755" spans="1:37">
      <c r="A1755" s="511" t="s">
        <v>824</v>
      </c>
      <c r="B1755" s="511" t="s">
        <v>662</v>
      </c>
      <c r="C1755" s="617" t="s">
        <v>824</v>
      </c>
      <c r="D1755" s="512" t="s">
        <v>824</v>
      </c>
      <c r="E1755" s="839">
        <v>39479</v>
      </c>
      <c r="F1755" s="501">
        <v>2008</v>
      </c>
      <c r="G1755" s="720" t="s">
        <v>608</v>
      </c>
      <c r="H1755" s="507" t="s">
        <v>15</v>
      </c>
      <c r="I1755" s="573"/>
      <c r="J1755" s="573"/>
      <c r="K1755" s="5">
        <f t="shared" si="27"/>
        <v>2007</v>
      </c>
      <c r="L1755" s="1024"/>
      <c r="M1755" s="1121"/>
      <c r="N1755" s="1121"/>
      <c r="O1755" s="1228"/>
      <c r="P1755" s="474"/>
      <c r="Q1755" s="510"/>
      <c r="R1755" s="476"/>
      <c r="S1755" s="476"/>
      <c r="T1755" s="476">
        <v>-1696.29</v>
      </c>
    </row>
    <row r="1756" spans="1:37" s="1" customFormat="1">
      <c r="A1756" s="38" t="s">
        <v>864</v>
      </c>
      <c r="B1756" s="38" t="s">
        <v>662</v>
      </c>
      <c r="C1756" s="604" t="s">
        <v>864</v>
      </c>
      <c r="D1756" s="39" t="s">
        <v>864</v>
      </c>
      <c r="E1756" s="833">
        <v>39489</v>
      </c>
      <c r="F1756" s="798">
        <v>2008</v>
      </c>
      <c r="G1756" s="712" t="s">
        <v>815</v>
      </c>
      <c r="H1756" s="426" t="s">
        <v>1269</v>
      </c>
      <c r="I1756" s="40"/>
      <c r="J1756" s="909"/>
      <c r="K1756" s="5">
        <f t="shared" si="27"/>
        <v>2007</v>
      </c>
      <c r="L1756" s="1022"/>
      <c r="M1756" s="1117"/>
      <c r="N1756" s="1117"/>
      <c r="O1756" s="1228"/>
      <c r="P1756" s="428"/>
      <c r="Q1756" s="31"/>
      <c r="R1756" s="20"/>
      <c r="S1756" s="20"/>
      <c r="T1756" s="20">
        <v>-97049.89</v>
      </c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</row>
    <row r="1757" spans="1:37" s="1" customFormat="1">
      <c r="A1757" s="38" t="s">
        <v>864</v>
      </c>
      <c r="B1757" s="38" t="s">
        <v>662</v>
      </c>
      <c r="C1757" s="604" t="s">
        <v>824</v>
      </c>
      <c r="D1757" s="39" t="s">
        <v>824</v>
      </c>
      <c r="E1757" s="833">
        <v>39489</v>
      </c>
      <c r="F1757" s="798">
        <v>2008</v>
      </c>
      <c r="G1757" s="712" t="s">
        <v>817</v>
      </c>
      <c r="H1757" s="38"/>
      <c r="I1757" s="40"/>
      <c r="J1757" s="909"/>
      <c r="K1757" s="5">
        <f t="shared" si="27"/>
        <v>2007</v>
      </c>
      <c r="L1757" s="1022"/>
      <c r="M1757" s="1117"/>
      <c r="N1757" s="1117"/>
      <c r="O1757" s="1228"/>
      <c r="P1757" s="428"/>
      <c r="Q1757" s="31"/>
      <c r="R1757" s="20"/>
      <c r="S1757" s="20"/>
      <c r="T1757" s="20">
        <v>-15440</v>
      </c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</row>
    <row r="1758" spans="1:37" s="1" customFormat="1">
      <c r="A1758" s="38" t="s">
        <v>864</v>
      </c>
      <c r="B1758" s="38" t="s">
        <v>662</v>
      </c>
      <c r="C1758" s="604" t="s">
        <v>824</v>
      </c>
      <c r="D1758" s="39" t="s">
        <v>824</v>
      </c>
      <c r="E1758" s="833">
        <v>39489</v>
      </c>
      <c r="F1758" s="1256">
        <v>2008</v>
      </c>
      <c r="G1758" s="712" t="s">
        <v>821</v>
      </c>
      <c r="H1758" s="426" t="s">
        <v>1264</v>
      </c>
      <c r="I1758" s="40"/>
      <c r="J1758" s="909"/>
      <c r="K1758" s="5">
        <f t="shared" si="27"/>
        <v>2007</v>
      </c>
      <c r="L1758" s="1022"/>
      <c r="M1758" s="1117"/>
      <c r="N1758" s="1117"/>
      <c r="O1758" s="1228"/>
      <c r="P1758" s="428"/>
      <c r="Q1758" s="31"/>
      <c r="R1758" s="20"/>
      <c r="S1758" s="20"/>
      <c r="T1758" s="20">
        <v>-9830</v>
      </c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</row>
    <row r="1759" spans="1:37" s="1" customFormat="1">
      <c r="A1759" s="38" t="s">
        <v>864</v>
      </c>
      <c r="B1759" s="38" t="s">
        <v>662</v>
      </c>
      <c r="C1759" s="604" t="s">
        <v>824</v>
      </c>
      <c r="D1759" s="39" t="s">
        <v>824</v>
      </c>
      <c r="E1759" s="833">
        <v>39492</v>
      </c>
      <c r="F1759" s="798">
        <v>2008</v>
      </c>
      <c r="G1759" s="712" t="s">
        <v>2507</v>
      </c>
      <c r="H1759" s="244" t="s">
        <v>1604</v>
      </c>
      <c r="I1759" s="40"/>
      <c r="J1759" s="909"/>
      <c r="K1759" s="5">
        <f t="shared" si="27"/>
        <v>2007</v>
      </c>
      <c r="L1759" s="1022"/>
      <c r="M1759" s="1117"/>
      <c r="N1759" s="1117"/>
      <c r="O1759" s="1228"/>
      <c r="P1759" s="428"/>
      <c r="Q1759" s="31"/>
      <c r="R1759" s="20"/>
      <c r="S1759" s="20"/>
      <c r="T1759" s="20">
        <v>-12580</v>
      </c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</row>
    <row r="1760" spans="1:37" s="1" customFormat="1">
      <c r="A1760" s="38" t="s">
        <v>824</v>
      </c>
      <c r="B1760" s="38" t="s">
        <v>22</v>
      </c>
      <c r="C1760" s="604" t="s">
        <v>824</v>
      </c>
      <c r="D1760" s="39" t="s">
        <v>22</v>
      </c>
      <c r="E1760" s="833">
        <v>39500</v>
      </c>
      <c r="F1760" s="798">
        <v>2008</v>
      </c>
      <c r="G1760" s="712" t="s">
        <v>814</v>
      </c>
      <c r="H1760" s="244" t="s">
        <v>3617</v>
      </c>
      <c r="I1760" s="40"/>
      <c r="J1760" s="909"/>
      <c r="K1760" s="5">
        <f t="shared" si="27"/>
        <v>2007</v>
      </c>
      <c r="L1760" s="1022"/>
      <c r="M1760" s="1117"/>
      <c r="N1760" s="1117"/>
      <c r="O1760" s="1228"/>
      <c r="P1760" s="428"/>
      <c r="Q1760" s="31"/>
      <c r="R1760" s="20"/>
      <c r="S1760" s="20"/>
      <c r="T1760" s="20">
        <v>-4157.55</v>
      </c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</row>
    <row r="1761" spans="1:37" s="1" customFormat="1">
      <c r="A1761" s="38" t="s">
        <v>824</v>
      </c>
      <c r="B1761" s="38" t="s">
        <v>22</v>
      </c>
      <c r="C1761" s="604" t="s">
        <v>824</v>
      </c>
      <c r="D1761" s="39" t="s">
        <v>22</v>
      </c>
      <c r="E1761" s="833">
        <v>39500</v>
      </c>
      <c r="F1761" s="798">
        <v>2008</v>
      </c>
      <c r="G1761" s="712" t="s">
        <v>814</v>
      </c>
      <c r="H1761" s="244" t="s">
        <v>3617</v>
      </c>
      <c r="I1761" s="40"/>
      <c r="J1761" s="909"/>
      <c r="K1761" s="5">
        <f t="shared" si="27"/>
        <v>2007</v>
      </c>
      <c r="L1761" s="1022"/>
      <c r="M1761" s="1117"/>
      <c r="N1761" s="1117"/>
      <c r="O1761" s="1228"/>
      <c r="P1761" s="428"/>
      <c r="Q1761" s="31"/>
      <c r="R1761" s="20"/>
      <c r="S1761" s="20"/>
      <c r="T1761" s="20">
        <v>-2471.39</v>
      </c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</row>
    <row r="1762" spans="1:37" s="1" customFormat="1">
      <c r="A1762" s="38" t="s">
        <v>824</v>
      </c>
      <c r="B1762" s="38" t="s">
        <v>22</v>
      </c>
      <c r="C1762" s="604" t="s">
        <v>824</v>
      </c>
      <c r="D1762" s="39" t="s">
        <v>22</v>
      </c>
      <c r="E1762" s="833">
        <v>39500</v>
      </c>
      <c r="F1762" s="798">
        <v>2008</v>
      </c>
      <c r="G1762" s="712" t="s">
        <v>814</v>
      </c>
      <c r="H1762" s="38" t="s">
        <v>2652</v>
      </c>
      <c r="I1762" s="40"/>
      <c r="J1762" s="909"/>
      <c r="K1762" s="5">
        <f t="shared" si="27"/>
        <v>2007</v>
      </c>
      <c r="L1762" s="1022"/>
      <c r="M1762" s="1117"/>
      <c r="N1762" s="1117"/>
      <c r="O1762" s="1228"/>
      <c r="P1762" s="428"/>
      <c r="Q1762" s="31"/>
      <c r="R1762" s="20"/>
      <c r="S1762" s="20"/>
      <c r="T1762" s="20">
        <v>-1606.33</v>
      </c>
      <c r="U1762" s="42"/>
      <c r="V1762" s="42"/>
      <c r="W1762" s="42"/>
      <c r="X1762" s="42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</row>
    <row r="1763" spans="1:37" s="1" customFormat="1">
      <c r="A1763" s="38" t="s">
        <v>824</v>
      </c>
      <c r="B1763" s="38" t="s">
        <v>22</v>
      </c>
      <c r="C1763" s="604" t="s">
        <v>824</v>
      </c>
      <c r="D1763" s="39" t="s">
        <v>22</v>
      </c>
      <c r="E1763" s="833">
        <v>39500</v>
      </c>
      <c r="F1763" s="798">
        <v>2008</v>
      </c>
      <c r="G1763" s="712" t="s">
        <v>814</v>
      </c>
      <c r="H1763" s="38" t="s">
        <v>959</v>
      </c>
      <c r="I1763" s="40"/>
      <c r="J1763" s="909"/>
      <c r="K1763" s="5">
        <f t="shared" si="27"/>
        <v>2007</v>
      </c>
      <c r="L1763" s="1022"/>
      <c r="M1763" s="1117"/>
      <c r="N1763" s="1117"/>
      <c r="O1763" s="1228"/>
      <c r="P1763" s="428"/>
      <c r="Q1763" s="31"/>
      <c r="R1763" s="20"/>
      <c r="S1763" s="20"/>
      <c r="T1763" s="20">
        <v>-1190.1300000000001</v>
      </c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</row>
    <row r="1764" spans="1:37" s="1" customFormat="1">
      <c r="A1764" s="9" t="s">
        <v>1211</v>
      </c>
      <c r="B1764" s="9" t="s">
        <v>21</v>
      </c>
      <c r="C1764" s="335"/>
      <c r="D1764" s="10"/>
      <c r="E1764" s="690"/>
      <c r="F1764" s="795">
        <v>2008</v>
      </c>
      <c r="G1764" s="45" t="s">
        <v>1774</v>
      </c>
      <c r="H1764" s="9" t="s">
        <v>4818</v>
      </c>
      <c r="I1764" s="11"/>
      <c r="J1764" s="905"/>
      <c r="K1764" s="5">
        <f t="shared" si="27"/>
        <v>2007</v>
      </c>
      <c r="L1764" s="423"/>
      <c r="M1764" s="1114"/>
      <c r="N1764" s="1114"/>
      <c r="O1764" s="1227"/>
      <c r="P1764" s="154"/>
      <c r="Q1764" s="27"/>
      <c r="R1764" s="35"/>
      <c r="S1764" s="35"/>
      <c r="T1764" s="35">
        <v>-1350.06874971045</v>
      </c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</row>
    <row r="1765" spans="1:37" s="1" customFormat="1">
      <c r="A1765" s="38" t="s">
        <v>824</v>
      </c>
      <c r="B1765" s="38" t="s">
        <v>22</v>
      </c>
      <c r="C1765" s="604" t="s">
        <v>824</v>
      </c>
      <c r="D1765" s="39" t="s">
        <v>22</v>
      </c>
      <c r="E1765" s="833">
        <v>39500</v>
      </c>
      <c r="F1765" s="798">
        <v>2008</v>
      </c>
      <c r="G1765" s="712" t="s">
        <v>814</v>
      </c>
      <c r="H1765" s="174" t="s">
        <v>988</v>
      </c>
      <c r="I1765" s="40"/>
      <c r="J1765" s="909"/>
      <c r="K1765" s="5">
        <f t="shared" si="27"/>
        <v>2007</v>
      </c>
      <c r="L1765" s="1022"/>
      <c r="M1765" s="1117"/>
      <c r="N1765" s="1117"/>
      <c r="O1765" s="1228"/>
      <c r="P1765" s="428"/>
      <c r="Q1765" s="31"/>
      <c r="R1765" s="20"/>
      <c r="S1765" s="20"/>
      <c r="T1765" s="20">
        <v>-96.01</v>
      </c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</row>
    <row r="1766" spans="1:37" s="1" customFormat="1">
      <c r="A1766" s="38" t="s">
        <v>824</v>
      </c>
      <c r="B1766" s="38" t="s">
        <v>22</v>
      </c>
      <c r="C1766" s="604" t="s">
        <v>824</v>
      </c>
      <c r="D1766" s="39" t="s">
        <v>824</v>
      </c>
      <c r="E1766" s="833">
        <v>39547</v>
      </c>
      <c r="F1766" s="798">
        <v>2008</v>
      </c>
      <c r="G1766" s="712" t="s">
        <v>816</v>
      </c>
      <c r="H1766" s="426" t="s">
        <v>801</v>
      </c>
      <c r="I1766" s="40"/>
      <c r="J1766" s="909"/>
      <c r="K1766" s="5">
        <f t="shared" si="27"/>
        <v>2007</v>
      </c>
      <c r="L1766" s="1022"/>
      <c r="M1766" s="1117"/>
      <c r="N1766" s="1117"/>
      <c r="O1766" s="1228"/>
      <c r="P1766" s="428"/>
      <c r="Q1766" s="31"/>
      <c r="R1766" s="20"/>
      <c r="S1766" s="20"/>
      <c r="T1766" s="20">
        <v>-5115.33</v>
      </c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</row>
    <row r="1767" spans="1:37" s="1" customFormat="1">
      <c r="A1767" s="38" t="s">
        <v>824</v>
      </c>
      <c r="B1767" s="38" t="s">
        <v>22</v>
      </c>
      <c r="C1767" s="604" t="s">
        <v>824</v>
      </c>
      <c r="D1767" s="39" t="s">
        <v>824</v>
      </c>
      <c r="E1767" s="833">
        <v>39583</v>
      </c>
      <c r="F1767" s="798">
        <v>2008</v>
      </c>
      <c r="G1767" s="712" t="s">
        <v>818</v>
      </c>
      <c r="H1767" s="174" t="s">
        <v>806</v>
      </c>
      <c r="I1767" s="40"/>
      <c r="J1767" s="909"/>
      <c r="K1767" s="5">
        <f t="shared" si="27"/>
        <v>2007</v>
      </c>
      <c r="L1767" s="1022"/>
      <c r="M1767" s="1117"/>
      <c r="N1767" s="1117"/>
      <c r="O1767" s="1228"/>
      <c r="P1767" s="428"/>
      <c r="Q1767" s="31"/>
      <c r="R1767" s="20"/>
      <c r="S1767" s="20"/>
      <c r="T1767" s="20">
        <v>-30880</v>
      </c>
      <c r="U1767" s="42"/>
      <c r="V1767" s="42"/>
      <c r="W1767" s="42"/>
      <c r="X1767" s="42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</row>
    <row r="1768" spans="1:37" s="1" customFormat="1">
      <c r="A1768" s="38" t="s">
        <v>824</v>
      </c>
      <c r="B1768" s="38" t="s">
        <v>22</v>
      </c>
      <c r="C1768" s="604" t="s">
        <v>824</v>
      </c>
      <c r="D1768" s="39" t="s">
        <v>824</v>
      </c>
      <c r="E1768" s="833">
        <v>39588</v>
      </c>
      <c r="F1768" s="798">
        <v>2008</v>
      </c>
      <c r="G1768" s="712" t="s">
        <v>812</v>
      </c>
      <c r="H1768" s="38" t="s">
        <v>2238</v>
      </c>
      <c r="I1768" s="40"/>
      <c r="J1768" s="909"/>
      <c r="K1768" s="5">
        <f t="shared" si="27"/>
        <v>2007</v>
      </c>
      <c r="L1768" s="1022"/>
      <c r="M1768" s="1117"/>
      <c r="N1768" s="1117"/>
      <c r="O1768" s="1228"/>
      <c r="P1768" s="428"/>
      <c r="Q1768" s="31"/>
      <c r="R1768" s="20"/>
      <c r="S1768" s="20"/>
      <c r="T1768" s="20">
        <v>-9900</v>
      </c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</row>
    <row r="1769" spans="1:37" s="1" customFormat="1">
      <c r="A1769" s="38" t="s">
        <v>824</v>
      </c>
      <c r="B1769" s="38" t="s">
        <v>22</v>
      </c>
      <c r="C1769" s="604" t="s">
        <v>824</v>
      </c>
      <c r="D1769" s="39" t="s">
        <v>824</v>
      </c>
      <c r="E1769" s="833">
        <v>39624</v>
      </c>
      <c r="F1769" s="798">
        <v>2008</v>
      </c>
      <c r="G1769" s="712" t="s">
        <v>816</v>
      </c>
      <c r="H1769" s="38" t="s">
        <v>905</v>
      </c>
      <c r="I1769" s="40"/>
      <c r="J1769" s="909"/>
      <c r="K1769" s="5">
        <f t="shared" si="27"/>
        <v>2007</v>
      </c>
      <c r="L1769" s="1022"/>
      <c r="M1769" s="1117"/>
      <c r="N1769" s="1117"/>
      <c r="O1769" s="1228"/>
      <c r="P1769" s="428"/>
      <c r="Q1769" s="31"/>
      <c r="R1769" s="20"/>
      <c r="S1769" s="20"/>
      <c r="T1769" s="20">
        <v>-11779.43</v>
      </c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</row>
    <row r="1770" spans="1:37" s="1" customFormat="1">
      <c r="A1770" s="9" t="s">
        <v>1211</v>
      </c>
      <c r="B1770" s="9" t="s">
        <v>21</v>
      </c>
      <c r="C1770" s="335"/>
      <c r="D1770" s="10"/>
      <c r="E1770" s="690"/>
      <c r="F1770" s="795">
        <v>2008</v>
      </c>
      <c r="G1770" s="45" t="s">
        <v>816</v>
      </c>
      <c r="H1770" s="173" t="s">
        <v>1602</v>
      </c>
      <c r="I1770" s="11"/>
      <c r="J1770" s="905"/>
      <c r="K1770" s="5">
        <f t="shared" si="27"/>
        <v>2007</v>
      </c>
      <c r="L1770" s="423"/>
      <c r="M1770" s="1114"/>
      <c r="N1770" s="1114"/>
      <c r="O1770" s="1227"/>
      <c r="P1770" s="154"/>
      <c r="Q1770" s="27"/>
      <c r="R1770" s="35"/>
      <c r="S1770" s="35"/>
      <c r="T1770" s="35">
        <v>-340.62283449401599</v>
      </c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</row>
    <row r="1771" spans="1:37" s="1" customFormat="1">
      <c r="A1771" s="9" t="s">
        <v>1211</v>
      </c>
      <c r="B1771" s="9" t="s">
        <v>21</v>
      </c>
      <c r="C1771" s="335"/>
      <c r="D1771" s="10"/>
      <c r="E1771" s="690"/>
      <c r="F1771" s="795">
        <v>2008</v>
      </c>
      <c r="G1771" s="45" t="s">
        <v>812</v>
      </c>
      <c r="H1771" s="1" t="s">
        <v>861</v>
      </c>
      <c r="I1771" s="11"/>
      <c r="J1771" s="905"/>
      <c r="K1771" s="5">
        <f t="shared" si="27"/>
        <v>2007</v>
      </c>
      <c r="L1771" s="423"/>
      <c r="M1771" s="1114"/>
      <c r="N1771" s="1114"/>
      <c r="O1771" s="1227"/>
      <c r="P1771" s="154"/>
      <c r="Q1771" s="27"/>
      <c r="R1771" s="35"/>
      <c r="S1771" s="35"/>
      <c r="T1771" s="35">
        <v>-260.509886755227</v>
      </c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</row>
    <row r="1772" spans="1:37" s="1" customFormat="1">
      <c r="A1772" s="9" t="s">
        <v>1211</v>
      </c>
      <c r="B1772" s="9" t="s">
        <v>21</v>
      </c>
      <c r="C1772" s="335"/>
      <c r="D1772" s="10"/>
      <c r="E1772" s="690"/>
      <c r="F1772" s="795">
        <v>2008</v>
      </c>
      <c r="G1772" s="45" t="s">
        <v>1774</v>
      </c>
      <c r="H1772" s="9" t="s">
        <v>905</v>
      </c>
      <c r="I1772" s="11"/>
      <c r="J1772" s="905"/>
      <c r="K1772" s="5">
        <f t="shared" si="27"/>
        <v>2007</v>
      </c>
      <c r="L1772" s="423"/>
      <c r="M1772" s="1114"/>
      <c r="N1772" s="1114"/>
      <c r="O1772" s="1227"/>
      <c r="P1772" s="154"/>
      <c r="Q1772" s="27"/>
      <c r="R1772" s="35"/>
      <c r="S1772" s="35"/>
      <c r="T1772" s="35">
        <v>-158.048959557459</v>
      </c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</row>
    <row r="1773" spans="1:37" s="1" customFormat="1">
      <c r="A1773" s="9" t="s">
        <v>1211</v>
      </c>
      <c r="B1773" s="9" t="s">
        <v>21</v>
      </c>
      <c r="C1773" s="335"/>
      <c r="D1773" s="10"/>
      <c r="E1773" s="690"/>
      <c r="F1773" s="795">
        <v>2008</v>
      </c>
      <c r="G1773" s="45" t="s">
        <v>4618</v>
      </c>
      <c r="H1773" s="58" t="s">
        <v>800</v>
      </c>
      <c r="I1773" s="11"/>
      <c r="J1773" s="905"/>
      <c r="K1773" s="5">
        <f t="shared" si="27"/>
        <v>2007</v>
      </c>
      <c r="L1773" s="423"/>
      <c r="M1773" s="1114"/>
      <c r="N1773" s="1114"/>
      <c r="O1773" s="1227"/>
      <c r="P1773" s="154"/>
      <c r="Q1773" s="27"/>
      <c r="R1773" s="35"/>
      <c r="S1773" s="35"/>
      <c r="T1773" s="35">
        <v>-141.978137035022</v>
      </c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</row>
    <row r="1774" spans="1:37" s="1" customFormat="1">
      <c r="A1774" s="9" t="s">
        <v>1211</v>
      </c>
      <c r="B1774" s="9" t="s">
        <v>21</v>
      </c>
      <c r="C1774" s="335"/>
      <c r="D1774" s="10"/>
      <c r="E1774" s="690"/>
      <c r="F1774" s="795">
        <v>2008</v>
      </c>
      <c r="G1774" s="708" t="s">
        <v>810</v>
      </c>
      <c r="H1774" s="173" t="s">
        <v>1166</v>
      </c>
      <c r="I1774" s="11"/>
      <c r="J1774" s="905"/>
      <c r="K1774" s="5">
        <f t="shared" si="27"/>
        <v>2007</v>
      </c>
      <c r="L1774" s="423"/>
      <c r="M1774" s="1114"/>
      <c r="N1774" s="1114"/>
      <c r="O1774" s="1227"/>
      <c r="P1774" s="154"/>
      <c r="Q1774" s="27"/>
      <c r="R1774" s="35"/>
      <c r="S1774" s="35"/>
      <c r="T1774" s="35">
        <v>-128.36686515039401</v>
      </c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</row>
    <row r="1775" spans="1:37" s="1" customFormat="1">
      <c r="A1775" s="9" t="s">
        <v>1211</v>
      </c>
      <c r="B1775" s="9" t="s">
        <v>21</v>
      </c>
      <c r="C1775" s="335"/>
      <c r="D1775" s="10"/>
      <c r="E1775" s="690"/>
      <c r="F1775" s="795">
        <v>2008</v>
      </c>
      <c r="G1775" s="45" t="s">
        <v>816</v>
      </c>
      <c r="H1775" s="9" t="s">
        <v>905</v>
      </c>
      <c r="I1775" s="11"/>
      <c r="J1775" s="905"/>
      <c r="K1775" s="5">
        <f t="shared" si="27"/>
        <v>2007</v>
      </c>
      <c r="L1775" s="423"/>
      <c r="M1775" s="1114"/>
      <c r="N1775" s="1114"/>
      <c r="O1775" s="1227"/>
      <c r="P1775" s="154"/>
      <c r="Q1775" s="27"/>
      <c r="R1775" s="35"/>
      <c r="S1775" s="35"/>
      <c r="T1775" s="35">
        <v>-103.436492157572</v>
      </c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</row>
    <row r="1776" spans="1:37" s="1" customFormat="1">
      <c r="A1776" s="9" t="s">
        <v>1211</v>
      </c>
      <c r="B1776" s="9" t="s">
        <v>21</v>
      </c>
      <c r="C1776" s="335"/>
      <c r="D1776" s="10"/>
      <c r="E1776" s="690"/>
      <c r="F1776" s="795">
        <v>2008</v>
      </c>
      <c r="G1776" s="45" t="s">
        <v>815</v>
      </c>
      <c r="H1776" s="9" t="s">
        <v>807</v>
      </c>
      <c r="I1776" s="11"/>
      <c r="J1776" s="905"/>
      <c r="K1776" s="5">
        <f t="shared" si="27"/>
        <v>2007</v>
      </c>
      <c r="L1776" s="423"/>
      <c r="M1776" s="1114"/>
      <c r="N1776" s="1114"/>
      <c r="O1776" s="1227"/>
      <c r="P1776" s="154"/>
      <c r="Q1776" s="27"/>
      <c r="R1776" s="35"/>
      <c r="S1776" s="35"/>
      <c r="T1776" s="35">
        <v>-101.08396336859499</v>
      </c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</row>
    <row r="1777" spans="1:37" s="1" customFormat="1">
      <c r="A1777" s="9" t="s">
        <v>1211</v>
      </c>
      <c r="B1777" s="9" t="s">
        <v>21</v>
      </c>
      <c r="C1777" s="335"/>
      <c r="D1777" s="10"/>
      <c r="E1777" s="690"/>
      <c r="F1777" s="795">
        <v>2008</v>
      </c>
      <c r="G1777" s="45" t="s">
        <v>815</v>
      </c>
      <c r="H1777" s="51" t="s">
        <v>1269</v>
      </c>
      <c r="I1777" s="11"/>
      <c r="J1777" s="905"/>
      <c r="K1777" s="5">
        <f t="shared" si="27"/>
        <v>2007</v>
      </c>
      <c r="L1777" s="423"/>
      <c r="M1777" s="1114"/>
      <c r="N1777" s="1114"/>
      <c r="O1777" s="1227"/>
      <c r="P1777" s="154"/>
      <c r="Q1777" s="27"/>
      <c r="R1777" s="35"/>
      <c r="S1777" s="35"/>
      <c r="T1777" s="35">
        <v>-85.454510503125206</v>
      </c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</row>
    <row r="1778" spans="1:37" s="1" customFormat="1">
      <c r="A1778" s="9" t="s">
        <v>1211</v>
      </c>
      <c r="B1778" s="9" t="s">
        <v>21</v>
      </c>
      <c r="C1778" s="335"/>
      <c r="D1778" s="10"/>
      <c r="E1778" s="690"/>
      <c r="F1778" s="795">
        <v>2008</v>
      </c>
      <c r="G1778" s="45" t="s">
        <v>812</v>
      </c>
      <c r="H1778" s="9" t="s">
        <v>1079</v>
      </c>
      <c r="I1778" s="11"/>
      <c r="J1778" s="905"/>
      <c r="K1778" s="5">
        <f t="shared" si="27"/>
        <v>2007</v>
      </c>
      <c r="L1778" s="423"/>
      <c r="M1778" s="1114"/>
      <c r="N1778" s="1114"/>
      <c r="O1778" s="1227"/>
      <c r="P1778" s="154"/>
      <c r="Q1778" s="27"/>
      <c r="R1778" s="35"/>
      <c r="S1778" s="35"/>
      <c r="T1778" s="35">
        <v>-81.844094748779696</v>
      </c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</row>
    <row r="1779" spans="1:37" s="1" customFormat="1">
      <c r="A1779" s="9" t="s">
        <v>1211</v>
      </c>
      <c r="B1779" s="9" t="s">
        <v>21</v>
      </c>
      <c r="C1779" s="335"/>
      <c r="D1779" s="10"/>
      <c r="E1779" s="690"/>
      <c r="F1779" s="795">
        <v>2008</v>
      </c>
      <c r="G1779" s="45" t="s">
        <v>818</v>
      </c>
      <c r="H1779" s="9" t="s">
        <v>806</v>
      </c>
      <c r="I1779" s="11"/>
      <c r="J1779" s="905"/>
      <c r="K1779" s="5">
        <f t="shared" si="27"/>
        <v>2007</v>
      </c>
      <c r="L1779" s="423"/>
      <c r="M1779" s="1114"/>
      <c r="N1779" s="1114"/>
      <c r="O1779" s="1227"/>
      <c r="P1779" s="154"/>
      <c r="Q1779" s="27"/>
      <c r="R1779" s="35"/>
      <c r="S1779" s="35"/>
      <c r="T1779" s="35">
        <v>-81.315691833685406</v>
      </c>
      <c r="U1779" s="42"/>
      <c r="V1779" s="42"/>
      <c r="W1779" s="42"/>
      <c r="X1779" s="42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</row>
    <row r="1780" spans="1:37">
      <c r="A1780" s="496" t="s">
        <v>1211</v>
      </c>
      <c r="B1780" s="496" t="s">
        <v>21</v>
      </c>
      <c r="C1780" s="572"/>
      <c r="D1780" s="504"/>
      <c r="E1780" s="840"/>
      <c r="F1780" s="489">
        <v>2008</v>
      </c>
      <c r="G1780" s="552" t="s">
        <v>608</v>
      </c>
      <c r="H1780" s="496" t="s">
        <v>2037</v>
      </c>
      <c r="I1780" s="574"/>
      <c r="J1780" s="574"/>
      <c r="K1780" s="5">
        <f t="shared" si="27"/>
        <v>2007</v>
      </c>
      <c r="L1780" s="562"/>
      <c r="M1780" s="1118"/>
      <c r="N1780" s="1118"/>
      <c r="Q1780" s="505"/>
      <c r="R1780" s="495"/>
      <c r="S1780" s="495"/>
      <c r="T1780" s="495">
        <v>-76.7578018737603</v>
      </c>
    </row>
    <row r="1781" spans="1:37" s="1" customFormat="1">
      <c r="A1781" s="9" t="s">
        <v>1211</v>
      </c>
      <c r="B1781" s="9" t="s">
        <v>21</v>
      </c>
      <c r="C1781" s="335"/>
      <c r="D1781" s="10"/>
      <c r="E1781" s="690"/>
      <c r="F1781" s="795">
        <v>2008</v>
      </c>
      <c r="G1781" s="45" t="s">
        <v>1774</v>
      </c>
      <c r="H1781" s="9" t="s">
        <v>2581</v>
      </c>
      <c r="I1781" s="11"/>
      <c r="J1781" s="905"/>
      <c r="K1781" s="5">
        <f t="shared" si="27"/>
        <v>2007</v>
      </c>
      <c r="L1781" s="423"/>
      <c r="M1781" s="1114"/>
      <c r="N1781" s="1114"/>
      <c r="O1781" s="1227"/>
      <c r="P1781" s="154"/>
      <c r="Q1781" s="27"/>
      <c r="R1781" s="35"/>
      <c r="S1781" s="35"/>
      <c r="T1781" s="35">
        <v>-72.113490037826494</v>
      </c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</row>
    <row r="1782" spans="1:37" s="1" customFormat="1">
      <c r="A1782" s="9" t="s">
        <v>1211</v>
      </c>
      <c r="B1782" s="9" t="s">
        <v>21</v>
      </c>
      <c r="C1782" s="335"/>
      <c r="D1782" s="10"/>
      <c r="E1782" s="690"/>
      <c r="F1782" s="795">
        <v>2008</v>
      </c>
      <c r="G1782" s="45" t="s">
        <v>817</v>
      </c>
      <c r="H1782" s="9"/>
      <c r="I1782" s="11"/>
      <c r="J1782" s="905"/>
      <c r="K1782" s="5">
        <f t="shared" si="27"/>
        <v>2007</v>
      </c>
      <c r="L1782" s="423"/>
      <c r="M1782" s="1114"/>
      <c r="N1782" s="1114"/>
      <c r="O1782" s="1227"/>
      <c r="P1782" s="154"/>
      <c r="Q1782" s="27"/>
      <c r="R1782" s="35"/>
      <c r="S1782" s="35"/>
      <c r="T1782" s="35">
        <v>-51.590841507485301</v>
      </c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</row>
    <row r="1783" spans="1:37" s="1" customFormat="1">
      <c r="A1783" s="9" t="s">
        <v>1211</v>
      </c>
      <c r="B1783" s="9" t="s">
        <v>21</v>
      </c>
      <c r="C1783" s="335"/>
      <c r="D1783" s="10"/>
      <c r="E1783" s="690"/>
      <c r="F1783" s="795">
        <v>2008</v>
      </c>
      <c r="G1783" s="45" t="s">
        <v>815</v>
      </c>
      <c r="H1783" s="9" t="s">
        <v>1788</v>
      </c>
      <c r="I1783" s="11"/>
      <c r="J1783" s="905"/>
      <c r="K1783" s="5">
        <f t="shared" si="27"/>
        <v>2007</v>
      </c>
      <c r="L1783" s="423"/>
      <c r="M1783" s="1114"/>
      <c r="N1783" s="1114"/>
      <c r="O1783" s="1227"/>
      <c r="P1783" s="154"/>
      <c r="Q1783" s="27"/>
      <c r="R1783" s="35"/>
      <c r="S1783" s="35"/>
      <c r="T1783" s="35">
        <v>-46.1248444135216</v>
      </c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</row>
    <row r="1784" spans="1:37" s="1" customFormat="1">
      <c r="A1784" s="9" t="s">
        <v>1211</v>
      </c>
      <c r="B1784" s="9" t="s">
        <v>21</v>
      </c>
      <c r="C1784" s="335"/>
      <c r="D1784" s="10"/>
      <c r="E1784" s="690"/>
      <c r="F1784" s="795">
        <v>2008</v>
      </c>
      <c r="G1784" s="45" t="s">
        <v>4618</v>
      </c>
      <c r="H1784" s="58" t="s">
        <v>800</v>
      </c>
      <c r="I1784" s="11"/>
      <c r="J1784" s="905"/>
      <c r="K1784" s="5">
        <f t="shared" si="27"/>
        <v>2007</v>
      </c>
      <c r="L1784" s="423"/>
      <c r="M1784" s="1114"/>
      <c r="N1784" s="1114"/>
      <c r="O1784" s="1227"/>
      <c r="P1784" s="154"/>
      <c r="Q1784" s="27"/>
      <c r="R1784" s="35"/>
      <c r="S1784" s="35"/>
      <c r="T1784" s="35">
        <v>-41.678894548739997</v>
      </c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</row>
    <row r="1785" spans="1:37" s="1" customFormat="1">
      <c r="A1785" s="9" t="s">
        <v>1211</v>
      </c>
      <c r="B1785" s="9" t="s">
        <v>21</v>
      </c>
      <c r="C1785" s="335"/>
      <c r="D1785" s="10"/>
      <c r="E1785" s="690"/>
      <c r="F1785" s="795">
        <v>2008</v>
      </c>
      <c r="G1785" s="45" t="s">
        <v>812</v>
      </c>
      <c r="H1785" s="9" t="s">
        <v>1006</v>
      </c>
      <c r="I1785" s="11"/>
      <c r="J1785" s="905"/>
      <c r="K1785" s="5">
        <f t="shared" si="27"/>
        <v>2007</v>
      </c>
      <c r="L1785" s="423"/>
      <c r="M1785" s="1114"/>
      <c r="N1785" s="1114"/>
      <c r="O1785" s="1227"/>
      <c r="P1785" s="154"/>
      <c r="Q1785" s="27"/>
      <c r="R1785" s="35"/>
      <c r="S1785" s="35"/>
      <c r="T1785" s="35">
        <v>-41.351911445204699</v>
      </c>
      <c r="U1785" s="42"/>
      <c r="V1785" s="42"/>
      <c r="W1785" s="42"/>
      <c r="X1785" s="42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</row>
    <row r="1786" spans="1:37" s="1" customFormat="1">
      <c r="A1786" s="9" t="s">
        <v>1211</v>
      </c>
      <c r="B1786" s="9" t="s">
        <v>21</v>
      </c>
      <c r="C1786" s="335"/>
      <c r="D1786" s="10"/>
      <c r="E1786" s="690"/>
      <c r="F1786" s="795">
        <v>2008</v>
      </c>
      <c r="G1786" s="708" t="s">
        <v>810</v>
      </c>
      <c r="H1786" s="173" t="s">
        <v>859</v>
      </c>
      <c r="I1786" s="11"/>
      <c r="J1786" s="905"/>
      <c r="K1786" s="5">
        <f t="shared" si="27"/>
        <v>2007</v>
      </c>
      <c r="L1786" s="423"/>
      <c r="M1786" s="1114"/>
      <c r="N1786" s="1114"/>
      <c r="O1786" s="1227"/>
      <c r="P1786" s="154"/>
      <c r="Q1786" s="27"/>
      <c r="R1786" s="35"/>
      <c r="S1786" s="35"/>
      <c r="T1786" s="35">
        <v>-40.458659655531299</v>
      </c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</row>
    <row r="1787" spans="1:37" s="1" customFormat="1">
      <c r="A1787" s="9" t="s">
        <v>1211</v>
      </c>
      <c r="B1787" s="9" t="s">
        <v>21</v>
      </c>
      <c r="C1787" s="335"/>
      <c r="D1787" s="10"/>
      <c r="E1787" s="690"/>
      <c r="F1787" s="795">
        <v>2008</v>
      </c>
      <c r="G1787" s="45" t="s">
        <v>821</v>
      </c>
      <c r="H1787" s="58" t="s">
        <v>800</v>
      </c>
      <c r="I1787" s="11"/>
      <c r="J1787" s="905"/>
      <c r="K1787" s="5">
        <f t="shared" si="27"/>
        <v>2007</v>
      </c>
      <c r="L1787" s="423"/>
      <c r="M1787" s="1114"/>
      <c r="N1787" s="1114"/>
      <c r="O1787" s="1227"/>
      <c r="P1787" s="154"/>
      <c r="Q1787" s="27"/>
      <c r="R1787" s="35"/>
      <c r="S1787" s="35"/>
      <c r="T1787" s="35">
        <v>-38.209504966123902</v>
      </c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</row>
    <row r="1788" spans="1:37" s="1" customFormat="1">
      <c r="A1788" s="9" t="s">
        <v>1211</v>
      </c>
      <c r="B1788" s="9" t="s">
        <v>21</v>
      </c>
      <c r="C1788" s="335"/>
      <c r="D1788" s="10"/>
      <c r="E1788" s="690"/>
      <c r="F1788" s="795">
        <v>2008</v>
      </c>
      <c r="G1788" s="45" t="s">
        <v>2507</v>
      </c>
      <c r="H1788" s="2" t="s">
        <v>1604</v>
      </c>
      <c r="I1788" s="11"/>
      <c r="J1788" s="905"/>
      <c r="K1788" s="5">
        <f t="shared" si="27"/>
        <v>2007</v>
      </c>
      <c r="L1788" s="423"/>
      <c r="M1788" s="1114"/>
      <c r="N1788" s="1114"/>
      <c r="O1788" s="1227"/>
      <c r="P1788" s="154"/>
      <c r="Q1788" s="27"/>
      <c r="R1788" s="35"/>
      <c r="S1788" s="35"/>
      <c r="T1788" s="35">
        <v>-35.995404726902898</v>
      </c>
      <c r="U1788" s="42"/>
      <c r="V1788" s="42"/>
      <c r="W1788" s="42"/>
      <c r="X1788" s="42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</row>
    <row r="1789" spans="1:37" s="1" customFormat="1">
      <c r="A1789" s="9" t="s">
        <v>1211</v>
      </c>
      <c r="B1789" s="9" t="s">
        <v>21</v>
      </c>
      <c r="C1789" s="335"/>
      <c r="D1789" s="10"/>
      <c r="E1789" s="690"/>
      <c r="F1789" s="795">
        <v>2008</v>
      </c>
      <c r="G1789" s="45" t="s">
        <v>815</v>
      </c>
      <c r="H1789" s="2" t="s">
        <v>808</v>
      </c>
      <c r="I1789" s="11"/>
      <c r="J1789" s="905"/>
      <c r="K1789" s="5">
        <f t="shared" si="27"/>
        <v>2007</v>
      </c>
      <c r="L1789" s="423"/>
      <c r="M1789" s="1114"/>
      <c r="N1789" s="1114"/>
      <c r="O1789" s="1227"/>
      <c r="P1789" s="154"/>
      <c r="Q1789" s="27"/>
      <c r="R1789" s="35"/>
      <c r="S1789" s="35"/>
      <c r="T1789" s="35">
        <v>-32.238571174198199</v>
      </c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</row>
    <row r="1790" spans="1:37" s="1" customFormat="1">
      <c r="A1790" s="9" t="s">
        <v>1211</v>
      </c>
      <c r="B1790" s="9" t="s">
        <v>21</v>
      </c>
      <c r="C1790" s="335"/>
      <c r="D1790" s="10"/>
      <c r="E1790" s="690"/>
      <c r="F1790" s="795">
        <v>2008</v>
      </c>
      <c r="G1790" s="45" t="s">
        <v>814</v>
      </c>
      <c r="H1790" s="2" t="s">
        <v>3617</v>
      </c>
      <c r="I1790" s="11"/>
      <c r="J1790" s="905"/>
      <c r="K1790" s="5">
        <f t="shared" si="27"/>
        <v>2007</v>
      </c>
      <c r="L1790" s="423"/>
      <c r="M1790" s="1114"/>
      <c r="N1790" s="1114"/>
      <c r="O1790" s="1227"/>
      <c r="P1790" s="154"/>
      <c r="Q1790" s="27"/>
      <c r="R1790" s="35"/>
      <c r="S1790" s="35"/>
      <c r="T1790" s="35">
        <v>-31.332422676359801</v>
      </c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</row>
    <row r="1791" spans="1:37" s="1" customFormat="1">
      <c r="A1791" s="9" t="s">
        <v>1211</v>
      </c>
      <c r="B1791" s="9" t="s">
        <v>21</v>
      </c>
      <c r="C1791" s="335"/>
      <c r="D1791" s="10"/>
      <c r="E1791" s="690"/>
      <c r="F1791" s="795">
        <v>2008</v>
      </c>
      <c r="G1791" s="713" t="s">
        <v>803</v>
      </c>
      <c r="H1791" s="58" t="s">
        <v>804</v>
      </c>
      <c r="I1791" s="11"/>
      <c r="J1791" s="905"/>
      <c r="K1791" s="5">
        <f t="shared" si="27"/>
        <v>2007</v>
      </c>
      <c r="L1791" s="423"/>
      <c r="M1791" s="1114"/>
      <c r="N1791" s="1114"/>
      <c r="O1791" s="1227"/>
      <c r="P1791" s="154"/>
      <c r="Q1791" s="27"/>
      <c r="R1791" s="35"/>
      <c r="S1791" s="35"/>
      <c r="T1791" s="35">
        <v>-27.4766720215252</v>
      </c>
      <c r="U1791" s="42"/>
      <c r="V1791" s="42"/>
      <c r="W1791" s="42"/>
      <c r="X1791" s="42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</row>
    <row r="1792" spans="1:37" s="1" customFormat="1">
      <c r="A1792" s="9" t="s">
        <v>1211</v>
      </c>
      <c r="B1792" s="9" t="s">
        <v>21</v>
      </c>
      <c r="C1792" s="335"/>
      <c r="D1792" s="10"/>
      <c r="E1792" s="690"/>
      <c r="F1792" s="795">
        <v>2008</v>
      </c>
      <c r="G1792" s="45" t="s">
        <v>813</v>
      </c>
      <c r="H1792" s="58" t="s">
        <v>800</v>
      </c>
      <c r="I1792" s="11"/>
      <c r="J1792" s="905"/>
      <c r="K1792" s="5">
        <f t="shared" si="27"/>
        <v>2007</v>
      </c>
      <c r="L1792" s="423"/>
      <c r="M1792" s="1114"/>
      <c r="N1792" s="1114"/>
      <c r="O1792" s="1227"/>
      <c r="P1792" s="154"/>
      <c r="Q1792" s="27"/>
      <c r="R1792" s="35"/>
      <c r="S1792" s="35"/>
      <c r="T1792" s="35">
        <v>-26.297130962958501</v>
      </c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</row>
    <row r="1793" spans="1:37" s="1" customFormat="1">
      <c r="A1793" s="15" t="s">
        <v>1211</v>
      </c>
      <c r="B1793" s="9" t="s">
        <v>21</v>
      </c>
      <c r="C1793" s="335"/>
      <c r="D1793" s="10"/>
      <c r="E1793" s="690"/>
      <c r="F1793" s="795">
        <v>2008</v>
      </c>
      <c r="G1793" s="45" t="s">
        <v>815</v>
      </c>
      <c r="H1793" s="1" t="s">
        <v>475</v>
      </c>
      <c r="I1793" s="11"/>
      <c r="J1793" s="905"/>
      <c r="K1793" s="5">
        <f t="shared" si="27"/>
        <v>2007</v>
      </c>
      <c r="L1793" s="423"/>
      <c r="M1793" s="1114"/>
      <c r="N1793" s="1114"/>
      <c r="O1793" s="1227"/>
      <c r="P1793" s="154"/>
      <c r="Q1793" s="27"/>
      <c r="R1793" s="35"/>
      <c r="S1793" s="35"/>
      <c r="T1793" s="35">
        <v>-25.747794048102499</v>
      </c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</row>
    <row r="1794" spans="1:37" s="1" customFormat="1">
      <c r="A1794" s="9" t="s">
        <v>1211</v>
      </c>
      <c r="B1794" s="9" t="s">
        <v>21</v>
      </c>
      <c r="C1794" s="335"/>
      <c r="D1794" s="10"/>
      <c r="E1794" s="690"/>
      <c r="F1794" s="795">
        <v>2008</v>
      </c>
      <c r="G1794" s="724" t="s">
        <v>810</v>
      </c>
      <c r="H1794" s="9" t="s">
        <v>1762</v>
      </c>
      <c r="I1794" s="11"/>
      <c r="J1794" s="905"/>
      <c r="K1794" s="5">
        <f t="shared" ref="K1794:K1857" si="28">F1794-L1794-1</f>
        <v>2007</v>
      </c>
      <c r="L1794" s="423"/>
      <c r="M1794" s="1114"/>
      <c r="N1794" s="1114"/>
      <c r="O1794" s="1227"/>
      <c r="P1794" s="154"/>
      <c r="Q1794" s="27"/>
      <c r="R1794" s="35"/>
      <c r="S1794" s="35"/>
      <c r="T1794" s="35">
        <v>-25.595095880166799</v>
      </c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</row>
    <row r="1795" spans="1:37" s="1" customFormat="1">
      <c r="A1795" s="9" t="s">
        <v>1211</v>
      </c>
      <c r="B1795" s="9" t="s">
        <v>21</v>
      </c>
      <c r="C1795" s="335"/>
      <c r="D1795" s="10"/>
      <c r="E1795" s="690"/>
      <c r="F1795" s="795">
        <v>2008</v>
      </c>
      <c r="G1795" s="45" t="s">
        <v>818</v>
      </c>
      <c r="H1795" s="9" t="s">
        <v>852</v>
      </c>
      <c r="I1795" s="11"/>
      <c r="J1795" s="905"/>
      <c r="K1795" s="5">
        <f t="shared" si="28"/>
        <v>2007</v>
      </c>
      <c r="L1795" s="423"/>
      <c r="M1795" s="1114"/>
      <c r="N1795" s="1114"/>
      <c r="O1795" s="1227"/>
      <c r="P1795" s="154"/>
      <c r="Q1795" s="27"/>
      <c r="R1795" s="35"/>
      <c r="S1795" s="35"/>
      <c r="T1795" s="35">
        <v>-25.538750494559601</v>
      </c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</row>
    <row r="1796" spans="1:37" s="1" customFormat="1">
      <c r="A1796" s="9" t="s">
        <v>1211</v>
      </c>
      <c r="B1796" s="9" t="s">
        <v>21</v>
      </c>
      <c r="C1796" s="335"/>
      <c r="D1796" s="10"/>
      <c r="E1796" s="690"/>
      <c r="F1796" s="795">
        <v>2008</v>
      </c>
      <c r="G1796" s="45" t="s">
        <v>821</v>
      </c>
      <c r="H1796" s="9" t="s">
        <v>2095</v>
      </c>
      <c r="I1796" s="11"/>
      <c r="J1796" s="905"/>
      <c r="K1796" s="5">
        <f t="shared" si="28"/>
        <v>2007</v>
      </c>
      <c r="L1796" s="423"/>
      <c r="M1796" s="1114"/>
      <c r="N1796" s="1114"/>
      <c r="O1796" s="1227"/>
      <c r="P1796" s="154"/>
      <c r="Q1796" s="27"/>
      <c r="R1796" s="35"/>
      <c r="S1796" s="35"/>
      <c r="T1796" s="35">
        <v>-24.4141188292853</v>
      </c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</row>
    <row r="1797" spans="1:37" s="1" customFormat="1">
      <c r="A1797" s="9" t="s">
        <v>1211</v>
      </c>
      <c r="B1797" s="9" t="s">
        <v>21</v>
      </c>
      <c r="C1797" s="335"/>
      <c r="D1797" s="10"/>
      <c r="E1797" s="690"/>
      <c r="F1797" s="422">
        <v>2008</v>
      </c>
      <c r="G1797" s="45" t="s">
        <v>821</v>
      </c>
      <c r="H1797" s="51" t="s">
        <v>1264</v>
      </c>
      <c r="I1797" s="11"/>
      <c r="J1797" s="905"/>
      <c r="K1797" s="5">
        <f t="shared" si="28"/>
        <v>2007</v>
      </c>
      <c r="L1797" s="423"/>
      <c r="M1797" s="1114"/>
      <c r="N1797" s="1114"/>
      <c r="O1797" s="1227"/>
      <c r="P1797" s="154"/>
      <c r="Q1797" s="27"/>
      <c r="R1797" s="35"/>
      <c r="S1797" s="35"/>
      <c r="T1797" s="35">
        <v>-22.536787196494501</v>
      </c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</row>
    <row r="1798" spans="1:37">
      <c r="A1798" s="496" t="s">
        <v>1211</v>
      </c>
      <c r="B1798" s="496" t="s">
        <v>21</v>
      </c>
      <c r="C1798" s="572"/>
      <c r="D1798" s="504"/>
      <c r="E1798" s="840"/>
      <c r="F1798" s="489">
        <v>2008</v>
      </c>
      <c r="G1798" s="552" t="s">
        <v>608</v>
      </c>
      <c r="H1798" s="496" t="s">
        <v>819</v>
      </c>
      <c r="I1798" s="574"/>
      <c r="J1798" s="574"/>
      <c r="K1798" s="5">
        <f t="shared" si="28"/>
        <v>2007</v>
      </c>
      <c r="L1798" s="562"/>
      <c r="M1798" s="1118"/>
      <c r="N1798" s="1118"/>
      <c r="Q1798" s="505"/>
      <c r="R1798" s="495"/>
      <c r="S1798" s="495"/>
      <c r="T1798" s="495">
        <v>-21.496808125718001</v>
      </c>
    </row>
    <row r="1799" spans="1:37" s="1" customFormat="1">
      <c r="A1799" s="9" t="s">
        <v>1211</v>
      </c>
      <c r="B1799" s="9" t="s">
        <v>21</v>
      </c>
      <c r="C1799" s="335"/>
      <c r="D1799" s="10"/>
      <c r="E1799" s="690"/>
      <c r="F1799" s="795">
        <v>2008</v>
      </c>
      <c r="G1799" s="724" t="s">
        <v>810</v>
      </c>
      <c r="H1799" s="9" t="s">
        <v>837</v>
      </c>
      <c r="I1799" s="11"/>
      <c r="J1799" s="905"/>
      <c r="K1799" s="5">
        <f t="shared" si="28"/>
        <v>2007</v>
      </c>
      <c r="L1799" s="423"/>
      <c r="M1799" s="1114"/>
      <c r="N1799" s="1114"/>
      <c r="O1799" s="1227"/>
      <c r="P1799" s="154"/>
      <c r="Q1799" s="27"/>
      <c r="R1799" s="35"/>
      <c r="S1799" s="35"/>
      <c r="T1799" s="35">
        <v>-18.9394823284896</v>
      </c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</row>
    <row r="1800" spans="1:37" s="1" customFormat="1">
      <c r="A1800" s="2" t="s">
        <v>1211</v>
      </c>
      <c r="B1800" s="2" t="s">
        <v>21</v>
      </c>
      <c r="C1800" s="344"/>
      <c r="D1800" s="4"/>
      <c r="E1800" s="821"/>
      <c r="F1800" s="795">
        <v>2008</v>
      </c>
      <c r="G1800" s="208" t="s">
        <v>815</v>
      </c>
      <c r="H1800" s="9" t="s">
        <v>1762</v>
      </c>
      <c r="I1800" s="6"/>
      <c r="J1800" s="903"/>
      <c r="K1800" s="5">
        <f t="shared" si="28"/>
        <v>2007</v>
      </c>
      <c r="L1800" s="1014"/>
      <c r="M1800" s="1105"/>
      <c r="N1800" s="1105"/>
      <c r="O1800" s="1227"/>
      <c r="P1800" s="154"/>
      <c r="Q1800" s="23"/>
      <c r="R1800" s="35"/>
      <c r="S1800" s="35"/>
      <c r="T1800" s="35">
        <v>-16.792549281350301</v>
      </c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</row>
    <row r="1801" spans="1:37" s="1" customFormat="1">
      <c r="A1801" s="9" t="s">
        <v>1211</v>
      </c>
      <c r="B1801" s="9" t="s">
        <v>21</v>
      </c>
      <c r="C1801" s="335"/>
      <c r="D1801" s="10"/>
      <c r="E1801" s="690"/>
      <c r="F1801" s="795">
        <v>2008</v>
      </c>
      <c r="G1801" s="45" t="s">
        <v>818</v>
      </c>
      <c r="H1801" s="9" t="s">
        <v>3459</v>
      </c>
      <c r="I1801" s="11"/>
      <c r="J1801" s="905"/>
      <c r="K1801" s="5">
        <f t="shared" si="28"/>
        <v>2007</v>
      </c>
      <c r="L1801" s="423"/>
      <c r="M1801" s="1114"/>
      <c r="N1801" s="1114"/>
      <c r="O1801" s="1227"/>
      <c r="P1801" s="154"/>
      <c r="Q1801" s="27"/>
      <c r="R1801" s="35"/>
      <c r="S1801" s="35"/>
      <c r="T1801" s="35">
        <v>-15.016793344042</v>
      </c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</row>
    <row r="1802" spans="1:37" s="1" customFormat="1">
      <c r="A1802" s="9" t="s">
        <v>1211</v>
      </c>
      <c r="B1802" s="9" t="s">
        <v>21</v>
      </c>
      <c r="C1802" s="335"/>
      <c r="D1802" s="10"/>
      <c r="E1802" s="690"/>
      <c r="F1802" s="795">
        <v>2008</v>
      </c>
      <c r="G1802" s="45" t="s">
        <v>817</v>
      </c>
      <c r="H1802" s="9"/>
      <c r="I1802" s="11"/>
      <c r="J1802" s="905"/>
      <c r="K1802" s="5">
        <f t="shared" si="28"/>
        <v>2007</v>
      </c>
      <c r="L1802" s="423"/>
      <c r="M1802" s="1114"/>
      <c r="N1802" s="1114"/>
      <c r="O1802" s="1227"/>
      <c r="P1802" s="154"/>
      <c r="Q1802" s="27"/>
      <c r="R1802" s="35"/>
      <c r="S1802" s="35"/>
      <c r="T1802" s="35">
        <v>-14.781144638943401</v>
      </c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</row>
    <row r="1803" spans="1:37">
      <c r="A1803" s="496" t="s">
        <v>1211</v>
      </c>
      <c r="B1803" s="496" t="s">
        <v>21</v>
      </c>
      <c r="C1803" s="572"/>
      <c r="D1803" s="504"/>
      <c r="E1803" s="840"/>
      <c r="F1803" s="489">
        <v>2008</v>
      </c>
      <c r="G1803" s="552" t="s">
        <v>608</v>
      </c>
      <c r="H1803" s="496" t="s">
        <v>15</v>
      </c>
      <c r="I1803" s="574"/>
      <c r="J1803" s="574"/>
      <c r="K1803" s="5">
        <f t="shared" si="28"/>
        <v>2007</v>
      </c>
      <c r="L1803" s="562"/>
      <c r="M1803" s="1118"/>
      <c r="N1803" s="1118"/>
      <c r="Q1803" s="505"/>
      <c r="R1803" s="495"/>
      <c r="S1803" s="495"/>
      <c r="T1803" s="495">
        <v>-14.367731377282499</v>
      </c>
    </row>
    <row r="1804" spans="1:37" s="1" customFormat="1">
      <c r="A1804" s="9" t="s">
        <v>1211</v>
      </c>
      <c r="B1804" s="9" t="s">
        <v>21</v>
      </c>
      <c r="C1804" s="335"/>
      <c r="D1804" s="10"/>
      <c r="E1804" s="690"/>
      <c r="F1804" s="795">
        <v>2008</v>
      </c>
      <c r="G1804" s="45" t="s">
        <v>1594</v>
      </c>
      <c r="H1804" s="9"/>
      <c r="I1804" s="11"/>
      <c r="J1804" s="905"/>
      <c r="K1804" s="5">
        <f t="shared" si="28"/>
        <v>2007</v>
      </c>
      <c r="L1804" s="423"/>
      <c r="M1804" s="1114"/>
      <c r="N1804" s="1114"/>
      <c r="O1804" s="1227"/>
      <c r="P1804" s="154"/>
      <c r="Q1804" s="27"/>
      <c r="R1804" s="35"/>
      <c r="S1804" s="35"/>
      <c r="T1804" s="35">
        <v>-12.6559085013513</v>
      </c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</row>
    <row r="1805" spans="1:37" s="1" customFormat="1">
      <c r="A1805" s="9" t="s">
        <v>1211</v>
      </c>
      <c r="B1805" s="9" t="s">
        <v>21</v>
      </c>
      <c r="C1805" s="335"/>
      <c r="D1805" s="10"/>
      <c r="E1805" s="690"/>
      <c r="F1805" s="795">
        <v>2008</v>
      </c>
      <c r="G1805" s="45" t="s">
        <v>814</v>
      </c>
      <c r="H1805" s="9" t="s">
        <v>2652</v>
      </c>
      <c r="I1805" s="11"/>
      <c r="J1805" s="905"/>
      <c r="K1805" s="5">
        <f t="shared" si="28"/>
        <v>2007</v>
      </c>
      <c r="L1805" s="423"/>
      <c r="M1805" s="1114"/>
      <c r="N1805" s="1114"/>
      <c r="O1805" s="1227"/>
      <c r="P1805" s="154"/>
      <c r="Q1805" s="27"/>
      <c r="R1805" s="35"/>
      <c r="S1805" s="35"/>
      <c r="T1805" s="35">
        <v>-11.0117306603399</v>
      </c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</row>
    <row r="1806" spans="1:37" s="1" customFormat="1">
      <c r="A1806" s="9" t="s">
        <v>1211</v>
      </c>
      <c r="B1806" s="9" t="s">
        <v>21</v>
      </c>
      <c r="C1806" s="335"/>
      <c r="D1806" s="10"/>
      <c r="E1806" s="690"/>
      <c r="F1806" s="795">
        <v>2008</v>
      </c>
      <c r="G1806" s="45" t="s">
        <v>811</v>
      </c>
      <c r="H1806" s="58" t="s">
        <v>800</v>
      </c>
      <c r="I1806" s="11"/>
      <c r="J1806" s="905"/>
      <c r="K1806" s="5">
        <f t="shared" si="28"/>
        <v>2007</v>
      </c>
      <c r="L1806" s="423"/>
      <c r="M1806" s="1114"/>
      <c r="N1806" s="1114"/>
      <c r="O1806" s="1227"/>
      <c r="P1806" s="154"/>
      <c r="Q1806" s="27"/>
      <c r="R1806" s="35"/>
      <c r="S1806" s="35"/>
      <c r="T1806" s="35">
        <v>-10.2621800412465</v>
      </c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</row>
    <row r="1807" spans="1:37">
      <c r="A1807" s="496" t="s">
        <v>1211</v>
      </c>
      <c r="B1807" s="496" t="s">
        <v>21</v>
      </c>
      <c r="C1807" s="572"/>
      <c r="D1807" s="504"/>
      <c r="E1807" s="840"/>
      <c r="F1807" s="489">
        <v>2008</v>
      </c>
      <c r="G1807" s="552" t="s">
        <v>608</v>
      </c>
      <c r="H1807" s="482" t="s">
        <v>795</v>
      </c>
      <c r="I1807" s="574"/>
      <c r="J1807" s="574"/>
      <c r="K1807" s="5">
        <f t="shared" si="28"/>
        <v>2007</v>
      </c>
      <c r="L1807" s="562"/>
      <c r="M1807" s="1118"/>
      <c r="N1807" s="1118"/>
      <c r="Q1807" s="505"/>
      <c r="R1807" s="495"/>
      <c r="S1807" s="495"/>
      <c r="T1807" s="495">
        <v>-10.136695528291</v>
      </c>
    </row>
    <row r="1808" spans="1:37" s="1" customFormat="1">
      <c r="A1808" s="9" t="s">
        <v>1211</v>
      </c>
      <c r="B1808" s="9" t="s">
        <v>21</v>
      </c>
      <c r="C1808" s="335"/>
      <c r="D1808" s="10"/>
      <c r="E1808" s="690">
        <v>39630</v>
      </c>
      <c r="F1808" s="795">
        <v>2008</v>
      </c>
      <c r="G1808" s="45" t="s">
        <v>818</v>
      </c>
      <c r="H1808" s="9" t="s">
        <v>1835</v>
      </c>
      <c r="I1808" s="11"/>
      <c r="J1808" s="905"/>
      <c r="K1808" s="5">
        <f t="shared" si="28"/>
        <v>2007</v>
      </c>
      <c r="L1808" s="423"/>
      <c r="M1808" s="1114"/>
      <c r="N1808" s="1114"/>
      <c r="O1808" s="1227"/>
      <c r="P1808" s="154"/>
      <c r="Q1808" s="27"/>
      <c r="R1808" s="35"/>
      <c r="S1808" s="35"/>
      <c r="T1808" s="35">
        <v>-8.5314502420151896</v>
      </c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</row>
    <row r="1809" spans="1:37" s="1" customFormat="1">
      <c r="A1809" s="9" t="s">
        <v>1211</v>
      </c>
      <c r="B1809" s="9" t="s">
        <v>21</v>
      </c>
      <c r="C1809" s="335"/>
      <c r="D1809" s="10"/>
      <c r="E1809" s="690"/>
      <c r="F1809" s="795">
        <v>2008</v>
      </c>
      <c r="G1809" s="45" t="s">
        <v>812</v>
      </c>
      <c r="H1809" s="9" t="s">
        <v>2238</v>
      </c>
      <c r="I1809" s="11"/>
      <c r="J1809" s="905"/>
      <c r="K1809" s="5">
        <f t="shared" si="28"/>
        <v>2007</v>
      </c>
      <c r="L1809" s="423"/>
      <c r="M1809" s="1114"/>
      <c r="N1809" s="1114"/>
      <c r="O1809" s="1227"/>
      <c r="P1809" s="154"/>
      <c r="Q1809" s="27"/>
      <c r="R1809" s="35"/>
      <c r="S1809" s="35"/>
      <c r="T1809" s="35">
        <v>-8.5134790416239898</v>
      </c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</row>
    <row r="1810" spans="1:37" s="1" customFormat="1">
      <c r="A1810" s="9" t="s">
        <v>1211</v>
      </c>
      <c r="B1810" s="9" t="s">
        <v>21</v>
      </c>
      <c r="C1810" s="335"/>
      <c r="D1810" s="10"/>
      <c r="E1810" s="690"/>
      <c r="F1810" s="795">
        <v>2008</v>
      </c>
      <c r="G1810" s="45" t="s">
        <v>812</v>
      </c>
      <c r="H1810" s="9" t="s">
        <v>905</v>
      </c>
      <c r="I1810" s="11"/>
      <c r="J1810" s="905"/>
      <c r="K1810" s="5">
        <f t="shared" si="28"/>
        <v>2007</v>
      </c>
      <c r="L1810" s="423"/>
      <c r="M1810" s="1114"/>
      <c r="N1810" s="1114"/>
      <c r="O1810" s="1227"/>
      <c r="P1810" s="154"/>
      <c r="Q1810" s="27"/>
      <c r="R1810" s="35"/>
      <c r="S1810" s="35"/>
      <c r="T1810" s="35">
        <v>-8.0557679926839896</v>
      </c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</row>
    <row r="1811" spans="1:37" s="1" customFormat="1">
      <c r="A1811" s="9" t="s">
        <v>1211</v>
      </c>
      <c r="B1811" s="9" t="s">
        <v>21</v>
      </c>
      <c r="C1811" s="335"/>
      <c r="D1811" s="10"/>
      <c r="E1811" s="690"/>
      <c r="F1811" s="795">
        <v>2008</v>
      </c>
      <c r="G1811" s="45" t="s">
        <v>812</v>
      </c>
      <c r="H1811" s="9" t="s">
        <v>1762</v>
      </c>
      <c r="I1811" s="11"/>
      <c r="J1811" s="905"/>
      <c r="K1811" s="5">
        <f t="shared" si="28"/>
        <v>2007</v>
      </c>
      <c r="L1811" s="423"/>
      <c r="M1811" s="1114"/>
      <c r="N1811" s="1114"/>
      <c r="O1811" s="1227"/>
      <c r="P1811" s="154"/>
      <c r="Q1811" s="27"/>
      <c r="R1811" s="35"/>
      <c r="S1811" s="35"/>
      <c r="T1811" s="35">
        <v>-7.77506290965177</v>
      </c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</row>
    <row r="1812" spans="1:37" s="1" customFormat="1">
      <c r="A1812" s="15" t="s">
        <v>1211</v>
      </c>
      <c r="B1812" s="9" t="s">
        <v>21</v>
      </c>
      <c r="C1812" s="335"/>
      <c r="D1812" s="10"/>
      <c r="E1812" s="690"/>
      <c r="F1812" s="795">
        <v>2008</v>
      </c>
      <c r="G1812" s="45" t="s">
        <v>816</v>
      </c>
      <c r="H1812" s="51" t="s">
        <v>801</v>
      </c>
      <c r="I1812" s="11"/>
      <c r="J1812" s="905"/>
      <c r="K1812" s="5">
        <f t="shared" si="28"/>
        <v>2007</v>
      </c>
      <c r="L1812" s="423"/>
      <c r="M1812" s="1114"/>
      <c r="N1812" s="1114"/>
      <c r="O1812" s="1227"/>
      <c r="P1812" s="154"/>
      <c r="Q1812" s="27"/>
      <c r="R1812" s="35"/>
      <c r="S1812" s="35"/>
      <c r="T1812" s="35">
        <v>-7.47255363895641</v>
      </c>
      <c r="U1812" s="42"/>
      <c r="V1812" s="42"/>
      <c r="W1812" s="42"/>
      <c r="X1812" s="42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</row>
    <row r="1813" spans="1:37" s="1" customFormat="1">
      <c r="A1813" s="9" t="s">
        <v>1211</v>
      </c>
      <c r="B1813" s="9" t="s">
        <v>21</v>
      </c>
      <c r="C1813" s="335"/>
      <c r="D1813" s="10"/>
      <c r="E1813" s="690"/>
      <c r="F1813" s="795">
        <v>2008</v>
      </c>
      <c r="G1813" s="45" t="s">
        <v>815</v>
      </c>
      <c r="H1813" s="9" t="s">
        <v>1149</v>
      </c>
      <c r="I1813" s="11"/>
      <c r="J1813" s="905"/>
      <c r="K1813" s="5">
        <f t="shared" si="28"/>
        <v>2007</v>
      </c>
      <c r="L1813" s="423"/>
      <c r="M1813" s="1114"/>
      <c r="N1813" s="1114"/>
      <c r="O1813" s="1227"/>
      <c r="P1813" s="154"/>
      <c r="Q1813" s="27"/>
      <c r="R1813" s="35"/>
      <c r="S1813" s="35"/>
      <c r="T1813" s="35">
        <v>-6.4509473313526096</v>
      </c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</row>
    <row r="1814" spans="1:37" s="1" customFormat="1">
      <c r="A1814" s="9" t="s">
        <v>1211</v>
      </c>
      <c r="B1814" s="9" t="s">
        <v>21</v>
      </c>
      <c r="C1814" s="335"/>
      <c r="D1814" s="10"/>
      <c r="E1814" s="690"/>
      <c r="F1814" s="795">
        <v>2008</v>
      </c>
      <c r="G1814" s="45" t="s">
        <v>818</v>
      </c>
      <c r="H1814" s="9" t="s">
        <v>2074</v>
      </c>
      <c r="I1814" s="11"/>
      <c r="J1814" s="905"/>
      <c r="K1814" s="5">
        <f t="shared" si="28"/>
        <v>2007</v>
      </c>
      <c r="L1814" s="423"/>
      <c r="M1814" s="1114"/>
      <c r="N1814" s="1114"/>
      <c r="O1814" s="1227"/>
      <c r="P1814" s="154"/>
      <c r="Q1814" s="27"/>
      <c r="R1814" s="35"/>
      <c r="S1814" s="35"/>
      <c r="T1814" s="35">
        <v>-6.4466788291167401</v>
      </c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</row>
    <row r="1815" spans="1:37" s="1" customFormat="1">
      <c r="A1815" s="9" t="s">
        <v>1211</v>
      </c>
      <c r="B1815" s="9" t="s">
        <v>21</v>
      </c>
      <c r="C1815" s="335"/>
      <c r="D1815" s="10"/>
      <c r="E1815" s="690"/>
      <c r="F1815" s="795">
        <v>2008</v>
      </c>
      <c r="G1815" s="45" t="s">
        <v>2507</v>
      </c>
      <c r="H1815" s="9" t="s">
        <v>435</v>
      </c>
      <c r="I1815" s="11"/>
      <c r="J1815" s="916"/>
      <c r="K1815" s="5">
        <f t="shared" si="28"/>
        <v>2007</v>
      </c>
      <c r="L1815" s="423"/>
      <c r="M1815" s="1114"/>
      <c r="N1815" s="1114"/>
      <c r="O1815" s="1227"/>
      <c r="P1815" s="154"/>
      <c r="Q1815" s="27"/>
      <c r="R1815" s="35"/>
      <c r="S1815" s="35"/>
      <c r="T1815" s="35">
        <v>-6.3601499520669904</v>
      </c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</row>
    <row r="1816" spans="1:37" s="1" customFormat="1">
      <c r="A1816" s="9" t="s">
        <v>1211</v>
      </c>
      <c r="B1816" s="9" t="s">
        <v>21</v>
      </c>
      <c r="C1816" s="335"/>
      <c r="D1816" s="10"/>
      <c r="E1816" s="690"/>
      <c r="F1816" s="795">
        <v>2008</v>
      </c>
      <c r="G1816" s="45" t="s">
        <v>1730</v>
      </c>
      <c r="H1816" s="9"/>
      <c r="I1816" s="11"/>
      <c r="J1816" s="905"/>
      <c r="K1816" s="5">
        <f t="shared" si="28"/>
        <v>2007</v>
      </c>
      <c r="L1816" s="423"/>
      <c r="M1816" s="1114"/>
      <c r="N1816" s="1114"/>
      <c r="O1816" s="1227"/>
      <c r="P1816" s="154"/>
      <c r="Q1816" s="27"/>
      <c r="R1816" s="35"/>
      <c r="S1816" s="35"/>
      <c r="T1816" s="35">
        <v>-6.0426675912844798</v>
      </c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</row>
    <row r="1817" spans="1:37" s="1" customFormat="1">
      <c r="A1817" s="9" t="s">
        <v>1211</v>
      </c>
      <c r="B1817" s="9" t="s">
        <v>21</v>
      </c>
      <c r="C1817" s="335"/>
      <c r="D1817" s="10"/>
      <c r="E1817" s="690"/>
      <c r="F1817" s="795">
        <v>2008</v>
      </c>
      <c r="G1817" s="45" t="s">
        <v>814</v>
      </c>
      <c r="H1817" s="9" t="s">
        <v>1060</v>
      </c>
      <c r="I1817" s="11"/>
      <c r="J1817" s="905"/>
      <c r="K1817" s="5">
        <f t="shared" si="28"/>
        <v>2007</v>
      </c>
      <c r="L1817" s="423"/>
      <c r="M1817" s="1114"/>
      <c r="N1817" s="1114"/>
      <c r="O1817" s="1227"/>
      <c r="P1817" s="154"/>
      <c r="Q1817" s="27"/>
      <c r="R1817" s="35"/>
      <c r="S1817" s="35"/>
      <c r="T1817" s="35">
        <v>-5.8951846059177999</v>
      </c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</row>
    <row r="1818" spans="1:37" s="1" customFormat="1">
      <c r="A1818" s="9" t="s">
        <v>1211</v>
      </c>
      <c r="B1818" s="9" t="s">
        <v>21</v>
      </c>
      <c r="C1818" s="335"/>
      <c r="D1818" s="10"/>
      <c r="E1818" s="690"/>
      <c r="F1818" s="795">
        <v>2008</v>
      </c>
      <c r="G1818" s="727" t="s">
        <v>3301</v>
      </c>
      <c r="H1818" s="9"/>
      <c r="I1818" s="11"/>
      <c r="J1818" s="905"/>
      <c r="K1818" s="5">
        <f t="shared" si="28"/>
        <v>2007</v>
      </c>
      <c r="L1818" s="423"/>
      <c r="M1818" s="1114"/>
      <c r="N1818" s="1114"/>
      <c r="O1818" s="1227"/>
      <c r="P1818" s="154"/>
      <c r="Q1818" s="27"/>
      <c r="R1818" s="35"/>
      <c r="S1818" s="35"/>
      <c r="T1818" s="35">
        <v>-4.3510379508493298</v>
      </c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</row>
    <row r="1819" spans="1:37" s="1" customFormat="1">
      <c r="A1819" s="9" t="s">
        <v>1211</v>
      </c>
      <c r="B1819" s="9" t="s">
        <v>21</v>
      </c>
      <c r="C1819" s="335"/>
      <c r="D1819" s="10"/>
      <c r="E1819" s="690"/>
      <c r="F1819" s="795">
        <v>2008</v>
      </c>
      <c r="G1819" s="45" t="s">
        <v>814</v>
      </c>
      <c r="H1819" s="58" t="s">
        <v>800</v>
      </c>
      <c r="I1819" s="11"/>
      <c r="J1819" s="905"/>
      <c r="K1819" s="5">
        <f t="shared" si="28"/>
        <v>2007</v>
      </c>
      <c r="L1819" s="423"/>
      <c r="M1819" s="1114"/>
      <c r="N1819" s="1114"/>
      <c r="O1819" s="1227"/>
      <c r="P1819" s="154"/>
      <c r="Q1819" s="27"/>
      <c r="R1819" s="35"/>
      <c r="S1819" s="35"/>
      <c r="T1819" s="35">
        <v>-4.0624743852307397</v>
      </c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</row>
    <row r="1820" spans="1:37">
      <c r="A1820" s="496" t="s">
        <v>1211</v>
      </c>
      <c r="B1820" s="496" t="s">
        <v>21</v>
      </c>
      <c r="C1820" s="572"/>
      <c r="D1820" s="504"/>
      <c r="E1820" s="840"/>
      <c r="F1820" s="489">
        <v>2008</v>
      </c>
      <c r="G1820" s="552" t="s">
        <v>608</v>
      </c>
      <c r="H1820" s="496" t="s">
        <v>796</v>
      </c>
      <c r="I1820" s="574"/>
      <c r="J1820" s="574"/>
      <c r="K1820" s="5">
        <f t="shared" si="28"/>
        <v>2007</v>
      </c>
      <c r="L1820" s="562"/>
      <c r="M1820" s="1118"/>
      <c r="N1820" s="1118"/>
      <c r="Q1820" s="505"/>
      <c r="R1820" s="495"/>
      <c r="S1820" s="495"/>
      <c r="T1820" s="495">
        <v>-3.8826215681309599</v>
      </c>
    </row>
    <row r="1821" spans="1:37" s="1" customFormat="1">
      <c r="A1821" s="9" t="s">
        <v>1211</v>
      </c>
      <c r="B1821" s="9" t="s">
        <v>21</v>
      </c>
      <c r="C1821" s="335"/>
      <c r="D1821" s="10"/>
      <c r="E1821" s="690"/>
      <c r="F1821" s="795">
        <v>2008</v>
      </c>
      <c r="G1821" s="724" t="s">
        <v>810</v>
      </c>
      <c r="H1821" s="2" t="s">
        <v>4807</v>
      </c>
      <c r="I1821" s="11"/>
      <c r="J1821" s="905"/>
      <c r="K1821" s="5">
        <f t="shared" si="28"/>
        <v>2007</v>
      </c>
      <c r="L1821" s="423"/>
      <c r="M1821" s="1114"/>
      <c r="N1821" s="1114"/>
      <c r="O1821" s="1227"/>
      <c r="P1821" s="154"/>
      <c r="Q1821" s="27"/>
      <c r="R1821" s="35"/>
      <c r="S1821" s="35"/>
      <c r="T1821" s="35">
        <v>-3.3636442790446499</v>
      </c>
      <c r="U1821" s="42"/>
      <c r="V1821" s="42"/>
      <c r="W1821" s="42"/>
      <c r="X1821" s="42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</row>
    <row r="1822" spans="1:37" s="1" customFormat="1">
      <c r="A1822" s="9" t="s">
        <v>1211</v>
      </c>
      <c r="B1822" s="9" t="s">
        <v>21</v>
      </c>
      <c r="C1822" s="335"/>
      <c r="D1822" s="10"/>
      <c r="E1822" s="690"/>
      <c r="F1822" s="795">
        <v>2008</v>
      </c>
      <c r="G1822" s="724" t="s">
        <v>810</v>
      </c>
      <c r="H1822" s="51" t="s">
        <v>1050</v>
      </c>
      <c r="I1822" s="11"/>
      <c r="J1822" s="905"/>
      <c r="K1822" s="5">
        <f t="shared" si="28"/>
        <v>2007</v>
      </c>
      <c r="L1822" s="423"/>
      <c r="M1822" s="1114"/>
      <c r="N1822" s="1114"/>
      <c r="O1822" s="1227"/>
      <c r="P1822" s="154"/>
      <c r="Q1822" s="27"/>
      <c r="R1822" s="35"/>
      <c r="S1822" s="35"/>
      <c r="T1822" s="35">
        <v>-3.2965825296186502</v>
      </c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</row>
    <row r="1823" spans="1:37" s="1" customFormat="1">
      <c r="A1823" s="9" t="s">
        <v>1211</v>
      </c>
      <c r="B1823" s="9" t="s">
        <v>21</v>
      </c>
      <c r="C1823" s="335"/>
      <c r="D1823" s="10"/>
      <c r="E1823" s="690"/>
      <c r="F1823" s="795">
        <v>2008</v>
      </c>
      <c r="G1823" s="724" t="s">
        <v>810</v>
      </c>
      <c r="H1823" s="9" t="s">
        <v>4468</v>
      </c>
      <c r="I1823" s="11"/>
      <c r="J1823" s="905"/>
      <c r="K1823" s="5">
        <f t="shared" si="28"/>
        <v>2007</v>
      </c>
      <c r="L1823" s="423"/>
      <c r="M1823" s="1114"/>
      <c r="N1823" s="1114"/>
      <c r="O1823" s="1227"/>
      <c r="P1823" s="154"/>
      <c r="Q1823" s="27"/>
      <c r="R1823" s="35"/>
      <c r="S1823" s="35"/>
      <c r="T1823" s="35">
        <v>-2.6118546266411502</v>
      </c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</row>
    <row r="1824" spans="1:37" s="1" customFormat="1">
      <c r="A1824" s="15" t="s">
        <v>1211</v>
      </c>
      <c r="B1824" s="9" t="s">
        <v>21</v>
      </c>
      <c r="C1824" s="335"/>
      <c r="D1824" s="10"/>
      <c r="E1824" s="690"/>
      <c r="F1824" s="795">
        <v>2008</v>
      </c>
      <c r="G1824" s="724" t="s">
        <v>810</v>
      </c>
      <c r="H1824" s="51" t="s">
        <v>1654</v>
      </c>
      <c r="I1824" s="228"/>
      <c r="J1824" s="903"/>
      <c r="K1824" s="5">
        <f t="shared" si="28"/>
        <v>2007</v>
      </c>
      <c r="L1824" s="790"/>
      <c r="M1824" s="1104"/>
      <c r="N1824" s="1104"/>
      <c r="O1824" s="1227"/>
      <c r="P1824" s="154"/>
      <c r="Q1824" s="27"/>
      <c r="R1824" s="35"/>
      <c r="S1824" s="35"/>
      <c r="T1824" s="35">
        <v>-1.54725422361717</v>
      </c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</row>
    <row r="1825" spans="1:40" s="1" customFormat="1">
      <c r="A1825" s="15" t="s">
        <v>1211</v>
      </c>
      <c r="B1825" s="9" t="s">
        <v>21</v>
      </c>
      <c r="C1825" s="371"/>
      <c r="D1825" s="10"/>
      <c r="E1825" s="690"/>
      <c r="F1825" s="795">
        <v>2008</v>
      </c>
      <c r="G1825" s="45" t="s">
        <v>2507</v>
      </c>
      <c r="H1825" s="9" t="s">
        <v>4811</v>
      </c>
      <c r="I1825" s="228"/>
      <c r="J1825" s="903"/>
      <c r="K1825" s="5">
        <f t="shared" si="28"/>
        <v>2007</v>
      </c>
      <c r="L1825" s="790"/>
      <c r="M1825" s="1104"/>
      <c r="N1825" s="1104"/>
      <c r="O1825" s="1227"/>
      <c r="P1825" s="154"/>
      <c r="Q1825" s="27"/>
      <c r="R1825" s="35"/>
      <c r="S1825" s="35"/>
      <c r="T1825" s="35">
        <v>-0.68615649196422102</v>
      </c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</row>
    <row r="1826" spans="1:40" s="1" customFormat="1">
      <c r="A1826" s="15" t="s">
        <v>1211</v>
      </c>
      <c r="B1826" s="9" t="s">
        <v>21</v>
      </c>
      <c r="C1826" s="371"/>
      <c r="D1826" s="10"/>
      <c r="E1826" s="690"/>
      <c r="F1826" s="795">
        <v>2008</v>
      </c>
      <c r="G1826" s="45" t="s">
        <v>814</v>
      </c>
      <c r="H1826" s="9" t="s">
        <v>988</v>
      </c>
      <c r="I1826" s="228"/>
      <c r="J1826" s="904"/>
      <c r="K1826" s="5">
        <f t="shared" si="28"/>
        <v>2007</v>
      </c>
      <c r="L1826" s="1014"/>
      <c r="M1826" s="1105"/>
      <c r="N1826" s="1105"/>
      <c r="O1826" s="1227"/>
      <c r="P1826" s="154"/>
      <c r="Q1826" s="27"/>
      <c r="R1826" s="35"/>
      <c r="S1826" s="35"/>
      <c r="T1826" s="35">
        <v>-0.50452621010391496</v>
      </c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</row>
    <row r="1827" spans="1:40" s="1" customFormat="1">
      <c r="A1827" s="194" t="s">
        <v>2120</v>
      </c>
      <c r="B1827" s="51" t="s">
        <v>17</v>
      </c>
      <c r="C1827" s="613">
        <v>40399</v>
      </c>
      <c r="D1827" s="55">
        <v>2686</v>
      </c>
      <c r="E1827" s="831">
        <v>39296</v>
      </c>
      <c r="F1827" s="804">
        <v>2008</v>
      </c>
      <c r="G1827" s="53" t="s">
        <v>814</v>
      </c>
      <c r="H1827" s="2" t="s">
        <v>3617</v>
      </c>
      <c r="I1827" s="194">
        <v>35</v>
      </c>
      <c r="J1827" s="903">
        <v>124356</v>
      </c>
      <c r="K1827" s="5">
        <f t="shared" si="28"/>
        <v>16</v>
      </c>
      <c r="L1827" s="790">
        <v>1991</v>
      </c>
      <c r="M1827" s="1113" t="s">
        <v>616</v>
      </c>
      <c r="N1827" s="178" t="s">
        <v>1234</v>
      </c>
      <c r="O1827" s="1227">
        <v>101.88</v>
      </c>
      <c r="P1827" s="154">
        <v>101.88</v>
      </c>
      <c r="Q1827" s="251">
        <v>0</v>
      </c>
      <c r="R1827" s="54">
        <v>0</v>
      </c>
      <c r="S1827" s="54">
        <v>101.88</v>
      </c>
      <c r="T1827" s="54">
        <v>0</v>
      </c>
      <c r="U1827" s="7"/>
      <c r="V1827" s="7"/>
      <c r="W1827" s="7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</row>
    <row r="1828" spans="1:40" s="1" customFormat="1">
      <c r="A1828" s="173" t="s">
        <v>1927</v>
      </c>
      <c r="B1828" s="51" t="s">
        <v>17</v>
      </c>
      <c r="C1828" s="613">
        <v>3869</v>
      </c>
      <c r="D1828" s="55">
        <v>2666</v>
      </c>
      <c r="E1828" s="831">
        <v>39225</v>
      </c>
      <c r="F1828" s="804">
        <v>2008</v>
      </c>
      <c r="G1828" s="53" t="s">
        <v>814</v>
      </c>
      <c r="H1828" s="2" t="s">
        <v>3617</v>
      </c>
      <c r="I1828" s="194">
        <v>14</v>
      </c>
      <c r="J1828" s="904">
        <v>153569</v>
      </c>
      <c r="K1828" s="5">
        <f t="shared" si="28"/>
        <v>14</v>
      </c>
      <c r="L1828" s="1014">
        <v>1993</v>
      </c>
      <c r="M1828" s="1112" t="s">
        <v>1925</v>
      </c>
      <c r="N1828" s="178" t="s">
        <v>1926</v>
      </c>
      <c r="O1828" s="1227">
        <v>92</v>
      </c>
      <c r="P1828" s="154">
        <v>92</v>
      </c>
      <c r="Q1828" s="251">
        <v>0</v>
      </c>
      <c r="R1828" s="54">
        <v>0</v>
      </c>
      <c r="S1828" s="54">
        <v>92</v>
      </c>
      <c r="T1828" s="54">
        <v>0</v>
      </c>
      <c r="U1828" s="7"/>
      <c r="V1828" s="7"/>
      <c r="W1828" s="7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</row>
    <row r="1829" spans="1:40" s="1" customFormat="1">
      <c r="A1829" s="178" t="s">
        <v>1911</v>
      </c>
      <c r="B1829" s="51" t="s">
        <v>17</v>
      </c>
      <c r="C1829" s="613">
        <v>17430</v>
      </c>
      <c r="D1829" s="55">
        <v>2656</v>
      </c>
      <c r="E1829" s="831">
        <v>39198</v>
      </c>
      <c r="F1829" s="804">
        <v>2008</v>
      </c>
      <c r="G1829" s="53" t="s">
        <v>810</v>
      </c>
      <c r="H1829" s="51" t="s">
        <v>1050</v>
      </c>
      <c r="I1829" s="194">
        <v>33</v>
      </c>
      <c r="J1829" s="903">
        <v>113000</v>
      </c>
      <c r="K1829" s="5">
        <f t="shared" si="28"/>
        <v>7</v>
      </c>
      <c r="L1829" s="790">
        <v>2000</v>
      </c>
      <c r="M1829" s="1113" t="s">
        <v>623</v>
      </c>
      <c r="N1829" s="178" t="s">
        <v>624</v>
      </c>
      <c r="O1829" s="1227">
        <v>137</v>
      </c>
      <c r="P1829" s="154">
        <v>137</v>
      </c>
      <c r="Q1829" s="309">
        <v>0</v>
      </c>
      <c r="R1829" s="54">
        <v>0</v>
      </c>
      <c r="S1829" s="54">
        <v>137</v>
      </c>
      <c r="T1829" s="54">
        <v>0</v>
      </c>
      <c r="U1829" s="7"/>
      <c r="V1829" s="7"/>
      <c r="W1829" s="7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</row>
    <row r="1830" spans="1:40" s="1" customFormat="1">
      <c r="A1830" s="51" t="s">
        <v>2113</v>
      </c>
      <c r="B1830" s="51" t="s">
        <v>17</v>
      </c>
      <c r="C1830" s="607" t="s">
        <v>2114</v>
      </c>
      <c r="D1830" s="55">
        <v>2686</v>
      </c>
      <c r="E1830" s="831">
        <v>39286</v>
      </c>
      <c r="F1830" s="804">
        <v>2008</v>
      </c>
      <c r="G1830" s="53" t="s">
        <v>814</v>
      </c>
      <c r="H1830" s="2" t="s">
        <v>3617</v>
      </c>
      <c r="I1830" s="51">
        <v>54</v>
      </c>
      <c r="J1830" s="905">
        <v>172453</v>
      </c>
      <c r="K1830" s="5">
        <f t="shared" si="28"/>
        <v>9</v>
      </c>
      <c r="L1830" s="423">
        <v>1998</v>
      </c>
      <c r="M1830" s="417" t="s">
        <v>623</v>
      </c>
      <c r="N1830" s="53" t="s">
        <v>624</v>
      </c>
      <c r="O1830" s="1227">
        <v>25</v>
      </c>
      <c r="P1830" s="154">
        <v>25</v>
      </c>
      <c r="Q1830" s="251">
        <v>0</v>
      </c>
      <c r="R1830" s="54">
        <v>0</v>
      </c>
      <c r="S1830" s="54">
        <v>25</v>
      </c>
      <c r="T1830" s="54">
        <v>0</v>
      </c>
      <c r="U1830" s="7"/>
      <c r="V1830" s="7"/>
      <c r="W1830" s="7"/>
      <c r="X1830" s="42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42"/>
      <c r="AN1830" s="42"/>
    </row>
    <row r="1831" spans="1:40" s="1" customFormat="1">
      <c r="A1831" s="51" t="s">
        <v>2139</v>
      </c>
      <c r="B1831" s="51" t="s">
        <v>17</v>
      </c>
      <c r="C1831" s="607">
        <v>15599</v>
      </c>
      <c r="D1831" s="55">
        <v>2677</v>
      </c>
      <c r="E1831" s="831">
        <v>39199</v>
      </c>
      <c r="F1831" s="804">
        <v>2008</v>
      </c>
      <c r="G1831" s="53" t="s">
        <v>810</v>
      </c>
      <c r="H1831" s="51" t="s">
        <v>1050</v>
      </c>
      <c r="I1831" s="51">
        <v>29</v>
      </c>
      <c r="J1831" s="905">
        <v>143590</v>
      </c>
      <c r="K1831" s="5">
        <f t="shared" si="28"/>
        <v>12</v>
      </c>
      <c r="L1831" s="423">
        <v>1995</v>
      </c>
      <c r="M1831" s="417" t="s">
        <v>623</v>
      </c>
      <c r="N1831" s="53" t="s">
        <v>624</v>
      </c>
      <c r="O1831" s="1227">
        <v>125</v>
      </c>
      <c r="P1831" s="154">
        <v>125</v>
      </c>
      <c r="Q1831" s="251">
        <v>0</v>
      </c>
      <c r="R1831" s="54">
        <v>0</v>
      </c>
      <c r="S1831" s="54">
        <v>125</v>
      </c>
      <c r="T1831" s="54">
        <v>0</v>
      </c>
      <c r="U1831" s="7"/>
      <c r="V1831" s="7"/>
      <c r="W1831" s="7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</row>
    <row r="1832" spans="1:40" s="1" customFormat="1">
      <c r="A1832" s="51" t="s">
        <v>582</v>
      </c>
      <c r="B1832" s="51" t="s">
        <v>17</v>
      </c>
      <c r="C1832" s="607">
        <v>108398</v>
      </c>
      <c r="D1832" s="55">
        <v>2883</v>
      </c>
      <c r="E1832" s="831">
        <v>39647</v>
      </c>
      <c r="F1832" s="804">
        <v>2008</v>
      </c>
      <c r="G1832" s="53" t="s">
        <v>818</v>
      </c>
      <c r="H1832" s="9" t="s">
        <v>1694</v>
      </c>
      <c r="I1832" s="51">
        <v>36</v>
      </c>
      <c r="J1832" s="905">
        <v>192279</v>
      </c>
      <c r="K1832" s="5">
        <f t="shared" si="28"/>
        <v>11</v>
      </c>
      <c r="L1832" s="423">
        <v>1996</v>
      </c>
      <c r="M1832" s="417" t="s">
        <v>623</v>
      </c>
      <c r="N1832" s="53" t="s">
        <v>624</v>
      </c>
      <c r="O1832" s="1227">
        <v>101</v>
      </c>
      <c r="P1832" s="154">
        <v>101</v>
      </c>
      <c r="Q1832" s="251">
        <v>0</v>
      </c>
      <c r="R1832" s="54">
        <v>0</v>
      </c>
      <c r="S1832" s="54">
        <v>101</v>
      </c>
      <c r="T1832" s="54">
        <v>0</v>
      </c>
      <c r="U1832" s="7"/>
      <c r="V1832" s="7"/>
      <c r="W1832" s="7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</row>
    <row r="1833" spans="1:40" s="1" customFormat="1">
      <c r="A1833" s="51" t="s">
        <v>1913</v>
      </c>
      <c r="B1833" s="51" t="s">
        <v>17</v>
      </c>
      <c r="C1833" s="607">
        <v>134183</v>
      </c>
      <c r="D1833" s="55">
        <v>2661</v>
      </c>
      <c r="E1833" s="831">
        <v>39205</v>
      </c>
      <c r="F1833" s="804">
        <v>2008</v>
      </c>
      <c r="G1833" s="53" t="s">
        <v>818</v>
      </c>
      <c r="H1833" s="9" t="s">
        <v>3459</v>
      </c>
      <c r="I1833" s="51">
        <v>17</v>
      </c>
      <c r="J1833" s="905">
        <v>123298</v>
      </c>
      <c r="K1833" s="5">
        <f t="shared" si="28"/>
        <v>9</v>
      </c>
      <c r="L1833" s="423">
        <v>1998</v>
      </c>
      <c r="M1833" s="417" t="s">
        <v>623</v>
      </c>
      <c r="N1833" s="53" t="s">
        <v>1914</v>
      </c>
      <c r="O1833" s="1227">
        <v>126.56</v>
      </c>
      <c r="P1833" s="154">
        <v>126.56</v>
      </c>
      <c r="Q1833" s="251">
        <v>0</v>
      </c>
      <c r="R1833" s="54">
        <v>0</v>
      </c>
      <c r="S1833" s="54">
        <v>126.56</v>
      </c>
      <c r="T1833" s="54">
        <v>0</v>
      </c>
      <c r="U1833" s="7"/>
      <c r="V1833" s="7"/>
      <c r="W1833" s="7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</row>
    <row r="1834" spans="1:40" s="1" customFormat="1">
      <c r="A1834" s="51" t="s">
        <v>584</v>
      </c>
      <c r="B1834" s="51" t="s">
        <v>17</v>
      </c>
      <c r="C1834" s="607">
        <v>3780</v>
      </c>
      <c r="D1834" s="55">
        <v>2883</v>
      </c>
      <c r="E1834" s="831">
        <v>39647</v>
      </c>
      <c r="F1834" s="804">
        <v>2008</v>
      </c>
      <c r="G1834" s="53" t="s">
        <v>814</v>
      </c>
      <c r="H1834" s="2" t="s">
        <v>3617</v>
      </c>
      <c r="I1834" s="51">
        <v>39</v>
      </c>
      <c r="J1834" s="905">
        <v>120108</v>
      </c>
      <c r="K1834" s="5">
        <f t="shared" si="28"/>
        <v>14</v>
      </c>
      <c r="L1834" s="423">
        <v>1993</v>
      </c>
      <c r="M1834" s="417" t="s">
        <v>623</v>
      </c>
      <c r="N1834" s="53" t="s">
        <v>947</v>
      </c>
      <c r="O1834" s="1227">
        <v>100</v>
      </c>
      <c r="P1834" s="154">
        <v>100</v>
      </c>
      <c r="Q1834" s="251">
        <v>0</v>
      </c>
      <c r="R1834" s="54">
        <v>0</v>
      </c>
      <c r="S1834" s="54">
        <v>100</v>
      </c>
      <c r="T1834" s="54">
        <v>0</v>
      </c>
      <c r="U1834" s="7"/>
      <c r="V1834" s="7"/>
      <c r="W1834" s="7"/>
      <c r="X1834" s="42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42"/>
      <c r="AN1834" s="42"/>
    </row>
    <row r="1835" spans="1:40" s="1" customFormat="1">
      <c r="A1835" s="51" t="s">
        <v>2115</v>
      </c>
      <c r="B1835" s="51" t="s">
        <v>17</v>
      </c>
      <c r="C1835" s="607">
        <v>40776</v>
      </c>
      <c r="D1835" s="55">
        <v>2686</v>
      </c>
      <c r="E1835" s="831">
        <v>39296</v>
      </c>
      <c r="F1835" s="804">
        <v>2008</v>
      </c>
      <c r="G1835" s="53" t="s">
        <v>814</v>
      </c>
      <c r="H1835" s="2" t="s">
        <v>3617</v>
      </c>
      <c r="I1835" s="51">
        <v>31</v>
      </c>
      <c r="J1835" s="905">
        <v>152593</v>
      </c>
      <c r="K1835" s="5">
        <f t="shared" si="28"/>
        <v>13</v>
      </c>
      <c r="L1835" s="423">
        <v>1994</v>
      </c>
      <c r="M1835" s="417" t="s">
        <v>623</v>
      </c>
      <c r="N1835" s="53" t="s">
        <v>2116</v>
      </c>
      <c r="O1835" s="1227">
        <v>128.88</v>
      </c>
      <c r="P1835" s="154">
        <v>128.88</v>
      </c>
      <c r="Q1835" s="251">
        <v>0</v>
      </c>
      <c r="R1835" s="54">
        <v>0</v>
      </c>
      <c r="S1835" s="54">
        <v>128.88</v>
      </c>
      <c r="T1835" s="54">
        <v>0</v>
      </c>
      <c r="U1835" s="7"/>
      <c r="V1835" s="7"/>
      <c r="W1835" s="7"/>
      <c r="X1835" s="42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42"/>
      <c r="AN1835" s="42"/>
    </row>
    <row r="1836" spans="1:40">
      <c r="A1836" s="492" t="s">
        <v>1570</v>
      </c>
      <c r="B1836" s="492" t="s">
        <v>17</v>
      </c>
      <c r="C1836" s="575">
        <v>21252</v>
      </c>
      <c r="D1836" s="513">
        <v>2709</v>
      </c>
      <c r="E1836" s="841">
        <v>39308</v>
      </c>
      <c r="F1836" s="514">
        <v>2008</v>
      </c>
      <c r="G1836" s="705" t="s">
        <v>608</v>
      </c>
      <c r="H1836" s="515" t="s">
        <v>796</v>
      </c>
      <c r="I1836" s="575">
        <v>381</v>
      </c>
      <c r="J1836" s="925">
        <v>99951</v>
      </c>
      <c r="K1836" s="5">
        <f t="shared" si="28"/>
        <v>13</v>
      </c>
      <c r="L1836" s="1029">
        <v>1994</v>
      </c>
      <c r="M1836" s="1128" t="s">
        <v>1563</v>
      </c>
      <c r="N1836" s="1211" t="s">
        <v>1571</v>
      </c>
      <c r="O1836" s="1229">
        <v>100</v>
      </c>
      <c r="P1836" s="1243">
        <v>100</v>
      </c>
      <c r="Q1836" s="517">
        <v>0</v>
      </c>
      <c r="R1836" s="516">
        <v>0</v>
      </c>
      <c r="S1836" s="518">
        <v>100</v>
      </c>
      <c r="T1836" s="518">
        <v>0</v>
      </c>
      <c r="U1836" s="488"/>
      <c r="V1836" s="488"/>
      <c r="W1836" s="488"/>
      <c r="AL1836" s="480"/>
      <c r="AM1836" s="480"/>
      <c r="AN1836" s="480"/>
    </row>
    <row r="1837" spans="1:40" s="1" customFormat="1">
      <c r="A1837" s="51" t="s">
        <v>1595</v>
      </c>
      <c r="B1837" s="51" t="s">
        <v>17</v>
      </c>
      <c r="C1837" s="607">
        <v>1935</v>
      </c>
      <c r="D1837" s="55">
        <v>2727</v>
      </c>
      <c r="E1837" s="831">
        <v>39357</v>
      </c>
      <c r="F1837" s="804">
        <v>2008</v>
      </c>
      <c r="G1837" s="53" t="s">
        <v>815</v>
      </c>
      <c r="H1837" s="51" t="s">
        <v>1269</v>
      </c>
      <c r="I1837" s="51">
        <v>423</v>
      </c>
      <c r="J1837" s="905"/>
      <c r="K1837" s="5">
        <f t="shared" si="28"/>
        <v>25</v>
      </c>
      <c r="L1837" s="423">
        <v>1982</v>
      </c>
      <c r="M1837" s="417" t="s">
        <v>1596</v>
      </c>
      <c r="N1837" s="53" t="s">
        <v>1597</v>
      </c>
      <c r="O1837" s="1227">
        <v>120</v>
      </c>
      <c r="P1837" s="154">
        <v>120</v>
      </c>
      <c r="Q1837" s="251">
        <v>0</v>
      </c>
      <c r="R1837" s="54">
        <v>0</v>
      </c>
      <c r="S1837" s="54">
        <v>120</v>
      </c>
      <c r="T1837" s="54">
        <v>0</v>
      </c>
      <c r="U1837" s="7"/>
      <c r="V1837" s="7"/>
      <c r="W1837" s="7"/>
      <c r="X1837" s="42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42"/>
      <c r="AN1837" s="42"/>
    </row>
    <row r="1838" spans="1:40" s="1" customFormat="1">
      <c r="A1838" s="51" t="s">
        <v>583</v>
      </c>
      <c r="B1838" s="51" t="s">
        <v>17</v>
      </c>
      <c r="C1838" s="607">
        <v>27948</v>
      </c>
      <c r="D1838" s="55">
        <v>2883</v>
      </c>
      <c r="E1838" s="831">
        <v>39647</v>
      </c>
      <c r="F1838" s="804">
        <v>2008</v>
      </c>
      <c r="G1838" s="53" t="s">
        <v>1774</v>
      </c>
      <c r="H1838" s="9" t="s">
        <v>4818</v>
      </c>
      <c r="I1838" s="51">
        <v>37</v>
      </c>
      <c r="J1838" s="905">
        <v>243067</v>
      </c>
      <c r="K1838" s="5">
        <f t="shared" si="28"/>
        <v>6</v>
      </c>
      <c r="L1838" s="423">
        <v>2001</v>
      </c>
      <c r="M1838" s="417" t="s">
        <v>616</v>
      </c>
      <c r="N1838" s="53" t="s">
        <v>1234</v>
      </c>
      <c r="O1838" s="1227">
        <v>100</v>
      </c>
      <c r="P1838" s="154">
        <v>100</v>
      </c>
      <c r="Q1838" s="251">
        <v>0</v>
      </c>
      <c r="R1838" s="54">
        <v>0</v>
      </c>
      <c r="S1838" s="54">
        <v>100</v>
      </c>
      <c r="T1838" s="54">
        <v>0</v>
      </c>
      <c r="U1838" s="7"/>
      <c r="V1838" s="7"/>
      <c r="W1838" s="7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</row>
    <row r="1839" spans="1:40" s="1" customFormat="1">
      <c r="A1839" s="51" t="s">
        <v>1633</v>
      </c>
      <c r="B1839" s="51" t="s">
        <v>17</v>
      </c>
      <c r="C1839" s="607">
        <v>172094</v>
      </c>
      <c r="D1839" s="55">
        <v>2671</v>
      </c>
      <c r="E1839" s="831">
        <v>39247</v>
      </c>
      <c r="F1839" s="804">
        <v>2008</v>
      </c>
      <c r="G1839" s="53" t="s">
        <v>812</v>
      </c>
      <c r="H1839" s="1" t="s">
        <v>861</v>
      </c>
      <c r="I1839" s="51">
        <v>28</v>
      </c>
      <c r="J1839" s="905">
        <v>176421</v>
      </c>
      <c r="K1839" s="5">
        <f t="shared" si="28"/>
        <v>11</v>
      </c>
      <c r="L1839" s="423">
        <v>1996</v>
      </c>
      <c r="M1839" s="417" t="s">
        <v>616</v>
      </c>
      <c r="N1839" s="1114" t="s">
        <v>705</v>
      </c>
      <c r="O1839" s="1227">
        <v>99.01</v>
      </c>
      <c r="P1839" s="154">
        <v>99.01</v>
      </c>
      <c r="Q1839" s="443">
        <v>0</v>
      </c>
      <c r="R1839" s="54">
        <v>0</v>
      </c>
      <c r="S1839" s="54">
        <v>99.01</v>
      </c>
      <c r="T1839" s="54">
        <v>0</v>
      </c>
      <c r="U1839" s="7"/>
      <c r="V1839" s="7"/>
      <c r="W1839" s="7"/>
      <c r="X1839" s="42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42"/>
      <c r="AN1839" s="42"/>
    </row>
    <row r="1840" spans="1:40" s="1" customFormat="1">
      <c r="A1840" s="51" t="s">
        <v>1906</v>
      </c>
      <c r="B1840" s="51" t="s">
        <v>17</v>
      </c>
      <c r="C1840" s="607">
        <v>238163</v>
      </c>
      <c r="D1840" s="55">
        <v>2656</v>
      </c>
      <c r="E1840" s="831">
        <v>39198</v>
      </c>
      <c r="F1840" s="804">
        <v>2008</v>
      </c>
      <c r="G1840" s="53" t="s">
        <v>812</v>
      </c>
      <c r="H1840" s="1" t="s">
        <v>861</v>
      </c>
      <c r="I1840" s="51">
        <v>28</v>
      </c>
      <c r="J1840" s="905">
        <v>147281</v>
      </c>
      <c r="K1840" s="5">
        <f t="shared" si="28"/>
        <v>6</v>
      </c>
      <c r="L1840" s="423">
        <v>2001</v>
      </c>
      <c r="M1840" s="417" t="s">
        <v>623</v>
      </c>
      <c r="N1840" s="53" t="s">
        <v>621</v>
      </c>
      <c r="O1840" s="1227">
        <v>178.21</v>
      </c>
      <c r="P1840" s="154">
        <v>150</v>
      </c>
      <c r="Q1840" s="251">
        <v>5.5217822395736506E-2</v>
      </c>
      <c r="R1840" s="54">
        <v>18.155067825494204</v>
      </c>
      <c r="S1840" s="54">
        <v>168.1550678254942</v>
      </c>
      <c r="T1840" s="54">
        <v>10.054932174505808</v>
      </c>
      <c r="U1840" s="7"/>
      <c r="V1840" s="7"/>
      <c r="W1840" s="7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</row>
    <row r="1841" spans="1:40" s="1" customFormat="1">
      <c r="A1841" s="194" t="s">
        <v>585</v>
      </c>
      <c r="B1841" s="51" t="s">
        <v>17</v>
      </c>
      <c r="C1841" s="607">
        <v>32856</v>
      </c>
      <c r="D1841" s="55">
        <v>2810</v>
      </c>
      <c r="E1841" s="831">
        <v>39470</v>
      </c>
      <c r="F1841" s="804">
        <v>2008</v>
      </c>
      <c r="G1841" s="53" t="s">
        <v>814</v>
      </c>
      <c r="H1841" s="2" t="s">
        <v>3617</v>
      </c>
      <c r="I1841" s="51">
        <v>36</v>
      </c>
      <c r="J1841" s="905">
        <v>106193</v>
      </c>
      <c r="K1841" s="5">
        <f t="shared" si="28"/>
        <v>19</v>
      </c>
      <c r="L1841" s="423">
        <v>1988</v>
      </c>
      <c r="M1841" s="417" t="s">
        <v>629</v>
      </c>
      <c r="N1841" s="53" t="s">
        <v>586</v>
      </c>
      <c r="O1841" s="1227">
        <v>186</v>
      </c>
      <c r="P1841" s="154">
        <v>150</v>
      </c>
      <c r="Q1841" s="251">
        <v>0.12361350178442071</v>
      </c>
      <c r="R1841" s="54">
        <v>12.037482803766888</v>
      </c>
      <c r="S1841" s="54">
        <v>162.03748280376689</v>
      </c>
      <c r="T1841" s="54">
        <v>23.962517196233108</v>
      </c>
      <c r="U1841" s="7"/>
      <c r="V1841" s="7"/>
      <c r="W1841" s="7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</row>
    <row r="1842" spans="1:40" s="1" customFormat="1">
      <c r="A1842" s="51" t="s">
        <v>167</v>
      </c>
      <c r="B1842" s="51" t="s">
        <v>17</v>
      </c>
      <c r="C1842" s="611">
        <v>14827</v>
      </c>
      <c r="D1842" s="55">
        <v>2652</v>
      </c>
      <c r="E1842" s="831">
        <v>39345</v>
      </c>
      <c r="F1842" s="806">
        <v>2008</v>
      </c>
      <c r="G1842" s="53" t="s">
        <v>815</v>
      </c>
      <c r="H1842" s="9" t="s">
        <v>1788</v>
      </c>
      <c r="I1842" s="58">
        <v>381</v>
      </c>
      <c r="J1842" s="918">
        <v>124820</v>
      </c>
      <c r="K1842" s="5">
        <f t="shared" si="28"/>
        <v>15</v>
      </c>
      <c r="L1842" s="1025">
        <v>1992</v>
      </c>
      <c r="M1842" s="1122" t="s">
        <v>629</v>
      </c>
      <c r="N1842" s="1209" t="s">
        <v>136</v>
      </c>
      <c r="O1842" s="1229">
        <v>200</v>
      </c>
      <c r="P1842" s="154">
        <v>150</v>
      </c>
      <c r="Q1842" s="251">
        <v>2.5789813023855577E-3</v>
      </c>
      <c r="R1842" s="54">
        <v>14.539419729206964</v>
      </c>
      <c r="S1842" s="54">
        <v>164.53941972920697</v>
      </c>
      <c r="T1842" s="54">
        <v>35.460580270793031</v>
      </c>
      <c r="U1842" s="7"/>
      <c r="V1842" s="7"/>
      <c r="W1842" s="7"/>
      <c r="X1842" s="42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42"/>
      <c r="AN1842" s="42"/>
    </row>
    <row r="1843" spans="1:40" s="1" customFormat="1">
      <c r="A1843" s="58" t="s">
        <v>138</v>
      </c>
      <c r="B1843" s="51" t="s">
        <v>17</v>
      </c>
      <c r="C1843" s="611">
        <v>134343</v>
      </c>
      <c r="D1843" s="55">
        <v>2652</v>
      </c>
      <c r="E1843" s="842">
        <v>39345</v>
      </c>
      <c r="F1843" s="804">
        <v>2008</v>
      </c>
      <c r="G1843" s="713" t="s">
        <v>818</v>
      </c>
      <c r="H1843" s="9" t="s">
        <v>806</v>
      </c>
      <c r="I1843" s="58">
        <v>341</v>
      </c>
      <c r="J1843" s="922">
        <v>123572</v>
      </c>
      <c r="K1843" s="5">
        <f t="shared" si="28"/>
        <v>11</v>
      </c>
      <c r="L1843" s="1030">
        <v>1996</v>
      </c>
      <c r="M1843" s="1129" t="s">
        <v>623</v>
      </c>
      <c r="N1843" s="713" t="s">
        <v>626</v>
      </c>
      <c r="O1843" s="1227">
        <v>200</v>
      </c>
      <c r="P1843" s="154">
        <v>150</v>
      </c>
      <c r="Q1843" s="251">
        <v>2.5789813023855577E-3</v>
      </c>
      <c r="R1843" s="54">
        <v>14.539419729206964</v>
      </c>
      <c r="S1843" s="54">
        <v>164.53941972920697</v>
      </c>
      <c r="T1843" s="54">
        <v>35.460580270793031</v>
      </c>
      <c r="U1843" s="7"/>
      <c r="V1843" s="7"/>
      <c r="W1843" s="7"/>
      <c r="X1843" s="42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42"/>
      <c r="AN1843" s="42"/>
    </row>
    <row r="1844" spans="1:40" s="1" customFormat="1">
      <c r="A1844" s="51" t="s">
        <v>2142</v>
      </c>
      <c r="B1844" s="51" t="s">
        <v>17</v>
      </c>
      <c r="C1844" s="607">
        <v>155853</v>
      </c>
      <c r="D1844" s="55">
        <v>2677</v>
      </c>
      <c r="E1844" s="831">
        <v>39219</v>
      </c>
      <c r="F1844" s="804">
        <v>2008</v>
      </c>
      <c r="G1844" s="53" t="s">
        <v>818</v>
      </c>
      <c r="H1844" s="9" t="s">
        <v>806</v>
      </c>
      <c r="I1844" s="51">
        <v>33</v>
      </c>
      <c r="J1844" s="916">
        <v>232551</v>
      </c>
      <c r="K1844" s="5">
        <f t="shared" si="28"/>
        <v>11</v>
      </c>
      <c r="L1844" s="423">
        <v>1996</v>
      </c>
      <c r="M1844" s="417" t="s">
        <v>616</v>
      </c>
      <c r="N1844" s="53" t="s">
        <v>2127</v>
      </c>
      <c r="O1844" s="1227">
        <v>193</v>
      </c>
      <c r="P1844" s="154">
        <v>150</v>
      </c>
      <c r="Q1844" s="251">
        <v>1.2533240686925493E-2</v>
      </c>
      <c r="R1844" s="54">
        <v>4.3881382293063522</v>
      </c>
      <c r="S1844" s="54">
        <v>154.38813822930635</v>
      </c>
      <c r="T1844" s="54">
        <v>38.61186177069365</v>
      </c>
      <c r="U1844" s="7"/>
      <c r="V1844" s="7"/>
      <c r="W1844" s="7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</row>
    <row r="1845" spans="1:40" s="1" customFormat="1">
      <c r="A1845" s="51" t="s">
        <v>589</v>
      </c>
      <c r="B1845" s="51" t="s">
        <v>17</v>
      </c>
      <c r="C1845" s="607">
        <v>33412</v>
      </c>
      <c r="D1845" s="55">
        <v>2810</v>
      </c>
      <c r="E1845" s="831">
        <v>39470</v>
      </c>
      <c r="F1845" s="804">
        <v>2008</v>
      </c>
      <c r="G1845" s="53" t="s">
        <v>814</v>
      </c>
      <c r="H1845" s="2" t="s">
        <v>3617</v>
      </c>
      <c r="I1845" s="51">
        <v>35</v>
      </c>
      <c r="J1845" s="905">
        <v>74448</v>
      </c>
      <c r="K1845" s="5">
        <f t="shared" si="28"/>
        <v>17</v>
      </c>
      <c r="L1845" s="423">
        <v>1990</v>
      </c>
      <c r="M1845" s="417" t="s">
        <v>629</v>
      </c>
      <c r="N1845" s="53" t="s">
        <v>638</v>
      </c>
      <c r="O1845" s="1227">
        <v>202</v>
      </c>
      <c r="P1845" s="154">
        <v>150</v>
      </c>
      <c r="Q1845" s="251">
        <v>0.13424692129275798</v>
      </c>
      <c r="R1845" s="54">
        <v>13.072965195488772</v>
      </c>
      <c r="S1845" s="54">
        <v>163.07296519548876</v>
      </c>
      <c r="T1845" s="54">
        <v>38.927034804511237</v>
      </c>
      <c r="U1845" s="7"/>
      <c r="V1845" s="7"/>
      <c r="W1845" s="7"/>
      <c r="X1845" s="42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42"/>
      <c r="AN1845" s="42"/>
    </row>
    <row r="1846" spans="1:40" s="1" customFormat="1">
      <c r="A1846" s="51" t="s">
        <v>2121</v>
      </c>
      <c r="B1846" s="51" t="s">
        <v>17</v>
      </c>
      <c r="C1846" s="607">
        <v>40778</v>
      </c>
      <c r="D1846" s="55">
        <v>2686</v>
      </c>
      <c r="E1846" s="831">
        <v>39296</v>
      </c>
      <c r="F1846" s="804">
        <v>2008</v>
      </c>
      <c r="G1846" s="53" t="s">
        <v>814</v>
      </c>
      <c r="H1846" s="2" t="s">
        <v>3617</v>
      </c>
      <c r="I1846" s="51">
        <v>36</v>
      </c>
      <c r="J1846" s="905">
        <v>114685</v>
      </c>
      <c r="K1846" s="5">
        <f t="shared" si="28"/>
        <v>13</v>
      </c>
      <c r="L1846" s="423">
        <v>1994</v>
      </c>
      <c r="M1846" s="417" t="s">
        <v>616</v>
      </c>
      <c r="N1846" s="53" t="s">
        <v>2122</v>
      </c>
      <c r="O1846" s="1227">
        <v>200</v>
      </c>
      <c r="P1846" s="154">
        <v>150</v>
      </c>
      <c r="Q1846" s="251">
        <v>2.6616025242638338E-2</v>
      </c>
      <c r="R1846" s="54">
        <v>7.1118019448329592</v>
      </c>
      <c r="S1846" s="54">
        <v>157.11180194483296</v>
      </c>
      <c r="T1846" s="54">
        <v>42.888198055167038</v>
      </c>
      <c r="U1846" s="7"/>
      <c r="V1846" s="7"/>
      <c r="W1846" s="7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</row>
    <row r="1847" spans="1:40" s="1" customFormat="1">
      <c r="A1847" s="51" t="s">
        <v>1907</v>
      </c>
      <c r="B1847" s="51" t="s">
        <v>17</v>
      </c>
      <c r="C1847" s="607">
        <v>220179</v>
      </c>
      <c r="D1847" s="55">
        <v>2656</v>
      </c>
      <c r="E1847" s="831">
        <v>39198</v>
      </c>
      <c r="F1847" s="804">
        <v>2008</v>
      </c>
      <c r="G1847" s="53" t="s">
        <v>812</v>
      </c>
      <c r="H1847" s="1" t="s">
        <v>861</v>
      </c>
      <c r="I1847" s="51">
        <v>29</v>
      </c>
      <c r="J1847" s="905">
        <v>157590</v>
      </c>
      <c r="K1847" s="5">
        <f t="shared" si="28"/>
        <v>8</v>
      </c>
      <c r="L1847" s="423">
        <v>1999</v>
      </c>
      <c r="M1847" s="417" t="s">
        <v>616</v>
      </c>
      <c r="N1847" s="53" t="s">
        <v>621</v>
      </c>
      <c r="O1847" s="1227">
        <v>216.67</v>
      </c>
      <c r="P1847" s="154">
        <v>150</v>
      </c>
      <c r="Q1847" s="251">
        <v>6.7134535539443513E-2</v>
      </c>
      <c r="R1847" s="54">
        <v>22.073163940013629</v>
      </c>
      <c r="S1847" s="54">
        <v>172.07316394001361</v>
      </c>
      <c r="T1847" s="54">
        <v>44.596836059986373</v>
      </c>
      <c r="U1847" s="7"/>
      <c r="V1847" s="7"/>
      <c r="W1847" s="7"/>
      <c r="X1847" s="42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42"/>
      <c r="AN1847" s="42"/>
    </row>
    <row r="1848" spans="1:40" s="1" customFormat="1">
      <c r="A1848" s="53" t="s">
        <v>1481</v>
      </c>
      <c r="B1848" s="51" t="s">
        <v>17</v>
      </c>
      <c r="C1848" s="607">
        <v>102407</v>
      </c>
      <c r="D1848" s="55">
        <v>2819</v>
      </c>
      <c r="E1848" s="831">
        <v>39539</v>
      </c>
      <c r="F1848" s="804">
        <v>2008</v>
      </c>
      <c r="G1848" s="53" t="s">
        <v>821</v>
      </c>
      <c r="H1848" s="51" t="s">
        <v>2095</v>
      </c>
      <c r="I1848" s="51">
        <v>22</v>
      </c>
      <c r="J1848" s="905">
        <v>154810</v>
      </c>
      <c r="K1848" s="5">
        <f t="shared" si="28"/>
        <v>10</v>
      </c>
      <c r="L1848" s="423">
        <v>1997</v>
      </c>
      <c r="M1848" s="417" t="s">
        <v>616</v>
      </c>
      <c r="N1848" s="53" t="s">
        <v>2127</v>
      </c>
      <c r="O1848" s="1227">
        <v>225.65</v>
      </c>
      <c r="P1848" s="154">
        <v>150</v>
      </c>
      <c r="Q1848" s="251">
        <v>5.8225796879314035E-2</v>
      </c>
      <c r="R1848" s="54">
        <v>9.4838177957026755</v>
      </c>
      <c r="S1848" s="54">
        <v>159.48381779570266</v>
      </c>
      <c r="T1848" s="54">
        <v>66.166182204297343</v>
      </c>
      <c r="U1848" s="7"/>
      <c r="V1848" s="7"/>
      <c r="W1848" s="7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</row>
    <row r="1849" spans="1:40" s="1" customFormat="1">
      <c r="A1849" s="51" t="s">
        <v>1636</v>
      </c>
      <c r="B1849" s="51" t="s">
        <v>17</v>
      </c>
      <c r="C1849" s="607">
        <v>170440</v>
      </c>
      <c r="D1849" s="55">
        <v>2671</v>
      </c>
      <c r="E1849" s="831">
        <v>39247</v>
      </c>
      <c r="F1849" s="804">
        <v>2008</v>
      </c>
      <c r="G1849" s="53" t="s">
        <v>812</v>
      </c>
      <c r="H1849" s="1" t="s">
        <v>861</v>
      </c>
      <c r="I1849" s="51">
        <v>34</v>
      </c>
      <c r="J1849" s="905">
        <v>158533</v>
      </c>
      <c r="K1849" s="5">
        <f t="shared" si="28"/>
        <v>11</v>
      </c>
      <c r="L1849" s="423">
        <v>1996</v>
      </c>
      <c r="M1849" s="417" t="s">
        <v>623</v>
      </c>
      <c r="N1849" s="53" t="s">
        <v>626</v>
      </c>
      <c r="O1849" s="1227">
        <v>227</v>
      </c>
      <c r="P1849" s="154">
        <v>150</v>
      </c>
      <c r="Q1849" s="443">
        <v>1.6769487511164267E-2</v>
      </c>
      <c r="R1849" s="54">
        <v>9.7214396050970304</v>
      </c>
      <c r="S1849" s="54">
        <v>159.72143960509703</v>
      </c>
      <c r="T1849" s="54">
        <v>67.278560394902968</v>
      </c>
      <c r="U1849" s="7"/>
      <c r="V1849" s="7"/>
      <c r="W1849" s="7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</row>
    <row r="1850" spans="1:40" s="1" customFormat="1">
      <c r="A1850" s="51" t="s">
        <v>2126</v>
      </c>
      <c r="B1850" s="51" t="s">
        <v>17</v>
      </c>
      <c r="C1850" s="607">
        <v>144121</v>
      </c>
      <c r="D1850" s="55">
        <v>2683</v>
      </c>
      <c r="E1850" s="831">
        <v>39127</v>
      </c>
      <c r="F1850" s="806">
        <v>2008</v>
      </c>
      <c r="G1850" s="53" t="s">
        <v>818</v>
      </c>
      <c r="H1850" s="9" t="s">
        <v>806</v>
      </c>
      <c r="I1850" s="51">
        <v>16</v>
      </c>
      <c r="J1850" s="905">
        <v>215455</v>
      </c>
      <c r="K1850" s="5">
        <f t="shared" si="28"/>
        <v>10</v>
      </c>
      <c r="L1850" s="423">
        <v>1997</v>
      </c>
      <c r="M1850" s="417" t="s">
        <v>616</v>
      </c>
      <c r="N1850" s="53" t="s">
        <v>2127</v>
      </c>
      <c r="O1850" s="1227">
        <v>231</v>
      </c>
      <c r="P1850" s="154">
        <v>150</v>
      </c>
      <c r="Q1850" s="251">
        <v>3.2054217419177584E-2</v>
      </c>
      <c r="R1850" s="54">
        <v>13.562780474402416</v>
      </c>
      <c r="S1850" s="54">
        <v>163.56278047440242</v>
      </c>
      <c r="T1850" s="54">
        <v>67.437219525597584</v>
      </c>
      <c r="U1850" s="7"/>
      <c r="V1850" s="7"/>
      <c r="W1850" s="7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</row>
    <row r="1851" spans="1:40" s="1" customFormat="1">
      <c r="A1851" s="51" t="s">
        <v>575</v>
      </c>
      <c r="B1851" s="51" t="s">
        <v>17</v>
      </c>
      <c r="C1851" s="607">
        <v>170450</v>
      </c>
      <c r="D1851" s="55">
        <v>2883</v>
      </c>
      <c r="E1851" s="831">
        <v>39647</v>
      </c>
      <c r="F1851" s="804">
        <v>2008</v>
      </c>
      <c r="G1851" s="53" t="s">
        <v>1774</v>
      </c>
      <c r="H1851" s="9" t="s">
        <v>4818</v>
      </c>
      <c r="I1851" s="51">
        <v>42</v>
      </c>
      <c r="J1851" s="905">
        <v>165203</v>
      </c>
      <c r="K1851" s="5">
        <f t="shared" si="28"/>
        <v>11</v>
      </c>
      <c r="L1851" s="423">
        <v>1996</v>
      </c>
      <c r="M1851" s="417" t="s">
        <v>623</v>
      </c>
      <c r="N1851" s="53" t="s">
        <v>626</v>
      </c>
      <c r="O1851" s="1227">
        <v>232</v>
      </c>
      <c r="P1851" s="154">
        <v>150</v>
      </c>
      <c r="Q1851" s="251">
        <v>5.3568047583203639E-2</v>
      </c>
      <c r="R1851" s="54">
        <v>11.285180584353515</v>
      </c>
      <c r="S1851" s="54">
        <v>161.28518058435353</v>
      </c>
      <c r="T1851" s="54">
        <v>70.714819415646474</v>
      </c>
      <c r="U1851" s="7"/>
      <c r="V1851" s="7"/>
      <c r="W1851" s="7"/>
      <c r="X1851" s="42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42"/>
      <c r="AN1851" s="42"/>
    </row>
    <row r="1852" spans="1:40" s="1" customFormat="1">
      <c r="A1852" s="173" t="s">
        <v>1908</v>
      </c>
      <c r="B1852" s="173" t="s">
        <v>17</v>
      </c>
      <c r="C1852" s="606">
        <v>117543</v>
      </c>
      <c r="D1852" s="212">
        <v>2656</v>
      </c>
      <c r="E1852" s="830">
        <v>39198</v>
      </c>
      <c r="F1852" s="804">
        <v>2008</v>
      </c>
      <c r="G1852" s="53" t="s">
        <v>812</v>
      </c>
      <c r="H1852" s="1" t="s">
        <v>861</v>
      </c>
      <c r="I1852" s="173">
        <v>30</v>
      </c>
      <c r="J1852" s="903">
        <v>106429</v>
      </c>
      <c r="K1852" s="5">
        <f t="shared" si="28"/>
        <v>30</v>
      </c>
      <c r="L1852" s="790">
        <v>1977</v>
      </c>
      <c r="M1852" s="1113" t="s">
        <v>623</v>
      </c>
      <c r="N1852" s="178" t="s">
        <v>1909</v>
      </c>
      <c r="O1852" s="1227">
        <v>250</v>
      </c>
      <c r="P1852" s="154">
        <v>150</v>
      </c>
      <c r="Q1852" s="309">
        <v>7.7461733903451693E-2</v>
      </c>
      <c r="R1852" s="54">
        <v>25.46864349011588</v>
      </c>
      <c r="S1852" s="54">
        <v>175.46864349011588</v>
      </c>
      <c r="T1852" s="54">
        <v>74.53135650988412</v>
      </c>
      <c r="U1852" s="7"/>
      <c r="V1852" s="7"/>
      <c r="W1852" s="7"/>
      <c r="X1852" s="42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42"/>
      <c r="AN1852" s="42"/>
    </row>
    <row r="1853" spans="1:40" s="1" customFormat="1">
      <c r="A1853" s="173" t="s">
        <v>1491</v>
      </c>
      <c r="B1853" s="173" t="s">
        <v>17</v>
      </c>
      <c r="C1853" s="606">
        <v>20487</v>
      </c>
      <c r="D1853" s="212">
        <v>2850</v>
      </c>
      <c r="E1853" s="830">
        <v>39498</v>
      </c>
      <c r="F1853" s="804">
        <v>2008</v>
      </c>
      <c r="G1853" s="53" t="s">
        <v>815</v>
      </c>
      <c r="H1853" s="9" t="s">
        <v>1788</v>
      </c>
      <c r="I1853" s="173">
        <v>26</v>
      </c>
      <c r="J1853" s="903">
        <v>149608</v>
      </c>
      <c r="K1853" s="5">
        <f t="shared" si="28"/>
        <v>15</v>
      </c>
      <c r="L1853" s="790">
        <v>1992</v>
      </c>
      <c r="M1853" s="1113" t="s">
        <v>623</v>
      </c>
      <c r="N1853" s="178" t="s">
        <v>626</v>
      </c>
      <c r="O1853" s="1227">
        <v>256</v>
      </c>
      <c r="P1853" s="154">
        <v>150</v>
      </c>
      <c r="Q1853" s="309">
        <v>0.14562002275312855</v>
      </c>
      <c r="R1853" s="54">
        <v>29.642411831626838</v>
      </c>
      <c r="S1853" s="54">
        <v>179.64241183162684</v>
      </c>
      <c r="T1853" s="54">
        <v>76.357588168373155</v>
      </c>
      <c r="U1853" s="7"/>
      <c r="V1853" s="7"/>
      <c r="W1853" s="7"/>
      <c r="X1853" s="42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42"/>
      <c r="AN1853" s="42"/>
    </row>
    <row r="1854" spans="1:40" s="1" customFormat="1">
      <c r="A1854" s="173" t="s">
        <v>464</v>
      </c>
      <c r="B1854" s="173" t="s">
        <v>17</v>
      </c>
      <c r="C1854" s="606">
        <v>122454</v>
      </c>
      <c r="D1854" s="212">
        <v>2748</v>
      </c>
      <c r="E1854" s="830">
        <v>39413</v>
      </c>
      <c r="F1854" s="804">
        <v>2008</v>
      </c>
      <c r="G1854" s="53" t="s">
        <v>818</v>
      </c>
      <c r="H1854" s="9" t="s">
        <v>806</v>
      </c>
      <c r="I1854" s="173">
        <v>12</v>
      </c>
      <c r="J1854" s="903">
        <v>119862</v>
      </c>
      <c r="K1854" s="5">
        <f t="shared" si="28"/>
        <v>10</v>
      </c>
      <c r="L1854" s="790">
        <v>1997</v>
      </c>
      <c r="M1854" s="1113" t="s">
        <v>623</v>
      </c>
      <c r="N1854" s="178" t="s">
        <v>624</v>
      </c>
      <c r="O1854" s="1227">
        <v>238</v>
      </c>
      <c r="P1854" s="154">
        <v>150</v>
      </c>
      <c r="Q1854" s="309">
        <v>7.8147317544072781E-2</v>
      </c>
      <c r="R1854" s="54">
        <v>11.561895630645571</v>
      </c>
      <c r="S1854" s="54">
        <v>161.56189563064558</v>
      </c>
      <c r="T1854" s="54">
        <v>76.43810436935442</v>
      </c>
      <c r="U1854" s="7"/>
      <c r="V1854" s="7"/>
      <c r="W1854" s="7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</row>
    <row r="1855" spans="1:40" s="1" customFormat="1">
      <c r="A1855" s="173" t="s">
        <v>1550</v>
      </c>
      <c r="B1855" s="173" t="s">
        <v>17</v>
      </c>
      <c r="C1855" s="606">
        <v>9166</v>
      </c>
      <c r="D1855" s="212">
        <v>2709</v>
      </c>
      <c r="E1855" s="830">
        <v>39308</v>
      </c>
      <c r="F1855" s="804">
        <v>2008</v>
      </c>
      <c r="G1855" s="178" t="s">
        <v>814</v>
      </c>
      <c r="H1855" s="173" t="s">
        <v>1060</v>
      </c>
      <c r="I1855" s="173">
        <v>403</v>
      </c>
      <c r="J1855" s="912">
        <v>76755</v>
      </c>
      <c r="K1855" s="5">
        <f t="shared" si="28"/>
        <v>22</v>
      </c>
      <c r="L1855" s="790">
        <v>1985</v>
      </c>
      <c r="M1855" s="1113" t="s">
        <v>623</v>
      </c>
      <c r="N1855" s="178" t="s">
        <v>1914</v>
      </c>
      <c r="O1855" s="1227">
        <v>250</v>
      </c>
      <c r="P1855" s="154">
        <v>150</v>
      </c>
      <c r="Q1855" s="309">
        <v>5.3106744556558685E-3</v>
      </c>
      <c r="R1855" s="54">
        <v>7.0676579925650564</v>
      </c>
      <c r="S1855" s="54">
        <v>157.06765799256505</v>
      </c>
      <c r="T1855" s="54">
        <v>92.932342007434954</v>
      </c>
      <c r="U1855" s="7"/>
      <c r="V1855" s="7"/>
      <c r="W1855" s="7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</row>
    <row r="1856" spans="1:40" s="1" customFormat="1">
      <c r="A1856" s="187" t="s">
        <v>1579</v>
      </c>
      <c r="B1856" s="173" t="s">
        <v>17</v>
      </c>
      <c r="C1856" s="606">
        <v>2620</v>
      </c>
      <c r="D1856" s="212">
        <v>2727</v>
      </c>
      <c r="E1856" s="830">
        <v>39357</v>
      </c>
      <c r="F1856" s="804">
        <v>2008</v>
      </c>
      <c r="G1856" s="178" t="s">
        <v>814</v>
      </c>
      <c r="H1856" s="9" t="s">
        <v>988</v>
      </c>
      <c r="I1856" s="173">
        <v>400</v>
      </c>
      <c r="J1856" s="903">
        <v>152539</v>
      </c>
      <c r="K1856" s="5">
        <f t="shared" si="28"/>
        <v>10</v>
      </c>
      <c r="L1856" s="790">
        <v>1997</v>
      </c>
      <c r="M1856" s="1113" t="s">
        <v>623</v>
      </c>
      <c r="N1856" s="178" t="s">
        <v>624</v>
      </c>
      <c r="O1856" s="1227">
        <v>250</v>
      </c>
      <c r="P1856" s="154">
        <v>150</v>
      </c>
      <c r="Q1856" s="309">
        <v>6.7340067340067337E-3</v>
      </c>
      <c r="R1856" s="54">
        <v>3.981952861952863</v>
      </c>
      <c r="S1856" s="54">
        <v>153.98195286195286</v>
      </c>
      <c r="T1856" s="54">
        <v>96.018047138047137</v>
      </c>
      <c r="U1856" s="7"/>
      <c r="V1856" s="7"/>
      <c r="W1856" s="7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</row>
    <row r="1857" spans="1:40" s="1" customFormat="1">
      <c r="A1857" s="173" t="s">
        <v>1918</v>
      </c>
      <c r="B1857" s="173" t="s">
        <v>17</v>
      </c>
      <c r="C1857" s="606">
        <v>224923</v>
      </c>
      <c r="D1857" s="212">
        <v>2666</v>
      </c>
      <c r="E1857" s="830">
        <v>39225</v>
      </c>
      <c r="F1857" s="804">
        <v>2008</v>
      </c>
      <c r="G1857" s="178" t="s">
        <v>812</v>
      </c>
      <c r="H1857" s="1" t="s">
        <v>861</v>
      </c>
      <c r="I1857" s="173">
        <v>5</v>
      </c>
      <c r="J1857" s="903">
        <v>162390</v>
      </c>
      <c r="K1857" s="5">
        <f t="shared" si="28"/>
        <v>10</v>
      </c>
      <c r="L1857" s="790">
        <v>1997</v>
      </c>
      <c r="M1857" s="1113" t="s">
        <v>623</v>
      </c>
      <c r="N1857" s="178" t="s">
        <v>626</v>
      </c>
      <c r="O1857" s="1227">
        <v>256</v>
      </c>
      <c r="P1857" s="154">
        <v>150</v>
      </c>
      <c r="Q1857" s="309">
        <v>4.2215036138379569E-2</v>
      </c>
      <c r="R1857" s="54">
        <v>9.3827139321162427</v>
      </c>
      <c r="S1857" s="54">
        <v>159.38271393211625</v>
      </c>
      <c r="T1857" s="54">
        <v>96.617286067883754</v>
      </c>
      <c r="U1857" s="7"/>
      <c r="V1857" s="7"/>
      <c r="W1857" s="7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</row>
    <row r="1858" spans="1:40" s="1" customFormat="1">
      <c r="A1858" s="173" t="s">
        <v>328</v>
      </c>
      <c r="B1858" s="173" t="s">
        <v>17</v>
      </c>
      <c r="C1858" s="606">
        <v>76</v>
      </c>
      <c r="D1858" s="212">
        <v>2908</v>
      </c>
      <c r="E1858" s="830">
        <v>39624</v>
      </c>
      <c r="F1858" s="804">
        <v>2008</v>
      </c>
      <c r="G1858" s="178" t="s">
        <v>1774</v>
      </c>
      <c r="H1858" s="9" t="s">
        <v>4818</v>
      </c>
      <c r="I1858" s="172">
        <v>14</v>
      </c>
      <c r="J1858" s="911">
        <v>103552</v>
      </c>
      <c r="K1858" s="5">
        <f t="shared" ref="K1858:K1921" si="29">F1858-L1858-1</f>
        <v>14</v>
      </c>
      <c r="L1858" s="1023">
        <v>1993</v>
      </c>
      <c r="M1858" s="1119" t="s">
        <v>616</v>
      </c>
      <c r="N1858" s="1205" t="s">
        <v>1234</v>
      </c>
      <c r="O1858" s="1227">
        <v>250</v>
      </c>
      <c r="P1858" s="154">
        <v>150</v>
      </c>
      <c r="Q1858" s="309">
        <v>2.0197939810139365E-3</v>
      </c>
      <c r="R1858" s="54">
        <v>3.2894162795394872</v>
      </c>
      <c r="S1858" s="54">
        <v>153.28941627953949</v>
      </c>
      <c r="T1858" s="54">
        <v>96.710583720460505</v>
      </c>
      <c r="U1858" s="7"/>
      <c r="V1858" s="7"/>
      <c r="W1858" s="7"/>
      <c r="X1858" s="42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42"/>
      <c r="AN1858" s="42"/>
    </row>
    <row r="1859" spans="1:40" s="1" customFormat="1">
      <c r="A1859" s="51" t="s">
        <v>279</v>
      </c>
      <c r="B1859" s="51" t="s">
        <v>17</v>
      </c>
      <c r="C1859" s="607">
        <v>15312</v>
      </c>
      <c r="D1859" s="55">
        <v>2905</v>
      </c>
      <c r="E1859" s="831">
        <v>39609</v>
      </c>
      <c r="F1859" s="804">
        <v>2008</v>
      </c>
      <c r="G1859" s="713" t="s">
        <v>810</v>
      </c>
      <c r="H1859" s="173" t="s">
        <v>1166</v>
      </c>
      <c r="I1859" s="58">
        <v>337</v>
      </c>
      <c r="J1859" s="918">
        <v>124008</v>
      </c>
      <c r="K1859" s="5">
        <f t="shared" si="29"/>
        <v>13</v>
      </c>
      <c r="L1859" s="1025">
        <v>1994</v>
      </c>
      <c r="M1859" s="1122" t="s">
        <v>623</v>
      </c>
      <c r="N1859" s="1209" t="s">
        <v>2116</v>
      </c>
      <c r="O1859" s="1227">
        <v>250</v>
      </c>
      <c r="P1859" s="154">
        <v>150</v>
      </c>
      <c r="Q1859" s="251">
        <v>2.284669865204478E-3</v>
      </c>
      <c r="R1859" s="54">
        <v>3.0793008910212465</v>
      </c>
      <c r="S1859" s="54">
        <v>153.07930089102123</v>
      </c>
      <c r="T1859" s="54">
        <v>96.920699108978766</v>
      </c>
      <c r="U1859" s="7"/>
      <c r="V1859" s="7"/>
      <c r="W1859" s="7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</row>
    <row r="1860" spans="1:40" s="1" customFormat="1">
      <c r="A1860" s="51" t="s">
        <v>1624</v>
      </c>
      <c r="B1860" s="51" t="s">
        <v>17</v>
      </c>
      <c r="C1860" s="607">
        <v>172978</v>
      </c>
      <c r="D1860" s="55">
        <v>2671</v>
      </c>
      <c r="E1860" s="831">
        <v>39247</v>
      </c>
      <c r="F1860" s="804">
        <v>2008</v>
      </c>
      <c r="G1860" s="53" t="s">
        <v>812</v>
      </c>
      <c r="H1860" s="1" t="s">
        <v>861</v>
      </c>
      <c r="I1860" s="51">
        <v>22</v>
      </c>
      <c r="J1860" s="905">
        <v>191040</v>
      </c>
      <c r="K1860" s="5">
        <f t="shared" si="29"/>
        <v>11</v>
      </c>
      <c r="L1860" s="423">
        <v>1996</v>
      </c>
      <c r="M1860" s="417" t="s">
        <v>616</v>
      </c>
      <c r="N1860" s="53" t="s">
        <v>1234</v>
      </c>
      <c r="O1860" s="1227">
        <v>288.88</v>
      </c>
      <c r="P1860" s="154">
        <v>150</v>
      </c>
      <c r="Q1860" s="443">
        <v>2.1340835031828782E-2</v>
      </c>
      <c r="R1860" s="54">
        <v>12.371495476301455</v>
      </c>
      <c r="S1860" s="54">
        <v>162.37149547630145</v>
      </c>
      <c r="T1860" s="54">
        <v>126.50850452369855</v>
      </c>
      <c r="U1860" s="7"/>
      <c r="V1860" s="7"/>
      <c r="W1860" s="7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</row>
    <row r="1861" spans="1:40" s="1" customFormat="1">
      <c r="A1861" s="51" t="s">
        <v>588</v>
      </c>
      <c r="B1861" s="51" t="s">
        <v>17</v>
      </c>
      <c r="C1861" s="607">
        <v>1094</v>
      </c>
      <c r="D1861" s="55">
        <v>2810</v>
      </c>
      <c r="E1861" s="831">
        <v>39470</v>
      </c>
      <c r="F1861" s="804">
        <v>2008</v>
      </c>
      <c r="G1861" s="53" t="s">
        <v>2507</v>
      </c>
      <c r="H1861" s="9" t="s">
        <v>4811</v>
      </c>
      <c r="I1861" s="51">
        <v>38</v>
      </c>
      <c r="J1861" s="905">
        <v>135005</v>
      </c>
      <c r="K1861" s="5">
        <f t="shared" si="29"/>
        <v>7</v>
      </c>
      <c r="L1861" s="423">
        <v>2000</v>
      </c>
      <c r="M1861" s="417" t="s">
        <v>623</v>
      </c>
      <c r="N1861" s="53" t="s">
        <v>2430</v>
      </c>
      <c r="O1861" s="1227">
        <v>300</v>
      </c>
      <c r="P1861" s="154">
        <v>150</v>
      </c>
      <c r="Q1861" s="251">
        <v>0.19937661578132371</v>
      </c>
      <c r="R1861" s="54">
        <v>19.415294844785301</v>
      </c>
      <c r="S1861" s="54">
        <v>169.41529484478531</v>
      </c>
      <c r="T1861" s="54">
        <v>130.58470515521469</v>
      </c>
      <c r="U1861" s="7"/>
      <c r="V1861" s="7"/>
      <c r="W1861" s="7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</row>
    <row r="1862" spans="1:40" s="1" customFormat="1">
      <c r="A1862" s="51" t="s">
        <v>2454</v>
      </c>
      <c r="B1862" s="51" t="s">
        <v>17</v>
      </c>
      <c r="C1862" s="607">
        <v>3202</v>
      </c>
      <c r="D1862" s="55">
        <v>2819</v>
      </c>
      <c r="E1862" s="831">
        <v>39539</v>
      </c>
      <c r="F1862" s="804">
        <v>2008</v>
      </c>
      <c r="G1862" s="45" t="s">
        <v>1774</v>
      </c>
      <c r="H1862" s="9" t="s">
        <v>4818</v>
      </c>
      <c r="I1862" s="51">
        <v>19</v>
      </c>
      <c r="J1862" s="905">
        <v>152590</v>
      </c>
      <c r="K1862" s="5">
        <f t="shared" si="29"/>
        <v>9</v>
      </c>
      <c r="L1862" s="423">
        <v>1998</v>
      </c>
      <c r="M1862" s="417" t="s">
        <v>623</v>
      </c>
      <c r="N1862" s="53" t="s">
        <v>624</v>
      </c>
      <c r="O1862" s="1227">
        <v>295.64999999999998</v>
      </c>
      <c r="P1862" s="154">
        <v>150</v>
      </c>
      <c r="Q1862" s="251">
        <v>7.6288308652201167E-2</v>
      </c>
      <c r="R1862" s="54">
        <v>12.425839713270534</v>
      </c>
      <c r="S1862" s="54">
        <v>162.42583971327053</v>
      </c>
      <c r="T1862" s="54">
        <v>133.22416028672944</v>
      </c>
      <c r="U1862" s="7"/>
      <c r="V1862" s="7"/>
      <c r="W1862" s="7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</row>
    <row r="1863" spans="1:40" s="1" customFormat="1">
      <c r="A1863" s="51" t="s">
        <v>2123</v>
      </c>
      <c r="B1863" s="51" t="s">
        <v>17</v>
      </c>
      <c r="C1863" s="607">
        <v>39887</v>
      </c>
      <c r="D1863" s="55">
        <v>2686</v>
      </c>
      <c r="E1863" s="831">
        <v>39296</v>
      </c>
      <c r="F1863" s="804">
        <v>2008</v>
      </c>
      <c r="G1863" s="53" t="s">
        <v>814</v>
      </c>
      <c r="H1863" s="2" t="s">
        <v>3617</v>
      </c>
      <c r="I1863" s="51">
        <v>37</v>
      </c>
      <c r="J1863" s="905">
        <v>132574</v>
      </c>
      <c r="K1863" s="5">
        <f t="shared" si="29"/>
        <v>13</v>
      </c>
      <c r="L1863" s="423">
        <v>1994</v>
      </c>
      <c r="M1863" s="417" t="s">
        <v>629</v>
      </c>
      <c r="N1863" s="53" t="s">
        <v>136</v>
      </c>
      <c r="O1863" s="1227">
        <v>302</v>
      </c>
      <c r="P1863" s="154">
        <v>150</v>
      </c>
      <c r="Q1863" s="251">
        <v>4.0190198116383892E-2</v>
      </c>
      <c r="R1863" s="54">
        <v>10.738820936697769</v>
      </c>
      <c r="S1863" s="54">
        <v>160.73882093669778</v>
      </c>
      <c r="T1863" s="54">
        <v>141.26117906330222</v>
      </c>
      <c r="U1863" s="7"/>
      <c r="V1863" s="7"/>
      <c r="W1863" s="7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</row>
    <row r="1864" spans="1:40" s="1" customFormat="1">
      <c r="A1864" s="173" t="s">
        <v>2125</v>
      </c>
      <c r="B1864" s="173" t="s">
        <v>17</v>
      </c>
      <c r="C1864" s="606">
        <v>40836</v>
      </c>
      <c r="D1864" s="212">
        <v>2686</v>
      </c>
      <c r="E1864" s="830">
        <v>39296</v>
      </c>
      <c r="F1864" s="804">
        <v>2008</v>
      </c>
      <c r="G1864" s="178" t="s">
        <v>814</v>
      </c>
      <c r="H1864" s="2" t="s">
        <v>3617</v>
      </c>
      <c r="I1864" s="173">
        <v>39</v>
      </c>
      <c r="J1864" s="903">
        <v>133300</v>
      </c>
      <c r="K1864" s="5">
        <f t="shared" si="29"/>
        <v>13</v>
      </c>
      <c r="L1864" s="790">
        <v>1994</v>
      </c>
      <c r="M1864" s="1113" t="s">
        <v>616</v>
      </c>
      <c r="N1864" s="178" t="s">
        <v>2122</v>
      </c>
      <c r="O1864" s="1227">
        <v>302</v>
      </c>
      <c r="P1864" s="154">
        <v>150</v>
      </c>
      <c r="Q1864" s="309">
        <v>4.0190198116383892E-2</v>
      </c>
      <c r="R1864" s="54">
        <v>10.738820936697769</v>
      </c>
      <c r="S1864" s="54">
        <v>160.73882093669778</v>
      </c>
      <c r="T1864" s="54">
        <v>141.26117906330222</v>
      </c>
      <c r="U1864" s="7"/>
      <c r="V1864" s="7"/>
      <c r="W1864" s="7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</row>
    <row r="1865" spans="1:40" s="1" customFormat="1">
      <c r="A1865" s="172" t="s">
        <v>1565</v>
      </c>
      <c r="B1865" s="173" t="s">
        <v>17</v>
      </c>
      <c r="C1865" s="605">
        <v>156928</v>
      </c>
      <c r="D1865" s="212">
        <v>2709</v>
      </c>
      <c r="E1865" s="830">
        <v>39308</v>
      </c>
      <c r="F1865" s="804">
        <v>2008</v>
      </c>
      <c r="G1865" s="178" t="s">
        <v>818</v>
      </c>
      <c r="H1865" s="9" t="s">
        <v>806</v>
      </c>
      <c r="I1865" s="172">
        <v>426</v>
      </c>
      <c r="J1865" s="911">
        <v>141143</v>
      </c>
      <c r="K1865" s="5">
        <f t="shared" si="29"/>
        <v>9</v>
      </c>
      <c r="L1865" s="1023">
        <v>1998</v>
      </c>
      <c r="M1865" s="1119" t="s">
        <v>623</v>
      </c>
      <c r="N1865" s="1205" t="s">
        <v>626</v>
      </c>
      <c r="O1865" s="1227">
        <v>300</v>
      </c>
      <c r="P1865" s="154">
        <v>150</v>
      </c>
      <c r="Q1865" s="309">
        <v>6.3728093467870419E-3</v>
      </c>
      <c r="R1865" s="54">
        <v>8.481189591078067</v>
      </c>
      <c r="S1865" s="54">
        <v>158.48118959107808</v>
      </c>
      <c r="T1865" s="54">
        <v>141.51881040892192</v>
      </c>
      <c r="U1865" s="7"/>
      <c r="V1865" s="7"/>
      <c r="W1865" s="7"/>
      <c r="X1865" s="42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42"/>
      <c r="AN1865" s="42"/>
    </row>
    <row r="1866" spans="1:40" s="1" customFormat="1">
      <c r="A1866" s="173" t="s">
        <v>2118</v>
      </c>
      <c r="B1866" s="173" t="s">
        <v>17</v>
      </c>
      <c r="C1866" s="606">
        <v>39889</v>
      </c>
      <c r="D1866" s="212">
        <v>2686</v>
      </c>
      <c r="E1866" s="830">
        <v>39296</v>
      </c>
      <c r="F1866" s="804">
        <v>2008</v>
      </c>
      <c r="G1866" s="178" t="s">
        <v>814</v>
      </c>
      <c r="H1866" s="2" t="s">
        <v>3617</v>
      </c>
      <c r="I1866" s="173">
        <v>33</v>
      </c>
      <c r="J1866" s="903">
        <v>147846</v>
      </c>
      <c r="K1866" s="5">
        <f t="shared" si="29"/>
        <v>11</v>
      </c>
      <c r="L1866" s="790">
        <v>1996</v>
      </c>
      <c r="M1866" s="1113" t="s">
        <v>629</v>
      </c>
      <c r="N1866" s="178" t="s">
        <v>136</v>
      </c>
      <c r="O1866" s="1227">
        <v>305.99</v>
      </c>
      <c r="P1866" s="154">
        <v>150</v>
      </c>
      <c r="Q1866" s="314">
        <v>4.0721187819974525E-2</v>
      </c>
      <c r="R1866" s="54">
        <v>10.880701385497186</v>
      </c>
      <c r="S1866" s="54">
        <v>160.88070138549719</v>
      </c>
      <c r="T1866" s="54">
        <v>145.10929861450282</v>
      </c>
      <c r="U1866" s="7"/>
      <c r="V1866" s="7"/>
      <c r="W1866" s="7"/>
      <c r="X1866" s="42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42"/>
      <c r="AN1866" s="42"/>
    </row>
    <row r="1867" spans="1:40" s="1" customFormat="1">
      <c r="A1867" s="173" t="s">
        <v>307</v>
      </c>
      <c r="B1867" s="173" t="s">
        <v>17</v>
      </c>
      <c r="C1867" s="606">
        <v>55664</v>
      </c>
      <c r="D1867" s="212">
        <v>2908</v>
      </c>
      <c r="E1867" s="830">
        <v>39624</v>
      </c>
      <c r="F1867" s="804">
        <v>2008</v>
      </c>
      <c r="G1867" s="178" t="s">
        <v>1774</v>
      </c>
      <c r="H1867" s="9" t="s">
        <v>4818</v>
      </c>
      <c r="I1867" s="173">
        <v>50</v>
      </c>
      <c r="J1867" s="912">
        <v>145196</v>
      </c>
      <c r="K1867" s="5">
        <f t="shared" si="29"/>
        <v>12</v>
      </c>
      <c r="L1867" s="790">
        <v>1995</v>
      </c>
      <c r="M1867" s="1113" t="s">
        <v>623</v>
      </c>
      <c r="N1867" s="178" t="s">
        <v>626</v>
      </c>
      <c r="O1867" s="1227">
        <v>300</v>
      </c>
      <c r="P1867" s="154">
        <v>150</v>
      </c>
      <c r="Q1867" s="309">
        <v>2.4237527772167241E-3</v>
      </c>
      <c r="R1867" s="54">
        <v>3.9472995354473852</v>
      </c>
      <c r="S1867" s="54">
        <v>153.94729953544737</v>
      </c>
      <c r="T1867" s="54">
        <v>146.05270046455263</v>
      </c>
      <c r="U1867" s="7"/>
      <c r="V1867" s="7"/>
      <c r="W1867" s="7"/>
      <c r="X1867" s="42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42"/>
      <c r="AN1867" s="42"/>
    </row>
    <row r="1868" spans="1:40" s="1" customFormat="1">
      <c r="A1868" s="173" t="s">
        <v>1296</v>
      </c>
      <c r="B1868" s="173" t="s">
        <v>17</v>
      </c>
      <c r="C1868" s="606">
        <v>136258</v>
      </c>
      <c r="D1868" s="212">
        <v>2860</v>
      </c>
      <c r="E1868" s="830">
        <v>39583</v>
      </c>
      <c r="F1868" s="804">
        <v>2008</v>
      </c>
      <c r="G1868" s="208" t="s">
        <v>1774</v>
      </c>
      <c r="H1868" s="9" t="s">
        <v>4818</v>
      </c>
      <c r="I1868" s="173">
        <v>1</v>
      </c>
      <c r="J1868" s="904">
        <v>183040</v>
      </c>
      <c r="K1868" s="5">
        <f t="shared" si="29"/>
        <v>9</v>
      </c>
      <c r="L1868" s="1014">
        <v>1998</v>
      </c>
      <c r="M1868" s="1112" t="s">
        <v>623</v>
      </c>
      <c r="N1868" s="178" t="s">
        <v>624</v>
      </c>
      <c r="O1868" s="1227">
        <v>300</v>
      </c>
      <c r="P1868" s="154">
        <v>150</v>
      </c>
      <c r="Q1868" s="314">
        <v>3.5169988276670576E-3</v>
      </c>
      <c r="R1868" s="54">
        <v>2.9788628370457202</v>
      </c>
      <c r="S1868" s="54">
        <v>152.97886283704571</v>
      </c>
      <c r="T1868" s="54">
        <v>147.02113716295429</v>
      </c>
      <c r="U1868" s="7"/>
      <c r="V1868" s="7"/>
      <c r="W1868" s="7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</row>
    <row r="1869" spans="1:40" s="1" customFormat="1">
      <c r="A1869" s="173" t="s">
        <v>1921</v>
      </c>
      <c r="B1869" s="173" t="s">
        <v>17</v>
      </c>
      <c r="C1869" s="606">
        <v>172055</v>
      </c>
      <c r="D1869" s="212">
        <v>2666</v>
      </c>
      <c r="E1869" s="830">
        <v>39225</v>
      </c>
      <c r="F1869" s="804">
        <v>2008</v>
      </c>
      <c r="G1869" s="178" t="s">
        <v>812</v>
      </c>
      <c r="H1869" s="1" t="s">
        <v>861</v>
      </c>
      <c r="I1869" s="173">
        <v>8</v>
      </c>
      <c r="J1869" s="903">
        <v>157755</v>
      </c>
      <c r="K1869" s="5">
        <f t="shared" si="29"/>
        <v>11</v>
      </c>
      <c r="L1869" s="790">
        <v>1996</v>
      </c>
      <c r="M1869" s="1113" t="s">
        <v>623</v>
      </c>
      <c r="N1869" s="178" t="s">
        <v>626</v>
      </c>
      <c r="O1869" s="1227">
        <v>309</v>
      </c>
      <c r="P1869" s="154">
        <v>150</v>
      </c>
      <c r="Q1869" s="309">
        <v>5.0954867838903468E-2</v>
      </c>
      <c r="R1869" s="54">
        <v>11.325228925874685</v>
      </c>
      <c r="S1869" s="54">
        <v>161.32522892587468</v>
      </c>
      <c r="T1869" s="54">
        <v>147.67477107412532</v>
      </c>
      <c r="U1869" s="7"/>
      <c r="V1869" s="7"/>
      <c r="W1869" s="7"/>
      <c r="X1869" s="42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42"/>
      <c r="AN1869" s="42"/>
    </row>
    <row r="1870" spans="1:40" s="1" customFormat="1">
      <c r="A1870" s="173" t="s">
        <v>1919</v>
      </c>
      <c r="B1870" s="173" t="s">
        <v>17</v>
      </c>
      <c r="C1870" s="606">
        <v>182524</v>
      </c>
      <c r="D1870" s="212">
        <v>2666</v>
      </c>
      <c r="E1870" s="830">
        <v>39225</v>
      </c>
      <c r="F1870" s="804">
        <v>2008</v>
      </c>
      <c r="G1870" s="178" t="s">
        <v>812</v>
      </c>
      <c r="H1870" s="1" t="s">
        <v>861</v>
      </c>
      <c r="I1870" s="173">
        <v>6</v>
      </c>
      <c r="J1870" s="903">
        <v>113059</v>
      </c>
      <c r="K1870" s="5">
        <f t="shared" si="29"/>
        <v>10</v>
      </c>
      <c r="L1870" s="790">
        <v>1997</v>
      </c>
      <c r="M1870" s="1113" t="s">
        <v>623</v>
      </c>
      <c r="N1870" s="178" t="s">
        <v>626</v>
      </c>
      <c r="O1870" s="1227">
        <v>310</v>
      </c>
      <c r="P1870" s="154">
        <v>150</v>
      </c>
      <c r="Q1870" s="314">
        <v>5.1119770323819015E-2</v>
      </c>
      <c r="R1870" s="54">
        <v>11.361880152172013</v>
      </c>
      <c r="S1870" s="54">
        <v>161.36188015217201</v>
      </c>
      <c r="T1870" s="54">
        <v>148.63811984782799</v>
      </c>
      <c r="U1870" s="7"/>
      <c r="V1870" s="7"/>
      <c r="W1870" s="7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</row>
    <row r="1871" spans="1:40" s="1" customFormat="1">
      <c r="A1871" s="178" t="s">
        <v>2110</v>
      </c>
      <c r="B1871" s="173" t="s">
        <v>17</v>
      </c>
      <c r="C1871" s="606">
        <v>27280</v>
      </c>
      <c r="D1871" s="212">
        <v>2686</v>
      </c>
      <c r="E1871" s="830">
        <v>39310</v>
      </c>
      <c r="F1871" s="804">
        <v>2008</v>
      </c>
      <c r="G1871" s="178" t="s">
        <v>814</v>
      </c>
      <c r="H1871" s="173" t="s">
        <v>1060</v>
      </c>
      <c r="I1871" s="173">
        <v>52</v>
      </c>
      <c r="J1871" s="903">
        <v>228787</v>
      </c>
      <c r="K1871" s="5">
        <f t="shared" si="29"/>
        <v>7</v>
      </c>
      <c r="L1871" s="1014">
        <v>2000</v>
      </c>
      <c r="M1871" s="1112" t="s">
        <v>616</v>
      </c>
      <c r="N1871" s="178" t="s">
        <v>617</v>
      </c>
      <c r="O1871" s="1227">
        <v>326</v>
      </c>
      <c r="P1871" s="154">
        <v>150</v>
      </c>
      <c r="Q1871" s="309">
        <v>4.3384121145500491E-2</v>
      </c>
      <c r="R1871" s="54">
        <v>11.592237170077723</v>
      </c>
      <c r="S1871" s="54">
        <v>161.59223717007774</v>
      </c>
      <c r="T1871" s="54">
        <v>164.40776282992226</v>
      </c>
      <c r="U1871" s="7"/>
      <c r="V1871" s="7"/>
      <c r="W1871" s="7"/>
      <c r="X1871" s="42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42"/>
      <c r="AN1871" s="42"/>
    </row>
    <row r="1872" spans="1:40" s="1" customFormat="1">
      <c r="A1872" s="173" t="s">
        <v>587</v>
      </c>
      <c r="B1872" s="173" t="s">
        <v>17</v>
      </c>
      <c r="C1872" s="606">
        <v>134746</v>
      </c>
      <c r="D1872" s="212">
        <v>2810</v>
      </c>
      <c r="E1872" s="830">
        <v>39470</v>
      </c>
      <c r="F1872" s="804">
        <v>2008</v>
      </c>
      <c r="G1872" s="178" t="s">
        <v>818</v>
      </c>
      <c r="H1872" s="9" t="s">
        <v>806</v>
      </c>
      <c r="I1872" s="173">
        <v>37</v>
      </c>
      <c r="J1872" s="903">
        <v>166261</v>
      </c>
      <c r="K1872" s="5">
        <f t="shared" si="29"/>
        <v>9</v>
      </c>
      <c r="L1872" s="790">
        <v>1998</v>
      </c>
      <c r="M1872" s="1113" t="s">
        <v>616</v>
      </c>
      <c r="N1872" s="178" t="s">
        <v>619</v>
      </c>
      <c r="O1872" s="1227">
        <v>347</v>
      </c>
      <c r="P1872" s="154">
        <v>150</v>
      </c>
      <c r="Q1872" s="309">
        <v>0.23061228558706443</v>
      </c>
      <c r="R1872" s="54">
        <v>22.457024370468332</v>
      </c>
      <c r="S1872" s="54">
        <v>172.45702437046833</v>
      </c>
      <c r="T1872" s="54">
        <v>174.54297562953167</v>
      </c>
      <c r="U1872" s="7"/>
      <c r="V1872" s="7"/>
      <c r="W1872" s="7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</row>
    <row r="1873" spans="1:40" s="1" customFormat="1">
      <c r="A1873" s="173" t="s">
        <v>146</v>
      </c>
      <c r="B1873" s="173" t="s">
        <v>17</v>
      </c>
      <c r="C1873" s="606">
        <v>12439</v>
      </c>
      <c r="D1873" s="212">
        <v>2652</v>
      </c>
      <c r="E1873" s="830">
        <v>39345</v>
      </c>
      <c r="F1873" s="804">
        <v>2008</v>
      </c>
      <c r="G1873" s="178" t="s">
        <v>815</v>
      </c>
      <c r="H1873" s="9" t="s">
        <v>1788</v>
      </c>
      <c r="I1873" s="173">
        <v>350</v>
      </c>
      <c r="J1873" s="912">
        <v>264620</v>
      </c>
      <c r="K1873" s="5">
        <f t="shared" si="29"/>
        <v>23</v>
      </c>
      <c r="L1873" s="790">
        <v>1984</v>
      </c>
      <c r="M1873" s="1113" t="s">
        <v>616</v>
      </c>
      <c r="N1873" s="178" t="s">
        <v>147</v>
      </c>
      <c r="O1873" s="1227">
        <v>350</v>
      </c>
      <c r="P1873" s="154">
        <v>150</v>
      </c>
      <c r="Q1873" s="309">
        <v>4.5132172791747258E-3</v>
      </c>
      <c r="R1873" s="54">
        <v>25.443984526112185</v>
      </c>
      <c r="S1873" s="54">
        <v>175.44398452611219</v>
      </c>
      <c r="T1873" s="54">
        <v>174.55601547388781</v>
      </c>
      <c r="U1873" s="7"/>
      <c r="V1873" s="7"/>
      <c r="W1873" s="7"/>
      <c r="X1873" s="42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42"/>
      <c r="AN1873" s="42"/>
    </row>
    <row r="1874" spans="1:40" s="1" customFormat="1">
      <c r="A1874" s="173" t="s">
        <v>1917</v>
      </c>
      <c r="B1874" s="173" t="s">
        <v>17</v>
      </c>
      <c r="C1874" s="606">
        <v>128109</v>
      </c>
      <c r="D1874" s="212">
        <v>2661</v>
      </c>
      <c r="E1874" s="830">
        <v>39205</v>
      </c>
      <c r="F1874" s="804">
        <v>2008</v>
      </c>
      <c r="G1874" s="178" t="s">
        <v>812</v>
      </c>
      <c r="H1874" s="1" t="s">
        <v>861</v>
      </c>
      <c r="I1874" s="173">
        <v>23</v>
      </c>
      <c r="J1874" s="903">
        <v>92026</v>
      </c>
      <c r="K1874" s="5">
        <f t="shared" si="29"/>
        <v>13</v>
      </c>
      <c r="L1874" s="790">
        <v>1994</v>
      </c>
      <c r="M1874" s="1113" t="s">
        <v>616</v>
      </c>
      <c r="N1874" s="178" t="s">
        <v>621</v>
      </c>
      <c r="O1874" s="1227">
        <v>350.5</v>
      </c>
      <c r="P1874" s="154">
        <v>150</v>
      </c>
      <c r="Q1874" s="309">
        <v>0.41282404626456076</v>
      </c>
      <c r="R1874" s="54">
        <v>22.771374391953181</v>
      </c>
      <c r="S1874" s="54">
        <v>172.77137439195317</v>
      </c>
      <c r="T1874" s="54">
        <v>177.72862560804683</v>
      </c>
      <c r="U1874" s="7"/>
      <c r="V1874" s="7"/>
      <c r="W1874" s="7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</row>
    <row r="1875" spans="1:40" s="1" customFormat="1">
      <c r="A1875" s="187" t="s">
        <v>581</v>
      </c>
      <c r="B1875" s="173" t="s">
        <v>17</v>
      </c>
      <c r="C1875" s="606">
        <v>100248</v>
      </c>
      <c r="D1875" s="212">
        <v>2883</v>
      </c>
      <c r="E1875" s="830">
        <v>39647</v>
      </c>
      <c r="F1875" s="804">
        <v>2008</v>
      </c>
      <c r="G1875" s="178" t="s">
        <v>821</v>
      </c>
      <c r="H1875" s="173" t="s">
        <v>2095</v>
      </c>
      <c r="I1875" s="173">
        <v>44</v>
      </c>
      <c r="J1875" s="903">
        <v>163639</v>
      </c>
      <c r="K1875" s="5">
        <f t="shared" si="29"/>
        <v>12</v>
      </c>
      <c r="L1875" s="790">
        <v>1995</v>
      </c>
      <c r="M1875" s="1113" t="s">
        <v>623</v>
      </c>
      <c r="N1875" s="178" t="s">
        <v>947</v>
      </c>
      <c r="O1875" s="1227">
        <v>347</v>
      </c>
      <c r="P1875" s="154">
        <v>150</v>
      </c>
      <c r="Q1875" s="309">
        <v>8.0121174617981308E-2</v>
      </c>
      <c r="R1875" s="54">
        <v>16.879127856770129</v>
      </c>
      <c r="S1875" s="54">
        <v>166.87912785677014</v>
      </c>
      <c r="T1875" s="54">
        <v>180.12087214322986</v>
      </c>
      <c r="U1875" s="7"/>
      <c r="V1875" s="7"/>
      <c r="W1875" s="7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</row>
    <row r="1876" spans="1:40" s="1" customFormat="1">
      <c r="A1876" s="173" t="s">
        <v>2105</v>
      </c>
      <c r="B1876" s="173" t="s">
        <v>17</v>
      </c>
      <c r="C1876" s="606">
        <v>138139</v>
      </c>
      <c r="D1876" s="212">
        <v>2686</v>
      </c>
      <c r="E1876" s="830">
        <v>39287</v>
      </c>
      <c r="F1876" s="804">
        <v>2008</v>
      </c>
      <c r="G1876" s="178" t="s">
        <v>818</v>
      </c>
      <c r="H1876" s="9" t="s">
        <v>806</v>
      </c>
      <c r="I1876" s="173">
        <v>29</v>
      </c>
      <c r="J1876" s="903">
        <v>151735</v>
      </c>
      <c r="K1876" s="5">
        <f t="shared" si="29"/>
        <v>11</v>
      </c>
      <c r="L1876" s="790">
        <v>1996</v>
      </c>
      <c r="M1876" s="1113" t="s">
        <v>623</v>
      </c>
      <c r="N1876" s="178" t="s">
        <v>626</v>
      </c>
      <c r="O1876" s="1227">
        <v>350.5</v>
      </c>
      <c r="P1876" s="154">
        <v>150</v>
      </c>
      <c r="Q1876" s="309">
        <v>4.6644584237723691E-2</v>
      </c>
      <c r="R1876" s="54">
        <v>12.463432908319762</v>
      </c>
      <c r="S1876" s="54">
        <v>162.46343290831976</v>
      </c>
      <c r="T1876" s="54">
        <v>188.03656709168024</v>
      </c>
      <c r="U1876" s="7"/>
      <c r="V1876" s="7"/>
      <c r="W1876" s="7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</row>
    <row r="1877" spans="1:40" s="1" customFormat="1">
      <c r="A1877" s="173" t="s">
        <v>327</v>
      </c>
      <c r="B1877" s="173" t="s">
        <v>17</v>
      </c>
      <c r="C1877" s="606">
        <v>27</v>
      </c>
      <c r="D1877" s="212">
        <v>2908</v>
      </c>
      <c r="E1877" s="830">
        <v>39624</v>
      </c>
      <c r="F1877" s="806">
        <v>2008</v>
      </c>
      <c r="G1877" s="178" t="s">
        <v>1774</v>
      </c>
      <c r="H1877" s="9" t="s">
        <v>4818</v>
      </c>
      <c r="I1877" s="172">
        <v>62</v>
      </c>
      <c r="J1877" s="911">
        <v>193448</v>
      </c>
      <c r="K1877" s="5">
        <f t="shared" si="29"/>
        <v>17</v>
      </c>
      <c r="L1877" s="1023">
        <v>1990</v>
      </c>
      <c r="M1877" s="1119" t="s">
        <v>629</v>
      </c>
      <c r="N1877" s="1205" t="s">
        <v>136</v>
      </c>
      <c r="O1877" s="1227">
        <v>350</v>
      </c>
      <c r="P1877" s="154">
        <v>150</v>
      </c>
      <c r="Q1877" s="309">
        <v>2.8277115734195112E-3</v>
      </c>
      <c r="R1877" s="54">
        <v>4.6051827913552819</v>
      </c>
      <c r="S1877" s="54">
        <v>154.60518279135528</v>
      </c>
      <c r="T1877" s="54">
        <v>195.39481720864472</v>
      </c>
      <c r="U1877" s="7"/>
      <c r="V1877" s="7"/>
      <c r="W1877" s="7"/>
      <c r="X1877" s="42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42"/>
      <c r="AN1877" s="42"/>
    </row>
    <row r="1878" spans="1:40" s="1" customFormat="1">
      <c r="A1878" s="173" t="s">
        <v>2151</v>
      </c>
      <c r="B1878" s="173" t="s">
        <v>17</v>
      </c>
      <c r="C1878" s="606">
        <v>11878</v>
      </c>
      <c r="D1878" s="212">
        <v>2677</v>
      </c>
      <c r="E1878" s="830">
        <v>39258</v>
      </c>
      <c r="F1878" s="804">
        <v>2008</v>
      </c>
      <c r="G1878" s="178" t="s">
        <v>810</v>
      </c>
      <c r="H1878" s="173" t="s">
        <v>859</v>
      </c>
      <c r="I1878" s="173">
        <v>40</v>
      </c>
      <c r="J1878" s="903">
        <v>98219</v>
      </c>
      <c r="K1878" s="5">
        <f t="shared" si="29"/>
        <v>19</v>
      </c>
      <c r="L1878" s="790">
        <v>1988</v>
      </c>
      <c r="M1878" s="1113" t="s">
        <v>616</v>
      </c>
      <c r="N1878" s="178" t="s">
        <v>2152</v>
      </c>
      <c r="O1878" s="1227">
        <v>356</v>
      </c>
      <c r="P1878" s="154">
        <v>150</v>
      </c>
      <c r="Q1878" s="309">
        <v>2.3118309246349614E-2</v>
      </c>
      <c r="R1878" s="54">
        <v>8.094182433331925</v>
      </c>
      <c r="S1878" s="54">
        <v>158.09418243333192</v>
      </c>
      <c r="T1878" s="54">
        <v>197.90581756666808</v>
      </c>
      <c r="U1878" s="7"/>
      <c r="V1878" s="7"/>
      <c r="W1878" s="7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</row>
    <row r="1879" spans="1:40" s="1" customFormat="1">
      <c r="A1879" s="173" t="s">
        <v>1627</v>
      </c>
      <c r="B1879" s="173" t="s">
        <v>17</v>
      </c>
      <c r="C1879" s="606">
        <v>172051</v>
      </c>
      <c r="D1879" s="212">
        <v>2671</v>
      </c>
      <c r="E1879" s="830">
        <v>39247</v>
      </c>
      <c r="F1879" s="804">
        <v>2008</v>
      </c>
      <c r="G1879" s="178" t="s">
        <v>812</v>
      </c>
      <c r="H1879" s="1" t="s">
        <v>861</v>
      </c>
      <c r="I1879" s="173">
        <v>24</v>
      </c>
      <c r="J1879" s="903">
        <v>173920</v>
      </c>
      <c r="K1879" s="5">
        <f t="shared" si="29"/>
        <v>11</v>
      </c>
      <c r="L1879" s="790">
        <v>1996</v>
      </c>
      <c r="M1879" s="1113" t="s">
        <v>616</v>
      </c>
      <c r="N1879" s="178" t="s">
        <v>1628</v>
      </c>
      <c r="O1879" s="1227">
        <v>377</v>
      </c>
      <c r="P1879" s="154">
        <v>150</v>
      </c>
      <c r="Q1879" s="449">
        <v>2.7850646659510699E-2</v>
      </c>
      <c r="R1879" s="54">
        <v>16.145298374984936</v>
      </c>
      <c r="S1879" s="54">
        <v>166.14529837498495</v>
      </c>
      <c r="T1879" s="54">
        <v>210.85470162501505</v>
      </c>
      <c r="U1879" s="7"/>
      <c r="V1879" s="7"/>
      <c r="W1879" s="7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</row>
    <row r="1880" spans="1:40" s="1" customFormat="1">
      <c r="A1880" s="173" t="s">
        <v>2124</v>
      </c>
      <c r="B1880" s="173" t="s">
        <v>17</v>
      </c>
      <c r="C1880" s="606">
        <v>40777</v>
      </c>
      <c r="D1880" s="212">
        <v>2686</v>
      </c>
      <c r="E1880" s="830">
        <v>39296</v>
      </c>
      <c r="F1880" s="804">
        <v>2008</v>
      </c>
      <c r="G1880" s="178" t="s">
        <v>814</v>
      </c>
      <c r="H1880" s="2" t="s">
        <v>3617</v>
      </c>
      <c r="I1880" s="173">
        <v>38</v>
      </c>
      <c r="J1880" s="903">
        <v>156197</v>
      </c>
      <c r="K1880" s="5">
        <f t="shared" si="29"/>
        <v>10</v>
      </c>
      <c r="L1880" s="790">
        <v>1997</v>
      </c>
      <c r="M1880" s="1113" t="s">
        <v>623</v>
      </c>
      <c r="N1880" s="178" t="s">
        <v>624</v>
      </c>
      <c r="O1880" s="1227">
        <v>378.88</v>
      </c>
      <c r="P1880" s="154">
        <v>150</v>
      </c>
      <c r="Q1880" s="309">
        <v>5.0421398219654065E-2</v>
      </c>
      <c r="R1880" s="54">
        <v>13.472597604291558</v>
      </c>
      <c r="S1880" s="54">
        <v>163.47259760429156</v>
      </c>
      <c r="T1880" s="54">
        <v>215.40740239570843</v>
      </c>
      <c r="U1880" s="7"/>
      <c r="V1880" s="7"/>
      <c r="W1880" s="7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</row>
    <row r="1881" spans="1:40" s="1" customFormat="1">
      <c r="A1881" s="173" t="s">
        <v>2119</v>
      </c>
      <c r="B1881" s="173" t="s">
        <v>17</v>
      </c>
      <c r="C1881" s="606">
        <v>40770</v>
      </c>
      <c r="D1881" s="212">
        <v>2686</v>
      </c>
      <c r="E1881" s="830">
        <v>39296</v>
      </c>
      <c r="F1881" s="804">
        <v>2008</v>
      </c>
      <c r="G1881" s="178" t="s">
        <v>814</v>
      </c>
      <c r="H1881" s="2" t="s">
        <v>3617</v>
      </c>
      <c r="I1881" s="173">
        <v>34</v>
      </c>
      <c r="J1881" s="904">
        <v>123756</v>
      </c>
      <c r="K1881" s="5">
        <f t="shared" si="29"/>
        <v>11</v>
      </c>
      <c r="L1881" s="1014">
        <v>1996</v>
      </c>
      <c r="M1881" s="1112" t="s">
        <v>623</v>
      </c>
      <c r="N1881" s="178" t="s">
        <v>624</v>
      </c>
      <c r="O1881" s="1227">
        <v>378.88</v>
      </c>
      <c r="P1881" s="154">
        <v>150</v>
      </c>
      <c r="Q1881" s="309">
        <v>5.0421398219654065E-2</v>
      </c>
      <c r="R1881" s="54">
        <v>13.472597604291558</v>
      </c>
      <c r="S1881" s="54">
        <v>163.47259760429156</v>
      </c>
      <c r="T1881" s="54">
        <v>215.40740239570843</v>
      </c>
      <c r="U1881" s="7"/>
      <c r="V1881" s="7"/>
      <c r="W1881" s="7"/>
      <c r="X1881" s="42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42"/>
      <c r="AN1881" s="42"/>
    </row>
    <row r="1882" spans="1:40" s="1" customFormat="1">
      <c r="A1882" s="173" t="s">
        <v>465</v>
      </c>
      <c r="B1882" s="173" t="s">
        <v>17</v>
      </c>
      <c r="C1882" s="606">
        <v>238303</v>
      </c>
      <c r="D1882" s="212">
        <v>2748</v>
      </c>
      <c r="E1882" s="830">
        <v>39413</v>
      </c>
      <c r="F1882" s="804">
        <v>2008</v>
      </c>
      <c r="G1882" s="178" t="s">
        <v>812</v>
      </c>
      <c r="H1882" s="1" t="s">
        <v>861</v>
      </c>
      <c r="I1882" s="173">
        <v>14</v>
      </c>
      <c r="J1882" s="903">
        <v>167716</v>
      </c>
      <c r="K1882" s="5">
        <f t="shared" si="29"/>
        <v>6</v>
      </c>
      <c r="L1882" s="790">
        <v>2001</v>
      </c>
      <c r="M1882" s="1113" t="s">
        <v>629</v>
      </c>
      <c r="N1882" s="178" t="s">
        <v>2423</v>
      </c>
      <c r="O1882" s="1227">
        <v>390.42</v>
      </c>
      <c r="P1882" s="154">
        <v>150</v>
      </c>
      <c r="Q1882" s="309">
        <v>0.12819443577965084</v>
      </c>
      <c r="R1882" s="54">
        <v>18.966366773599347</v>
      </c>
      <c r="S1882" s="54">
        <v>168.96636677359936</v>
      </c>
      <c r="T1882" s="54">
        <v>221.45363322640065</v>
      </c>
      <c r="U1882" s="7"/>
      <c r="V1882" s="7"/>
      <c r="W1882" s="7"/>
      <c r="X1882" s="42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42"/>
      <c r="AN1882" s="42"/>
    </row>
    <row r="1883" spans="1:40" s="1" customFormat="1">
      <c r="A1883" s="173" t="s">
        <v>2455</v>
      </c>
      <c r="B1883" s="173" t="s">
        <v>17</v>
      </c>
      <c r="C1883" s="606">
        <v>3220</v>
      </c>
      <c r="D1883" s="212">
        <v>2819</v>
      </c>
      <c r="E1883" s="830">
        <v>39539</v>
      </c>
      <c r="F1883" s="804">
        <v>2008</v>
      </c>
      <c r="G1883" s="8" t="s">
        <v>1774</v>
      </c>
      <c r="H1883" s="9" t="s">
        <v>4818</v>
      </c>
      <c r="I1883" s="173">
        <v>20</v>
      </c>
      <c r="J1883" s="904">
        <v>162336</v>
      </c>
      <c r="K1883" s="5">
        <f t="shared" si="29"/>
        <v>7</v>
      </c>
      <c r="L1883" s="1014">
        <v>2000</v>
      </c>
      <c r="M1883" s="1112" t="s">
        <v>623</v>
      </c>
      <c r="N1883" s="178" t="s">
        <v>624</v>
      </c>
      <c r="O1883" s="1227">
        <v>390.52</v>
      </c>
      <c r="P1883" s="154">
        <v>150</v>
      </c>
      <c r="Q1883" s="314">
        <v>0.10076817282211263</v>
      </c>
      <c r="R1883" s="54">
        <v>16.413119989265716</v>
      </c>
      <c r="S1883" s="54">
        <v>166.41311998926571</v>
      </c>
      <c r="T1883" s="54">
        <v>224.10688001073427</v>
      </c>
      <c r="U1883" s="7"/>
      <c r="V1883" s="7"/>
      <c r="W1883" s="7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</row>
    <row r="1884" spans="1:40" s="1" customFormat="1">
      <c r="A1884" s="173" t="s">
        <v>1482</v>
      </c>
      <c r="B1884" s="173" t="s">
        <v>17</v>
      </c>
      <c r="C1884" s="606">
        <v>97625</v>
      </c>
      <c r="D1884" s="212">
        <v>2819</v>
      </c>
      <c r="E1884" s="830">
        <v>39539</v>
      </c>
      <c r="F1884" s="804">
        <v>2008</v>
      </c>
      <c r="G1884" s="178" t="s">
        <v>821</v>
      </c>
      <c r="H1884" s="173" t="s">
        <v>2095</v>
      </c>
      <c r="I1884" s="173">
        <v>23</v>
      </c>
      <c r="J1884" s="903">
        <v>161163</v>
      </c>
      <c r="K1884" s="5">
        <f t="shared" si="29"/>
        <v>14</v>
      </c>
      <c r="L1884" s="1014">
        <v>1993</v>
      </c>
      <c r="M1884" s="1112" t="s">
        <v>616</v>
      </c>
      <c r="N1884" s="178" t="s">
        <v>2112</v>
      </c>
      <c r="O1884" s="1227">
        <v>400</v>
      </c>
      <c r="P1884" s="154">
        <v>150</v>
      </c>
      <c r="Q1884" s="309">
        <v>0.1032143529879265</v>
      </c>
      <c r="R1884" s="54">
        <v>16.811553814673481</v>
      </c>
      <c r="S1884" s="54">
        <v>166.81155381467349</v>
      </c>
      <c r="T1884" s="54">
        <v>233.18844618532651</v>
      </c>
      <c r="U1884" s="7"/>
      <c r="V1884" s="7"/>
      <c r="W1884" s="7"/>
      <c r="X1884" s="42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42"/>
      <c r="AN1884" s="42"/>
    </row>
    <row r="1885" spans="1:40" s="1" customFormat="1">
      <c r="A1885" s="173" t="s">
        <v>2117</v>
      </c>
      <c r="B1885" s="173" t="s">
        <v>17</v>
      </c>
      <c r="C1885" s="606">
        <v>39888</v>
      </c>
      <c r="D1885" s="212">
        <v>2686</v>
      </c>
      <c r="E1885" s="830">
        <v>39296</v>
      </c>
      <c r="F1885" s="804">
        <v>2008</v>
      </c>
      <c r="G1885" s="178" t="s">
        <v>814</v>
      </c>
      <c r="H1885" s="2" t="s">
        <v>3617</v>
      </c>
      <c r="I1885" s="173">
        <v>32</v>
      </c>
      <c r="J1885" s="903">
        <v>164022</v>
      </c>
      <c r="K1885" s="5">
        <f t="shared" si="29"/>
        <v>11</v>
      </c>
      <c r="L1885" s="790">
        <v>1996</v>
      </c>
      <c r="M1885" s="1113" t="s">
        <v>629</v>
      </c>
      <c r="N1885" s="178" t="s">
        <v>136</v>
      </c>
      <c r="O1885" s="1227">
        <v>400</v>
      </c>
      <c r="P1885" s="154">
        <v>150</v>
      </c>
      <c r="Q1885" s="309">
        <v>5.3232050485276676E-2</v>
      </c>
      <c r="R1885" s="54">
        <v>14.223603889665918</v>
      </c>
      <c r="S1885" s="54">
        <v>164.22360388966592</v>
      </c>
      <c r="T1885" s="54">
        <v>235.77639611033408</v>
      </c>
      <c r="U1885" s="7"/>
      <c r="V1885" s="7"/>
      <c r="W1885" s="7"/>
      <c r="X1885" s="42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42"/>
      <c r="AN1885" s="42"/>
    </row>
    <row r="1886" spans="1:40" s="1" customFormat="1">
      <c r="A1886" s="178" t="s">
        <v>1630</v>
      </c>
      <c r="B1886" s="173" t="s">
        <v>17</v>
      </c>
      <c r="C1886" s="606">
        <v>172063</v>
      </c>
      <c r="D1886" s="212">
        <v>2671</v>
      </c>
      <c r="E1886" s="830">
        <v>39247</v>
      </c>
      <c r="F1886" s="804">
        <v>2008</v>
      </c>
      <c r="G1886" s="178" t="s">
        <v>812</v>
      </c>
      <c r="H1886" s="1" t="s">
        <v>861</v>
      </c>
      <c r="I1886" s="173">
        <v>26</v>
      </c>
      <c r="J1886" s="903">
        <v>213855</v>
      </c>
      <c r="K1886" s="5">
        <f t="shared" si="29"/>
        <v>11</v>
      </c>
      <c r="L1886" s="790">
        <v>1996</v>
      </c>
      <c r="M1886" s="1113" t="s">
        <v>616</v>
      </c>
      <c r="N1886" s="1104" t="s">
        <v>705</v>
      </c>
      <c r="O1886" s="1227">
        <v>407</v>
      </c>
      <c r="P1886" s="154">
        <v>150</v>
      </c>
      <c r="Q1886" s="449">
        <v>3.0066878489179986E-2</v>
      </c>
      <c r="R1886" s="54">
        <v>17.430070128962516</v>
      </c>
      <c r="S1886" s="54">
        <v>167.43007012896251</v>
      </c>
      <c r="T1886" s="54">
        <v>239.56992987103749</v>
      </c>
      <c r="U1886" s="7"/>
      <c r="V1886" s="7"/>
      <c r="W1886" s="7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</row>
    <row r="1887" spans="1:40" s="1" customFormat="1">
      <c r="A1887" s="173" t="s">
        <v>551</v>
      </c>
      <c r="B1887" s="173" t="s">
        <v>17</v>
      </c>
      <c r="C1887" s="606">
        <v>157885</v>
      </c>
      <c r="D1887" s="212">
        <v>2804</v>
      </c>
      <c r="E1887" s="830">
        <v>39503</v>
      </c>
      <c r="F1887" s="804">
        <v>2008</v>
      </c>
      <c r="G1887" s="178" t="s">
        <v>818</v>
      </c>
      <c r="H1887" s="9" t="s">
        <v>852</v>
      </c>
      <c r="I1887" s="173">
        <v>324</v>
      </c>
      <c r="J1887" s="904">
        <v>142036</v>
      </c>
      <c r="K1887" s="5">
        <f t="shared" si="29"/>
        <v>12</v>
      </c>
      <c r="L1887" s="1014">
        <v>1995</v>
      </c>
      <c r="M1887" s="1112" t="s">
        <v>2584</v>
      </c>
      <c r="N1887" s="178" t="s">
        <v>2673</v>
      </c>
      <c r="O1887" s="1227">
        <v>400</v>
      </c>
      <c r="P1887" s="154">
        <v>150</v>
      </c>
      <c r="Q1887" s="309">
        <v>2.2598870056497175E-2</v>
      </c>
      <c r="R1887" s="54">
        <v>9.974011299435027</v>
      </c>
      <c r="S1887" s="54">
        <v>159.97401129943503</v>
      </c>
      <c r="T1887" s="54">
        <v>240.02598870056497</v>
      </c>
      <c r="U1887" s="7"/>
      <c r="V1887" s="7"/>
      <c r="W1887" s="7"/>
      <c r="X1887" s="42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42"/>
      <c r="AN1887" s="42"/>
    </row>
    <row r="1888" spans="1:40" s="1" customFormat="1">
      <c r="A1888" s="173" t="s">
        <v>574</v>
      </c>
      <c r="B1888" s="173" t="s">
        <v>17</v>
      </c>
      <c r="C1888" s="606">
        <v>199929</v>
      </c>
      <c r="D1888" s="212">
        <v>2883</v>
      </c>
      <c r="E1888" s="830">
        <v>39647</v>
      </c>
      <c r="F1888" s="804">
        <v>2008</v>
      </c>
      <c r="G1888" s="178" t="s">
        <v>1774</v>
      </c>
      <c r="H1888" s="9" t="s">
        <v>4818</v>
      </c>
      <c r="I1888" s="173">
        <v>35</v>
      </c>
      <c r="J1888" s="903">
        <v>150000</v>
      </c>
      <c r="K1888" s="5">
        <f t="shared" si="29"/>
        <v>8</v>
      </c>
      <c r="L1888" s="790">
        <v>1999</v>
      </c>
      <c r="M1888" s="1113" t="s">
        <v>623</v>
      </c>
      <c r="N1888" s="178" t="s">
        <v>624</v>
      </c>
      <c r="O1888" s="1227">
        <v>411.21</v>
      </c>
      <c r="P1888" s="154">
        <v>150</v>
      </c>
      <c r="Q1888" s="309">
        <v>9.4947055373660202E-2</v>
      </c>
      <c r="R1888" s="54">
        <v>20.002496155569002</v>
      </c>
      <c r="S1888" s="54">
        <v>170.00249615556899</v>
      </c>
      <c r="T1888" s="54">
        <v>241.20750384443099</v>
      </c>
      <c r="U1888" s="7"/>
      <c r="V1888" s="7"/>
      <c r="W1888" s="7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</row>
    <row r="1889" spans="1:40" s="1" customFormat="1">
      <c r="A1889" s="173" t="s">
        <v>380</v>
      </c>
      <c r="B1889" s="173" t="s">
        <v>17</v>
      </c>
      <c r="C1889" s="606">
        <v>142280</v>
      </c>
      <c r="D1889" s="212">
        <v>2908</v>
      </c>
      <c r="E1889" s="830">
        <v>39624</v>
      </c>
      <c r="F1889" s="804">
        <v>2008</v>
      </c>
      <c r="G1889" s="706" t="s">
        <v>812</v>
      </c>
      <c r="H1889" s="1" t="s">
        <v>861</v>
      </c>
      <c r="I1889" s="172">
        <v>83</v>
      </c>
      <c r="J1889" s="911">
        <v>148497</v>
      </c>
      <c r="K1889" s="5">
        <f t="shared" si="29"/>
        <v>12</v>
      </c>
      <c r="L1889" s="1023">
        <v>1995</v>
      </c>
      <c r="M1889" s="1119" t="s">
        <v>623</v>
      </c>
      <c r="N1889" s="1205" t="s">
        <v>2116</v>
      </c>
      <c r="O1889" s="1227">
        <v>400</v>
      </c>
      <c r="P1889" s="154">
        <v>150</v>
      </c>
      <c r="Q1889" s="309">
        <v>3.2316703696222983E-3</v>
      </c>
      <c r="R1889" s="54">
        <v>5.2630660472631794</v>
      </c>
      <c r="S1889" s="54">
        <v>155.26306604726318</v>
      </c>
      <c r="T1889" s="54">
        <v>244.73693395273682</v>
      </c>
      <c r="U1889" s="7"/>
      <c r="V1889" s="7"/>
      <c r="W1889" s="7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</row>
    <row r="1890" spans="1:40" s="1" customFormat="1">
      <c r="A1890" s="173" t="s">
        <v>315</v>
      </c>
      <c r="B1890" s="173" t="s">
        <v>17</v>
      </c>
      <c r="C1890" s="606" t="s">
        <v>316</v>
      </c>
      <c r="D1890" s="212">
        <v>2908</v>
      </c>
      <c r="E1890" s="830">
        <v>39624</v>
      </c>
      <c r="F1890" s="804">
        <v>2008</v>
      </c>
      <c r="G1890" s="178" t="s">
        <v>1774</v>
      </c>
      <c r="H1890" s="9" t="s">
        <v>4818</v>
      </c>
      <c r="I1890" s="173">
        <v>44</v>
      </c>
      <c r="J1890" s="903">
        <v>202893</v>
      </c>
      <c r="K1890" s="5">
        <f t="shared" si="29"/>
        <v>13</v>
      </c>
      <c r="L1890" s="790">
        <v>1994</v>
      </c>
      <c r="M1890" s="1113" t="s">
        <v>629</v>
      </c>
      <c r="N1890" s="178" t="s">
        <v>317</v>
      </c>
      <c r="O1890" s="1227">
        <v>400</v>
      </c>
      <c r="P1890" s="154">
        <v>150</v>
      </c>
      <c r="Q1890" s="314">
        <v>3.2316703696222983E-3</v>
      </c>
      <c r="R1890" s="54">
        <v>5.2630660472631794</v>
      </c>
      <c r="S1890" s="54">
        <v>155.26306604726318</v>
      </c>
      <c r="T1890" s="54">
        <v>244.73693395273682</v>
      </c>
      <c r="U1890" s="7"/>
      <c r="V1890" s="7"/>
      <c r="W1890" s="7"/>
      <c r="X1890" s="42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42"/>
      <c r="AN1890" s="42"/>
    </row>
    <row r="1891" spans="1:40" s="1" customFormat="1">
      <c r="A1891" s="173" t="s">
        <v>191</v>
      </c>
      <c r="B1891" s="173" t="s">
        <v>17</v>
      </c>
      <c r="C1891" s="606" t="s">
        <v>192</v>
      </c>
      <c r="D1891" s="212">
        <v>2905</v>
      </c>
      <c r="E1891" s="830">
        <v>39609</v>
      </c>
      <c r="F1891" s="804">
        <v>2008</v>
      </c>
      <c r="G1891" s="178" t="s">
        <v>1774</v>
      </c>
      <c r="H1891" s="9" t="s">
        <v>4818</v>
      </c>
      <c r="I1891" s="173">
        <v>420</v>
      </c>
      <c r="J1891" s="904">
        <v>168650</v>
      </c>
      <c r="K1891" s="5">
        <f t="shared" si="29"/>
        <v>13</v>
      </c>
      <c r="L1891" s="1014">
        <v>1994</v>
      </c>
      <c r="M1891" s="1112" t="s">
        <v>616</v>
      </c>
      <c r="N1891" s="178" t="s">
        <v>2112</v>
      </c>
      <c r="O1891" s="1227">
        <v>400</v>
      </c>
      <c r="P1891" s="154">
        <v>150</v>
      </c>
      <c r="Q1891" s="314">
        <v>3.6554717843271648E-3</v>
      </c>
      <c r="R1891" s="54">
        <v>4.9268814256339946</v>
      </c>
      <c r="S1891" s="54">
        <v>154.92688142563401</v>
      </c>
      <c r="T1891" s="54">
        <v>245.07311857436599</v>
      </c>
      <c r="U1891" s="7"/>
      <c r="V1891" s="7"/>
      <c r="W1891" s="7"/>
      <c r="X1891" s="42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42"/>
      <c r="AN1891" s="42"/>
    </row>
    <row r="1892" spans="1:40" s="1" customFormat="1">
      <c r="A1892" s="173" t="s">
        <v>234</v>
      </c>
      <c r="B1892" s="173" t="s">
        <v>17</v>
      </c>
      <c r="C1892" s="606">
        <v>1894</v>
      </c>
      <c r="D1892" s="212">
        <v>2905</v>
      </c>
      <c r="E1892" s="830">
        <v>39609</v>
      </c>
      <c r="F1892" s="804">
        <v>2008</v>
      </c>
      <c r="G1892" s="706" t="s">
        <v>1774</v>
      </c>
      <c r="H1892" s="9" t="s">
        <v>4818</v>
      </c>
      <c r="I1892" s="172">
        <v>336</v>
      </c>
      <c r="J1892" s="911">
        <v>141608</v>
      </c>
      <c r="K1892" s="5">
        <f t="shared" si="29"/>
        <v>9</v>
      </c>
      <c r="L1892" s="1023">
        <v>1998</v>
      </c>
      <c r="M1892" s="1119" t="s">
        <v>623</v>
      </c>
      <c r="N1892" s="1205" t="s">
        <v>624</v>
      </c>
      <c r="O1892" s="1227">
        <v>400</v>
      </c>
      <c r="P1892" s="154">
        <v>150</v>
      </c>
      <c r="Q1892" s="309">
        <v>3.6554717843271648E-3</v>
      </c>
      <c r="R1892" s="54">
        <v>4.9268814256339946</v>
      </c>
      <c r="S1892" s="54">
        <v>154.92688142563401</v>
      </c>
      <c r="T1892" s="54">
        <v>245.07311857436599</v>
      </c>
      <c r="U1892" s="7"/>
      <c r="V1892" s="7"/>
      <c r="W1892" s="7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</row>
    <row r="1893" spans="1:40" s="1" customFormat="1">
      <c r="A1893" s="173" t="s">
        <v>252</v>
      </c>
      <c r="B1893" s="173" t="s">
        <v>17</v>
      </c>
      <c r="C1893" s="606">
        <v>142240</v>
      </c>
      <c r="D1893" s="212">
        <v>2905</v>
      </c>
      <c r="E1893" s="830">
        <v>39609</v>
      </c>
      <c r="F1893" s="804">
        <v>2008</v>
      </c>
      <c r="G1893" s="706" t="s">
        <v>812</v>
      </c>
      <c r="H1893" s="1" t="s">
        <v>861</v>
      </c>
      <c r="I1893" s="172">
        <v>376</v>
      </c>
      <c r="J1893" s="911">
        <v>147784</v>
      </c>
      <c r="K1893" s="5">
        <f t="shared" si="29"/>
        <v>12</v>
      </c>
      <c r="L1893" s="1023">
        <v>1995</v>
      </c>
      <c r="M1893" s="1119" t="s">
        <v>616</v>
      </c>
      <c r="N1893" s="1205" t="s">
        <v>740</v>
      </c>
      <c r="O1893" s="1227">
        <v>400</v>
      </c>
      <c r="P1893" s="154">
        <v>150</v>
      </c>
      <c r="Q1893" s="309">
        <v>3.6554717843271648E-3</v>
      </c>
      <c r="R1893" s="54">
        <v>4.9268814256339946</v>
      </c>
      <c r="S1893" s="54">
        <v>154.92688142563401</v>
      </c>
      <c r="T1893" s="54">
        <v>245.07311857436599</v>
      </c>
      <c r="U1893" s="7"/>
      <c r="V1893" s="7"/>
      <c r="W1893" s="7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</row>
    <row r="1894" spans="1:40" s="1" customFormat="1">
      <c r="A1894" s="173" t="s">
        <v>1365</v>
      </c>
      <c r="B1894" s="173" t="s">
        <v>17</v>
      </c>
      <c r="C1894" s="606">
        <v>220186</v>
      </c>
      <c r="D1894" s="212">
        <v>2876</v>
      </c>
      <c r="E1894" s="830">
        <v>39560</v>
      </c>
      <c r="F1894" s="804">
        <v>2008</v>
      </c>
      <c r="G1894" s="208" t="s">
        <v>1774</v>
      </c>
      <c r="H1894" s="9" t="s">
        <v>4818</v>
      </c>
      <c r="I1894" s="173">
        <v>413</v>
      </c>
      <c r="J1894" s="903">
        <v>201320</v>
      </c>
      <c r="K1894" s="5">
        <f t="shared" si="29"/>
        <v>8</v>
      </c>
      <c r="L1894" s="790">
        <v>1999</v>
      </c>
      <c r="M1894" s="1113" t="s">
        <v>623</v>
      </c>
      <c r="N1894" s="178" t="s">
        <v>1298</v>
      </c>
      <c r="O1894" s="1227">
        <v>400</v>
      </c>
      <c r="P1894" s="154">
        <v>150</v>
      </c>
      <c r="Q1894" s="309">
        <v>3.2626427406199023E-3</v>
      </c>
      <c r="R1894" s="54">
        <v>4.9217292006525293</v>
      </c>
      <c r="S1894" s="54">
        <v>154.92172920065252</v>
      </c>
      <c r="T1894" s="54">
        <v>245.07827079934748</v>
      </c>
      <c r="U1894" s="7"/>
      <c r="V1894" s="7"/>
      <c r="W1894" s="7"/>
      <c r="X1894" s="42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42"/>
      <c r="AN1894" s="42"/>
    </row>
    <row r="1895" spans="1:40" s="1" customFormat="1">
      <c r="A1895" s="172" t="s">
        <v>1308</v>
      </c>
      <c r="B1895" s="173" t="s">
        <v>17</v>
      </c>
      <c r="C1895" s="606">
        <v>96000</v>
      </c>
      <c r="D1895" s="212">
        <v>2860</v>
      </c>
      <c r="E1895" s="830">
        <v>39583</v>
      </c>
      <c r="F1895" s="804">
        <v>2008</v>
      </c>
      <c r="G1895" s="208" t="s">
        <v>1774</v>
      </c>
      <c r="H1895" s="9" t="s">
        <v>4818</v>
      </c>
      <c r="I1895" s="173">
        <v>25</v>
      </c>
      <c r="J1895" s="903">
        <v>181098</v>
      </c>
      <c r="K1895" s="5">
        <f t="shared" si="29"/>
        <v>12</v>
      </c>
      <c r="L1895" s="790">
        <v>1995</v>
      </c>
      <c r="M1895" s="1113" t="s">
        <v>623</v>
      </c>
      <c r="N1895" s="178" t="s">
        <v>624</v>
      </c>
      <c r="O1895" s="1227">
        <v>400</v>
      </c>
      <c r="P1895" s="154">
        <v>150</v>
      </c>
      <c r="Q1895" s="314">
        <v>4.6893317702227429E-3</v>
      </c>
      <c r="R1895" s="54">
        <v>3.9718171160609601</v>
      </c>
      <c r="S1895" s="54">
        <v>153.97181711606095</v>
      </c>
      <c r="T1895" s="54">
        <v>246.02818288393905</v>
      </c>
      <c r="U1895" s="7"/>
      <c r="V1895" s="7"/>
      <c r="W1895" s="7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</row>
    <row r="1896" spans="1:40" s="1" customFormat="1">
      <c r="A1896" s="173" t="s">
        <v>1324</v>
      </c>
      <c r="B1896" s="173" t="s">
        <v>17</v>
      </c>
      <c r="C1896" s="605">
        <v>220461</v>
      </c>
      <c r="D1896" s="212">
        <v>2860</v>
      </c>
      <c r="E1896" s="830">
        <v>39583</v>
      </c>
      <c r="F1896" s="804">
        <v>2008</v>
      </c>
      <c r="G1896" s="208" t="s">
        <v>1774</v>
      </c>
      <c r="H1896" s="9" t="s">
        <v>4818</v>
      </c>
      <c r="I1896" s="172">
        <v>21</v>
      </c>
      <c r="J1896" s="911">
        <v>181302</v>
      </c>
      <c r="K1896" s="5">
        <f t="shared" si="29"/>
        <v>8</v>
      </c>
      <c r="L1896" s="1023">
        <v>1999</v>
      </c>
      <c r="M1896" s="1119" t="s">
        <v>623</v>
      </c>
      <c r="N1896" s="1205" t="s">
        <v>1298</v>
      </c>
      <c r="O1896" s="1227">
        <v>400</v>
      </c>
      <c r="P1896" s="154">
        <v>150</v>
      </c>
      <c r="Q1896" s="309">
        <v>4.6893317702227429E-3</v>
      </c>
      <c r="R1896" s="54">
        <v>3.9718171160609601</v>
      </c>
      <c r="S1896" s="54">
        <v>153.97181711606095</v>
      </c>
      <c r="T1896" s="54">
        <v>246.02818288393905</v>
      </c>
      <c r="U1896" s="7"/>
      <c r="V1896" s="7"/>
      <c r="W1896" s="7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</row>
    <row r="1897" spans="1:40" s="1" customFormat="1">
      <c r="A1897" s="173" t="s">
        <v>1297</v>
      </c>
      <c r="B1897" s="173" t="s">
        <v>17</v>
      </c>
      <c r="C1897" s="606">
        <v>136284</v>
      </c>
      <c r="D1897" s="212">
        <v>2860</v>
      </c>
      <c r="E1897" s="830">
        <v>39583</v>
      </c>
      <c r="F1897" s="804">
        <v>2008</v>
      </c>
      <c r="G1897" s="208" t="s">
        <v>1774</v>
      </c>
      <c r="H1897" s="9" t="s">
        <v>4818</v>
      </c>
      <c r="I1897" s="173">
        <v>2</v>
      </c>
      <c r="J1897" s="903">
        <v>169696</v>
      </c>
      <c r="K1897" s="5">
        <f t="shared" si="29"/>
        <v>11</v>
      </c>
      <c r="L1897" s="790">
        <v>1996</v>
      </c>
      <c r="M1897" s="1113" t="s">
        <v>623</v>
      </c>
      <c r="N1897" s="178" t="s">
        <v>1298</v>
      </c>
      <c r="O1897" s="1227">
        <v>400</v>
      </c>
      <c r="P1897" s="154">
        <v>150</v>
      </c>
      <c r="Q1897" s="309">
        <v>4.6893317702227429E-3</v>
      </c>
      <c r="R1897" s="54">
        <v>3.9718171160609601</v>
      </c>
      <c r="S1897" s="54">
        <v>153.97181711606095</v>
      </c>
      <c r="T1897" s="54">
        <v>246.02818288393905</v>
      </c>
      <c r="U1897" s="7"/>
      <c r="V1897" s="7"/>
      <c r="W1897" s="7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</row>
    <row r="1898" spans="1:40" s="1" customFormat="1">
      <c r="A1898" s="105" t="s">
        <v>1299</v>
      </c>
      <c r="B1898" s="173" t="s">
        <v>17</v>
      </c>
      <c r="C1898" s="618">
        <v>143045</v>
      </c>
      <c r="D1898" s="212">
        <v>2860</v>
      </c>
      <c r="E1898" s="843">
        <v>39583</v>
      </c>
      <c r="F1898" s="804">
        <v>2008</v>
      </c>
      <c r="G1898" s="208" t="s">
        <v>1774</v>
      </c>
      <c r="H1898" s="9" t="s">
        <v>4818</v>
      </c>
      <c r="I1898" s="173">
        <v>3</v>
      </c>
      <c r="J1898" s="903">
        <v>168763</v>
      </c>
      <c r="K1898" s="5">
        <f t="shared" si="29"/>
        <v>10</v>
      </c>
      <c r="L1898" s="790">
        <v>1997</v>
      </c>
      <c r="M1898" s="1113" t="s">
        <v>623</v>
      </c>
      <c r="N1898" s="178" t="s">
        <v>1298</v>
      </c>
      <c r="O1898" s="1227">
        <v>400</v>
      </c>
      <c r="P1898" s="154">
        <v>150</v>
      </c>
      <c r="Q1898" s="309">
        <v>4.6893317702227429E-3</v>
      </c>
      <c r="R1898" s="54">
        <v>3.9718171160609601</v>
      </c>
      <c r="S1898" s="54">
        <v>153.97181711606095</v>
      </c>
      <c r="T1898" s="54">
        <v>246.02818288393905</v>
      </c>
      <c r="U1898" s="7"/>
      <c r="V1898" s="7"/>
      <c r="W1898" s="7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</row>
    <row r="1899" spans="1:40" s="1" customFormat="1">
      <c r="A1899" s="173" t="s">
        <v>1645</v>
      </c>
      <c r="B1899" s="173" t="s">
        <v>17</v>
      </c>
      <c r="C1899" s="606" t="s">
        <v>1646</v>
      </c>
      <c r="D1899" s="213">
        <v>39402</v>
      </c>
      <c r="E1899" s="830">
        <v>39331</v>
      </c>
      <c r="F1899" s="806">
        <v>2008</v>
      </c>
      <c r="G1899" s="178" t="s">
        <v>812</v>
      </c>
      <c r="H1899" s="9" t="s">
        <v>2238</v>
      </c>
      <c r="I1899" s="173">
        <v>27</v>
      </c>
      <c r="J1899" s="903">
        <v>114174</v>
      </c>
      <c r="K1899" s="5">
        <f t="shared" si="29"/>
        <v>15</v>
      </c>
      <c r="L1899" s="790">
        <v>1992</v>
      </c>
      <c r="M1899" s="1113" t="s">
        <v>629</v>
      </c>
      <c r="N1899" s="178" t="s">
        <v>136</v>
      </c>
      <c r="O1899" s="1227">
        <v>400</v>
      </c>
      <c r="P1899" s="154">
        <v>150</v>
      </c>
      <c r="Q1899" s="309">
        <v>8.5106382978723402E-2</v>
      </c>
      <c r="R1899" s="54">
        <v>0</v>
      </c>
      <c r="S1899" s="54">
        <v>150</v>
      </c>
      <c r="T1899" s="54">
        <v>250</v>
      </c>
      <c r="U1899" s="7"/>
      <c r="V1899" s="7"/>
      <c r="W1899" s="7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</row>
    <row r="1900" spans="1:40" s="1" customFormat="1">
      <c r="A1900" s="178" t="s">
        <v>135</v>
      </c>
      <c r="B1900" s="173" t="s">
        <v>17</v>
      </c>
      <c r="C1900" s="606">
        <v>15272</v>
      </c>
      <c r="D1900" s="212">
        <v>2652</v>
      </c>
      <c r="E1900" s="830">
        <v>39345</v>
      </c>
      <c r="F1900" s="804">
        <v>2008</v>
      </c>
      <c r="G1900" s="178" t="s">
        <v>810</v>
      </c>
      <c r="H1900" s="173" t="s">
        <v>1166</v>
      </c>
      <c r="I1900" s="173">
        <v>338</v>
      </c>
      <c r="J1900" s="903">
        <v>193181</v>
      </c>
      <c r="K1900" s="5">
        <f t="shared" si="29"/>
        <v>13</v>
      </c>
      <c r="L1900" s="790">
        <v>1994</v>
      </c>
      <c r="M1900" s="1113" t="s">
        <v>629</v>
      </c>
      <c r="N1900" s="178" t="s">
        <v>136</v>
      </c>
      <c r="O1900" s="1227">
        <v>450</v>
      </c>
      <c r="P1900" s="154">
        <v>150</v>
      </c>
      <c r="Q1900" s="309">
        <v>5.8027079303675051E-3</v>
      </c>
      <c r="R1900" s="54">
        <v>32.713694390715666</v>
      </c>
      <c r="S1900" s="54">
        <v>182.71369439071566</v>
      </c>
      <c r="T1900" s="54">
        <v>267.28630560928434</v>
      </c>
      <c r="U1900" s="7"/>
      <c r="V1900" s="7"/>
      <c r="W1900" s="7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</row>
    <row r="1901" spans="1:40" s="1" customFormat="1">
      <c r="A1901" s="105" t="s">
        <v>1372</v>
      </c>
      <c r="B1901" s="173" t="s">
        <v>17</v>
      </c>
      <c r="C1901" s="606">
        <v>197199</v>
      </c>
      <c r="D1901" s="212">
        <v>2876</v>
      </c>
      <c r="E1901" s="830">
        <v>39560</v>
      </c>
      <c r="F1901" s="804">
        <v>2008</v>
      </c>
      <c r="G1901" s="208" t="s">
        <v>1774</v>
      </c>
      <c r="H1901" s="9" t="s">
        <v>4818</v>
      </c>
      <c r="I1901" s="173">
        <v>385</v>
      </c>
      <c r="J1901" s="903">
        <v>122290</v>
      </c>
      <c r="K1901" s="5">
        <f t="shared" si="29"/>
        <v>9</v>
      </c>
      <c r="L1901" s="790">
        <v>1998</v>
      </c>
      <c r="M1901" s="1113" t="s">
        <v>623</v>
      </c>
      <c r="N1901" s="178" t="s">
        <v>1298</v>
      </c>
      <c r="O1901" s="1227">
        <v>425</v>
      </c>
      <c r="P1901" s="154">
        <v>150</v>
      </c>
      <c r="Q1901" s="309">
        <v>3.4665579119086461E-3</v>
      </c>
      <c r="R1901" s="54">
        <v>5.2293372756933127</v>
      </c>
      <c r="S1901" s="54">
        <v>155.22933727569333</v>
      </c>
      <c r="T1901" s="54">
        <v>269.7706627243067</v>
      </c>
      <c r="U1901" s="7"/>
      <c r="V1901" s="7"/>
      <c r="W1901" s="7"/>
      <c r="X1901" s="42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42"/>
      <c r="AN1901" s="42"/>
    </row>
    <row r="1902" spans="1:40" s="1" customFormat="1">
      <c r="A1902" s="173" t="s">
        <v>590</v>
      </c>
      <c r="B1902" s="173" t="s">
        <v>17</v>
      </c>
      <c r="C1902" s="606">
        <v>239524</v>
      </c>
      <c r="D1902" s="212">
        <v>2810</v>
      </c>
      <c r="E1902" s="830">
        <v>39470</v>
      </c>
      <c r="F1902" s="804">
        <v>2008</v>
      </c>
      <c r="G1902" s="178" t="s">
        <v>812</v>
      </c>
      <c r="H1902" s="1" t="s">
        <v>861</v>
      </c>
      <c r="I1902" s="173">
        <v>34</v>
      </c>
      <c r="J1902" s="903">
        <v>126280</v>
      </c>
      <c r="K1902" s="5">
        <f t="shared" si="29"/>
        <v>9</v>
      </c>
      <c r="L1902" s="790">
        <v>1998</v>
      </c>
      <c r="M1902" s="1113" t="s">
        <v>623</v>
      </c>
      <c r="N1902" s="178" t="s">
        <v>624</v>
      </c>
      <c r="O1902" s="1227">
        <v>469.69</v>
      </c>
      <c r="P1902" s="154">
        <v>150</v>
      </c>
      <c r="Q1902" s="309">
        <v>0.3121506755544331</v>
      </c>
      <c r="R1902" s="54">
        <v>30.397232785490694</v>
      </c>
      <c r="S1902" s="54">
        <v>180.3972327854907</v>
      </c>
      <c r="T1902" s="54">
        <v>289.2927672145093</v>
      </c>
      <c r="U1902" s="7"/>
      <c r="V1902" s="7"/>
      <c r="W1902" s="7"/>
      <c r="X1902" s="42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42"/>
      <c r="AN1902" s="42"/>
    </row>
    <row r="1903" spans="1:40" s="1" customFormat="1">
      <c r="A1903" s="173" t="s">
        <v>1218</v>
      </c>
      <c r="B1903" s="173" t="s">
        <v>17</v>
      </c>
      <c r="C1903" s="606">
        <v>144222</v>
      </c>
      <c r="D1903" s="212">
        <v>2779</v>
      </c>
      <c r="E1903" s="830">
        <v>39420</v>
      </c>
      <c r="F1903" s="804">
        <v>2008</v>
      </c>
      <c r="G1903" s="178" t="s">
        <v>818</v>
      </c>
      <c r="H1903" s="9" t="s">
        <v>806</v>
      </c>
      <c r="I1903" s="173">
        <v>481</v>
      </c>
      <c r="J1903" s="903">
        <v>247425</v>
      </c>
      <c r="K1903" s="5">
        <f t="shared" si="29"/>
        <v>23</v>
      </c>
      <c r="L1903" s="790">
        <v>1984</v>
      </c>
      <c r="M1903" s="1113" t="s">
        <v>2598</v>
      </c>
      <c r="N1903" s="178" t="s">
        <v>1219</v>
      </c>
      <c r="O1903" s="1227">
        <v>450</v>
      </c>
      <c r="P1903" s="154">
        <v>150</v>
      </c>
      <c r="Q1903" s="309">
        <v>1.2405237767057202E-2</v>
      </c>
      <c r="R1903" s="54">
        <v>7.4286285320468632</v>
      </c>
      <c r="S1903" s="54">
        <v>157.42862853204687</v>
      </c>
      <c r="T1903" s="54">
        <v>292.5713714679531</v>
      </c>
      <c r="U1903" s="7"/>
      <c r="V1903" s="7"/>
      <c r="W1903" s="7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</row>
    <row r="1904" spans="1:40" s="1" customFormat="1">
      <c r="A1904" s="173" t="s">
        <v>1592</v>
      </c>
      <c r="B1904" s="173" t="s">
        <v>17</v>
      </c>
      <c r="C1904" s="606">
        <v>136299</v>
      </c>
      <c r="D1904" s="212">
        <v>2727</v>
      </c>
      <c r="E1904" s="830">
        <v>39357</v>
      </c>
      <c r="F1904" s="804">
        <v>2008</v>
      </c>
      <c r="G1904" s="178" t="s">
        <v>818</v>
      </c>
      <c r="H1904" s="9" t="s">
        <v>806</v>
      </c>
      <c r="I1904" s="173">
        <v>422</v>
      </c>
      <c r="J1904" s="904">
        <v>148378</v>
      </c>
      <c r="K1904" s="5">
        <f t="shared" si="29"/>
        <v>11</v>
      </c>
      <c r="L1904" s="1014">
        <v>1996</v>
      </c>
      <c r="M1904" s="1112" t="s">
        <v>623</v>
      </c>
      <c r="N1904" s="178" t="s">
        <v>626</v>
      </c>
      <c r="O1904" s="1227">
        <v>450</v>
      </c>
      <c r="P1904" s="154">
        <v>150</v>
      </c>
      <c r="Q1904" s="309">
        <v>1.2121212121212121E-2</v>
      </c>
      <c r="R1904" s="54">
        <v>7.1675151515151532</v>
      </c>
      <c r="S1904" s="54">
        <v>157.16751515151515</v>
      </c>
      <c r="T1904" s="54">
        <v>292.83248484848485</v>
      </c>
      <c r="U1904" s="7"/>
      <c r="V1904" s="7"/>
      <c r="W1904" s="7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</row>
    <row r="1905" spans="1:40" s="1" customFormat="1">
      <c r="A1905" s="173" t="s">
        <v>337</v>
      </c>
      <c r="B1905" s="173" t="s">
        <v>17</v>
      </c>
      <c r="C1905" s="606">
        <v>51</v>
      </c>
      <c r="D1905" s="212">
        <v>2908</v>
      </c>
      <c r="E1905" s="830">
        <v>39624</v>
      </c>
      <c r="F1905" s="804">
        <v>2008</v>
      </c>
      <c r="G1905" s="706" t="s">
        <v>1774</v>
      </c>
      <c r="H1905" s="9" t="s">
        <v>4818</v>
      </c>
      <c r="I1905" s="172">
        <v>35</v>
      </c>
      <c r="J1905" s="911">
        <v>215004</v>
      </c>
      <c r="K1905" s="5">
        <f t="shared" si="29"/>
        <v>12</v>
      </c>
      <c r="L1905" s="1023">
        <v>1995</v>
      </c>
      <c r="M1905" s="1119" t="s">
        <v>623</v>
      </c>
      <c r="N1905" s="1205" t="s">
        <v>624</v>
      </c>
      <c r="O1905" s="1227">
        <v>450</v>
      </c>
      <c r="P1905" s="154">
        <v>150</v>
      </c>
      <c r="Q1905" s="309">
        <v>3.6356291658250859E-3</v>
      </c>
      <c r="R1905" s="54">
        <v>5.9209493031710769</v>
      </c>
      <c r="S1905" s="54">
        <v>155.92094930317108</v>
      </c>
      <c r="T1905" s="54">
        <v>294.07905069682892</v>
      </c>
      <c r="U1905" s="7"/>
      <c r="V1905" s="7"/>
      <c r="W1905" s="7"/>
      <c r="X1905" s="42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42"/>
      <c r="AN1905" s="42"/>
    </row>
    <row r="1906" spans="1:40" s="1" customFormat="1">
      <c r="A1906" s="173" t="s">
        <v>311</v>
      </c>
      <c r="B1906" s="173" t="s">
        <v>17</v>
      </c>
      <c r="C1906" s="606">
        <v>55670</v>
      </c>
      <c r="D1906" s="212">
        <v>2908</v>
      </c>
      <c r="E1906" s="830">
        <v>39624</v>
      </c>
      <c r="F1906" s="804">
        <v>2008</v>
      </c>
      <c r="G1906" s="178" t="s">
        <v>1774</v>
      </c>
      <c r="H1906" s="9" t="s">
        <v>4818</v>
      </c>
      <c r="I1906" s="173">
        <v>46</v>
      </c>
      <c r="J1906" s="903">
        <v>205020</v>
      </c>
      <c r="K1906" s="5">
        <f t="shared" si="29"/>
        <v>12</v>
      </c>
      <c r="L1906" s="1014">
        <v>1995</v>
      </c>
      <c r="M1906" s="1112" t="s">
        <v>623</v>
      </c>
      <c r="N1906" s="178" t="s">
        <v>2116</v>
      </c>
      <c r="O1906" s="1227">
        <v>450</v>
      </c>
      <c r="P1906" s="154">
        <v>150</v>
      </c>
      <c r="Q1906" s="309">
        <v>3.6356291658250859E-3</v>
      </c>
      <c r="R1906" s="54">
        <v>5.9209493031710769</v>
      </c>
      <c r="S1906" s="54">
        <v>155.92094930317108</v>
      </c>
      <c r="T1906" s="54">
        <v>294.07905069682892</v>
      </c>
      <c r="U1906" s="7"/>
      <c r="V1906" s="7"/>
      <c r="W1906" s="7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</row>
    <row r="1907" spans="1:40" s="1" customFormat="1">
      <c r="A1907" s="173" t="s">
        <v>326</v>
      </c>
      <c r="B1907" s="173" t="s">
        <v>17</v>
      </c>
      <c r="C1907" s="606">
        <v>42</v>
      </c>
      <c r="D1907" s="212">
        <v>2908</v>
      </c>
      <c r="E1907" s="830">
        <v>39624</v>
      </c>
      <c r="F1907" s="804">
        <v>2008</v>
      </c>
      <c r="G1907" s="178" t="s">
        <v>1774</v>
      </c>
      <c r="H1907" s="9" t="s">
        <v>4818</v>
      </c>
      <c r="I1907" s="172">
        <v>47</v>
      </c>
      <c r="J1907" s="911">
        <v>183336</v>
      </c>
      <c r="K1907" s="5">
        <f t="shared" si="29"/>
        <v>16</v>
      </c>
      <c r="L1907" s="1023">
        <v>1991</v>
      </c>
      <c r="M1907" s="1119" t="s">
        <v>629</v>
      </c>
      <c r="N1907" s="1205" t="s">
        <v>136</v>
      </c>
      <c r="O1907" s="1229">
        <v>450</v>
      </c>
      <c r="P1907" s="154">
        <v>150</v>
      </c>
      <c r="Q1907" s="309">
        <v>3.6356291658250859E-3</v>
      </c>
      <c r="R1907" s="54">
        <v>5.9209493031710769</v>
      </c>
      <c r="S1907" s="54">
        <v>155.92094930317108</v>
      </c>
      <c r="T1907" s="54">
        <v>294.07905069682892</v>
      </c>
      <c r="U1907" s="7"/>
      <c r="V1907" s="7"/>
      <c r="W1907" s="7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</row>
    <row r="1908" spans="1:40" s="1" customFormat="1">
      <c r="A1908" s="173" t="s">
        <v>257</v>
      </c>
      <c r="B1908" s="173" t="s">
        <v>17</v>
      </c>
      <c r="C1908" s="606">
        <v>14984</v>
      </c>
      <c r="D1908" s="212">
        <v>2905</v>
      </c>
      <c r="E1908" s="830">
        <v>39609</v>
      </c>
      <c r="F1908" s="804">
        <v>2008</v>
      </c>
      <c r="G1908" s="706" t="s">
        <v>812</v>
      </c>
      <c r="H1908" s="1" t="s">
        <v>861</v>
      </c>
      <c r="I1908" s="172">
        <v>364</v>
      </c>
      <c r="J1908" s="911">
        <v>101794</v>
      </c>
      <c r="K1908" s="5">
        <f t="shared" si="29"/>
        <v>11</v>
      </c>
      <c r="L1908" s="1023">
        <v>1996</v>
      </c>
      <c r="M1908" s="1119" t="s">
        <v>623</v>
      </c>
      <c r="N1908" s="1205" t="s">
        <v>2398</v>
      </c>
      <c r="O1908" s="1227">
        <v>450</v>
      </c>
      <c r="P1908" s="154">
        <v>150</v>
      </c>
      <c r="Q1908" s="309">
        <v>4.1124057573680602E-3</v>
      </c>
      <c r="R1908" s="54">
        <v>5.5427416038382429</v>
      </c>
      <c r="S1908" s="54">
        <v>155.54274160383824</v>
      </c>
      <c r="T1908" s="54">
        <v>294.45725839616176</v>
      </c>
      <c r="U1908" s="7"/>
      <c r="V1908" s="7"/>
      <c r="W1908" s="7"/>
      <c r="X1908" s="42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42"/>
      <c r="AN1908" s="42"/>
    </row>
    <row r="1909" spans="1:40" s="1" customFormat="1">
      <c r="A1909" s="173" t="s">
        <v>1438</v>
      </c>
      <c r="B1909" s="173" t="s">
        <v>17</v>
      </c>
      <c r="C1909" s="606">
        <v>172</v>
      </c>
      <c r="D1909" s="212">
        <v>2876</v>
      </c>
      <c r="E1909" s="830">
        <v>39560</v>
      </c>
      <c r="F1909" s="804">
        <v>2008</v>
      </c>
      <c r="G1909" s="706" t="s">
        <v>810</v>
      </c>
      <c r="H1909" s="51" t="s">
        <v>1654</v>
      </c>
      <c r="I1909" s="172">
        <v>388</v>
      </c>
      <c r="J1909" s="911">
        <v>170350</v>
      </c>
      <c r="K1909" s="5">
        <f t="shared" si="29"/>
        <v>10</v>
      </c>
      <c r="L1909" s="1023">
        <v>1997</v>
      </c>
      <c r="M1909" s="1119" t="s">
        <v>623</v>
      </c>
      <c r="N1909" s="1205" t="s">
        <v>624</v>
      </c>
      <c r="O1909" s="1227">
        <v>450</v>
      </c>
      <c r="P1909" s="154">
        <v>150</v>
      </c>
      <c r="Q1909" s="309">
        <v>3.67047308319739E-3</v>
      </c>
      <c r="R1909" s="54">
        <v>5.5369453507340953</v>
      </c>
      <c r="S1909" s="54">
        <v>155.5369453507341</v>
      </c>
      <c r="T1909" s="54">
        <v>294.46305464926593</v>
      </c>
      <c r="U1909" s="7"/>
      <c r="V1909" s="7"/>
      <c r="W1909" s="7"/>
      <c r="X1909" s="42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42"/>
      <c r="AN1909" s="42"/>
    </row>
    <row r="1910" spans="1:40" s="1" customFormat="1">
      <c r="A1910" s="173" t="s">
        <v>1423</v>
      </c>
      <c r="B1910" s="173" t="s">
        <v>17</v>
      </c>
      <c r="C1910" s="605">
        <v>13642</v>
      </c>
      <c r="D1910" s="212">
        <v>2876</v>
      </c>
      <c r="E1910" s="830">
        <v>39560</v>
      </c>
      <c r="F1910" s="804">
        <v>2008</v>
      </c>
      <c r="G1910" s="706" t="s">
        <v>815</v>
      </c>
      <c r="H1910" s="9" t="s">
        <v>1788</v>
      </c>
      <c r="I1910" s="172">
        <v>368</v>
      </c>
      <c r="J1910" s="911">
        <v>219032</v>
      </c>
      <c r="K1910" s="5">
        <f t="shared" si="29"/>
        <v>20</v>
      </c>
      <c r="L1910" s="1023">
        <v>1987</v>
      </c>
      <c r="M1910" s="1119" t="s">
        <v>616</v>
      </c>
      <c r="N1910" s="1205" t="s">
        <v>1424</v>
      </c>
      <c r="O1910" s="1227">
        <v>450</v>
      </c>
      <c r="P1910" s="154">
        <v>150</v>
      </c>
      <c r="Q1910" s="309">
        <v>3.67047308319739E-3</v>
      </c>
      <c r="R1910" s="54">
        <v>5.5369453507340953</v>
      </c>
      <c r="S1910" s="54">
        <v>155.5369453507341</v>
      </c>
      <c r="T1910" s="54">
        <v>294.46305464926593</v>
      </c>
      <c r="U1910" s="7"/>
      <c r="V1910" s="7"/>
      <c r="W1910" s="7"/>
      <c r="X1910" s="42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42"/>
      <c r="AN1910" s="42"/>
    </row>
    <row r="1911" spans="1:40" s="1" customFormat="1">
      <c r="A1911" s="173" t="s">
        <v>1912</v>
      </c>
      <c r="B1911" s="173" t="s">
        <v>17</v>
      </c>
      <c r="C1911" s="606">
        <v>232370</v>
      </c>
      <c r="D1911" s="212">
        <v>2656</v>
      </c>
      <c r="E1911" s="830">
        <v>39198</v>
      </c>
      <c r="F1911" s="804">
        <v>2008</v>
      </c>
      <c r="G1911" s="178" t="s">
        <v>812</v>
      </c>
      <c r="H1911" s="1" t="s">
        <v>861</v>
      </c>
      <c r="I1911" s="173">
        <v>35</v>
      </c>
      <c r="J1911" s="903">
        <v>143366</v>
      </c>
      <c r="K1911" s="5">
        <f t="shared" si="29"/>
        <v>10</v>
      </c>
      <c r="L1911" s="790">
        <v>1997</v>
      </c>
      <c r="M1911" s="1113" t="s">
        <v>623</v>
      </c>
      <c r="N1911" s="178" t="s">
        <v>626</v>
      </c>
      <c r="O1911" s="1227">
        <v>510</v>
      </c>
      <c r="P1911" s="154">
        <v>150</v>
      </c>
      <c r="Q1911" s="309">
        <v>0.15802193716304144</v>
      </c>
      <c r="R1911" s="54">
        <v>51.956032719836394</v>
      </c>
      <c r="S1911" s="54">
        <v>201.9560327198364</v>
      </c>
      <c r="T1911" s="54">
        <v>308.0439672801636</v>
      </c>
      <c r="U1911" s="7"/>
      <c r="V1911" s="7"/>
      <c r="W1911" s="7"/>
      <c r="X1911" s="42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42"/>
      <c r="AN1911" s="42"/>
    </row>
    <row r="1912" spans="1:40" s="1" customFormat="1">
      <c r="A1912" s="172" t="s">
        <v>158</v>
      </c>
      <c r="B1912" s="173" t="s">
        <v>17</v>
      </c>
      <c r="C1912" s="605" t="s">
        <v>163</v>
      </c>
      <c r="D1912" s="212">
        <v>2652</v>
      </c>
      <c r="E1912" s="830">
        <v>39345</v>
      </c>
      <c r="F1912" s="804">
        <v>2008</v>
      </c>
      <c r="G1912" s="178" t="s">
        <v>815</v>
      </c>
      <c r="H1912" s="9" t="s">
        <v>807</v>
      </c>
      <c r="I1912" s="172">
        <v>378</v>
      </c>
      <c r="J1912" s="911">
        <v>176163</v>
      </c>
      <c r="K1912" s="5">
        <f t="shared" si="29"/>
        <v>8</v>
      </c>
      <c r="L1912" s="1023">
        <v>1999</v>
      </c>
      <c r="M1912" s="1119" t="s">
        <v>623</v>
      </c>
      <c r="N1912" s="1205" t="s">
        <v>626</v>
      </c>
      <c r="O1912" s="1227">
        <v>500</v>
      </c>
      <c r="P1912" s="154">
        <v>150</v>
      </c>
      <c r="Q1912" s="309">
        <v>6.4474532559638939E-3</v>
      </c>
      <c r="R1912" s="54">
        <v>36.348549323017401</v>
      </c>
      <c r="S1912" s="54">
        <v>186.34854932301741</v>
      </c>
      <c r="T1912" s="54">
        <v>313.65145067698256</v>
      </c>
      <c r="U1912" s="7"/>
      <c r="V1912" s="7"/>
      <c r="W1912" s="7"/>
      <c r="X1912" s="42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42"/>
      <c r="AN1912" s="42"/>
    </row>
    <row r="1913" spans="1:40" s="1" customFormat="1">
      <c r="A1913" s="172" t="s">
        <v>157</v>
      </c>
      <c r="B1913" s="173" t="s">
        <v>17</v>
      </c>
      <c r="C1913" s="606" t="s">
        <v>162</v>
      </c>
      <c r="D1913" s="212">
        <v>2652</v>
      </c>
      <c r="E1913" s="830">
        <v>39345</v>
      </c>
      <c r="F1913" s="804">
        <v>2008</v>
      </c>
      <c r="G1913" s="178" t="s">
        <v>815</v>
      </c>
      <c r="H1913" s="9" t="s">
        <v>807</v>
      </c>
      <c r="I1913" s="172">
        <v>379</v>
      </c>
      <c r="J1913" s="911">
        <v>161290</v>
      </c>
      <c r="K1913" s="5">
        <f t="shared" si="29"/>
        <v>8</v>
      </c>
      <c r="L1913" s="1023">
        <v>1999</v>
      </c>
      <c r="M1913" s="1119" t="s">
        <v>623</v>
      </c>
      <c r="N1913" s="1205" t="s">
        <v>626</v>
      </c>
      <c r="O1913" s="1227">
        <v>500</v>
      </c>
      <c r="P1913" s="154">
        <v>150</v>
      </c>
      <c r="Q1913" s="309">
        <v>6.4474532559638939E-3</v>
      </c>
      <c r="R1913" s="54">
        <v>36.348549323017401</v>
      </c>
      <c r="S1913" s="54">
        <v>186.34854932301741</v>
      </c>
      <c r="T1913" s="54">
        <v>313.65145067698256</v>
      </c>
      <c r="U1913" s="7"/>
      <c r="V1913" s="7"/>
      <c r="W1913" s="7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</row>
    <row r="1914" spans="1:40" s="1" customFormat="1">
      <c r="A1914" s="173" t="s">
        <v>155</v>
      </c>
      <c r="B1914" s="173" t="s">
        <v>17</v>
      </c>
      <c r="C1914" s="606">
        <v>15871</v>
      </c>
      <c r="D1914" s="212">
        <v>2652</v>
      </c>
      <c r="E1914" s="830">
        <v>39345</v>
      </c>
      <c r="F1914" s="804">
        <v>2008</v>
      </c>
      <c r="G1914" s="178" t="s">
        <v>810</v>
      </c>
      <c r="H1914" s="9" t="s">
        <v>1762</v>
      </c>
      <c r="I1914" s="173">
        <v>373</v>
      </c>
      <c r="J1914" s="903">
        <v>143917</v>
      </c>
      <c r="K1914" s="5">
        <f t="shared" si="29"/>
        <v>12</v>
      </c>
      <c r="L1914" s="790">
        <v>1995</v>
      </c>
      <c r="M1914" s="1113" t="s">
        <v>623</v>
      </c>
      <c r="N1914" s="178" t="s">
        <v>626</v>
      </c>
      <c r="O1914" s="1227">
        <v>500</v>
      </c>
      <c r="P1914" s="154">
        <v>150</v>
      </c>
      <c r="Q1914" s="309">
        <v>6.4474532559638939E-3</v>
      </c>
      <c r="R1914" s="54">
        <v>36.348549323017401</v>
      </c>
      <c r="S1914" s="54">
        <v>186.34854932301741</v>
      </c>
      <c r="T1914" s="54">
        <v>313.65145067698256</v>
      </c>
      <c r="U1914" s="7"/>
      <c r="V1914" s="7"/>
      <c r="W1914" s="7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</row>
    <row r="1915" spans="1:40" s="1" customFormat="1">
      <c r="A1915" s="173" t="s">
        <v>1915</v>
      </c>
      <c r="B1915" s="173" t="s">
        <v>17</v>
      </c>
      <c r="C1915" s="606" t="s">
        <v>1916</v>
      </c>
      <c r="D1915" s="212">
        <v>2661</v>
      </c>
      <c r="E1915" s="830">
        <v>39205</v>
      </c>
      <c r="F1915" s="806">
        <v>2008</v>
      </c>
      <c r="G1915" s="178" t="s">
        <v>815</v>
      </c>
      <c r="H1915" s="9" t="s">
        <v>807</v>
      </c>
      <c r="I1915" s="173">
        <v>20</v>
      </c>
      <c r="J1915" s="903">
        <v>103310</v>
      </c>
      <c r="K1915" s="5">
        <f t="shared" si="29"/>
        <v>11</v>
      </c>
      <c r="L1915" s="790">
        <v>1996</v>
      </c>
      <c r="M1915" s="1113" t="s">
        <v>623</v>
      </c>
      <c r="N1915" s="178" t="s">
        <v>626</v>
      </c>
      <c r="O1915" s="1227">
        <v>498.53</v>
      </c>
      <c r="P1915" s="154">
        <v>150</v>
      </c>
      <c r="Q1915" s="309">
        <v>0.58717595373543929</v>
      </c>
      <c r="R1915" s="54">
        <v>32.388625608046844</v>
      </c>
      <c r="S1915" s="54">
        <v>182.38862560804685</v>
      </c>
      <c r="T1915" s="54">
        <v>316.14137439195315</v>
      </c>
      <c r="U1915" s="7"/>
      <c r="V1915" s="7"/>
      <c r="W1915" s="7"/>
      <c r="X1915" s="42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42"/>
      <c r="AN1915" s="42"/>
    </row>
    <row r="1916" spans="1:40" s="1" customFormat="1">
      <c r="A1916" s="173" t="s">
        <v>2128</v>
      </c>
      <c r="B1916" s="173" t="s">
        <v>17</v>
      </c>
      <c r="C1916" s="606">
        <v>155509</v>
      </c>
      <c r="D1916" s="212">
        <v>2683</v>
      </c>
      <c r="E1916" s="830">
        <v>39273</v>
      </c>
      <c r="F1916" s="804">
        <v>2008</v>
      </c>
      <c r="G1916" s="178" t="s">
        <v>818</v>
      </c>
      <c r="H1916" s="9" t="s">
        <v>806</v>
      </c>
      <c r="I1916" s="173">
        <v>17</v>
      </c>
      <c r="J1916" s="903">
        <v>215783</v>
      </c>
      <c r="K1916" s="5">
        <f t="shared" si="29"/>
        <v>11</v>
      </c>
      <c r="L1916" s="790">
        <v>1996</v>
      </c>
      <c r="M1916" s="1113" t="s">
        <v>616</v>
      </c>
      <c r="N1916" s="178" t="s">
        <v>2127</v>
      </c>
      <c r="O1916" s="1227">
        <v>501.96</v>
      </c>
      <c r="P1916" s="154">
        <v>150</v>
      </c>
      <c r="Q1916" s="309">
        <v>6.9653398163334976E-2</v>
      </c>
      <c r="R1916" s="54">
        <v>29.471745830870287</v>
      </c>
      <c r="S1916" s="54">
        <v>179.47174583087028</v>
      </c>
      <c r="T1916" s="54">
        <v>322.48825416912973</v>
      </c>
      <c r="U1916" s="7"/>
      <c r="V1916" s="7"/>
      <c r="W1916" s="7"/>
      <c r="X1916" s="42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42"/>
      <c r="AN1916" s="42"/>
    </row>
    <row r="1917" spans="1:40" s="1" customFormat="1">
      <c r="A1917" s="173" t="s">
        <v>1490</v>
      </c>
      <c r="B1917" s="173" t="s">
        <v>17</v>
      </c>
      <c r="C1917" s="606">
        <v>15657</v>
      </c>
      <c r="D1917" s="212">
        <v>2850</v>
      </c>
      <c r="E1917" s="830">
        <v>39498</v>
      </c>
      <c r="F1917" s="804">
        <v>2008</v>
      </c>
      <c r="G1917" s="178" t="s">
        <v>813</v>
      </c>
      <c r="H1917" s="58" t="s">
        <v>800</v>
      </c>
      <c r="I1917" s="173">
        <v>23</v>
      </c>
      <c r="J1917" s="903">
        <v>126684</v>
      </c>
      <c r="K1917" s="5">
        <f t="shared" si="29"/>
        <v>13</v>
      </c>
      <c r="L1917" s="790">
        <v>1994</v>
      </c>
      <c r="M1917" s="1113" t="s">
        <v>613</v>
      </c>
      <c r="N1917" s="178" t="s">
        <v>614</v>
      </c>
      <c r="O1917" s="1227">
        <v>551</v>
      </c>
      <c r="P1917" s="154">
        <v>150</v>
      </c>
      <c r="Q1917" s="309">
        <v>0.31342434584755402</v>
      </c>
      <c r="R1917" s="54">
        <v>63.80065984072808</v>
      </c>
      <c r="S1917" s="54">
        <v>213.80065984072809</v>
      </c>
      <c r="T1917" s="54">
        <v>337.19934015927191</v>
      </c>
      <c r="U1917" s="7"/>
      <c r="V1917" s="7"/>
      <c r="W1917" s="7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</row>
    <row r="1918" spans="1:40" s="1" customFormat="1">
      <c r="A1918" s="173" t="s">
        <v>365</v>
      </c>
      <c r="B1918" s="173" t="s">
        <v>17</v>
      </c>
      <c r="C1918" s="606">
        <v>135629</v>
      </c>
      <c r="D1918" s="212">
        <v>2908</v>
      </c>
      <c r="E1918" s="830">
        <v>39624</v>
      </c>
      <c r="F1918" s="804">
        <v>2008</v>
      </c>
      <c r="G1918" s="706" t="s">
        <v>1774</v>
      </c>
      <c r="H1918" s="9" t="s">
        <v>4818</v>
      </c>
      <c r="I1918" s="172">
        <v>79</v>
      </c>
      <c r="J1918" s="911">
        <v>149461</v>
      </c>
      <c r="K1918" s="5">
        <f t="shared" si="29"/>
        <v>17</v>
      </c>
      <c r="L1918" s="1023">
        <v>1990</v>
      </c>
      <c r="M1918" s="1119" t="s">
        <v>629</v>
      </c>
      <c r="N1918" s="1205" t="s">
        <v>644</v>
      </c>
      <c r="O1918" s="1227">
        <v>500</v>
      </c>
      <c r="P1918" s="154">
        <v>150</v>
      </c>
      <c r="Q1918" s="309">
        <v>4.039587962027873E-3</v>
      </c>
      <c r="R1918" s="54">
        <v>6.5788325590789745</v>
      </c>
      <c r="S1918" s="54">
        <v>156.57883255907896</v>
      </c>
      <c r="T1918" s="54">
        <v>343.42116744092107</v>
      </c>
      <c r="U1918" s="7"/>
      <c r="V1918" s="7"/>
      <c r="W1918" s="7"/>
      <c r="X1918" s="42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42"/>
      <c r="AN1918" s="42"/>
    </row>
    <row r="1919" spans="1:40" s="1" customFormat="1">
      <c r="A1919" s="173" t="s">
        <v>389</v>
      </c>
      <c r="B1919" s="173" t="s">
        <v>17</v>
      </c>
      <c r="C1919" s="606">
        <v>21357</v>
      </c>
      <c r="D1919" s="212">
        <v>2908</v>
      </c>
      <c r="E1919" s="830">
        <v>39624</v>
      </c>
      <c r="F1919" s="804">
        <v>2008</v>
      </c>
      <c r="G1919" s="706" t="s">
        <v>815</v>
      </c>
      <c r="H1919" s="9" t="s">
        <v>1788</v>
      </c>
      <c r="I1919" s="172">
        <v>65</v>
      </c>
      <c r="J1919" s="911">
        <v>149674</v>
      </c>
      <c r="K1919" s="5">
        <f t="shared" si="29"/>
        <v>15</v>
      </c>
      <c r="L1919" s="1023">
        <v>1992</v>
      </c>
      <c r="M1919" s="1119" t="s">
        <v>616</v>
      </c>
      <c r="N1919" s="1205" t="s">
        <v>390</v>
      </c>
      <c r="O1919" s="1227">
        <v>500</v>
      </c>
      <c r="P1919" s="154">
        <v>150</v>
      </c>
      <c r="Q1919" s="309">
        <v>4.039587962027873E-3</v>
      </c>
      <c r="R1919" s="54">
        <v>6.5788325590789745</v>
      </c>
      <c r="S1919" s="54">
        <v>156.57883255907896</v>
      </c>
      <c r="T1919" s="54">
        <v>343.42116744092107</v>
      </c>
      <c r="U1919" s="7"/>
      <c r="V1919" s="7"/>
      <c r="W1919" s="7"/>
      <c r="X1919" s="42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42"/>
      <c r="AN1919" s="42"/>
    </row>
    <row r="1920" spans="1:40" s="1" customFormat="1">
      <c r="A1920" s="173" t="s">
        <v>359</v>
      </c>
      <c r="B1920" s="173" t="s">
        <v>17</v>
      </c>
      <c r="C1920" s="606">
        <v>182519</v>
      </c>
      <c r="D1920" s="212">
        <v>2908</v>
      </c>
      <c r="E1920" s="830">
        <v>39624</v>
      </c>
      <c r="F1920" s="804">
        <v>2008</v>
      </c>
      <c r="G1920" s="706" t="s">
        <v>1774</v>
      </c>
      <c r="H1920" s="9" t="s">
        <v>4818</v>
      </c>
      <c r="I1920" s="172">
        <v>73</v>
      </c>
      <c r="J1920" s="911">
        <v>146422</v>
      </c>
      <c r="K1920" s="5">
        <f t="shared" si="29"/>
        <v>10</v>
      </c>
      <c r="L1920" s="1023">
        <v>1997</v>
      </c>
      <c r="M1920" s="1119" t="s">
        <v>623</v>
      </c>
      <c r="N1920" s="1205" t="s">
        <v>626</v>
      </c>
      <c r="O1920" s="1227">
        <v>500</v>
      </c>
      <c r="P1920" s="154">
        <v>150</v>
      </c>
      <c r="Q1920" s="314">
        <v>4.039587962027873E-3</v>
      </c>
      <c r="R1920" s="54">
        <v>6.5788325590789745</v>
      </c>
      <c r="S1920" s="54">
        <v>156.57883255907896</v>
      </c>
      <c r="T1920" s="54">
        <v>343.42116744092107</v>
      </c>
      <c r="U1920" s="7"/>
      <c r="V1920" s="7"/>
      <c r="W1920" s="7"/>
      <c r="X1920" s="42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42"/>
      <c r="AN1920" s="42"/>
    </row>
    <row r="1921" spans="1:40" s="1" customFormat="1">
      <c r="A1921" s="173" t="s">
        <v>180</v>
      </c>
      <c r="B1921" s="173" t="s">
        <v>17</v>
      </c>
      <c r="C1921" s="606" t="s">
        <v>181</v>
      </c>
      <c r="D1921" s="212">
        <v>2905</v>
      </c>
      <c r="E1921" s="830">
        <v>39609</v>
      </c>
      <c r="F1921" s="804">
        <v>2008</v>
      </c>
      <c r="G1921" s="178" t="s">
        <v>1774</v>
      </c>
      <c r="H1921" s="9" t="s">
        <v>4818</v>
      </c>
      <c r="I1921" s="173">
        <v>411</v>
      </c>
      <c r="J1921" s="903">
        <v>172021</v>
      </c>
      <c r="K1921" s="5">
        <f t="shared" si="29"/>
        <v>10</v>
      </c>
      <c r="L1921" s="1014">
        <v>1997</v>
      </c>
      <c r="M1921" s="1112" t="s">
        <v>623</v>
      </c>
      <c r="N1921" s="178" t="s">
        <v>624</v>
      </c>
      <c r="O1921" s="1227">
        <v>500</v>
      </c>
      <c r="P1921" s="154">
        <v>150</v>
      </c>
      <c r="Q1921" s="309">
        <v>4.5693397304089559E-3</v>
      </c>
      <c r="R1921" s="54">
        <v>6.158601782042493</v>
      </c>
      <c r="S1921" s="54">
        <v>156.1586017820425</v>
      </c>
      <c r="T1921" s="54">
        <v>343.84139821795748</v>
      </c>
      <c r="U1921" s="7"/>
      <c r="V1921" s="7"/>
      <c r="W1921" s="7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</row>
    <row r="1922" spans="1:40" s="1" customFormat="1">
      <c r="A1922" s="173" t="s">
        <v>242</v>
      </c>
      <c r="B1922" s="173" t="s">
        <v>17</v>
      </c>
      <c r="C1922" s="606">
        <v>100249</v>
      </c>
      <c r="D1922" s="212">
        <v>2905</v>
      </c>
      <c r="E1922" s="830">
        <v>39609</v>
      </c>
      <c r="F1922" s="804">
        <v>2008</v>
      </c>
      <c r="G1922" s="706" t="s">
        <v>1774</v>
      </c>
      <c r="H1922" s="9" t="s">
        <v>4818</v>
      </c>
      <c r="I1922" s="172">
        <v>363</v>
      </c>
      <c r="J1922" s="911">
        <v>151186</v>
      </c>
      <c r="K1922" s="5">
        <f t="shared" ref="K1922:K1985" si="30">F1922-L1922-1</f>
        <v>12</v>
      </c>
      <c r="L1922" s="1023">
        <v>1995</v>
      </c>
      <c r="M1922" s="1119" t="s">
        <v>623</v>
      </c>
      <c r="N1922" s="1205" t="s">
        <v>2116</v>
      </c>
      <c r="O1922" s="1227">
        <v>500</v>
      </c>
      <c r="P1922" s="154">
        <v>150</v>
      </c>
      <c r="Q1922" s="309">
        <v>4.5693397304089559E-3</v>
      </c>
      <c r="R1922" s="54">
        <v>6.158601782042493</v>
      </c>
      <c r="S1922" s="54">
        <v>156.1586017820425</v>
      </c>
      <c r="T1922" s="54">
        <v>343.84139821795748</v>
      </c>
      <c r="U1922" s="7"/>
      <c r="V1922" s="7"/>
      <c r="W1922" s="7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</row>
    <row r="1923" spans="1:40" s="1" customFormat="1">
      <c r="A1923" s="173" t="s">
        <v>204</v>
      </c>
      <c r="B1923" s="173" t="s">
        <v>17</v>
      </c>
      <c r="C1923" s="606" t="s">
        <v>205</v>
      </c>
      <c r="D1923" s="212">
        <v>2905</v>
      </c>
      <c r="E1923" s="830">
        <v>39609</v>
      </c>
      <c r="F1923" s="804">
        <v>2008</v>
      </c>
      <c r="G1923" s="178" t="s">
        <v>1774</v>
      </c>
      <c r="H1923" s="9" t="s">
        <v>4818</v>
      </c>
      <c r="I1923" s="173">
        <v>378</v>
      </c>
      <c r="J1923" s="903">
        <v>189433</v>
      </c>
      <c r="K1923" s="5">
        <f t="shared" si="30"/>
        <v>13</v>
      </c>
      <c r="L1923" s="790">
        <v>1994</v>
      </c>
      <c r="M1923" s="1113" t="s">
        <v>2147</v>
      </c>
      <c r="N1923" s="178" t="s">
        <v>206</v>
      </c>
      <c r="O1923" s="1227">
        <v>500</v>
      </c>
      <c r="P1923" s="154">
        <v>150</v>
      </c>
      <c r="Q1923" s="309">
        <v>4.5693397304089559E-3</v>
      </c>
      <c r="R1923" s="54">
        <v>6.158601782042493</v>
      </c>
      <c r="S1923" s="54">
        <v>156.1586017820425</v>
      </c>
      <c r="T1923" s="54">
        <v>343.84139821795748</v>
      </c>
      <c r="U1923" s="7"/>
      <c r="V1923" s="7"/>
      <c r="W1923" s="7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</row>
    <row r="1924" spans="1:40" s="1" customFormat="1">
      <c r="A1924" s="173" t="s">
        <v>251</v>
      </c>
      <c r="B1924" s="173" t="s">
        <v>17</v>
      </c>
      <c r="C1924" s="606">
        <v>182522</v>
      </c>
      <c r="D1924" s="212">
        <v>2905</v>
      </c>
      <c r="E1924" s="830">
        <v>39609</v>
      </c>
      <c r="F1924" s="804">
        <v>2008</v>
      </c>
      <c r="G1924" s="706" t="s">
        <v>1774</v>
      </c>
      <c r="H1924" s="9" t="s">
        <v>4818</v>
      </c>
      <c r="I1924" s="172">
        <v>340</v>
      </c>
      <c r="J1924" s="911">
        <v>143343</v>
      </c>
      <c r="K1924" s="5">
        <f t="shared" si="30"/>
        <v>10</v>
      </c>
      <c r="L1924" s="1023">
        <v>1997</v>
      </c>
      <c r="M1924" s="1119" t="s">
        <v>623</v>
      </c>
      <c r="N1924" s="1205" t="s">
        <v>626</v>
      </c>
      <c r="O1924" s="1227">
        <v>500</v>
      </c>
      <c r="P1924" s="154">
        <v>150</v>
      </c>
      <c r="Q1924" s="314">
        <v>4.5693397304089559E-3</v>
      </c>
      <c r="R1924" s="54">
        <v>6.158601782042493</v>
      </c>
      <c r="S1924" s="54">
        <v>156.1586017820425</v>
      </c>
      <c r="T1924" s="54">
        <v>343.84139821795748</v>
      </c>
      <c r="U1924" s="7"/>
      <c r="V1924" s="7"/>
      <c r="W1924" s="7"/>
      <c r="X1924" s="42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42"/>
      <c r="AN1924" s="42"/>
    </row>
    <row r="1925" spans="1:40" s="1" customFormat="1">
      <c r="A1925" s="173" t="s">
        <v>1348</v>
      </c>
      <c r="B1925" s="173" t="s">
        <v>17</v>
      </c>
      <c r="C1925" s="605">
        <v>142236</v>
      </c>
      <c r="D1925" s="212">
        <v>2860</v>
      </c>
      <c r="E1925" s="830">
        <v>39583</v>
      </c>
      <c r="F1925" s="804">
        <v>2008</v>
      </c>
      <c r="G1925" s="706" t="s">
        <v>812</v>
      </c>
      <c r="H1925" s="1" t="s">
        <v>861</v>
      </c>
      <c r="I1925" s="172">
        <v>26</v>
      </c>
      <c r="J1925" s="911">
        <v>155150</v>
      </c>
      <c r="K1925" s="5">
        <f t="shared" si="30"/>
        <v>12</v>
      </c>
      <c r="L1925" s="1023">
        <v>1995</v>
      </c>
      <c r="M1925" s="1119" t="s">
        <v>616</v>
      </c>
      <c r="N1925" s="1205" t="s">
        <v>2122</v>
      </c>
      <c r="O1925" s="1227">
        <v>500</v>
      </c>
      <c r="P1925" s="154">
        <v>150</v>
      </c>
      <c r="Q1925" s="309">
        <v>5.8616647127784291E-3</v>
      </c>
      <c r="R1925" s="54">
        <v>4.9647713950762</v>
      </c>
      <c r="S1925" s="54">
        <v>154.96477139507621</v>
      </c>
      <c r="T1925" s="54">
        <v>345.03522860492376</v>
      </c>
      <c r="U1925" s="7"/>
      <c r="V1925" s="7"/>
      <c r="W1925" s="7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</row>
    <row r="1926" spans="1:40" s="1" customFormat="1">
      <c r="A1926" s="172" t="s">
        <v>1323</v>
      </c>
      <c r="B1926" s="173" t="s">
        <v>17</v>
      </c>
      <c r="C1926" s="605">
        <v>231273</v>
      </c>
      <c r="D1926" s="212">
        <v>2860</v>
      </c>
      <c r="E1926" s="830">
        <v>39583</v>
      </c>
      <c r="F1926" s="804">
        <v>2008</v>
      </c>
      <c r="G1926" s="208" t="s">
        <v>1774</v>
      </c>
      <c r="H1926" s="9" t="s">
        <v>4818</v>
      </c>
      <c r="I1926" s="172">
        <v>22</v>
      </c>
      <c r="J1926" s="911">
        <v>183113</v>
      </c>
      <c r="K1926" s="5">
        <f t="shared" si="30"/>
        <v>9</v>
      </c>
      <c r="L1926" s="1023">
        <v>1998</v>
      </c>
      <c r="M1926" s="1119" t="s">
        <v>623</v>
      </c>
      <c r="N1926" s="1205" t="s">
        <v>1298</v>
      </c>
      <c r="O1926" s="1227">
        <v>500</v>
      </c>
      <c r="P1926" s="154">
        <v>150</v>
      </c>
      <c r="Q1926" s="309">
        <v>5.8616647127784291E-3</v>
      </c>
      <c r="R1926" s="54">
        <v>4.9647713950762</v>
      </c>
      <c r="S1926" s="54">
        <v>154.96477139507621</v>
      </c>
      <c r="T1926" s="54">
        <v>345.03522860492376</v>
      </c>
      <c r="U1926" s="7"/>
      <c r="V1926" s="7"/>
      <c r="W1926" s="7"/>
      <c r="X1926" s="42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42"/>
      <c r="AN1926" s="42"/>
    </row>
    <row r="1927" spans="1:40" s="1" customFormat="1">
      <c r="A1927" s="173" t="s">
        <v>1294</v>
      </c>
      <c r="B1927" s="173" t="s">
        <v>17</v>
      </c>
      <c r="C1927" s="606">
        <v>133314</v>
      </c>
      <c r="D1927" s="213">
        <v>39612</v>
      </c>
      <c r="E1927" s="830">
        <v>39553</v>
      </c>
      <c r="F1927" s="804">
        <v>2008</v>
      </c>
      <c r="G1927" s="208" t="s">
        <v>4618</v>
      </c>
      <c r="H1927" s="58" t="s">
        <v>800</v>
      </c>
      <c r="I1927" s="173">
        <v>2</v>
      </c>
      <c r="J1927" s="903">
        <v>178191</v>
      </c>
      <c r="K1927" s="5">
        <f t="shared" si="30"/>
        <v>8</v>
      </c>
      <c r="L1927" s="790">
        <v>1999</v>
      </c>
      <c r="M1927" s="1113" t="s">
        <v>613</v>
      </c>
      <c r="N1927" s="178" t="s">
        <v>614</v>
      </c>
      <c r="O1927" s="1227">
        <v>500</v>
      </c>
      <c r="P1927" s="154">
        <v>150</v>
      </c>
      <c r="Q1927" s="309">
        <v>2.1862702229995628E-2</v>
      </c>
      <c r="R1927" s="54">
        <v>0</v>
      </c>
      <c r="S1927" s="54">
        <v>150</v>
      </c>
      <c r="T1927" s="54">
        <v>350</v>
      </c>
      <c r="U1927" s="7"/>
      <c r="V1927" s="7"/>
      <c r="W1927" s="7"/>
      <c r="X1927" s="42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42"/>
      <c r="AN1927" s="42"/>
    </row>
    <row r="1928" spans="1:40" s="1" customFormat="1">
      <c r="A1928" s="51" t="s">
        <v>291</v>
      </c>
      <c r="B1928" s="51" t="s">
        <v>17</v>
      </c>
      <c r="C1928" s="607" t="s">
        <v>301</v>
      </c>
      <c r="D1928" s="55">
        <v>2908</v>
      </c>
      <c r="E1928" s="831">
        <v>39624</v>
      </c>
      <c r="F1928" s="804">
        <v>2008</v>
      </c>
      <c r="G1928" s="53" t="s">
        <v>1774</v>
      </c>
      <c r="H1928" s="9" t="s">
        <v>4818</v>
      </c>
      <c r="I1928" s="51">
        <v>11</v>
      </c>
      <c r="J1928" s="905">
        <v>141341</v>
      </c>
      <c r="K1928" s="5">
        <f t="shared" si="30"/>
        <v>13</v>
      </c>
      <c r="L1928" s="423">
        <v>1994</v>
      </c>
      <c r="M1928" s="417" t="s">
        <v>616</v>
      </c>
      <c r="N1928" s="53" t="s">
        <v>2112</v>
      </c>
      <c r="O1928" s="1227">
        <v>550</v>
      </c>
      <c r="P1928" s="154">
        <v>150</v>
      </c>
      <c r="Q1928" s="251">
        <v>4.4435467582306602E-3</v>
      </c>
      <c r="R1928" s="54">
        <v>7.2367158149868711</v>
      </c>
      <c r="S1928" s="54">
        <v>157.23671581498687</v>
      </c>
      <c r="T1928" s="54">
        <v>392.76328418501316</v>
      </c>
      <c r="U1928" s="7"/>
      <c r="V1928" s="7"/>
      <c r="W1928" s="7"/>
      <c r="X1928" s="42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42"/>
      <c r="AN1928" s="42"/>
    </row>
    <row r="1929" spans="1:40" s="1" customFormat="1">
      <c r="A1929" s="51" t="s">
        <v>345</v>
      </c>
      <c r="B1929" s="51" t="s">
        <v>17</v>
      </c>
      <c r="C1929" s="607">
        <v>3782</v>
      </c>
      <c r="D1929" s="55">
        <v>2908</v>
      </c>
      <c r="E1929" s="831">
        <v>39624</v>
      </c>
      <c r="F1929" s="804">
        <v>2008</v>
      </c>
      <c r="G1929" s="706" t="s">
        <v>1774</v>
      </c>
      <c r="H1929" s="9" t="s">
        <v>4818</v>
      </c>
      <c r="I1929" s="58">
        <v>8</v>
      </c>
      <c r="J1929" s="918">
        <v>135876</v>
      </c>
      <c r="K1929" s="5">
        <f t="shared" si="30"/>
        <v>13</v>
      </c>
      <c r="L1929" s="1025">
        <v>1994</v>
      </c>
      <c r="M1929" s="1122" t="s">
        <v>623</v>
      </c>
      <c r="N1929" s="1209" t="s">
        <v>2116</v>
      </c>
      <c r="O1929" s="1227">
        <v>550</v>
      </c>
      <c r="P1929" s="154">
        <v>150</v>
      </c>
      <c r="Q1929" s="251">
        <v>4.4435467582306602E-3</v>
      </c>
      <c r="R1929" s="54">
        <v>7.2367158149868711</v>
      </c>
      <c r="S1929" s="54">
        <v>157.23671581498687</v>
      </c>
      <c r="T1929" s="54">
        <v>392.76328418501316</v>
      </c>
      <c r="U1929" s="7"/>
      <c r="V1929" s="7"/>
      <c r="W1929" s="7"/>
      <c r="X1929" s="42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42"/>
      <c r="AN1929" s="42"/>
    </row>
    <row r="1930" spans="1:40" s="1" customFormat="1">
      <c r="A1930" s="51" t="s">
        <v>280</v>
      </c>
      <c r="B1930" s="51" t="s">
        <v>17</v>
      </c>
      <c r="C1930" s="607" t="s">
        <v>281</v>
      </c>
      <c r="D1930" s="55">
        <v>2908</v>
      </c>
      <c r="E1930" s="831">
        <v>39624</v>
      </c>
      <c r="F1930" s="806">
        <v>2008</v>
      </c>
      <c r="G1930" s="53" t="s">
        <v>1774</v>
      </c>
      <c r="H1930" s="9" t="s">
        <v>4818</v>
      </c>
      <c r="I1930" s="51">
        <v>56</v>
      </c>
      <c r="J1930" s="905">
        <v>182956</v>
      </c>
      <c r="K1930" s="5">
        <f t="shared" si="30"/>
        <v>14</v>
      </c>
      <c r="L1930" s="423">
        <v>1993</v>
      </c>
      <c r="M1930" s="417" t="s">
        <v>2147</v>
      </c>
      <c r="N1930" s="53" t="s">
        <v>282</v>
      </c>
      <c r="O1930" s="1227">
        <v>550</v>
      </c>
      <c r="P1930" s="154">
        <v>150</v>
      </c>
      <c r="Q1930" s="251">
        <v>4.4435467582306602E-3</v>
      </c>
      <c r="R1930" s="54">
        <v>7.2367158149868711</v>
      </c>
      <c r="S1930" s="54">
        <v>157.23671581498687</v>
      </c>
      <c r="T1930" s="54">
        <v>392.76328418501316</v>
      </c>
      <c r="U1930" s="7"/>
      <c r="V1930" s="7"/>
      <c r="W1930" s="7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</row>
    <row r="1931" spans="1:40" s="1" customFormat="1">
      <c r="A1931" s="51" t="s">
        <v>201</v>
      </c>
      <c r="B1931" s="51" t="s">
        <v>17</v>
      </c>
      <c r="C1931" s="607">
        <v>25920</v>
      </c>
      <c r="D1931" s="55">
        <v>2905</v>
      </c>
      <c r="E1931" s="831">
        <v>39609</v>
      </c>
      <c r="F1931" s="804">
        <v>2008</v>
      </c>
      <c r="G1931" s="53" t="s">
        <v>1774</v>
      </c>
      <c r="H1931" s="9" t="s">
        <v>4818</v>
      </c>
      <c r="I1931" s="51">
        <v>379</v>
      </c>
      <c r="J1931" s="905">
        <v>174243</v>
      </c>
      <c r="K1931" s="5">
        <f t="shared" si="30"/>
        <v>11</v>
      </c>
      <c r="L1931" s="423">
        <v>1996</v>
      </c>
      <c r="M1931" s="417" t="s">
        <v>623</v>
      </c>
      <c r="N1931" s="53" t="s">
        <v>624</v>
      </c>
      <c r="O1931" s="1227">
        <v>550</v>
      </c>
      <c r="P1931" s="154">
        <v>150</v>
      </c>
      <c r="Q1931" s="251">
        <v>5.0262737034498517E-3</v>
      </c>
      <c r="R1931" s="54">
        <v>6.7744619602467422</v>
      </c>
      <c r="S1931" s="54">
        <v>156.77446196024675</v>
      </c>
      <c r="T1931" s="54">
        <v>393.22553803975325</v>
      </c>
      <c r="U1931" s="7"/>
      <c r="V1931" s="7"/>
      <c r="W1931" s="7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</row>
    <row r="1932" spans="1:40" s="1" customFormat="1">
      <c r="A1932" s="51" t="s">
        <v>402</v>
      </c>
      <c r="B1932" s="51" t="s">
        <v>17</v>
      </c>
      <c r="C1932" s="607">
        <v>17369</v>
      </c>
      <c r="D1932" s="59">
        <v>39345</v>
      </c>
      <c r="E1932" s="831">
        <v>39287</v>
      </c>
      <c r="F1932" s="804">
        <v>2008</v>
      </c>
      <c r="G1932" s="53" t="s">
        <v>810</v>
      </c>
      <c r="H1932" s="173" t="s">
        <v>1166</v>
      </c>
      <c r="I1932" s="51">
        <v>34</v>
      </c>
      <c r="J1932" s="905">
        <v>117091</v>
      </c>
      <c r="K1932" s="5">
        <f t="shared" si="30"/>
        <v>14</v>
      </c>
      <c r="L1932" s="423">
        <v>1993</v>
      </c>
      <c r="M1932" s="417" t="s">
        <v>623</v>
      </c>
      <c r="N1932" s="53" t="s">
        <v>404</v>
      </c>
      <c r="O1932" s="1227">
        <v>550</v>
      </c>
      <c r="P1932" s="154">
        <v>150</v>
      </c>
      <c r="Q1932" s="251">
        <v>0.21568627450980393</v>
      </c>
      <c r="R1932" s="54">
        <v>0</v>
      </c>
      <c r="S1932" s="54">
        <v>150</v>
      </c>
      <c r="T1932" s="54">
        <v>400</v>
      </c>
      <c r="U1932" s="7"/>
      <c r="V1932" s="7"/>
      <c r="W1932" s="7"/>
      <c r="X1932" s="42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42"/>
      <c r="AN1932" s="42"/>
    </row>
    <row r="1933" spans="1:40" s="1" customFormat="1">
      <c r="A1933" s="51" t="s">
        <v>1638</v>
      </c>
      <c r="B1933" s="51" t="s">
        <v>17</v>
      </c>
      <c r="C1933" s="607">
        <v>206662</v>
      </c>
      <c r="D1933" s="55">
        <v>2671</v>
      </c>
      <c r="E1933" s="831">
        <v>39247</v>
      </c>
      <c r="F1933" s="806">
        <v>2008</v>
      </c>
      <c r="G1933" s="53" t="s">
        <v>812</v>
      </c>
      <c r="H1933" s="1" t="s">
        <v>861</v>
      </c>
      <c r="I1933" s="51">
        <v>36</v>
      </c>
      <c r="J1933" s="905">
        <v>173056</v>
      </c>
      <c r="K1933" s="5">
        <f t="shared" si="30"/>
        <v>9</v>
      </c>
      <c r="L1933" s="423">
        <v>1998</v>
      </c>
      <c r="M1933" s="417" t="s">
        <v>616</v>
      </c>
      <c r="N1933" s="53" t="s">
        <v>1234</v>
      </c>
      <c r="O1933" s="1227">
        <v>610</v>
      </c>
      <c r="P1933" s="154">
        <v>150</v>
      </c>
      <c r="Q1933" s="443">
        <v>4.5063380536608827E-2</v>
      </c>
      <c r="R1933" s="54">
        <v>26.123692330877486</v>
      </c>
      <c r="S1933" s="54">
        <v>176.12369233087747</v>
      </c>
      <c r="T1933" s="54">
        <v>433.87630766912253</v>
      </c>
      <c r="U1933" s="7"/>
      <c r="V1933" s="7"/>
      <c r="W1933" s="7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</row>
    <row r="1934" spans="1:40" s="1" customFormat="1">
      <c r="A1934" s="51" t="s">
        <v>1922</v>
      </c>
      <c r="B1934" s="51" t="s">
        <v>17</v>
      </c>
      <c r="C1934" s="607">
        <v>182523</v>
      </c>
      <c r="D1934" s="55">
        <v>2666</v>
      </c>
      <c r="E1934" s="831">
        <v>39225</v>
      </c>
      <c r="F1934" s="806">
        <v>2008</v>
      </c>
      <c r="G1934" s="53" t="s">
        <v>812</v>
      </c>
      <c r="H1934" s="1" t="s">
        <v>861</v>
      </c>
      <c r="I1934" s="51">
        <v>9</v>
      </c>
      <c r="J1934" s="905">
        <v>177417</v>
      </c>
      <c r="K1934" s="5">
        <f t="shared" si="30"/>
        <v>10</v>
      </c>
      <c r="L1934" s="423">
        <v>1997</v>
      </c>
      <c r="M1934" s="417" t="s">
        <v>623</v>
      </c>
      <c r="N1934" s="53" t="s">
        <v>626</v>
      </c>
      <c r="O1934" s="1227">
        <v>608</v>
      </c>
      <c r="P1934" s="154">
        <v>150</v>
      </c>
      <c r="Q1934" s="251">
        <v>0.10026071082865148</v>
      </c>
      <c r="R1934" s="54">
        <v>22.283945588776078</v>
      </c>
      <c r="S1934" s="54">
        <v>172.28394558877608</v>
      </c>
      <c r="T1934" s="54">
        <v>435.71605441122392</v>
      </c>
      <c r="U1934" s="7"/>
      <c r="V1934" s="7"/>
      <c r="W1934" s="7"/>
      <c r="X1934" s="42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42"/>
      <c r="AN1934" s="42"/>
    </row>
    <row r="1935" spans="1:40" s="1" customFormat="1">
      <c r="A1935" s="51" t="s">
        <v>2146</v>
      </c>
      <c r="B1935" s="51" t="s">
        <v>17</v>
      </c>
      <c r="C1935" s="607">
        <v>229076</v>
      </c>
      <c r="D1935" s="55">
        <v>2677</v>
      </c>
      <c r="E1935" s="831">
        <v>39213</v>
      </c>
      <c r="F1935" s="804">
        <v>2008</v>
      </c>
      <c r="G1935" s="53" t="s">
        <v>812</v>
      </c>
      <c r="H1935" s="9" t="s">
        <v>1079</v>
      </c>
      <c r="I1935" s="51">
        <v>37</v>
      </c>
      <c r="J1935" s="905">
        <v>94650</v>
      </c>
      <c r="K1935" s="5">
        <f t="shared" si="30"/>
        <v>12</v>
      </c>
      <c r="L1935" s="423">
        <v>1995</v>
      </c>
      <c r="M1935" s="417" t="s">
        <v>2147</v>
      </c>
      <c r="N1935" s="53" t="s">
        <v>2148</v>
      </c>
      <c r="O1935" s="1227">
        <v>601.04999999999995</v>
      </c>
      <c r="P1935" s="154">
        <v>150</v>
      </c>
      <c r="Q1935" s="251">
        <v>3.9031628574489982E-2</v>
      </c>
      <c r="R1935" s="54">
        <v>13.665753796500429</v>
      </c>
      <c r="S1935" s="54">
        <v>163.66575379650044</v>
      </c>
      <c r="T1935" s="54">
        <v>437.38424620349952</v>
      </c>
      <c r="U1935" s="7"/>
      <c r="V1935" s="7"/>
      <c r="W1935" s="7"/>
      <c r="X1935" s="42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42"/>
      <c r="AN1935" s="42"/>
    </row>
    <row r="1936" spans="1:40" s="1" customFormat="1">
      <c r="A1936" s="51" t="s">
        <v>1220</v>
      </c>
      <c r="B1936" s="51" t="s">
        <v>17</v>
      </c>
      <c r="C1936" s="607">
        <v>17322</v>
      </c>
      <c r="D1936" s="55">
        <v>2779</v>
      </c>
      <c r="E1936" s="831">
        <v>39420</v>
      </c>
      <c r="F1936" s="806">
        <v>2008</v>
      </c>
      <c r="G1936" s="53" t="s">
        <v>810</v>
      </c>
      <c r="H1936" s="9" t="s">
        <v>837</v>
      </c>
      <c r="I1936" s="51">
        <v>457</v>
      </c>
      <c r="J1936" s="905">
        <v>124709</v>
      </c>
      <c r="K1936" s="5">
        <f t="shared" si="30"/>
        <v>8</v>
      </c>
      <c r="L1936" s="423">
        <v>1999</v>
      </c>
      <c r="M1936" s="417" t="s">
        <v>2584</v>
      </c>
      <c r="N1936" s="53" t="s">
        <v>2667</v>
      </c>
      <c r="O1936" s="1227">
        <v>600</v>
      </c>
      <c r="P1936" s="154">
        <v>150</v>
      </c>
      <c r="Q1936" s="251">
        <v>1.6540317022742935E-2</v>
      </c>
      <c r="R1936" s="54">
        <v>9.9048380427291498</v>
      </c>
      <c r="S1936" s="54">
        <v>159.90483804272915</v>
      </c>
      <c r="T1936" s="54">
        <v>440.09516195727088</v>
      </c>
      <c r="U1936" s="7"/>
      <c r="V1936" s="7"/>
      <c r="W1936" s="7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</row>
    <row r="1937" spans="1:40" s="1" customFormat="1">
      <c r="A1937" s="51" t="s">
        <v>1232</v>
      </c>
      <c r="B1937" s="51" t="s">
        <v>17</v>
      </c>
      <c r="C1937" s="607">
        <v>128608</v>
      </c>
      <c r="D1937" s="55">
        <v>2779</v>
      </c>
      <c r="E1937" s="831">
        <v>39420</v>
      </c>
      <c r="F1937" s="806">
        <v>2008</v>
      </c>
      <c r="G1937" s="45" t="s">
        <v>1774</v>
      </c>
      <c r="H1937" s="9" t="s">
        <v>905</v>
      </c>
      <c r="I1937" s="51">
        <v>458</v>
      </c>
      <c r="J1937" s="905">
        <v>135949</v>
      </c>
      <c r="K1937" s="5">
        <f t="shared" si="30"/>
        <v>8</v>
      </c>
      <c r="L1937" s="423">
        <v>1999</v>
      </c>
      <c r="M1937" s="417" t="s">
        <v>2584</v>
      </c>
      <c r="N1937" s="53" t="s">
        <v>2667</v>
      </c>
      <c r="O1937" s="1227">
        <v>600</v>
      </c>
      <c r="P1937" s="154">
        <v>150</v>
      </c>
      <c r="Q1937" s="251">
        <v>1.6540317022742935E-2</v>
      </c>
      <c r="R1937" s="54">
        <v>9.9048380427291498</v>
      </c>
      <c r="S1937" s="54">
        <v>159.90483804272915</v>
      </c>
      <c r="T1937" s="54">
        <v>440.09516195727088</v>
      </c>
      <c r="U1937" s="7"/>
      <c r="V1937" s="7"/>
      <c r="W1937" s="7"/>
      <c r="X1937" s="42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42"/>
      <c r="AN1937" s="42"/>
    </row>
    <row r="1938" spans="1:40" s="1" customFormat="1">
      <c r="A1938" s="53" t="s">
        <v>1217</v>
      </c>
      <c r="B1938" s="51" t="s">
        <v>17</v>
      </c>
      <c r="C1938" s="607">
        <v>129857</v>
      </c>
      <c r="D1938" s="55">
        <v>2779</v>
      </c>
      <c r="E1938" s="831">
        <v>39420</v>
      </c>
      <c r="F1938" s="804">
        <v>2008</v>
      </c>
      <c r="G1938" s="53" t="s">
        <v>818</v>
      </c>
      <c r="H1938" s="9" t="s">
        <v>806</v>
      </c>
      <c r="I1938" s="51">
        <v>480</v>
      </c>
      <c r="J1938" s="905">
        <v>121743</v>
      </c>
      <c r="K1938" s="5">
        <f t="shared" si="30"/>
        <v>12</v>
      </c>
      <c r="L1938" s="423">
        <v>1995</v>
      </c>
      <c r="M1938" s="417" t="s">
        <v>2584</v>
      </c>
      <c r="N1938" s="53" t="s">
        <v>2669</v>
      </c>
      <c r="O1938" s="1227">
        <v>600</v>
      </c>
      <c r="P1938" s="154">
        <v>150</v>
      </c>
      <c r="Q1938" s="251">
        <v>1.6540317022742935E-2</v>
      </c>
      <c r="R1938" s="54">
        <v>9.9048380427291498</v>
      </c>
      <c r="S1938" s="54">
        <v>159.90483804272915</v>
      </c>
      <c r="T1938" s="54">
        <v>440.09516195727088</v>
      </c>
      <c r="U1938" s="7"/>
      <c r="V1938" s="7"/>
      <c r="W1938" s="7"/>
      <c r="X1938" s="42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42"/>
      <c r="AN1938" s="42"/>
    </row>
    <row r="1939" spans="1:40" s="1" customFormat="1">
      <c r="A1939" s="194" t="s">
        <v>358</v>
      </c>
      <c r="B1939" s="51" t="s">
        <v>17</v>
      </c>
      <c r="C1939" s="607">
        <v>197194</v>
      </c>
      <c r="D1939" s="55">
        <v>2908</v>
      </c>
      <c r="E1939" s="831">
        <v>39624</v>
      </c>
      <c r="F1939" s="804">
        <v>2008</v>
      </c>
      <c r="G1939" s="713" t="s">
        <v>1774</v>
      </c>
      <c r="H1939" s="9" t="s">
        <v>4818</v>
      </c>
      <c r="I1939" s="58">
        <v>72</v>
      </c>
      <c r="J1939" s="918">
        <v>164792</v>
      </c>
      <c r="K1939" s="5">
        <f t="shared" si="30"/>
        <v>9</v>
      </c>
      <c r="L1939" s="1025">
        <v>1998</v>
      </c>
      <c r="M1939" s="1122" t="s">
        <v>623</v>
      </c>
      <c r="N1939" s="1209" t="s">
        <v>626</v>
      </c>
      <c r="O1939" s="1227">
        <v>600</v>
      </c>
      <c r="P1939" s="154">
        <v>150</v>
      </c>
      <c r="Q1939" s="251">
        <v>4.8475055544334482E-3</v>
      </c>
      <c r="R1939" s="54">
        <v>7.8945990708947704</v>
      </c>
      <c r="S1939" s="54">
        <v>157.89459907089477</v>
      </c>
      <c r="T1939" s="54">
        <v>442.10540092910526</v>
      </c>
      <c r="U1939" s="7"/>
      <c r="V1939" s="7"/>
      <c r="W1939" s="7"/>
      <c r="X1939" s="42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42"/>
      <c r="AN1939" s="42"/>
    </row>
    <row r="1940" spans="1:40" s="1" customFormat="1">
      <c r="A1940" s="51" t="s">
        <v>207</v>
      </c>
      <c r="B1940" s="51" t="s">
        <v>17</v>
      </c>
      <c r="C1940" s="607" t="s">
        <v>208</v>
      </c>
      <c r="D1940" s="55">
        <v>2905</v>
      </c>
      <c r="E1940" s="831">
        <v>39609</v>
      </c>
      <c r="F1940" s="804">
        <v>2008</v>
      </c>
      <c r="G1940" s="53" t="s">
        <v>1774</v>
      </c>
      <c r="H1940" s="9" t="s">
        <v>4818</v>
      </c>
      <c r="I1940" s="51">
        <v>377</v>
      </c>
      <c r="J1940" s="905">
        <v>148551</v>
      </c>
      <c r="K1940" s="5">
        <f t="shared" si="30"/>
        <v>10</v>
      </c>
      <c r="L1940" s="423">
        <v>1997</v>
      </c>
      <c r="M1940" s="417" t="s">
        <v>623</v>
      </c>
      <c r="N1940" s="53" t="s">
        <v>624</v>
      </c>
      <c r="O1940" s="1227">
        <v>600</v>
      </c>
      <c r="P1940" s="154">
        <v>150</v>
      </c>
      <c r="Q1940" s="251">
        <v>5.4832076764907475E-3</v>
      </c>
      <c r="R1940" s="54">
        <v>7.3903221384509914</v>
      </c>
      <c r="S1940" s="54">
        <v>157.39032213845098</v>
      </c>
      <c r="T1940" s="54">
        <v>442.60967786154902</v>
      </c>
      <c r="U1940" s="7"/>
      <c r="V1940" s="7"/>
      <c r="W1940" s="7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</row>
    <row r="1941" spans="1:40" s="1" customFormat="1">
      <c r="A1941" s="51" t="s">
        <v>270</v>
      </c>
      <c r="B1941" s="51" t="s">
        <v>17</v>
      </c>
      <c r="C1941" s="607">
        <v>113432</v>
      </c>
      <c r="D1941" s="55">
        <v>2905</v>
      </c>
      <c r="E1941" s="831">
        <v>39609</v>
      </c>
      <c r="F1941" s="804">
        <v>2008</v>
      </c>
      <c r="G1941" s="713" t="s">
        <v>1774</v>
      </c>
      <c r="H1941" s="51" t="s">
        <v>2581</v>
      </c>
      <c r="I1941" s="58">
        <v>385</v>
      </c>
      <c r="J1941" s="918">
        <v>31906</v>
      </c>
      <c r="K1941" s="5">
        <f t="shared" si="30"/>
        <v>11</v>
      </c>
      <c r="L1941" s="1025">
        <v>1996</v>
      </c>
      <c r="M1941" s="1122" t="s">
        <v>623</v>
      </c>
      <c r="N1941" s="1209" t="s">
        <v>744</v>
      </c>
      <c r="O1941" s="1227">
        <v>600</v>
      </c>
      <c r="P1941" s="154">
        <v>150</v>
      </c>
      <c r="Q1941" s="251">
        <v>5.4832076764907475E-3</v>
      </c>
      <c r="R1941" s="54">
        <v>7.3903221384509914</v>
      </c>
      <c r="S1941" s="54">
        <v>157.39032213845098</v>
      </c>
      <c r="T1941" s="54">
        <v>442.60967786154902</v>
      </c>
      <c r="U1941" s="7"/>
      <c r="V1941" s="7"/>
      <c r="W1941" s="7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</row>
    <row r="1942" spans="1:40" s="1" customFormat="1">
      <c r="A1942" s="51" t="s">
        <v>268</v>
      </c>
      <c r="B1942" s="51" t="s">
        <v>17</v>
      </c>
      <c r="C1942" s="607">
        <v>155858</v>
      </c>
      <c r="D1942" s="55">
        <v>2905</v>
      </c>
      <c r="E1942" s="831">
        <v>39609</v>
      </c>
      <c r="F1942" s="804">
        <v>2008</v>
      </c>
      <c r="G1942" s="713" t="s">
        <v>818</v>
      </c>
      <c r="H1942" s="9" t="s">
        <v>806</v>
      </c>
      <c r="I1942" s="58">
        <v>393</v>
      </c>
      <c r="J1942" s="920">
        <v>160678</v>
      </c>
      <c r="K1942" s="5">
        <f t="shared" si="30"/>
        <v>9</v>
      </c>
      <c r="L1942" s="1025">
        <v>1998</v>
      </c>
      <c r="M1942" s="1122" t="s">
        <v>623</v>
      </c>
      <c r="N1942" s="1209" t="s">
        <v>626</v>
      </c>
      <c r="O1942" s="1227">
        <v>600</v>
      </c>
      <c r="P1942" s="154">
        <v>150</v>
      </c>
      <c r="Q1942" s="251">
        <v>5.4832076764907475E-3</v>
      </c>
      <c r="R1942" s="54">
        <v>7.3903221384509914</v>
      </c>
      <c r="S1942" s="54">
        <v>157.39032213845098</v>
      </c>
      <c r="T1942" s="54">
        <v>442.60967786154902</v>
      </c>
      <c r="U1942" s="7"/>
      <c r="V1942" s="7"/>
      <c r="W1942" s="7"/>
      <c r="X1942" s="42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42"/>
      <c r="AN1942" s="42"/>
    </row>
    <row r="1943" spans="1:40" s="1" customFormat="1">
      <c r="A1943" s="51" t="s">
        <v>579</v>
      </c>
      <c r="B1943" s="51" t="s">
        <v>17</v>
      </c>
      <c r="C1943" s="607" t="s">
        <v>580</v>
      </c>
      <c r="D1943" s="55">
        <v>2883</v>
      </c>
      <c r="E1943" s="831">
        <v>39647</v>
      </c>
      <c r="F1943" s="804">
        <v>2008</v>
      </c>
      <c r="G1943" s="53" t="s">
        <v>815</v>
      </c>
      <c r="H1943" s="1" t="s">
        <v>475</v>
      </c>
      <c r="I1943" s="51">
        <v>41</v>
      </c>
      <c r="J1943" s="905">
        <v>115952</v>
      </c>
      <c r="K1943" s="5">
        <f t="shared" si="30"/>
        <v>9</v>
      </c>
      <c r="L1943" s="423">
        <v>1998</v>
      </c>
      <c r="M1943" s="417" t="s">
        <v>616</v>
      </c>
      <c r="N1943" s="53" t="s">
        <v>1234</v>
      </c>
      <c r="O1943" s="1227">
        <v>623</v>
      </c>
      <c r="P1943" s="154">
        <v>150</v>
      </c>
      <c r="Q1943" s="251">
        <v>0.1438486795014477</v>
      </c>
      <c r="R1943" s="54">
        <v>30.304601310569996</v>
      </c>
      <c r="S1943" s="54">
        <v>180.30460131057001</v>
      </c>
      <c r="T1943" s="54">
        <v>442.69539868943002</v>
      </c>
      <c r="U1943" s="7"/>
      <c r="V1943" s="7"/>
      <c r="W1943" s="7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</row>
    <row r="1944" spans="1:40" s="1" customFormat="1">
      <c r="A1944" s="51" t="s">
        <v>1301</v>
      </c>
      <c r="B1944" s="51" t="s">
        <v>17</v>
      </c>
      <c r="C1944" s="607">
        <v>136304</v>
      </c>
      <c r="D1944" s="55">
        <v>2860</v>
      </c>
      <c r="E1944" s="831">
        <v>39583</v>
      </c>
      <c r="F1944" s="804">
        <v>2008</v>
      </c>
      <c r="G1944" s="45" t="s">
        <v>1774</v>
      </c>
      <c r="H1944" s="9" t="s">
        <v>4818</v>
      </c>
      <c r="I1944" s="51">
        <v>5</v>
      </c>
      <c r="J1944" s="905">
        <v>183315</v>
      </c>
      <c r="K1944" s="5">
        <f t="shared" si="30"/>
        <v>9</v>
      </c>
      <c r="L1944" s="423">
        <v>1998</v>
      </c>
      <c r="M1944" s="417" t="s">
        <v>623</v>
      </c>
      <c r="N1944" s="53" t="s">
        <v>624</v>
      </c>
      <c r="O1944" s="1227">
        <v>600</v>
      </c>
      <c r="P1944" s="154">
        <v>150</v>
      </c>
      <c r="Q1944" s="251">
        <v>7.0339976553341153E-3</v>
      </c>
      <c r="R1944" s="54">
        <v>5.9577256740914404</v>
      </c>
      <c r="S1944" s="54">
        <v>155.95772567409145</v>
      </c>
      <c r="T1944" s="54">
        <v>444.04227432590858</v>
      </c>
      <c r="U1944" s="7"/>
      <c r="V1944" s="7"/>
      <c r="W1944" s="7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</row>
    <row r="1945" spans="1:40" s="1" customFormat="1">
      <c r="A1945" s="51" t="s">
        <v>1305</v>
      </c>
      <c r="B1945" s="51" t="s">
        <v>17</v>
      </c>
      <c r="C1945" s="607">
        <v>143742</v>
      </c>
      <c r="D1945" s="55">
        <v>2860</v>
      </c>
      <c r="E1945" s="831">
        <v>39583</v>
      </c>
      <c r="F1945" s="804">
        <v>2008</v>
      </c>
      <c r="G1945" s="45" t="s">
        <v>1774</v>
      </c>
      <c r="H1945" s="9" t="s">
        <v>4818</v>
      </c>
      <c r="I1945" s="51">
        <v>16</v>
      </c>
      <c r="J1945" s="905">
        <v>209682</v>
      </c>
      <c r="K1945" s="5">
        <f t="shared" si="30"/>
        <v>8</v>
      </c>
      <c r="L1945" s="423">
        <v>1999</v>
      </c>
      <c r="M1945" s="417" t="s">
        <v>623</v>
      </c>
      <c r="N1945" s="53" t="s">
        <v>624</v>
      </c>
      <c r="O1945" s="1227">
        <v>600</v>
      </c>
      <c r="P1945" s="154">
        <v>150</v>
      </c>
      <c r="Q1945" s="251">
        <v>7.0339976553341153E-3</v>
      </c>
      <c r="R1945" s="54">
        <v>5.9577256740914404</v>
      </c>
      <c r="S1945" s="54">
        <v>155.95772567409145</v>
      </c>
      <c r="T1945" s="54">
        <v>444.04227432590858</v>
      </c>
      <c r="U1945" s="7"/>
      <c r="V1945" s="7"/>
      <c r="W1945" s="7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</row>
    <row r="1946" spans="1:40" s="1" customFormat="1">
      <c r="A1946" s="51" t="s">
        <v>1363</v>
      </c>
      <c r="B1946" s="51" t="s">
        <v>17</v>
      </c>
      <c r="C1946" s="611">
        <v>120982</v>
      </c>
      <c r="D1946" s="55">
        <v>2860</v>
      </c>
      <c r="E1946" s="831">
        <v>39583</v>
      </c>
      <c r="F1946" s="804">
        <v>2008</v>
      </c>
      <c r="G1946" s="208" t="s">
        <v>1774</v>
      </c>
      <c r="H1946" s="58" t="s">
        <v>2581</v>
      </c>
      <c r="I1946" s="58">
        <v>80</v>
      </c>
      <c r="J1946" s="918">
        <v>106268</v>
      </c>
      <c r="K1946" s="5">
        <f t="shared" si="30"/>
        <v>15</v>
      </c>
      <c r="L1946" s="1025">
        <v>1992</v>
      </c>
      <c r="M1946" s="1122" t="s">
        <v>623</v>
      </c>
      <c r="N1946" s="1209" t="s">
        <v>1364</v>
      </c>
      <c r="O1946" s="1227">
        <v>600</v>
      </c>
      <c r="P1946" s="154">
        <v>150</v>
      </c>
      <c r="Q1946" s="251">
        <v>7.0339976553341153E-3</v>
      </c>
      <c r="R1946" s="54">
        <v>5.9577256740914404</v>
      </c>
      <c r="S1946" s="54">
        <v>155.95772567409145</v>
      </c>
      <c r="T1946" s="54">
        <v>444.04227432590858</v>
      </c>
      <c r="U1946" s="7"/>
      <c r="V1946" s="7"/>
      <c r="W1946" s="7"/>
      <c r="X1946" s="42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42"/>
      <c r="AN1946" s="42"/>
    </row>
    <row r="1947" spans="1:40" s="1" customFormat="1">
      <c r="A1947" s="51" t="s">
        <v>1313</v>
      </c>
      <c r="B1947" s="51" t="s">
        <v>17</v>
      </c>
      <c r="C1947" s="607">
        <v>123429</v>
      </c>
      <c r="D1947" s="55">
        <v>2860</v>
      </c>
      <c r="E1947" s="831">
        <v>39583</v>
      </c>
      <c r="F1947" s="804">
        <v>2008</v>
      </c>
      <c r="G1947" s="208" t="s">
        <v>1774</v>
      </c>
      <c r="H1947" s="9" t="s">
        <v>4818</v>
      </c>
      <c r="I1947" s="51">
        <v>48</v>
      </c>
      <c r="J1947" s="905">
        <v>163837</v>
      </c>
      <c r="K1947" s="5">
        <f t="shared" si="30"/>
        <v>10</v>
      </c>
      <c r="L1947" s="423">
        <v>1997</v>
      </c>
      <c r="M1947" s="417" t="s">
        <v>616</v>
      </c>
      <c r="N1947" s="53" t="s">
        <v>1234</v>
      </c>
      <c r="O1947" s="1227">
        <v>600</v>
      </c>
      <c r="P1947" s="154">
        <v>150</v>
      </c>
      <c r="Q1947" s="251">
        <v>7.0339976553341153E-3</v>
      </c>
      <c r="R1947" s="54">
        <v>5.9577256740914404</v>
      </c>
      <c r="S1947" s="54">
        <v>155.95772567409145</v>
      </c>
      <c r="T1947" s="54">
        <v>444.04227432590858</v>
      </c>
      <c r="U1947" s="7"/>
      <c r="V1947" s="7"/>
      <c r="W1947" s="7"/>
      <c r="X1947" s="42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42"/>
      <c r="AN1947" s="42"/>
    </row>
    <row r="1948" spans="1:40" s="1" customFormat="1">
      <c r="A1948" s="51" t="s">
        <v>1352</v>
      </c>
      <c r="B1948" s="51" t="s">
        <v>17</v>
      </c>
      <c r="C1948" s="611">
        <v>19642</v>
      </c>
      <c r="D1948" s="55">
        <v>2860</v>
      </c>
      <c r="E1948" s="831">
        <v>39583</v>
      </c>
      <c r="F1948" s="804">
        <v>2008</v>
      </c>
      <c r="G1948" s="706" t="s">
        <v>815</v>
      </c>
      <c r="H1948" s="9" t="s">
        <v>1788</v>
      </c>
      <c r="I1948" s="58">
        <v>41</v>
      </c>
      <c r="J1948" s="918">
        <v>190080</v>
      </c>
      <c r="K1948" s="5">
        <f t="shared" si="30"/>
        <v>9</v>
      </c>
      <c r="L1948" s="1025">
        <v>1998</v>
      </c>
      <c r="M1948" s="1122" t="s">
        <v>623</v>
      </c>
      <c r="N1948" s="1209" t="s">
        <v>1298</v>
      </c>
      <c r="O1948" s="1227">
        <v>600</v>
      </c>
      <c r="P1948" s="154">
        <v>150</v>
      </c>
      <c r="Q1948" s="251">
        <v>7.0339976553341153E-3</v>
      </c>
      <c r="R1948" s="54">
        <v>5.9577256740914404</v>
      </c>
      <c r="S1948" s="54">
        <v>155.95772567409145</v>
      </c>
      <c r="T1948" s="54">
        <v>444.04227432590858</v>
      </c>
      <c r="U1948" s="7"/>
      <c r="V1948" s="7"/>
      <c r="W1948" s="7"/>
      <c r="X1948" s="42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42"/>
      <c r="AN1948" s="42"/>
    </row>
    <row r="1949" spans="1:40" s="1" customFormat="1">
      <c r="A1949" s="53" t="s">
        <v>1302</v>
      </c>
      <c r="B1949" s="51" t="s">
        <v>17</v>
      </c>
      <c r="C1949" s="607">
        <v>136306</v>
      </c>
      <c r="D1949" s="55">
        <v>2860</v>
      </c>
      <c r="E1949" s="831">
        <v>39583</v>
      </c>
      <c r="F1949" s="804">
        <v>2008</v>
      </c>
      <c r="G1949" s="208" t="s">
        <v>1774</v>
      </c>
      <c r="H1949" s="9" t="s">
        <v>4818</v>
      </c>
      <c r="I1949" s="51">
        <v>8</v>
      </c>
      <c r="J1949" s="905">
        <v>158609</v>
      </c>
      <c r="K1949" s="5">
        <f t="shared" si="30"/>
        <v>10</v>
      </c>
      <c r="L1949" s="423">
        <v>1997</v>
      </c>
      <c r="M1949" s="417" t="s">
        <v>623</v>
      </c>
      <c r="N1949" s="53" t="s">
        <v>1298</v>
      </c>
      <c r="O1949" s="1227">
        <v>600</v>
      </c>
      <c r="P1949" s="154">
        <v>150</v>
      </c>
      <c r="Q1949" s="251">
        <v>7.0339976553341153E-3</v>
      </c>
      <c r="R1949" s="54">
        <v>5.9577256740914404</v>
      </c>
      <c r="S1949" s="54">
        <v>155.95772567409145</v>
      </c>
      <c r="T1949" s="54">
        <v>444.04227432590858</v>
      </c>
      <c r="U1949" s="7"/>
      <c r="V1949" s="7"/>
      <c r="W1949" s="7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</row>
    <row r="1950" spans="1:40" s="1" customFormat="1">
      <c r="A1950" s="51" t="s">
        <v>156</v>
      </c>
      <c r="B1950" s="51" t="s">
        <v>17</v>
      </c>
      <c r="C1950" s="607">
        <v>197177</v>
      </c>
      <c r="D1950" s="55">
        <v>2652</v>
      </c>
      <c r="E1950" s="831">
        <v>39345</v>
      </c>
      <c r="F1950" s="804">
        <v>2008</v>
      </c>
      <c r="G1950" s="53" t="s">
        <v>812</v>
      </c>
      <c r="H1950" s="9" t="s">
        <v>1006</v>
      </c>
      <c r="I1950" s="51">
        <v>376</v>
      </c>
      <c r="J1950" s="905">
        <v>172219</v>
      </c>
      <c r="K1950" s="5">
        <f t="shared" si="30"/>
        <v>9</v>
      </c>
      <c r="L1950" s="423">
        <v>1998</v>
      </c>
      <c r="M1950" s="417" t="s">
        <v>623</v>
      </c>
      <c r="N1950" s="53" t="s">
        <v>626</v>
      </c>
      <c r="O1950" s="1227">
        <v>650</v>
      </c>
      <c r="P1950" s="154">
        <v>150</v>
      </c>
      <c r="Q1950" s="251">
        <v>8.3816892327530628E-3</v>
      </c>
      <c r="R1950" s="54">
        <v>47.253114119922628</v>
      </c>
      <c r="S1950" s="54">
        <v>197.25311411992263</v>
      </c>
      <c r="T1950" s="54">
        <v>452.74688588007734</v>
      </c>
      <c r="U1950" s="7"/>
      <c r="V1950" s="7"/>
      <c r="W1950" s="7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</row>
    <row r="1951" spans="1:40" s="1" customFormat="1">
      <c r="A1951" s="51" t="s">
        <v>329</v>
      </c>
      <c r="B1951" s="51" t="s">
        <v>17</v>
      </c>
      <c r="C1951" s="607" t="s">
        <v>330</v>
      </c>
      <c r="D1951" s="55">
        <v>2908</v>
      </c>
      <c r="E1951" s="831">
        <v>39624</v>
      </c>
      <c r="F1951" s="804">
        <v>2008</v>
      </c>
      <c r="G1951" s="713" t="s">
        <v>1774</v>
      </c>
      <c r="H1951" s="9" t="s">
        <v>4818</v>
      </c>
      <c r="I1951" s="58">
        <v>26</v>
      </c>
      <c r="J1951" s="918">
        <v>143708</v>
      </c>
      <c r="K1951" s="5">
        <f t="shared" si="30"/>
        <v>13</v>
      </c>
      <c r="L1951" s="1025">
        <v>1994</v>
      </c>
      <c r="M1951" s="1122" t="s">
        <v>629</v>
      </c>
      <c r="N1951" s="1209" t="s">
        <v>1446</v>
      </c>
      <c r="O1951" s="1227">
        <v>625</v>
      </c>
      <c r="P1951" s="154">
        <v>150</v>
      </c>
      <c r="Q1951" s="251">
        <v>5.0494849525348417E-3</v>
      </c>
      <c r="R1951" s="54">
        <v>8.2235406988487192</v>
      </c>
      <c r="S1951" s="54">
        <v>158.22354069884872</v>
      </c>
      <c r="T1951" s="54">
        <v>466.77645930115125</v>
      </c>
      <c r="U1951" s="7"/>
      <c r="V1951" s="7"/>
      <c r="W1951" s="7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</row>
    <row r="1952" spans="1:40" s="1" customFormat="1">
      <c r="A1952" s="51" t="s">
        <v>1480</v>
      </c>
      <c r="B1952" s="51" t="s">
        <v>17</v>
      </c>
      <c r="C1952" s="607">
        <v>1203</v>
      </c>
      <c r="D1952" s="55">
        <v>2819</v>
      </c>
      <c r="E1952" s="831">
        <v>39539</v>
      </c>
      <c r="F1952" s="804">
        <v>2008</v>
      </c>
      <c r="G1952" s="53" t="s">
        <v>814</v>
      </c>
      <c r="H1952" s="51" t="s">
        <v>2652</v>
      </c>
      <c r="I1952" s="51">
        <v>21</v>
      </c>
      <c r="J1952" s="905">
        <v>106000</v>
      </c>
      <c r="K1952" s="5">
        <f t="shared" si="30"/>
        <v>8</v>
      </c>
      <c r="L1952" s="423">
        <v>1999</v>
      </c>
      <c r="M1952" s="417" t="s">
        <v>623</v>
      </c>
      <c r="N1952" s="53" t="s">
        <v>624</v>
      </c>
      <c r="O1952" s="1227">
        <v>661.61</v>
      </c>
      <c r="P1952" s="154">
        <v>150</v>
      </c>
      <c r="Q1952" s="251">
        <v>0.17071912020085511</v>
      </c>
      <c r="R1952" s="54">
        <v>27.806730298315298</v>
      </c>
      <c r="S1952" s="54">
        <v>177.8067302983153</v>
      </c>
      <c r="T1952" s="54">
        <v>483.80326970168471</v>
      </c>
      <c r="U1952" s="7"/>
      <c r="V1952" s="7"/>
      <c r="W1952" s="7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</row>
    <row r="1953" spans="1:40" s="1" customFormat="1">
      <c r="A1953" s="51" t="s">
        <v>2143</v>
      </c>
      <c r="B1953" s="51" t="s">
        <v>17</v>
      </c>
      <c r="C1953" s="607">
        <v>155855</v>
      </c>
      <c r="D1953" s="55">
        <v>2677</v>
      </c>
      <c r="E1953" s="831">
        <v>39219</v>
      </c>
      <c r="F1953" s="804">
        <v>2008</v>
      </c>
      <c r="G1953" s="53" t="s">
        <v>818</v>
      </c>
      <c r="H1953" s="9" t="s">
        <v>806</v>
      </c>
      <c r="I1953" s="51">
        <v>34</v>
      </c>
      <c r="J1953" s="905">
        <v>199357</v>
      </c>
      <c r="K1953" s="5">
        <f t="shared" si="30"/>
        <v>9</v>
      </c>
      <c r="L1953" s="423">
        <v>1998</v>
      </c>
      <c r="M1953" s="417" t="s">
        <v>616</v>
      </c>
      <c r="N1953" s="53" t="s">
        <v>1234</v>
      </c>
      <c r="O1953" s="1227">
        <v>653</v>
      </c>
      <c r="P1953" s="154">
        <v>150</v>
      </c>
      <c r="Q1953" s="251">
        <v>4.2405213308613195E-2</v>
      </c>
      <c r="R1953" s="54">
        <v>14.846913283611647</v>
      </c>
      <c r="S1953" s="54">
        <v>164.84691328361166</v>
      </c>
      <c r="T1953" s="54">
        <v>488.15308671638832</v>
      </c>
      <c r="U1953" s="7"/>
      <c r="V1953" s="7"/>
      <c r="W1953" s="7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</row>
    <row r="1954" spans="1:40" s="1" customFormat="1">
      <c r="A1954" s="51" t="s">
        <v>384</v>
      </c>
      <c r="B1954" s="51" t="s">
        <v>17</v>
      </c>
      <c r="C1954" s="607">
        <v>103105</v>
      </c>
      <c r="D1954" s="55">
        <v>2908</v>
      </c>
      <c r="E1954" s="831">
        <v>39624</v>
      </c>
      <c r="F1954" s="804">
        <v>2008</v>
      </c>
      <c r="G1954" s="713" t="s">
        <v>821</v>
      </c>
      <c r="H1954" s="58" t="s">
        <v>800</v>
      </c>
      <c r="I1954" s="58">
        <v>24</v>
      </c>
      <c r="J1954" s="918">
        <v>128337</v>
      </c>
      <c r="K1954" s="5">
        <f t="shared" si="30"/>
        <v>9</v>
      </c>
      <c r="L1954" s="1025">
        <v>1998</v>
      </c>
      <c r="M1954" s="1122" t="s">
        <v>623</v>
      </c>
      <c r="N1954" s="1209" t="s">
        <v>626</v>
      </c>
      <c r="O1954" s="1227">
        <v>650</v>
      </c>
      <c r="P1954" s="154">
        <v>150</v>
      </c>
      <c r="Q1954" s="251">
        <v>5.2514643506362353E-3</v>
      </c>
      <c r="R1954" s="54">
        <v>8.552482326802668</v>
      </c>
      <c r="S1954" s="54">
        <v>158.55248232680268</v>
      </c>
      <c r="T1954" s="54">
        <v>491.44751767319735</v>
      </c>
      <c r="U1954" s="7"/>
      <c r="V1954" s="7"/>
      <c r="W1954" s="7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</row>
    <row r="1955" spans="1:40" s="1" customFormat="1">
      <c r="A1955" s="51" t="s">
        <v>462</v>
      </c>
      <c r="B1955" s="51" t="s">
        <v>17</v>
      </c>
      <c r="C1955" s="607">
        <v>16503</v>
      </c>
      <c r="D1955" s="55">
        <v>2748</v>
      </c>
      <c r="E1955" s="831">
        <v>39413</v>
      </c>
      <c r="F1955" s="804">
        <v>2008</v>
      </c>
      <c r="G1955" s="53" t="s">
        <v>810</v>
      </c>
      <c r="H1955" s="9" t="s">
        <v>4468</v>
      </c>
      <c r="I1955" s="51">
        <v>11</v>
      </c>
      <c r="J1955" s="905">
        <v>6804</v>
      </c>
      <c r="K1955" s="5">
        <f t="shared" si="30"/>
        <v>46</v>
      </c>
      <c r="L1955" s="423">
        <v>1961</v>
      </c>
      <c r="M1955" s="417" t="s">
        <v>623</v>
      </c>
      <c r="N1955" s="53" t="s">
        <v>463</v>
      </c>
      <c r="O1955" s="1227">
        <v>680.11</v>
      </c>
      <c r="P1955" s="154">
        <v>150</v>
      </c>
      <c r="Q1955" s="251">
        <v>0.22331416863403084</v>
      </c>
      <c r="R1955" s="54">
        <v>33.039331249404874</v>
      </c>
      <c r="S1955" s="54">
        <v>183.03933124940488</v>
      </c>
      <c r="T1955" s="54">
        <v>497.07066875059513</v>
      </c>
      <c r="U1955" s="7"/>
      <c r="V1955" s="7"/>
      <c r="W1955" s="7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</row>
    <row r="1956" spans="1:40" s="1" customFormat="1">
      <c r="A1956" s="51" t="s">
        <v>1632</v>
      </c>
      <c r="B1956" s="51" t="s">
        <v>17</v>
      </c>
      <c r="C1956" s="607">
        <v>186516</v>
      </c>
      <c r="D1956" s="55">
        <v>2671</v>
      </c>
      <c r="E1956" s="831">
        <v>39247</v>
      </c>
      <c r="F1956" s="804">
        <v>2008</v>
      </c>
      <c r="G1956" s="53" t="s">
        <v>812</v>
      </c>
      <c r="H1956" s="1" t="s">
        <v>861</v>
      </c>
      <c r="I1956" s="51">
        <v>27</v>
      </c>
      <c r="J1956" s="905">
        <v>182321</v>
      </c>
      <c r="K1956" s="5">
        <f t="shared" si="30"/>
        <v>10</v>
      </c>
      <c r="L1956" s="423">
        <v>1997</v>
      </c>
      <c r="M1956" s="417" t="s">
        <v>616</v>
      </c>
      <c r="N1956" s="53" t="s">
        <v>1628</v>
      </c>
      <c r="O1956" s="1227">
        <v>676.56</v>
      </c>
      <c r="P1956" s="154">
        <v>150</v>
      </c>
      <c r="Q1956" s="443">
        <v>4.9980460222701743E-2</v>
      </c>
      <c r="R1956" s="54">
        <v>28.974172595702406</v>
      </c>
      <c r="S1956" s="54">
        <v>178.97417259570241</v>
      </c>
      <c r="T1956" s="54">
        <v>497.58582740429756</v>
      </c>
      <c r="U1956" s="7"/>
      <c r="V1956" s="7"/>
      <c r="W1956" s="7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</row>
    <row r="1957" spans="1:40" s="1" customFormat="1">
      <c r="A1957" s="51" t="s">
        <v>150</v>
      </c>
      <c r="B1957" s="51" t="s">
        <v>17</v>
      </c>
      <c r="C1957" s="607">
        <v>15748</v>
      </c>
      <c r="D1957" s="55">
        <v>2652</v>
      </c>
      <c r="E1957" s="831">
        <v>39345</v>
      </c>
      <c r="F1957" s="804">
        <v>2008</v>
      </c>
      <c r="G1957" s="53" t="s">
        <v>810</v>
      </c>
      <c r="H1957" s="173" t="s">
        <v>859</v>
      </c>
      <c r="I1957" s="51">
        <v>357</v>
      </c>
      <c r="J1957" s="905">
        <v>235041</v>
      </c>
      <c r="K1957" s="5">
        <f t="shared" si="30"/>
        <v>12</v>
      </c>
      <c r="L1957" s="423">
        <v>1995</v>
      </c>
      <c r="M1957" s="417" t="s">
        <v>623</v>
      </c>
      <c r="N1957" s="53" t="s">
        <v>713</v>
      </c>
      <c r="O1957" s="1227">
        <v>700</v>
      </c>
      <c r="P1957" s="154">
        <v>150</v>
      </c>
      <c r="Q1957" s="251">
        <v>9.0264345583494516E-3</v>
      </c>
      <c r="R1957" s="54">
        <v>50.887969052224371</v>
      </c>
      <c r="S1957" s="54">
        <v>200.88796905222438</v>
      </c>
      <c r="T1957" s="54">
        <v>499.11203094777562</v>
      </c>
      <c r="U1957" s="7"/>
      <c r="V1957" s="7"/>
      <c r="W1957" s="7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</row>
    <row r="1958" spans="1:40" s="1" customFormat="1">
      <c r="A1958" s="173" t="s">
        <v>1454</v>
      </c>
      <c r="B1958" s="173" t="s">
        <v>17</v>
      </c>
      <c r="C1958" s="606">
        <v>155507</v>
      </c>
      <c r="D1958" s="212">
        <v>2845</v>
      </c>
      <c r="E1958" s="830">
        <v>39511</v>
      </c>
      <c r="F1958" s="804">
        <v>2008</v>
      </c>
      <c r="G1958" s="178" t="s">
        <v>818</v>
      </c>
      <c r="H1958" s="9" t="s">
        <v>806</v>
      </c>
      <c r="I1958" s="173">
        <v>358</v>
      </c>
      <c r="J1958" s="903">
        <v>210591</v>
      </c>
      <c r="K1958" s="5">
        <f t="shared" si="30"/>
        <v>11</v>
      </c>
      <c r="L1958" s="790">
        <v>1996</v>
      </c>
      <c r="M1958" s="1113" t="s">
        <v>616</v>
      </c>
      <c r="N1958" s="178" t="s">
        <v>2127</v>
      </c>
      <c r="O1958" s="1227">
        <v>700</v>
      </c>
      <c r="P1958" s="154">
        <v>150</v>
      </c>
      <c r="Q1958" s="309">
        <v>6.1810154525386317E-2</v>
      </c>
      <c r="R1958" s="54">
        <v>44.37165562913907</v>
      </c>
      <c r="S1958" s="54">
        <v>194.37165562913907</v>
      </c>
      <c r="T1958" s="54">
        <v>505.62834437086093</v>
      </c>
      <c r="U1958" s="7"/>
      <c r="V1958" s="7"/>
      <c r="W1958" s="7"/>
      <c r="X1958" s="42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42"/>
      <c r="AN1958" s="42"/>
    </row>
    <row r="1959" spans="1:40" s="1" customFormat="1">
      <c r="A1959" s="173" t="s">
        <v>269</v>
      </c>
      <c r="B1959" s="173" t="s">
        <v>17</v>
      </c>
      <c r="C1959" s="606">
        <v>165528</v>
      </c>
      <c r="D1959" s="212">
        <v>2905</v>
      </c>
      <c r="E1959" s="830">
        <v>39609</v>
      </c>
      <c r="F1959" s="804">
        <v>2008</v>
      </c>
      <c r="G1959" s="706" t="s">
        <v>818</v>
      </c>
      <c r="H1959" s="9" t="s">
        <v>806</v>
      </c>
      <c r="I1959" s="172">
        <v>390</v>
      </c>
      <c r="J1959" s="911">
        <v>201314</v>
      </c>
      <c r="K1959" s="5">
        <f t="shared" si="30"/>
        <v>7</v>
      </c>
      <c r="L1959" s="1023">
        <v>2000</v>
      </c>
      <c r="M1959" s="1119" t="s">
        <v>623</v>
      </c>
      <c r="N1959" s="1205" t="s">
        <v>626</v>
      </c>
      <c r="O1959" s="1227">
        <v>675</v>
      </c>
      <c r="P1959" s="154">
        <v>150</v>
      </c>
      <c r="Q1959" s="309">
        <v>6.1686086360520902E-3</v>
      </c>
      <c r="R1959" s="54">
        <v>8.3141124057573652</v>
      </c>
      <c r="S1959" s="54">
        <v>158.31411240575736</v>
      </c>
      <c r="T1959" s="54">
        <v>516.68588759424267</v>
      </c>
      <c r="U1959" s="7"/>
      <c r="V1959" s="7"/>
      <c r="W1959" s="7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</row>
    <row r="1960" spans="1:40" s="1" customFormat="1">
      <c r="A1960" s="173" t="s">
        <v>1629</v>
      </c>
      <c r="B1960" s="173" t="s">
        <v>17</v>
      </c>
      <c r="C1960" s="606">
        <v>183558</v>
      </c>
      <c r="D1960" s="212">
        <v>2671</v>
      </c>
      <c r="E1960" s="830">
        <v>39247</v>
      </c>
      <c r="F1960" s="804">
        <v>2008</v>
      </c>
      <c r="G1960" s="178" t="s">
        <v>812</v>
      </c>
      <c r="H1960" s="9" t="s">
        <v>1079</v>
      </c>
      <c r="I1960" s="173">
        <v>25</v>
      </c>
      <c r="J1960" s="903">
        <v>188859</v>
      </c>
      <c r="K1960" s="5">
        <f t="shared" si="30"/>
        <v>10</v>
      </c>
      <c r="L1960" s="790">
        <v>1997</v>
      </c>
      <c r="M1960" s="1113" t="s">
        <v>623</v>
      </c>
      <c r="N1960" s="178" t="s">
        <v>626</v>
      </c>
      <c r="O1960" s="1227">
        <v>700.02</v>
      </c>
      <c r="P1960" s="154">
        <v>150</v>
      </c>
      <c r="Q1960" s="449">
        <v>5.1713553513503131E-2</v>
      </c>
      <c r="R1960" s="54">
        <v>29.97886410731288</v>
      </c>
      <c r="S1960" s="54">
        <v>179.97886410731289</v>
      </c>
      <c r="T1960" s="54">
        <v>520.04113589268707</v>
      </c>
      <c r="U1960" s="7"/>
      <c r="V1960" s="7"/>
      <c r="W1960" s="7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</row>
    <row r="1961" spans="1:40" s="1" customFormat="1">
      <c r="A1961" s="173" t="s">
        <v>460</v>
      </c>
      <c r="B1961" s="173" t="s">
        <v>17</v>
      </c>
      <c r="C1961" s="606">
        <v>20</v>
      </c>
      <c r="D1961" s="212">
        <v>2748</v>
      </c>
      <c r="E1961" s="830">
        <v>39413</v>
      </c>
      <c r="F1961" s="804">
        <v>2008</v>
      </c>
      <c r="G1961" s="178" t="s">
        <v>815</v>
      </c>
      <c r="H1961" s="1" t="s">
        <v>475</v>
      </c>
      <c r="I1961" s="173">
        <v>10</v>
      </c>
      <c r="J1961" s="903">
        <v>93652</v>
      </c>
      <c r="K1961" s="5">
        <f t="shared" si="30"/>
        <v>13</v>
      </c>
      <c r="L1961" s="790">
        <v>1994</v>
      </c>
      <c r="M1961" s="1113" t="s">
        <v>616</v>
      </c>
      <c r="N1961" s="178" t="s">
        <v>461</v>
      </c>
      <c r="O1961" s="1227">
        <v>709</v>
      </c>
      <c r="P1961" s="154">
        <v>150</v>
      </c>
      <c r="Q1961" s="309">
        <v>0.23280020226364539</v>
      </c>
      <c r="R1961" s="54">
        <v>34.44278992490635</v>
      </c>
      <c r="S1961" s="54">
        <v>184.44278992490635</v>
      </c>
      <c r="T1961" s="54">
        <v>524.55721007509362</v>
      </c>
      <c r="U1961" s="7"/>
      <c r="V1961" s="7"/>
      <c r="W1961" s="7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</row>
    <row r="1962" spans="1:40" s="1" customFormat="1">
      <c r="A1962" s="173" t="s">
        <v>1635</v>
      </c>
      <c r="B1962" s="173" t="s">
        <v>17</v>
      </c>
      <c r="C1962" s="606">
        <v>142177</v>
      </c>
      <c r="D1962" s="212">
        <v>2671</v>
      </c>
      <c r="E1962" s="830">
        <v>39247</v>
      </c>
      <c r="F1962" s="804">
        <v>2008</v>
      </c>
      <c r="G1962" s="178" t="s">
        <v>812</v>
      </c>
      <c r="H1962" s="9" t="s">
        <v>1079</v>
      </c>
      <c r="I1962" s="173">
        <v>33</v>
      </c>
      <c r="J1962" s="903">
        <v>142432</v>
      </c>
      <c r="K1962" s="5">
        <f t="shared" si="30"/>
        <v>12</v>
      </c>
      <c r="L1962" s="790">
        <v>1995</v>
      </c>
      <c r="M1962" s="1113" t="s">
        <v>623</v>
      </c>
      <c r="N1962" s="178" t="s">
        <v>626</v>
      </c>
      <c r="O1962" s="1227">
        <v>710</v>
      </c>
      <c r="P1962" s="154">
        <v>150</v>
      </c>
      <c r="Q1962" s="449">
        <v>5.2450819968839782E-2</v>
      </c>
      <c r="R1962" s="54">
        <v>30.406264844136089</v>
      </c>
      <c r="S1962" s="54">
        <v>180.4062648441361</v>
      </c>
      <c r="T1962" s="54">
        <v>529.5937351558639</v>
      </c>
      <c r="U1962" s="7"/>
      <c r="V1962" s="7"/>
      <c r="W1962" s="7"/>
      <c r="X1962" s="42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42"/>
      <c r="AN1962" s="42"/>
    </row>
    <row r="1963" spans="1:40" s="1" customFormat="1">
      <c r="A1963" s="173" t="s">
        <v>2108</v>
      </c>
      <c r="B1963" s="173" t="s">
        <v>17</v>
      </c>
      <c r="C1963" s="606">
        <v>19657</v>
      </c>
      <c r="D1963" s="212">
        <v>2686</v>
      </c>
      <c r="E1963" s="830">
        <v>39311</v>
      </c>
      <c r="F1963" s="804">
        <v>2008</v>
      </c>
      <c r="G1963" s="178" t="s">
        <v>815</v>
      </c>
      <c r="H1963" s="9" t="s">
        <v>1788</v>
      </c>
      <c r="I1963" s="173">
        <v>51</v>
      </c>
      <c r="J1963" s="903">
        <v>135527</v>
      </c>
      <c r="K1963" s="5">
        <f t="shared" si="30"/>
        <v>8</v>
      </c>
      <c r="L1963" s="790">
        <v>1999</v>
      </c>
      <c r="M1963" s="1113" t="s">
        <v>2415</v>
      </c>
      <c r="N1963" s="178" t="s">
        <v>2109</v>
      </c>
      <c r="O1963" s="1227">
        <v>707</v>
      </c>
      <c r="P1963" s="154">
        <v>150</v>
      </c>
      <c r="Q1963" s="309">
        <v>9.4087649232726528E-2</v>
      </c>
      <c r="R1963" s="54">
        <v>25.14021987498451</v>
      </c>
      <c r="S1963" s="54">
        <v>175.1402198749845</v>
      </c>
      <c r="T1963" s="54">
        <v>531.8597801250155</v>
      </c>
      <c r="U1963" s="7"/>
      <c r="V1963" s="7"/>
      <c r="W1963" s="7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</row>
    <row r="1964" spans="1:40" s="1" customFormat="1">
      <c r="A1964" s="173" t="s">
        <v>543</v>
      </c>
      <c r="B1964" s="173" t="s">
        <v>17</v>
      </c>
      <c r="C1964" s="606" t="s">
        <v>544</v>
      </c>
      <c r="D1964" s="212">
        <v>2804</v>
      </c>
      <c r="E1964" s="830">
        <v>39503</v>
      </c>
      <c r="F1964" s="804">
        <v>2008</v>
      </c>
      <c r="G1964" s="178" t="s">
        <v>812</v>
      </c>
      <c r="H1964" s="9" t="s">
        <v>2238</v>
      </c>
      <c r="I1964" s="173">
        <v>321</v>
      </c>
      <c r="J1964" s="903">
        <v>14491</v>
      </c>
      <c r="K1964" s="5">
        <f t="shared" si="30"/>
        <v>18</v>
      </c>
      <c r="L1964" s="1014">
        <v>1989</v>
      </c>
      <c r="M1964" s="1112" t="s">
        <v>2584</v>
      </c>
      <c r="N1964" s="178" t="s">
        <v>2597</v>
      </c>
      <c r="O1964" s="1227">
        <v>700</v>
      </c>
      <c r="P1964" s="154">
        <v>150</v>
      </c>
      <c r="Q1964" s="309">
        <v>3.954802259887006E-2</v>
      </c>
      <c r="R1964" s="54">
        <v>17.454519774011299</v>
      </c>
      <c r="S1964" s="54">
        <v>167.45451977401129</v>
      </c>
      <c r="T1964" s="54">
        <v>532.54548022598874</v>
      </c>
      <c r="U1964" s="7"/>
      <c r="V1964" s="7"/>
      <c r="W1964" s="7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</row>
    <row r="1965" spans="1:40" s="1" customFormat="1">
      <c r="A1965" s="173" t="s">
        <v>1215</v>
      </c>
      <c r="B1965" s="173" t="s">
        <v>17</v>
      </c>
      <c r="C1965" s="606">
        <v>142239</v>
      </c>
      <c r="D1965" s="212">
        <v>2779</v>
      </c>
      <c r="E1965" s="830">
        <v>39420</v>
      </c>
      <c r="F1965" s="804">
        <v>2008</v>
      </c>
      <c r="G1965" s="178" t="s">
        <v>812</v>
      </c>
      <c r="H1965" s="1" t="s">
        <v>861</v>
      </c>
      <c r="I1965" s="173">
        <v>467</v>
      </c>
      <c r="J1965" s="903">
        <v>133838</v>
      </c>
      <c r="K1965" s="5">
        <f t="shared" si="30"/>
        <v>12</v>
      </c>
      <c r="L1965" s="790">
        <v>1995</v>
      </c>
      <c r="M1965" s="1113" t="s">
        <v>2598</v>
      </c>
      <c r="N1965" s="178" t="s">
        <v>765</v>
      </c>
      <c r="O1965" s="1227">
        <v>700</v>
      </c>
      <c r="P1965" s="154">
        <v>150</v>
      </c>
      <c r="Q1965" s="314">
        <v>1.9297036526533425E-2</v>
      </c>
      <c r="R1965" s="54">
        <v>11.55564438318401</v>
      </c>
      <c r="S1965" s="54">
        <v>161.55564438318402</v>
      </c>
      <c r="T1965" s="54">
        <v>538.44435561681598</v>
      </c>
      <c r="U1965" s="7"/>
      <c r="V1965" s="7"/>
      <c r="W1965" s="7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</row>
    <row r="1966" spans="1:40" s="1" customFormat="1">
      <c r="A1966" s="173" t="s">
        <v>400</v>
      </c>
      <c r="B1966" s="173" t="s">
        <v>17</v>
      </c>
      <c r="C1966" s="606">
        <v>102616</v>
      </c>
      <c r="D1966" s="212">
        <v>2908</v>
      </c>
      <c r="E1966" s="830">
        <v>39624</v>
      </c>
      <c r="F1966" s="804">
        <v>2008</v>
      </c>
      <c r="G1966" s="706" t="s">
        <v>1774</v>
      </c>
      <c r="H1966" s="172" t="s">
        <v>2581</v>
      </c>
      <c r="I1966" s="172">
        <v>43</v>
      </c>
      <c r="J1966" s="911">
        <v>149777</v>
      </c>
      <c r="K1966" s="5">
        <f t="shared" si="30"/>
        <v>12</v>
      </c>
      <c r="L1966" s="1023">
        <v>1995</v>
      </c>
      <c r="M1966" s="1119" t="s">
        <v>623</v>
      </c>
      <c r="N1966" s="1205" t="s">
        <v>626</v>
      </c>
      <c r="O1966" s="1227">
        <v>700</v>
      </c>
      <c r="P1966" s="154">
        <v>150</v>
      </c>
      <c r="Q1966" s="314">
        <v>5.6554231468390224E-3</v>
      </c>
      <c r="R1966" s="54">
        <v>9.2103655827105637</v>
      </c>
      <c r="S1966" s="54">
        <v>159.21036558271055</v>
      </c>
      <c r="T1966" s="54">
        <v>540.78963441728945</v>
      </c>
      <c r="U1966" s="7"/>
      <c r="V1966" s="7"/>
      <c r="W1966" s="7"/>
      <c r="X1966" s="42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42"/>
      <c r="AN1966" s="42"/>
    </row>
    <row r="1967" spans="1:40" s="1" customFormat="1">
      <c r="A1967" s="173" t="s">
        <v>346</v>
      </c>
      <c r="B1967" s="173" t="s">
        <v>17</v>
      </c>
      <c r="C1967" s="606">
        <v>3868</v>
      </c>
      <c r="D1967" s="212">
        <v>2908</v>
      </c>
      <c r="E1967" s="830">
        <v>39624</v>
      </c>
      <c r="F1967" s="804">
        <v>2008</v>
      </c>
      <c r="G1967" s="706" t="s">
        <v>1774</v>
      </c>
      <c r="H1967" s="9" t="s">
        <v>4818</v>
      </c>
      <c r="I1967" s="172">
        <v>9</v>
      </c>
      <c r="J1967" s="911">
        <v>140349</v>
      </c>
      <c r="K1967" s="5">
        <f t="shared" si="30"/>
        <v>13</v>
      </c>
      <c r="L1967" s="1023">
        <v>1994</v>
      </c>
      <c r="M1967" s="1119" t="s">
        <v>616</v>
      </c>
      <c r="N1967" s="1205" t="s">
        <v>2112</v>
      </c>
      <c r="O1967" s="1227">
        <v>700</v>
      </c>
      <c r="P1967" s="154">
        <v>150</v>
      </c>
      <c r="Q1967" s="309">
        <v>5.6554231468390224E-3</v>
      </c>
      <c r="R1967" s="54">
        <v>9.2103655827105637</v>
      </c>
      <c r="S1967" s="54">
        <v>159.21036558271055</v>
      </c>
      <c r="T1967" s="54">
        <v>540.78963441728945</v>
      </c>
      <c r="U1967" s="7"/>
      <c r="V1967" s="7"/>
      <c r="W1967" s="7"/>
      <c r="X1967" s="42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42"/>
      <c r="AN1967" s="42"/>
    </row>
    <row r="1968" spans="1:40" s="1" customFormat="1">
      <c r="A1968" s="178" t="s">
        <v>185</v>
      </c>
      <c r="B1968" s="173" t="s">
        <v>17</v>
      </c>
      <c r="C1968" s="606">
        <v>10150</v>
      </c>
      <c r="D1968" s="212">
        <v>2905</v>
      </c>
      <c r="E1968" s="830">
        <v>39609</v>
      </c>
      <c r="F1968" s="804">
        <v>2008</v>
      </c>
      <c r="G1968" s="178" t="s">
        <v>1774</v>
      </c>
      <c r="H1968" s="9" t="s">
        <v>4818</v>
      </c>
      <c r="I1968" s="173">
        <v>414</v>
      </c>
      <c r="J1968" s="903">
        <v>171772</v>
      </c>
      <c r="K1968" s="5">
        <f t="shared" si="30"/>
        <v>9</v>
      </c>
      <c r="L1968" s="790">
        <v>1998</v>
      </c>
      <c r="M1968" s="1113" t="s">
        <v>623</v>
      </c>
      <c r="N1968" s="178" t="s">
        <v>624</v>
      </c>
      <c r="O1968" s="1227">
        <v>700</v>
      </c>
      <c r="P1968" s="154">
        <v>150</v>
      </c>
      <c r="Q1968" s="309">
        <v>6.3970756225725381E-3</v>
      </c>
      <c r="R1968" s="54">
        <v>8.6220424948594889</v>
      </c>
      <c r="S1968" s="54">
        <v>158.6220424948595</v>
      </c>
      <c r="T1968" s="54">
        <v>541.37795750514056</v>
      </c>
      <c r="U1968" s="7"/>
      <c r="V1968" s="7"/>
      <c r="W1968" s="7"/>
      <c r="X1968" s="42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42"/>
      <c r="AN1968" s="42"/>
    </row>
    <row r="1969" spans="1:40" s="1" customFormat="1">
      <c r="A1969" s="173" t="s">
        <v>195</v>
      </c>
      <c r="B1969" s="173" t="s">
        <v>17</v>
      </c>
      <c r="C1969" s="606" t="s">
        <v>196</v>
      </c>
      <c r="D1969" s="212">
        <v>2905</v>
      </c>
      <c r="E1969" s="830">
        <v>39609</v>
      </c>
      <c r="F1969" s="804">
        <v>2008</v>
      </c>
      <c r="G1969" s="178" t="s">
        <v>1774</v>
      </c>
      <c r="H1969" s="9" t="s">
        <v>4818</v>
      </c>
      <c r="I1969" s="173">
        <v>396</v>
      </c>
      <c r="J1969" s="903">
        <v>177282</v>
      </c>
      <c r="K1969" s="5">
        <f t="shared" si="30"/>
        <v>14</v>
      </c>
      <c r="L1969" s="790">
        <v>1993</v>
      </c>
      <c r="M1969" s="1113" t="s">
        <v>623</v>
      </c>
      <c r="N1969" s="178" t="s">
        <v>626</v>
      </c>
      <c r="O1969" s="1227">
        <v>700</v>
      </c>
      <c r="P1969" s="154">
        <v>150</v>
      </c>
      <c r="Q1969" s="309">
        <v>6.3970756225725381E-3</v>
      </c>
      <c r="R1969" s="54">
        <v>8.6220424948594889</v>
      </c>
      <c r="S1969" s="54">
        <v>158.6220424948595</v>
      </c>
      <c r="T1969" s="54">
        <v>541.37795750514056</v>
      </c>
      <c r="U1969" s="7"/>
      <c r="V1969" s="7"/>
      <c r="W1969" s="7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</row>
    <row r="1970" spans="1:40" s="1" customFormat="1">
      <c r="A1970" s="173" t="s">
        <v>247</v>
      </c>
      <c r="B1970" s="173" t="s">
        <v>17</v>
      </c>
      <c r="C1970" s="606">
        <v>197190</v>
      </c>
      <c r="D1970" s="212">
        <v>2905</v>
      </c>
      <c r="E1970" s="830">
        <v>39609</v>
      </c>
      <c r="F1970" s="804">
        <v>2008</v>
      </c>
      <c r="G1970" s="706" t="s">
        <v>1774</v>
      </c>
      <c r="H1970" s="9" t="s">
        <v>4818</v>
      </c>
      <c r="I1970" s="172">
        <v>371</v>
      </c>
      <c r="J1970" s="911">
        <v>148213</v>
      </c>
      <c r="K1970" s="5">
        <f t="shared" si="30"/>
        <v>9</v>
      </c>
      <c r="L1970" s="1023">
        <v>1998</v>
      </c>
      <c r="M1970" s="1119" t="s">
        <v>623</v>
      </c>
      <c r="N1970" s="1205" t="s">
        <v>626</v>
      </c>
      <c r="O1970" s="1227">
        <v>700</v>
      </c>
      <c r="P1970" s="154">
        <v>150</v>
      </c>
      <c r="Q1970" s="309">
        <v>6.3970756225725381E-3</v>
      </c>
      <c r="R1970" s="54">
        <v>8.6220424948594889</v>
      </c>
      <c r="S1970" s="54">
        <v>158.6220424948595</v>
      </c>
      <c r="T1970" s="54">
        <v>541.37795750514056</v>
      </c>
      <c r="U1970" s="7"/>
      <c r="V1970" s="7"/>
      <c r="W1970" s="7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</row>
    <row r="1971" spans="1:40" s="1" customFormat="1">
      <c r="A1971" s="51" t="s">
        <v>1314</v>
      </c>
      <c r="B1971" s="51" t="s">
        <v>17</v>
      </c>
      <c r="C1971" s="607">
        <v>140051</v>
      </c>
      <c r="D1971" s="55">
        <v>2860</v>
      </c>
      <c r="E1971" s="831">
        <v>39583</v>
      </c>
      <c r="F1971" s="804">
        <v>2008</v>
      </c>
      <c r="G1971" s="45" t="s">
        <v>1774</v>
      </c>
      <c r="H1971" s="9" t="s">
        <v>4818</v>
      </c>
      <c r="I1971" s="51">
        <v>49</v>
      </c>
      <c r="J1971" s="905">
        <v>151490</v>
      </c>
      <c r="K1971" s="5">
        <f t="shared" si="30"/>
        <v>11</v>
      </c>
      <c r="L1971" s="423">
        <v>1996</v>
      </c>
      <c r="M1971" s="417" t="s">
        <v>623</v>
      </c>
      <c r="N1971" s="53" t="s">
        <v>1298</v>
      </c>
      <c r="O1971" s="1227">
        <v>700</v>
      </c>
      <c r="P1971" s="154">
        <v>150</v>
      </c>
      <c r="Q1971" s="251">
        <v>8.2063305978898014E-3</v>
      </c>
      <c r="R1971" s="54">
        <v>6.9506799531066807</v>
      </c>
      <c r="S1971" s="54">
        <v>156.95067995310669</v>
      </c>
      <c r="T1971" s="54">
        <v>543.04932004689329</v>
      </c>
      <c r="U1971" s="7"/>
      <c r="V1971" s="7"/>
      <c r="W1971" s="7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</row>
    <row r="1972" spans="1:40" s="1" customFormat="1" ht="16.5" customHeight="1">
      <c r="A1972" s="58" t="s">
        <v>159</v>
      </c>
      <c r="B1972" s="51" t="s">
        <v>17</v>
      </c>
      <c r="C1972" s="611" t="s">
        <v>164</v>
      </c>
      <c r="D1972" s="55">
        <v>2652</v>
      </c>
      <c r="E1972" s="831">
        <v>39345</v>
      </c>
      <c r="F1972" s="804">
        <v>2008</v>
      </c>
      <c r="G1972" s="53" t="s">
        <v>815</v>
      </c>
      <c r="H1972" s="9" t="s">
        <v>807</v>
      </c>
      <c r="I1972" s="58">
        <v>380</v>
      </c>
      <c r="J1972" s="918">
        <v>175677</v>
      </c>
      <c r="K1972" s="5">
        <f t="shared" si="30"/>
        <v>8</v>
      </c>
      <c r="L1972" s="1025">
        <v>1999</v>
      </c>
      <c r="M1972" s="1122" t="s">
        <v>623</v>
      </c>
      <c r="N1972" s="1209" t="s">
        <v>626</v>
      </c>
      <c r="O1972" s="1227">
        <v>750</v>
      </c>
      <c r="P1972" s="154">
        <v>150</v>
      </c>
      <c r="Q1972" s="251">
        <v>9.6711798839458421E-3</v>
      </c>
      <c r="R1972" s="54">
        <v>54.522823984526113</v>
      </c>
      <c r="S1972" s="54">
        <v>204.5228239845261</v>
      </c>
      <c r="T1972" s="54">
        <v>545.4771760154739</v>
      </c>
      <c r="U1972" s="7"/>
      <c r="V1972" s="7"/>
      <c r="W1972" s="7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</row>
    <row r="1973" spans="1:40" s="1" customFormat="1" ht="15" customHeight="1">
      <c r="A1973" s="51" t="s">
        <v>1923</v>
      </c>
      <c r="B1973" s="51" t="s">
        <v>17</v>
      </c>
      <c r="C1973" s="607">
        <v>170429</v>
      </c>
      <c r="D1973" s="55">
        <v>2666</v>
      </c>
      <c r="E1973" s="831">
        <v>39225</v>
      </c>
      <c r="F1973" s="804">
        <v>2008</v>
      </c>
      <c r="G1973" s="178" t="s">
        <v>812</v>
      </c>
      <c r="H1973" s="1" t="s">
        <v>861</v>
      </c>
      <c r="I1973" s="51">
        <v>11</v>
      </c>
      <c r="J1973" s="905">
        <v>152104</v>
      </c>
      <c r="K1973" s="5">
        <f t="shared" si="30"/>
        <v>11</v>
      </c>
      <c r="L1973" s="423">
        <v>1996</v>
      </c>
      <c r="M1973" s="417" t="s">
        <v>623</v>
      </c>
      <c r="N1973" s="53" t="s">
        <v>626</v>
      </c>
      <c r="O1973" s="1227">
        <v>750.5</v>
      </c>
      <c r="P1973" s="154">
        <v>150</v>
      </c>
      <c r="Q1973" s="251">
        <v>0.12375931492911668</v>
      </c>
      <c r="R1973" s="54">
        <v>27.506745336145471</v>
      </c>
      <c r="S1973" s="54">
        <v>177.50674533614546</v>
      </c>
      <c r="T1973" s="54">
        <v>572.99325466385449</v>
      </c>
      <c r="U1973" s="7"/>
      <c r="V1973" s="7"/>
      <c r="W1973" s="7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</row>
    <row r="1974" spans="1:40" s="1" customFormat="1">
      <c r="A1974" s="51" t="s">
        <v>2137</v>
      </c>
      <c r="B1974" s="51" t="s">
        <v>17</v>
      </c>
      <c r="C1974" s="607">
        <v>170442</v>
      </c>
      <c r="D1974" s="55">
        <v>2683</v>
      </c>
      <c r="E1974" s="831">
        <v>39248</v>
      </c>
      <c r="F1974" s="804">
        <v>2008</v>
      </c>
      <c r="G1974" s="178" t="s">
        <v>812</v>
      </c>
      <c r="H1974" s="1" t="s">
        <v>861</v>
      </c>
      <c r="I1974" s="51">
        <v>25</v>
      </c>
      <c r="J1974" s="905">
        <v>161178</v>
      </c>
      <c r="K1974" s="5">
        <f t="shared" si="30"/>
        <v>11</v>
      </c>
      <c r="L1974" s="423">
        <v>1996</v>
      </c>
      <c r="M1974" s="417" t="s">
        <v>623</v>
      </c>
      <c r="N1974" s="53" t="s">
        <v>626</v>
      </c>
      <c r="O1974" s="1227">
        <v>777.99</v>
      </c>
      <c r="P1974" s="154">
        <v>150</v>
      </c>
      <c r="Q1974" s="251">
        <v>0.10795610653656264</v>
      </c>
      <c r="R1974" s="54">
        <v>45.678387797750375</v>
      </c>
      <c r="S1974" s="54">
        <v>195.67838779775036</v>
      </c>
      <c r="T1974" s="54">
        <v>582.31161220224965</v>
      </c>
      <c r="U1974" s="7"/>
      <c r="V1974" s="7"/>
      <c r="W1974" s="7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</row>
    <row r="1975" spans="1:40" s="1" customFormat="1">
      <c r="A1975" s="51" t="s">
        <v>220</v>
      </c>
      <c r="B1975" s="51" t="s">
        <v>17</v>
      </c>
      <c r="C1975" s="607" t="s">
        <v>221</v>
      </c>
      <c r="D1975" s="55">
        <v>2905</v>
      </c>
      <c r="E1975" s="831">
        <v>39609</v>
      </c>
      <c r="F1975" s="804">
        <v>2008</v>
      </c>
      <c r="G1975" s="706" t="s">
        <v>1774</v>
      </c>
      <c r="H1975" s="9" t="s">
        <v>4818</v>
      </c>
      <c r="I1975" s="58">
        <v>358</v>
      </c>
      <c r="J1975" s="918">
        <v>180412</v>
      </c>
      <c r="K1975" s="5">
        <f t="shared" si="30"/>
        <v>9</v>
      </c>
      <c r="L1975" s="1025">
        <v>1998</v>
      </c>
      <c r="M1975" s="1122" t="s">
        <v>623</v>
      </c>
      <c r="N1975" s="1209" t="s">
        <v>624</v>
      </c>
      <c r="O1975" s="1227">
        <v>750</v>
      </c>
      <c r="P1975" s="154">
        <v>150</v>
      </c>
      <c r="Q1975" s="251">
        <v>6.8540095956134339E-3</v>
      </c>
      <c r="R1975" s="54">
        <v>9.2379026730637381</v>
      </c>
      <c r="S1975" s="54">
        <v>159.23790267306373</v>
      </c>
      <c r="T1975" s="54">
        <v>590.76209732693633</v>
      </c>
      <c r="U1975" s="7"/>
      <c r="V1975" s="7"/>
      <c r="W1975" s="7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</row>
    <row r="1976" spans="1:40" s="1" customFormat="1">
      <c r="A1976" s="51" t="s">
        <v>241</v>
      </c>
      <c r="B1976" s="51" t="s">
        <v>17</v>
      </c>
      <c r="C1976" s="607">
        <v>77</v>
      </c>
      <c r="D1976" s="55">
        <v>2905</v>
      </c>
      <c r="E1976" s="831">
        <v>39609</v>
      </c>
      <c r="F1976" s="804">
        <v>2008</v>
      </c>
      <c r="G1976" s="706" t="s">
        <v>1774</v>
      </c>
      <c r="H1976" s="9" t="s">
        <v>4818</v>
      </c>
      <c r="I1976" s="58">
        <v>375</v>
      </c>
      <c r="J1976" s="918">
        <v>197563</v>
      </c>
      <c r="K1976" s="5">
        <f t="shared" si="30"/>
        <v>9</v>
      </c>
      <c r="L1976" s="1025">
        <v>1998</v>
      </c>
      <c r="M1976" s="1122" t="s">
        <v>623</v>
      </c>
      <c r="N1976" s="1209" t="s">
        <v>626</v>
      </c>
      <c r="O1976" s="1227">
        <v>750</v>
      </c>
      <c r="P1976" s="154">
        <v>150</v>
      </c>
      <c r="Q1976" s="251">
        <v>6.8540095956134339E-3</v>
      </c>
      <c r="R1976" s="54">
        <v>9.2379026730637381</v>
      </c>
      <c r="S1976" s="54">
        <v>159.23790267306373</v>
      </c>
      <c r="T1976" s="54">
        <v>590.76209732693633</v>
      </c>
      <c r="U1976" s="7"/>
      <c r="V1976" s="7"/>
      <c r="W1976" s="7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</row>
    <row r="1977" spans="1:40" s="1" customFormat="1">
      <c r="A1977" s="51" t="s">
        <v>1414</v>
      </c>
      <c r="B1977" s="51" t="s">
        <v>17</v>
      </c>
      <c r="C1977" s="611">
        <v>135127</v>
      </c>
      <c r="D1977" s="55">
        <v>2876</v>
      </c>
      <c r="E1977" s="831">
        <v>39560</v>
      </c>
      <c r="F1977" s="804">
        <v>2008</v>
      </c>
      <c r="G1977" s="208" t="s">
        <v>1774</v>
      </c>
      <c r="H1977" s="9" t="s">
        <v>4818</v>
      </c>
      <c r="I1977" s="58">
        <v>371</v>
      </c>
      <c r="J1977" s="918">
        <v>224236</v>
      </c>
      <c r="K1977" s="5">
        <f t="shared" si="30"/>
        <v>9</v>
      </c>
      <c r="L1977" s="1025">
        <v>1998</v>
      </c>
      <c r="M1977" s="1122" t="s">
        <v>623</v>
      </c>
      <c r="N1977" s="1209" t="s">
        <v>624</v>
      </c>
      <c r="O1977" s="1227">
        <v>750</v>
      </c>
      <c r="P1977" s="154">
        <v>150</v>
      </c>
      <c r="Q1977" s="251">
        <v>6.1174551386623168E-3</v>
      </c>
      <c r="R1977" s="54">
        <v>9.2282422512234934</v>
      </c>
      <c r="S1977" s="54">
        <v>159.22824225122349</v>
      </c>
      <c r="T1977" s="54">
        <v>590.77175774877651</v>
      </c>
      <c r="U1977" s="7"/>
      <c r="V1977" s="7"/>
      <c r="W1977" s="7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</row>
    <row r="1978" spans="1:40" s="1" customFormat="1">
      <c r="A1978" s="51" t="s">
        <v>133</v>
      </c>
      <c r="B1978" s="51" t="s">
        <v>17</v>
      </c>
      <c r="C1978" s="607">
        <v>15305</v>
      </c>
      <c r="D1978" s="55">
        <v>2652</v>
      </c>
      <c r="E1978" s="831">
        <v>39345</v>
      </c>
      <c r="F1978" s="804">
        <v>2008</v>
      </c>
      <c r="G1978" s="178" t="s">
        <v>810</v>
      </c>
      <c r="H1978" s="9" t="s">
        <v>837</v>
      </c>
      <c r="I1978" s="51">
        <v>335</v>
      </c>
      <c r="J1978" s="905">
        <v>151567</v>
      </c>
      <c r="K1978" s="5">
        <f t="shared" si="30"/>
        <v>13</v>
      </c>
      <c r="L1978" s="423">
        <v>1994</v>
      </c>
      <c r="M1978" s="417" t="s">
        <v>623</v>
      </c>
      <c r="N1978" s="53" t="s">
        <v>624</v>
      </c>
      <c r="O1978" s="1227">
        <v>800</v>
      </c>
      <c r="P1978" s="154">
        <v>150</v>
      </c>
      <c r="Q1978" s="251">
        <v>1.0315925209542231E-2</v>
      </c>
      <c r="R1978" s="54">
        <v>58.157678916827855</v>
      </c>
      <c r="S1978" s="54">
        <v>208.15767891682785</v>
      </c>
      <c r="T1978" s="54">
        <v>591.84232108317212</v>
      </c>
      <c r="U1978" s="7"/>
      <c r="V1978" s="7"/>
      <c r="W1978" s="7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</row>
    <row r="1979" spans="1:40" s="1" customFormat="1">
      <c r="A1979" s="51" t="s">
        <v>1306</v>
      </c>
      <c r="B1979" s="51" t="s">
        <v>17</v>
      </c>
      <c r="C1979" s="607">
        <v>113666</v>
      </c>
      <c r="D1979" s="55">
        <v>2860</v>
      </c>
      <c r="E1979" s="831">
        <v>39583</v>
      </c>
      <c r="F1979" s="804">
        <v>2008</v>
      </c>
      <c r="G1979" s="208" t="s">
        <v>1774</v>
      </c>
      <c r="H1979" s="9" t="s">
        <v>4818</v>
      </c>
      <c r="I1979" s="51">
        <v>23</v>
      </c>
      <c r="J1979" s="905">
        <v>147287</v>
      </c>
      <c r="K1979" s="5">
        <f t="shared" si="30"/>
        <v>11</v>
      </c>
      <c r="L1979" s="423">
        <v>1996</v>
      </c>
      <c r="M1979" s="417" t="s">
        <v>616</v>
      </c>
      <c r="N1979" s="53" t="s">
        <v>2127</v>
      </c>
      <c r="O1979" s="1227">
        <v>750</v>
      </c>
      <c r="P1979" s="154">
        <v>150</v>
      </c>
      <c r="Q1979" s="251">
        <v>8.7924970691676436E-3</v>
      </c>
      <c r="R1979" s="54">
        <v>7.4471570926143009</v>
      </c>
      <c r="S1979" s="54">
        <v>157.4471570926143</v>
      </c>
      <c r="T1979" s="54">
        <v>592.55284290738564</v>
      </c>
      <c r="U1979" s="7"/>
      <c r="V1979" s="7"/>
      <c r="W1979" s="7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</row>
    <row r="1980" spans="1:40" s="1" customFormat="1">
      <c r="A1980" s="51" t="s">
        <v>1456</v>
      </c>
      <c r="B1980" s="51" t="s">
        <v>17</v>
      </c>
      <c r="C1980" s="607">
        <v>55951</v>
      </c>
      <c r="D1980" s="55">
        <v>2845</v>
      </c>
      <c r="E1980" s="831">
        <v>39511</v>
      </c>
      <c r="F1980" s="804">
        <v>2008</v>
      </c>
      <c r="G1980" s="208" t="s">
        <v>1774</v>
      </c>
      <c r="H1980" s="51" t="s">
        <v>2581</v>
      </c>
      <c r="I1980" s="51">
        <v>360</v>
      </c>
      <c r="J1980" s="905">
        <v>134844</v>
      </c>
      <c r="K1980" s="5">
        <f t="shared" si="30"/>
        <v>15</v>
      </c>
      <c r="L1980" s="423">
        <v>1992</v>
      </c>
      <c r="M1980" s="417" t="s">
        <v>629</v>
      </c>
      <c r="N1980" s="53" t="s">
        <v>638</v>
      </c>
      <c r="O1980" s="1227">
        <v>800</v>
      </c>
      <c r="P1980" s="154">
        <v>150</v>
      </c>
      <c r="Q1980" s="251">
        <v>7.0640176600441501E-2</v>
      </c>
      <c r="R1980" s="54">
        <v>50.710463576158929</v>
      </c>
      <c r="S1980" s="54">
        <v>200.71046357615893</v>
      </c>
      <c r="T1980" s="54">
        <v>599.28953642384113</v>
      </c>
      <c r="U1980" s="7"/>
      <c r="V1980" s="7"/>
      <c r="W1980" s="7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</row>
    <row r="1981" spans="1:40" s="1" customFormat="1">
      <c r="A1981" s="51" t="s">
        <v>2135</v>
      </c>
      <c r="B1981" s="51" t="s">
        <v>17</v>
      </c>
      <c r="C1981" s="607" t="s">
        <v>2136</v>
      </c>
      <c r="D1981" s="55">
        <v>2683</v>
      </c>
      <c r="E1981" s="831">
        <v>39276</v>
      </c>
      <c r="F1981" s="804">
        <v>2008</v>
      </c>
      <c r="G1981" s="178" t="s">
        <v>811</v>
      </c>
      <c r="H1981" s="58" t="s">
        <v>800</v>
      </c>
      <c r="I1981" s="51">
        <v>24</v>
      </c>
      <c r="J1981" s="905">
        <v>115059</v>
      </c>
      <c r="K1981" s="5">
        <f t="shared" si="30"/>
        <v>4</v>
      </c>
      <c r="L1981" s="423">
        <v>2003</v>
      </c>
      <c r="M1981" s="417" t="s">
        <v>629</v>
      </c>
      <c r="N1981" s="53" t="s">
        <v>2423</v>
      </c>
      <c r="O1981" s="1227">
        <v>800</v>
      </c>
      <c r="P1981" s="154">
        <v>150</v>
      </c>
      <c r="Q1981" s="251">
        <v>0.11101027677637258</v>
      </c>
      <c r="R1981" s="54">
        <v>46.970668309618752</v>
      </c>
      <c r="S1981" s="54">
        <v>196.97066830961876</v>
      </c>
      <c r="T1981" s="54">
        <v>603.02933169038124</v>
      </c>
      <c r="U1981" s="7"/>
      <c r="V1981" s="7"/>
      <c r="W1981" s="7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</row>
    <row r="1982" spans="1:40" s="1" customFormat="1">
      <c r="A1982" s="51" t="s">
        <v>1910</v>
      </c>
      <c r="B1982" s="51" t="s">
        <v>17</v>
      </c>
      <c r="C1982" s="607">
        <v>243358</v>
      </c>
      <c r="D1982" s="55">
        <v>2656</v>
      </c>
      <c r="E1982" s="831">
        <v>39198</v>
      </c>
      <c r="F1982" s="804">
        <v>2008</v>
      </c>
      <c r="G1982" s="178" t="s">
        <v>812</v>
      </c>
      <c r="H1982" s="9" t="s">
        <v>1079</v>
      </c>
      <c r="I1982" s="51">
        <v>32</v>
      </c>
      <c r="J1982" s="905">
        <v>61626</v>
      </c>
      <c r="K1982" s="5">
        <f t="shared" si="30"/>
        <v>6</v>
      </c>
      <c r="L1982" s="423">
        <v>2001</v>
      </c>
      <c r="M1982" s="417" t="s">
        <v>616</v>
      </c>
      <c r="N1982" s="53" t="s">
        <v>619</v>
      </c>
      <c r="O1982" s="1227">
        <v>863.52</v>
      </c>
      <c r="P1982" s="154">
        <v>150</v>
      </c>
      <c r="Q1982" s="251">
        <v>0.26755902584123442</v>
      </c>
      <c r="R1982" s="54">
        <v>87.970732106339455</v>
      </c>
      <c r="S1982" s="54">
        <v>237.97073210633945</v>
      </c>
      <c r="T1982" s="54">
        <v>625.5492678936605</v>
      </c>
      <c r="U1982" s="7"/>
      <c r="V1982" s="7"/>
      <c r="W1982" s="7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</row>
    <row r="1983" spans="1:40" s="1" customFormat="1">
      <c r="A1983" s="51" t="s">
        <v>1544</v>
      </c>
      <c r="B1983" s="51" t="s">
        <v>17</v>
      </c>
      <c r="C1983" s="607">
        <v>13473</v>
      </c>
      <c r="D1983" s="55">
        <v>2709</v>
      </c>
      <c r="E1983" s="831">
        <v>39308</v>
      </c>
      <c r="F1983" s="806">
        <v>2008</v>
      </c>
      <c r="G1983" s="178" t="s">
        <v>810</v>
      </c>
      <c r="H1983" s="51" t="s">
        <v>1050</v>
      </c>
      <c r="I1983" s="51">
        <v>392</v>
      </c>
      <c r="J1983" s="905">
        <v>138795</v>
      </c>
      <c r="K1983" s="5">
        <f t="shared" si="30"/>
        <v>16</v>
      </c>
      <c r="L1983" s="423">
        <v>1991</v>
      </c>
      <c r="M1983" s="417" t="s">
        <v>629</v>
      </c>
      <c r="N1983" s="53" t="s">
        <v>742</v>
      </c>
      <c r="O1983" s="1227">
        <v>800</v>
      </c>
      <c r="P1983" s="154">
        <v>150</v>
      </c>
      <c r="Q1983" s="251">
        <v>1.6994158258098777E-2</v>
      </c>
      <c r="R1983" s="54">
        <v>22.61650557620818</v>
      </c>
      <c r="S1983" s="54">
        <v>172.61650557620817</v>
      </c>
      <c r="T1983" s="54">
        <v>627.38349442379183</v>
      </c>
      <c r="U1983" s="7"/>
      <c r="V1983" s="7"/>
      <c r="W1983" s="7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</row>
    <row r="1984" spans="1:40" s="1" customFormat="1">
      <c r="A1984" s="51" t="s">
        <v>1212</v>
      </c>
      <c r="B1984" s="51" t="s">
        <v>17</v>
      </c>
      <c r="C1984" s="607">
        <v>219592</v>
      </c>
      <c r="D1984" s="55">
        <v>2779</v>
      </c>
      <c r="E1984" s="831">
        <v>39420</v>
      </c>
      <c r="F1984" s="804">
        <v>2008</v>
      </c>
      <c r="G1984" s="178" t="s">
        <v>812</v>
      </c>
      <c r="H1984" s="1" t="s">
        <v>861</v>
      </c>
      <c r="I1984" s="51">
        <v>470</v>
      </c>
      <c r="J1984" s="905">
        <v>134288</v>
      </c>
      <c r="K1984" s="5">
        <f t="shared" si="30"/>
        <v>8</v>
      </c>
      <c r="L1984" s="423">
        <v>1999</v>
      </c>
      <c r="M1984" s="417" t="s">
        <v>2584</v>
      </c>
      <c r="N1984" s="53" t="s">
        <v>2669</v>
      </c>
      <c r="O1984" s="1227">
        <v>800</v>
      </c>
      <c r="P1984" s="154">
        <v>150</v>
      </c>
      <c r="Q1984" s="251">
        <v>2.2053756030323914E-2</v>
      </c>
      <c r="R1984" s="54">
        <v>13.206450723638868</v>
      </c>
      <c r="S1984" s="54">
        <v>163.20645072363888</v>
      </c>
      <c r="T1984" s="54">
        <v>636.79354927636109</v>
      </c>
      <c r="U1984" s="7"/>
      <c r="V1984" s="7"/>
      <c r="W1984" s="7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</row>
    <row r="1985" spans="1:40" s="1" customFormat="1">
      <c r="A1985" s="194" t="s">
        <v>1581</v>
      </c>
      <c r="B1985" s="51" t="s">
        <v>17</v>
      </c>
      <c r="C1985" s="607">
        <v>37</v>
      </c>
      <c r="D1985" s="55">
        <v>2727</v>
      </c>
      <c r="E1985" s="831">
        <v>39357</v>
      </c>
      <c r="F1985" s="804">
        <v>2008</v>
      </c>
      <c r="G1985" s="208" t="s">
        <v>4618</v>
      </c>
      <c r="H1985" s="58" t="s">
        <v>800</v>
      </c>
      <c r="I1985" s="51">
        <v>407</v>
      </c>
      <c r="J1985" s="905">
        <v>144712</v>
      </c>
      <c r="K1985" s="5">
        <f t="shared" si="30"/>
        <v>9</v>
      </c>
      <c r="L1985" s="423">
        <v>1998</v>
      </c>
      <c r="M1985" s="417" t="s">
        <v>616</v>
      </c>
      <c r="N1985" s="53" t="s">
        <v>1234</v>
      </c>
      <c r="O1985" s="1227">
        <v>800</v>
      </c>
      <c r="P1985" s="154">
        <v>150</v>
      </c>
      <c r="Q1985" s="251">
        <v>2.154882154882155E-2</v>
      </c>
      <c r="R1985" s="54">
        <v>12.742249158249162</v>
      </c>
      <c r="S1985" s="54">
        <v>162.74224915824917</v>
      </c>
      <c r="T1985" s="54">
        <v>637.25775084175086</v>
      </c>
      <c r="U1985" s="7"/>
      <c r="V1985" s="7"/>
      <c r="W1985" s="7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</row>
    <row r="1986" spans="1:40" s="1" customFormat="1">
      <c r="A1986" s="51" t="s">
        <v>1582</v>
      </c>
      <c r="B1986" s="51" t="s">
        <v>17</v>
      </c>
      <c r="C1986" s="607">
        <v>39</v>
      </c>
      <c r="D1986" s="55">
        <v>2727</v>
      </c>
      <c r="E1986" s="831">
        <v>39357</v>
      </c>
      <c r="F1986" s="804">
        <v>2008</v>
      </c>
      <c r="G1986" s="208" t="s">
        <v>4618</v>
      </c>
      <c r="H1986" s="58" t="s">
        <v>800</v>
      </c>
      <c r="I1986" s="51">
        <v>401</v>
      </c>
      <c r="J1986" s="905">
        <v>179336</v>
      </c>
      <c r="K1986" s="5">
        <f t="shared" ref="K1986:K2049" si="31">F1986-L1986-1</f>
        <v>10</v>
      </c>
      <c r="L1986" s="423">
        <v>1997</v>
      </c>
      <c r="M1986" s="417" t="s">
        <v>616</v>
      </c>
      <c r="N1986" s="53" t="s">
        <v>1234</v>
      </c>
      <c r="O1986" s="1227">
        <v>800</v>
      </c>
      <c r="P1986" s="154">
        <v>150</v>
      </c>
      <c r="Q1986" s="251">
        <v>2.154882154882155E-2</v>
      </c>
      <c r="R1986" s="54">
        <v>12.742249158249162</v>
      </c>
      <c r="S1986" s="54">
        <v>162.74224915824917</v>
      </c>
      <c r="T1986" s="54">
        <v>637.25775084175086</v>
      </c>
      <c r="U1986" s="7"/>
      <c r="V1986" s="7"/>
      <c r="W1986" s="7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</row>
    <row r="1987" spans="1:40" s="1" customFormat="1">
      <c r="A1987" s="51" t="s">
        <v>381</v>
      </c>
      <c r="B1987" s="51" t="s">
        <v>17</v>
      </c>
      <c r="C1987" s="607">
        <v>239526</v>
      </c>
      <c r="D1987" s="55">
        <v>2908</v>
      </c>
      <c r="E1987" s="831">
        <v>39624</v>
      </c>
      <c r="F1987" s="804">
        <v>2008</v>
      </c>
      <c r="G1987" s="706" t="s">
        <v>812</v>
      </c>
      <c r="H1987" s="1" t="s">
        <v>861</v>
      </c>
      <c r="I1987" s="58">
        <v>84</v>
      </c>
      <c r="J1987" s="918">
        <v>188870</v>
      </c>
      <c r="K1987" s="5">
        <f t="shared" si="31"/>
        <v>9</v>
      </c>
      <c r="L1987" s="1025">
        <v>1998</v>
      </c>
      <c r="M1987" s="1122" t="s">
        <v>623</v>
      </c>
      <c r="N1987" s="1209" t="s">
        <v>624</v>
      </c>
      <c r="O1987" s="1227">
        <v>800</v>
      </c>
      <c r="P1987" s="154">
        <v>150</v>
      </c>
      <c r="Q1987" s="251">
        <v>6.4633407392445967E-3</v>
      </c>
      <c r="R1987" s="54">
        <v>10.526132094526359</v>
      </c>
      <c r="S1987" s="54">
        <v>160.52613209452636</v>
      </c>
      <c r="T1987" s="54">
        <v>639.47386790547364</v>
      </c>
      <c r="U1987" s="7"/>
      <c r="V1987" s="7"/>
      <c r="W1987" s="7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</row>
    <row r="1988" spans="1:40" s="1" customFormat="1">
      <c r="A1988" s="51" t="s">
        <v>288</v>
      </c>
      <c r="B1988" s="51" t="s">
        <v>17</v>
      </c>
      <c r="C1988" s="607" t="s">
        <v>298</v>
      </c>
      <c r="D1988" s="55">
        <v>2908</v>
      </c>
      <c r="E1988" s="831">
        <v>39624</v>
      </c>
      <c r="F1988" s="804">
        <v>2008</v>
      </c>
      <c r="G1988" s="178" t="s">
        <v>1774</v>
      </c>
      <c r="H1988" s="9" t="s">
        <v>4818</v>
      </c>
      <c r="I1988" s="51">
        <v>29</v>
      </c>
      <c r="J1988" s="916">
        <v>198314</v>
      </c>
      <c r="K1988" s="5">
        <f t="shared" si="31"/>
        <v>10</v>
      </c>
      <c r="L1988" s="423">
        <v>1997</v>
      </c>
      <c r="M1988" s="417" t="s">
        <v>623</v>
      </c>
      <c r="N1988" s="53" t="s">
        <v>624</v>
      </c>
      <c r="O1988" s="1227">
        <v>800</v>
      </c>
      <c r="P1988" s="154">
        <v>150</v>
      </c>
      <c r="Q1988" s="251">
        <v>6.4633407392445967E-3</v>
      </c>
      <c r="R1988" s="54">
        <v>10.526132094526359</v>
      </c>
      <c r="S1988" s="54">
        <v>160.52613209452636</v>
      </c>
      <c r="T1988" s="54">
        <v>639.47386790547364</v>
      </c>
      <c r="U1988" s="7"/>
      <c r="V1988" s="7"/>
      <c r="W1988" s="7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</row>
    <row r="1989" spans="1:40" s="1" customFormat="1">
      <c r="A1989" s="51" t="s">
        <v>283</v>
      </c>
      <c r="B1989" s="51" t="s">
        <v>17</v>
      </c>
      <c r="C1989" s="607" t="s">
        <v>293</v>
      </c>
      <c r="D1989" s="55">
        <v>2908</v>
      </c>
      <c r="E1989" s="831">
        <v>39624</v>
      </c>
      <c r="F1989" s="804">
        <v>2008</v>
      </c>
      <c r="G1989" s="178" t="s">
        <v>1774</v>
      </c>
      <c r="H1989" s="9" t="s">
        <v>4818</v>
      </c>
      <c r="I1989" s="51">
        <v>63</v>
      </c>
      <c r="J1989" s="905">
        <v>156742</v>
      </c>
      <c r="K1989" s="5">
        <f t="shared" si="31"/>
        <v>12</v>
      </c>
      <c r="L1989" s="423">
        <v>1995</v>
      </c>
      <c r="M1989" s="417" t="s">
        <v>623</v>
      </c>
      <c r="N1989" s="53" t="s">
        <v>624</v>
      </c>
      <c r="O1989" s="1227">
        <v>800</v>
      </c>
      <c r="P1989" s="154">
        <v>150</v>
      </c>
      <c r="Q1989" s="251">
        <v>6.4633407392445967E-3</v>
      </c>
      <c r="R1989" s="54">
        <v>10.526132094526359</v>
      </c>
      <c r="S1989" s="54">
        <v>160.52613209452636</v>
      </c>
      <c r="T1989" s="54">
        <v>639.47386790547364</v>
      </c>
      <c r="U1989" s="7"/>
      <c r="V1989" s="7"/>
      <c r="W1989" s="7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</row>
    <row r="1990" spans="1:40" s="1" customFormat="1">
      <c r="A1990" s="51" t="s">
        <v>385</v>
      </c>
      <c r="B1990" s="51" t="s">
        <v>17</v>
      </c>
      <c r="C1990" s="607">
        <v>124992</v>
      </c>
      <c r="D1990" s="55">
        <v>2908</v>
      </c>
      <c r="E1990" s="831">
        <v>39624</v>
      </c>
      <c r="F1990" s="804">
        <v>2008</v>
      </c>
      <c r="G1990" s="706" t="s">
        <v>818</v>
      </c>
      <c r="H1990" s="9" t="s">
        <v>806</v>
      </c>
      <c r="I1990" s="58">
        <v>87</v>
      </c>
      <c r="J1990" s="918">
        <v>130992</v>
      </c>
      <c r="K1990" s="5">
        <f t="shared" si="31"/>
        <v>12</v>
      </c>
      <c r="L1990" s="1025">
        <v>1995</v>
      </c>
      <c r="M1990" s="1122" t="s">
        <v>623</v>
      </c>
      <c r="N1990" s="1209" t="s">
        <v>624</v>
      </c>
      <c r="O1990" s="1227">
        <v>800</v>
      </c>
      <c r="P1990" s="154">
        <v>150</v>
      </c>
      <c r="Q1990" s="251">
        <v>6.4633407392445967E-3</v>
      </c>
      <c r="R1990" s="54">
        <v>10.526132094526359</v>
      </c>
      <c r="S1990" s="54">
        <v>160.52613209452636</v>
      </c>
      <c r="T1990" s="54">
        <v>639.47386790547364</v>
      </c>
      <c r="U1990" s="7"/>
      <c r="V1990" s="7"/>
      <c r="W1990" s="7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</row>
    <row r="1991" spans="1:40" s="1" customFormat="1">
      <c r="A1991" s="51" t="s">
        <v>324</v>
      </c>
      <c r="B1991" s="51" t="s">
        <v>17</v>
      </c>
      <c r="C1991" s="611" t="s">
        <v>325</v>
      </c>
      <c r="D1991" s="55">
        <v>2908</v>
      </c>
      <c r="E1991" s="831">
        <v>39624</v>
      </c>
      <c r="F1991" s="804">
        <v>2008</v>
      </c>
      <c r="G1991" s="178" t="s">
        <v>1774</v>
      </c>
      <c r="H1991" s="9" t="s">
        <v>4818</v>
      </c>
      <c r="I1991" s="58">
        <v>61</v>
      </c>
      <c r="J1991" s="918">
        <v>138574</v>
      </c>
      <c r="K1991" s="5">
        <f t="shared" si="31"/>
        <v>13</v>
      </c>
      <c r="L1991" s="1025">
        <v>1994</v>
      </c>
      <c r="M1991" s="1122" t="s">
        <v>629</v>
      </c>
      <c r="N1991" s="1209" t="s">
        <v>1446</v>
      </c>
      <c r="O1991" s="1227">
        <v>800</v>
      </c>
      <c r="P1991" s="154">
        <v>150</v>
      </c>
      <c r="Q1991" s="251">
        <v>6.4633407392445967E-3</v>
      </c>
      <c r="R1991" s="54">
        <v>10.526132094526359</v>
      </c>
      <c r="S1991" s="54">
        <v>160.52613209452636</v>
      </c>
      <c r="T1991" s="54">
        <v>639.47386790547364</v>
      </c>
      <c r="U1991" s="7"/>
      <c r="V1991" s="7"/>
      <c r="W1991" s="7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</row>
    <row r="1992" spans="1:40" s="1" customFormat="1">
      <c r="A1992" s="51" t="s">
        <v>377</v>
      </c>
      <c r="B1992" s="51" t="s">
        <v>17</v>
      </c>
      <c r="C1992" s="607">
        <v>240758</v>
      </c>
      <c r="D1992" s="55">
        <v>2908</v>
      </c>
      <c r="E1992" s="831">
        <v>39624</v>
      </c>
      <c r="F1992" s="804">
        <v>2008</v>
      </c>
      <c r="G1992" s="706" t="s">
        <v>812</v>
      </c>
      <c r="H1992" s="1" t="s">
        <v>861</v>
      </c>
      <c r="I1992" s="58">
        <v>70</v>
      </c>
      <c r="J1992" s="918">
        <v>152623</v>
      </c>
      <c r="K1992" s="5">
        <f t="shared" si="31"/>
        <v>6</v>
      </c>
      <c r="L1992" s="1025">
        <v>2001</v>
      </c>
      <c r="M1992" s="1122" t="s">
        <v>623</v>
      </c>
      <c r="N1992" s="1209" t="s">
        <v>626</v>
      </c>
      <c r="O1992" s="1227">
        <v>800</v>
      </c>
      <c r="P1992" s="154">
        <v>150</v>
      </c>
      <c r="Q1992" s="251">
        <v>6.4633407392445967E-3</v>
      </c>
      <c r="R1992" s="54">
        <v>10.526132094526359</v>
      </c>
      <c r="S1992" s="54">
        <v>160.52613209452636</v>
      </c>
      <c r="T1992" s="54">
        <v>639.47386790547364</v>
      </c>
      <c r="U1992" s="7"/>
      <c r="V1992" s="7"/>
      <c r="W1992" s="7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</row>
    <row r="1993" spans="1:40" s="1" customFormat="1">
      <c r="A1993" s="51" t="s">
        <v>314</v>
      </c>
      <c r="B1993" s="51" t="s">
        <v>17</v>
      </c>
      <c r="C1993" s="607">
        <v>56299</v>
      </c>
      <c r="D1993" s="55">
        <v>2908</v>
      </c>
      <c r="E1993" s="831">
        <v>39624</v>
      </c>
      <c r="F1993" s="804">
        <v>2008</v>
      </c>
      <c r="G1993" s="178" t="s">
        <v>1774</v>
      </c>
      <c r="H1993" s="9" t="s">
        <v>4818</v>
      </c>
      <c r="I1993" s="51">
        <v>53</v>
      </c>
      <c r="J1993" s="905">
        <v>162141</v>
      </c>
      <c r="K1993" s="5">
        <f t="shared" si="31"/>
        <v>11</v>
      </c>
      <c r="L1993" s="423">
        <v>1996</v>
      </c>
      <c r="M1993" s="417" t="s">
        <v>623</v>
      </c>
      <c r="N1993" s="53" t="s">
        <v>626</v>
      </c>
      <c r="O1993" s="1227">
        <v>800</v>
      </c>
      <c r="P1993" s="154">
        <v>150</v>
      </c>
      <c r="Q1993" s="251">
        <v>6.4633407392445967E-3</v>
      </c>
      <c r="R1993" s="54">
        <v>10.526132094526359</v>
      </c>
      <c r="S1993" s="54">
        <v>160.52613209452636</v>
      </c>
      <c r="T1993" s="54">
        <v>639.47386790547364</v>
      </c>
      <c r="U1993" s="7"/>
      <c r="V1993" s="7"/>
      <c r="W1993" s="7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</row>
    <row r="1994" spans="1:40" s="1" customFormat="1">
      <c r="A1994" s="58" t="s">
        <v>193</v>
      </c>
      <c r="B1994" s="51" t="s">
        <v>17</v>
      </c>
      <c r="C1994" s="607">
        <v>26102</v>
      </c>
      <c r="D1994" s="55">
        <v>2905</v>
      </c>
      <c r="E1994" s="831">
        <v>39609</v>
      </c>
      <c r="F1994" s="804">
        <v>2008</v>
      </c>
      <c r="G1994" s="178" t="s">
        <v>1774</v>
      </c>
      <c r="H1994" s="9" t="s">
        <v>4818</v>
      </c>
      <c r="I1994" s="51">
        <v>421</v>
      </c>
      <c r="J1994" s="905">
        <v>191579</v>
      </c>
      <c r="K1994" s="5">
        <f t="shared" si="31"/>
        <v>10</v>
      </c>
      <c r="L1994" s="423">
        <v>1997</v>
      </c>
      <c r="M1994" s="417" t="s">
        <v>623</v>
      </c>
      <c r="N1994" s="53" t="s">
        <v>624</v>
      </c>
      <c r="O1994" s="1227">
        <v>800</v>
      </c>
      <c r="P1994" s="154">
        <v>150</v>
      </c>
      <c r="Q1994" s="251">
        <v>7.3109435686543297E-3</v>
      </c>
      <c r="R1994" s="54">
        <v>9.8537628512679891</v>
      </c>
      <c r="S1994" s="54">
        <v>159.85376285126799</v>
      </c>
      <c r="T1994" s="54">
        <v>640.14623714873198</v>
      </c>
      <c r="U1994" s="7"/>
      <c r="V1994" s="7"/>
      <c r="W1994" s="7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</row>
    <row r="1995" spans="1:40" s="1" customFormat="1">
      <c r="A1995" s="58" t="s">
        <v>213</v>
      </c>
      <c r="B1995" s="51" t="s">
        <v>17</v>
      </c>
      <c r="C1995" s="611" t="s">
        <v>214</v>
      </c>
      <c r="D1995" s="55">
        <v>2905</v>
      </c>
      <c r="E1995" s="831">
        <v>39609</v>
      </c>
      <c r="F1995" s="804">
        <v>2008</v>
      </c>
      <c r="G1995" s="178" t="s">
        <v>1774</v>
      </c>
      <c r="H1995" s="9" t="s">
        <v>4818</v>
      </c>
      <c r="I1995" s="58">
        <v>362</v>
      </c>
      <c r="J1995" s="918">
        <v>197303</v>
      </c>
      <c r="K1995" s="5">
        <f t="shared" si="31"/>
        <v>11</v>
      </c>
      <c r="L1995" s="1025">
        <v>1996</v>
      </c>
      <c r="M1995" s="1122" t="s">
        <v>623</v>
      </c>
      <c r="N1995" s="1209" t="s">
        <v>624</v>
      </c>
      <c r="O1995" s="1227">
        <v>800</v>
      </c>
      <c r="P1995" s="154">
        <v>150</v>
      </c>
      <c r="Q1995" s="251">
        <v>7.3109435686543297E-3</v>
      </c>
      <c r="R1995" s="54">
        <v>9.8537628512679891</v>
      </c>
      <c r="S1995" s="54">
        <v>159.85376285126799</v>
      </c>
      <c r="T1995" s="54">
        <v>640.14623714873198</v>
      </c>
      <c r="U1995" s="7"/>
      <c r="V1995" s="7"/>
      <c r="W1995" s="7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</row>
    <row r="1996" spans="1:40" s="1" customFormat="1">
      <c r="A1996" s="51" t="s">
        <v>183</v>
      </c>
      <c r="B1996" s="51" t="s">
        <v>17</v>
      </c>
      <c r="C1996" s="607" t="s">
        <v>184</v>
      </c>
      <c r="D1996" s="55">
        <v>2905</v>
      </c>
      <c r="E1996" s="831">
        <v>39609</v>
      </c>
      <c r="F1996" s="804">
        <v>2008</v>
      </c>
      <c r="G1996" s="178" t="s">
        <v>1774</v>
      </c>
      <c r="H1996" s="9" t="s">
        <v>4818</v>
      </c>
      <c r="I1996" s="51">
        <v>413</v>
      </c>
      <c r="J1996" s="905">
        <v>168830</v>
      </c>
      <c r="K1996" s="5">
        <f t="shared" si="31"/>
        <v>10</v>
      </c>
      <c r="L1996" s="423">
        <v>1997</v>
      </c>
      <c r="M1996" s="417" t="s">
        <v>623</v>
      </c>
      <c r="N1996" s="53" t="s">
        <v>624</v>
      </c>
      <c r="O1996" s="1227">
        <v>800</v>
      </c>
      <c r="P1996" s="154">
        <v>150</v>
      </c>
      <c r="Q1996" s="251">
        <v>7.3109435686543297E-3</v>
      </c>
      <c r="R1996" s="54">
        <v>9.8537628512679891</v>
      </c>
      <c r="S1996" s="54">
        <v>159.85376285126799</v>
      </c>
      <c r="T1996" s="54">
        <v>640.14623714873198</v>
      </c>
      <c r="U1996" s="7"/>
      <c r="V1996" s="7"/>
      <c r="W1996" s="7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</row>
    <row r="1997" spans="1:40" s="1" customFormat="1">
      <c r="A1997" s="194" t="s">
        <v>277</v>
      </c>
      <c r="B1997" s="51" t="s">
        <v>17</v>
      </c>
      <c r="C1997" s="607">
        <v>13474</v>
      </c>
      <c r="D1997" s="55">
        <v>2905</v>
      </c>
      <c r="E1997" s="831">
        <v>39609</v>
      </c>
      <c r="F1997" s="804">
        <v>2008</v>
      </c>
      <c r="G1997" s="706" t="s">
        <v>810</v>
      </c>
      <c r="H1997" s="2" t="s">
        <v>4807</v>
      </c>
      <c r="I1997" s="56">
        <v>360</v>
      </c>
      <c r="J1997" s="911">
        <v>134505</v>
      </c>
      <c r="K1997" s="5">
        <f t="shared" si="31"/>
        <v>16</v>
      </c>
      <c r="L1997" s="1023">
        <v>1991</v>
      </c>
      <c r="M1997" s="1119" t="s">
        <v>629</v>
      </c>
      <c r="N1997" s="1205" t="s">
        <v>278</v>
      </c>
      <c r="O1997" s="1227">
        <v>800</v>
      </c>
      <c r="P1997" s="154">
        <v>150</v>
      </c>
      <c r="Q1997" s="251">
        <v>7.3109435686543297E-3</v>
      </c>
      <c r="R1997" s="54">
        <v>9.8537628512679891</v>
      </c>
      <c r="S1997" s="54">
        <v>159.85376285126799</v>
      </c>
      <c r="T1997" s="54">
        <v>640.14623714873198</v>
      </c>
      <c r="U1997" s="7"/>
      <c r="V1997" s="7"/>
      <c r="W1997" s="7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</row>
    <row r="1998" spans="1:40" s="1" customFormat="1">
      <c r="A1998" s="194" t="s">
        <v>1525</v>
      </c>
      <c r="B1998" s="51" t="s">
        <v>17</v>
      </c>
      <c r="C1998" s="613">
        <v>2855</v>
      </c>
      <c r="D1998" s="55">
        <v>2876</v>
      </c>
      <c r="E1998" s="831">
        <v>39560</v>
      </c>
      <c r="F1998" s="804">
        <v>2008</v>
      </c>
      <c r="G1998" s="208" t="s">
        <v>1774</v>
      </c>
      <c r="H1998" s="9" t="s">
        <v>4818</v>
      </c>
      <c r="I1998" s="194">
        <v>360</v>
      </c>
      <c r="J1998" s="904">
        <v>208818</v>
      </c>
      <c r="K1998" s="5">
        <f t="shared" si="31"/>
        <v>9</v>
      </c>
      <c r="L1998" s="1014">
        <v>1998</v>
      </c>
      <c r="M1998" s="1112" t="s">
        <v>616</v>
      </c>
      <c r="N1998" s="178" t="s">
        <v>619</v>
      </c>
      <c r="O1998" s="1227">
        <v>800</v>
      </c>
      <c r="P1998" s="154">
        <v>150</v>
      </c>
      <c r="Q1998" s="251">
        <v>6.5252854812398045E-3</v>
      </c>
      <c r="R1998" s="54">
        <v>9.8434584013050586</v>
      </c>
      <c r="S1998" s="54">
        <v>159.84345840130507</v>
      </c>
      <c r="T1998" s="54">
        <v>640.15654159869496</v>
      </c>
      <c r="U1998" s="7"/>
      <c r="V1998" s="7"/>
      <c r="W1998" s="7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</row>
    <row r="1999" spans="1:40" s="1" customFormat="1">
      <c r="A1999" s="194" t="s">
        <v>1416</v>
      </c>
      <c r="B1999" s="51" t="s">
        <v>17</v>
      </c>
      <c r="C1999" s="614">
        <v>134186</v>
      </c>
      <c r="D1999" s="55">
        <v>2876</v>
      </c>
      <c r="E1999" s="831">
        <v>39560</v>
      </c>
      <c r="F1999" s="804">
        <v>2008</v>
      </c>
      <c r="G1999" s="208" t="s">
        <v>1774</v>
      </c>
      <c r="H1999" s="9" t="s">
        <v>4818</v>
      </c>
      <c r="I1999" s="56">
        <v>369</v>
      </c>
      <c r="J1999" s="911">
        <v>218517</v>
      </c>
      <c r="K1999" s="5">
        <f t="shared" si="31"/>
        <v>9</v>
      </c>
      <c r="L1999" s="1023">
        <v>1998</v>
      </c>
      <c r="M1999" s="1119" t="s">
        <v>623</v>
      </c>
      <c r="N1999" s="1205" t="s">
        <v>624</v>
      </c>
      <c r="O1999" s="1227">
        <v>800</v>
      </c>
      <c r="P1999" s="154">
        <v>150</v>
      </c>
      <c r="Q1999" s="251">
        <v>6.5252854812398045E-3</v>
      </c>
      <c r="R1999" s="54">
        <v>9.8434584013050586</v>
      </c>
      <c r="S1999" s="54">
        <v>159.84345840130507</v>
      </c>
      <c r="T1999" s="54">
        <v>640.15654159869496</v>
      </c>
      <c r="U1999" s="7"/>
      <c r="V1999" s="7"/>
      <c r="W1999" s="7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</row>
    <row r="2000" spans="1:40" s="1" customFormat="1">
      <c r="A2000" s="194" t="s">
        <v>1380</v>
      </c>
      <c r="B2000" s="51" t="s">
        <v>17</v>
      </c>
      <c r="C2000" s="613">
        <v>17372</v>
      </c>
      <c r="D2000" s="55">
        <v>2876</v>
      </c>
      <c r="E2000" s="831">
        <v>39560</v>
      </c>
      <c r="F2000" s="804">
        <v>2008</v>
      </c>
      <c r="G2000" s="8" t="s">
        <v>1774</v>
      </c>
      <c r="H2000" s="9" t="s">
        <v>4818</v>
      </c>
      <c r="I2000" s="194">
        <v>374</v>
      </c>
      <c r="J2000" s="903">
        <v>161874</v>
      </c>
      <c r="K2000" s="5">
        <f t="shared" si="31"/>
        <v>11</v>
      </c>
      <c r="L2000" s="790">
        <v>1996</v>
      </c>
      <c r="M2000" s="1113" t="s">
        <v>623</v>
      </c>
      <c r="N2000" s="178" t="s">
        <v>624</v>
      </c>
      <c r="O2000" s="1227">
        <v>800</v>
      </c>
      <c r="P2000" s="154">
        <v>150</v>
      </c>
      <c r="Q2000" s="251">
        <v>6.5252854812398045E-3</v>
      </c>
      <c r="R2000" s="54">
        <v>9.8434584013050586</v>
      </c>
      <c r="S2000" s="54">
        <v>159.84345840130507</v>
      </c>
      <c r="T2000" s="54">
        <v>640.15654159869496</v>
      </c>
      <c r="U2000" s="7"/>
      <c r="V2000" s="7"/>
      <c r="W2000" s="7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</row>
    <row r="2001" spans="1:40" s="1" customFormat="1">
      <c r="A2001" s="173" t="s">
        <v>1412</v>
      </c>
      <c r="B2001" s="51" t="s">
        <v>17</v>
      </c>
      <c r="C2001" s="614">
        <v>164861</v>
      </c>
      <c r="D2001" s="55">
        <v>2876</v>
      </c>
      <c r="E2001" s="831">
        <v>39560</v>
      </c>
      <c r="F2001" s="804">
        <v>2008</v>
      </c>
      <c r="G2001" s="208" t="s">
        <v>1774</v>
      </c>
      <c r="H2001" s="9" t="s">
        <v>4818</v>
      </c>
      <c r="I2001" s="56">
        <v>379</v>
      </c>
      <c r="J2001" s="911">
        <v>240625</v>
      </c>
      <c r="K2001" s="5">
        <f t="shared" si="31"/>
        <v>8</v>
      </c>
      <c r="L2001" s="1023">
        <v>1999</v>
      </c>
      <c r="M2001" s="1119" t="s">
        <v>623</v>
      </c>
      <c r="N2001" s="1205" t="s">
        <v>1298</v>
      </c>
      <c r="O2001" s="1227">
        <v>800</v>
      </c>
      <c r="P2001" s="154">
        <v>150</v>
      </c>
      <c r="Q2001" s="251">
        <v>6.5252854812398045E-3</v>
      </c>
      <c r="R2001" s="54">
        <v>9.8434584013050586</v>
      </c>
      <c r="S2001" s="54">
        <v>159.84345840130507</v>
      </c>
      <c r="T2001" s="54">
        <v>640.15654159869496</v>
      </c>
      <c r="U2001" s="7"/>
      <c r="V2001" s="7"/>
      <c r="W2001" s="7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</row>
    <row r="2002" spans="1:40" s="1" customFormat="1">
      <c r="A2002" s="173" t="s">
        <v>1300</v>
      </c>
      <c r="B2002" s="51" t="s">
        <v>17</v>
      </c>
      <c r="C2002" s="613">
        <v>157878</v>
      </c>
      <c r="D2002" s="55">
        <v>2860</v>
      </c>
      <c r="E2002" s="831">
        <v>39583</v>
      </c>
      <c r="F2002" s="804">
        <v>2008</v>
      </c>
      <c r="G2002" s="208" t="s">
        <v>1774</v>
      </c>
      <c r="H2002" s="9" t="s">
        <v>4818</v>
      </c>
      <c r="I2002" s="194">
        <v>4</v>
      </c>
      <c r="J2002" s="903">
        <v>155402</v>
      </c>
      <c r="K2002" s="5">
        <f t="shared" si="31"/>
        <v>11</v>
      </c>
      <c r="L2002" s="790">
        <v>1996</v>
      </c>
      <c r="M2002" s="1113" t="s">
        <v>623</v>
      </c>
      <c r="N2002" s="178" t="s">
        <v>624</v>
      </c>
      <c r="O2002" s="1227">
        <v>800</v>
      </c>
      <c r="P2002" s="154">
        <v>150</v>
      </c>
      <c r="Q2002" s="251">
        <v>9.3786635404454859E-3</v>
      </c>
      <c r="R2002" s="54">
        <v>7.9436342321219202</v>
      </c>
      <c r="S2002" s="54">
        <v>157.94363423212192</v>
      </c>
      <c r="T2002" s="54">
        <v>642.05636576787811</v>
      </c>
      <c r="U2002" s="7"/>
      <c r="V2002" s="7"/>
      <c r="W2002" s="7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</row>
    <row r="2003" spans="1:40" s="1" customFormat="1">
      <c r="A2003" s="173" t="s">
        <v>1310</v>
      </c>
      <c r="B2003" s="51" t="s">
        <v>17</v>
      </c>
      <c r="C2003" s="613">
        <v>138140</v>
      </c>
      <c r="D2003" s="55">
        <v>2860</v>
      </c>
      <c r="E2003" s="831">
        <v>39583</v>
      </c>
      <c r="F2003" s="804">
        <v>2008</v>
      </c>
      <c r="G2003" s="8" t="s">
        <v>1774</v>
      </c>
      <c r="H2003" s="9" t="s">
        <v>4818</v>
      </c>
      <c r="I2003" s="194">
        <v>45</v>
      </c>
      <c r="J2003" s="903">
        <v>180165</v>
      </c>
      <c r="K2003" s="5">
        <f t="shared" si="31"/>
        <v>12</v>
      </c>
      <c r="L2003" s="790">
        <v>1995</v>
      </c>
      <c r="M2003" s="1113" t="s">
        <v>623</v>
      </c>
      <c r="N2003" s="178" t="s">
        <v>1298</v>
      </c>
      <c r="O2003" s="1227">
        <v>800</v>
      </c>
      <c r="P2003" s="154">
        <v>150</v>
      </c>
      <c r="Q2003" s="251">
        <v>9.3786635404454859E-3</v>
      </c>
      <c r="R2003" s="54">
        <v>7.9436342321219202</v>
      </c>
      <c r="S2003" s="54">
        <v>157.94363423212192</v>
      </c>
      <c r="T2003" s="54">
        <v>642.05636576787811</v>
      </c>
      <c r="U2003" s="7"/>
      <c r="V2003" s="7"/>
      <c r="W2003" s="7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</row>
    <row r="2004" spans="1:40" s="1" customFormat="1">
      <c r="A2004" s="173" t="s">
        <v>1464</v>
      </c>
      <c r="B2004" s="51" t="s">
        <v>17</v>
      </c>
      <c r="C2004" s="613">
        <v>6498</v>
      </c>
      <c r="D2004" s="55">
        <v>2845</v>
      </c>
      <c r="E2004" s="831">
        <v>39511</v>
      </c>
      <c r="F2004" s="804">
        <v>2008</v>
      </c>
      <c r="G2004" s="178" t="s">
        <v>2507</v>
      </c>
      <c r="H2004" s="2" t="s">
        <v>1604</v>
      </c>
      <c r="I2004" s="194">
        <v>365</v>
      </c>
      <c r="J2004" s="903">
        <v>136527</v>
      </c>
      <c r="K2004" s="5">
        <f t="shared" si="31"/>
        <v>12</v>
      </c>
      <c r="L2004" s="790">
        <v>1995</v>
      </c>
      <c r="M2004" s="1113" t="s">
        <v>623</v>
      </c>
      <c r="N2004" s="178" t="s">
        <v>624</v>
      </c>
      <c r="O2004" s="1227">
        <v>850</v>
      </c>
      <c r="P2004" s="154">
        <v>150</v>
      </c>
      <c r="Q2004" s="251">
        <v>7.505518763796909E-2</v>
      </c>
      <c r="R2004" s="54">
        <v>53.879867549668859</v>
      </c>
      <c r="S2004" s="54">
        <v>203.87986754966886</v>
      </c>
      <c r="T2004" s="54">
        <v>646.12013245033108</v>
      </c>
      <c r="U2004" s="7"/>
      <c r="V2004" s="7"/>
      <c r="W2004" s="7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</row>
    <row r="2005" spans="1:40" s="1" customFormat="1">
      <c r="A2005" s="173" t="s">
        <v>2104</v>
      </c>
      <c r="B2005" s="51" t="s">
        <v>17</v>
      </c>
      <c r="C2005" s="613">
        <v>219591</v>
      </c>
      <c r="D2005" s="55">
        <v>2686</v>
      </c>
      <c r="E2005" s="831">
        <v>39282</v>
      </c>
      <c r="F2005" s="804">
        <v>2008</v>
      </c>
      <c r="G2005" s="178" t="s">
        <v>812</v>
      </c>
      <c r="H2005" s="1" t="s">
        <v>861</v>
      </c>
      <c r="I2005" s="194">
        <v>28</v>
      </c>
      <c r="J2005" s="904">
        <v>148563</v>
      </c>
      <c r="K2005" s="5">
        <f t="shared" si="31"/>
        <v>8</v>
      </c>
      <c r="L2005" s="1014">
        <v>1999</v>
      </c>
      <c r="M2005" s="1112" t="s">
        <v>623</v>
      </c>
      <c r="N2005" s="178" t="s">
        <v>626</v>
      </c>
      <c r="O2005" s="1227">
        <v>850.51</v>
      </c>
      <c r="P2005" s="154">
        <v>150</v>
      </c>
      <c r="Q2005" s="251">
        <v>0.11318597814558166</v>
      </c>
      <c r="R2005" s="54">
        <v>30.243293360499401</v>
      </c>
      <c r="S2005" s="54">
        <v>180.24329336049939</v>
      </c>
      <c r="T2005" s="54">
        <v>670.26670663950063</v>
      </c>
      <c r="U2005" s="7"/>
      <c r="V2005" s="7"/>
      <c r="W2005" s="7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  <c r="AN2005" s="42"/>
    </row>
    <row r="2006" spans="1:40" s="1" customFormat="1">
      <c r="A2006" s="173" t="s">
        <v>2106</v>
      </c>
      <c r="B2006" s="51" t="s">
        <v>17</v>
      </c>
      <c r="C2006" s="613">
        <v>160249</v>
      </c>
      <c r="D2006" s="55">
        <v>2686</v>
      </c>
      <c r="E2006" s="831">
        <v>39283</v>
      </c>
      <c r="F2006" s="804">
        <v>2008</v>
      </c>
      <c r="G2006" s="178" t="s">
        <v>812</v>
      </c>
      <c r="H2006" s="9" t="s">
        <v>1079</v>
      </c>
      <c r="I2006" s="194">
        <v>30</v>
      </c>
      <c r="J2006" s="904">
        <v>172801</v>
      </c>
      <c r="K2006" s="5">
        <f t="shared" si="31"/>
        <v>12</v>
      </c>
      <c r="L2006" s="1014">
        <v>1995</v>
      </c>
      <c r="M2006" s="1112" t="s">
        <v>623</v>
      </c>
      <c r="N2006" s="178" t="s">
        <v>626</v>
      </c>
      <c r="O2006" s="1227">
        <v>850.51</v>
      </c>
      <c r="P2006" s="154">
        <v>150</v>
      </c>
      <c r="Q2006" s="251">
        <v>0.11318597814558166</v>
      </c>
      <c r="R2006" s="54">
        <v>30.243293360499401</v>
      </c>
      <c r="S2006" s="54">
        <v>180.24329336049939</v>
      </c>
      <c r="T2006" s="54">
        <v>670.26670663950063</v>
      </c>
      <c r="U2006" s="7"/>
      <c r="V2006" s="7"/>
      <c r="W2006" s="7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</row>
    <row r="2007" spans="1:40" s="1" customFormat="1">
      <c r="A2007" s="172" t="s">
        <v>1562</v>
      </c>
      <c r="B2007" s="51" t="s">
        <v>17</v>
      </c>
      <c r="C2007" s="614">
        <v>180997</v>
      </c>
      <c r="D2007" s="55">
        <v>2709</v>
      </c>
      <c r="E2007" s="831">
        <v>39308</v>
      </c>
      <c r="F2007" s="804">
        <v>2008</v>
      </c>
      <c r="G2007" s="178" t="s">
        <v>818</v>
      </c>
      <c r="H2007" s="9" t="s">
        <v>806</v>
      </c>
      <c r="I2007" s="56">
        <v>425</v>
      </c>
      <c r="J2007" s="911">
        <v>165329</v>
      </c>
      <c r="K2007" s="5">
        <f t="shared" si="31"/>
        <v>10</v>
      </c>
      <c r="L2007" s="1023">
        <v>1997</v>
      </c>
      <c r="M2007" s="1119" t="s">
        <v>1563</v>
      </c>
      <c r="N2007" s="1205" t="s">
        <v>1564</v>
      </c>
      <c r="O2007" s="1227">
        <v>850</v>
      </c>
      <c r="P2007" s="154">
        <v>150</v>
      </c>
      <c r="Q2007" s="251">
        <v>1.8056293149229952E-2</v>
      </c>
      <c r="R2007" s="54">
        <v>24.030037174721194</v>
      </c>
      <c r="S2007" s="54">
        <v>174.0300371747212</v>
      </c>
      <c r="T2007" s="54">
        <v>675.9699628252788</v>
      </c>
      <c r="U2007" s="7"/>
      <c r="V2007" s="7"/>
      <c r="W2007" s="7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</row>
    <row r="2008" spans="1:40" s="1" customFormat="1">
      <c r="A2008" s="173" t="s">
        <v>1583</v>
      </c>
      <c r="B2008" s="51" t="s">
        <v>17</v>
      </c>
      <c r="C2008" s="613">
        <v>36</v>
      </c>
      <c r="D2008" s="55">
        <v>2727</v>
      </c>
      <c r="E2008" s="831">
        <v>39357</v>
      </c>
      <c r="F2008" s="804">
        <v>2008</v>
      </c>
      <c r="G2008" s="208" t="s">
        <v>4618</v>
      </c>
      <c r="H2008" s="58" t="s">
        <v>800</v>
      </c>
      <c r="I2008" s="194">
        <v>408</v>
      </c>
      <c r="J2008" s="904">
        <v>199221</v>
      </c>
      <c r="K2008" s="5">
        <f t="shared" si="31"/>
        <v>10</v>
      </c>
      <c r="L2008" s="1014">
        <v>1997</v>
      </c>
      <c r="M2008" s="1112" t="s">
        <v>623</v>
      </c>
      <c r="N2008" s="178" t="s">
        <v>626</v>
      </c>
      <c r="O2008" s="1227">
        <v>850</v>
      </c>
      <c r="P2008" s="154">
        <v>150</v>
      </c>
      <c r="Q2008" s="251">
        <v>2.2895622895622896E-2</v>
      </c>
      <c r="R2008" s="54">
        <v>13.538639730639735</v>
      </c>
      <c r="S2008" s="54">
        <v>163.53863973063974</v>
      </c>
      <c r="T2008" s="54">
        <v>686.46136026936028</v>
      </c>
      <c r="U2008" s="7"/>
      <c r="V2008" s="7"/>
      <c r="W2008" s="7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</row>
    <row r="2009" spans="1:40" s="1" customFormat="1">
      <c r="A2009" s="173" t="s">
        <v>1590</v>
      </c>
      <c r="B2009" s="51" t="s">
        <v>17</v>
      </c>
      <c r="C2009" s="613">
        <v>1722</v>
      </c>
      <c r="D2009" s="55">
        <v>2727</v>
      </c>
      <c r="E2009" s="831">
        <v>39357</v>
      </c>
      <c r="F2009" s="804">
        <v>2008</v>
      </c>
      <c r="G2009" s="178" t="s">
        <v>816</v>
      </c>
      <c r="H2009" s="51" t="s">
        <v>801</v>
      </c>
      <c r="I2009" s="194">
        <v>414</v>
      </c>
      <c r="J2009" s="903">
        <v>162751</v>
      </c>
      <c r="K2009" s="5">
        <f t="shared" si="31"/>
        <v>11</v>
      </c>
      <c r="L2009" s="790">
        <v>1996</v>
      </c>
      <c r="M2009" s="1113" t="s">
        <v>623</v>
      </c>
      <c r="N2009" s="178" t="s">
        <v>626</v>
      </c>
      <c r="O2009" s="1227">
        <v>850</v>
      </c>
      <c r="P2009" s="154">
        <v>150</v>
      </c>
      <c r="Q2009" s="251">
        <v>2.2895622895622896E-2</v>
      </c>
      <c r="R2009" s="54">
        <v>13.538639730639735</v>
      </c>
      <c r="S2009" s="54">
        <v>163.53863973063974</v>
      </c>
      <c r="T2009" s="54">
        <v>686.46136026936028</v>
      </c>
      <c r="U2009" s="7"/>
      <c r="V2009" s="7"/>
      <c r="W2009" s="7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  <c r="AN2009" s="42"/>
    </row>
    <row r="2010" spans="1:40" s="1" customFormat="1">
      <c r="A2010" s="173" t="s">
        <v>1924</v>
      </c>
      <c r="B2010" s="51" t="s">
        <v>17</v>
      </c>
      <c r="C2010" s="613">
        <v>135125</v>
      </c>
      <c r="D2010" s="55">
        <v>2666</v>
      </c>
      <c r="E2010" s="831">
        <v>39225</v>
      </c>
      <c r="F2010" s="804">
        <v>2008</v>
      </c>
      <c r="G2010" s="178" t="s">
        <v>818</v>
      </c>
      <c r="H2010" s="15" t="s">
        <v>1835</v>
      </c>
      <c r="I2010" s="194">
        <v>12</v>
      </c>
      <c r="J2010" s="903">
        <v>192368</v>
      </c>
      <c r="K2010" s="5">
        <f t="shared" si="31"/>
        <v>9</v>
      </c>
      <c r="L2010" s="790">
        <v>1998</v>
      </c>
      <c r="M2010" s="1113" t="s">
        <v>623</v>
      </c>
      <c r="N2010" s="178" t="s">
        <v>624</v>
      </c>
      <c r="O2010" s="1227">
        <v>869.69</v>
      </c>
      <c r="P2010" s="154">
        <v>150</v>
      </c>
      <c r="Q2010" s="251">
        <v>0.14341404210620051</v>
      </c>
      <c r="R2010" s="54">
        <v>31.875204998524126</v>
      </c>
      <c r="S2010" s="54">
        <v>181.87520499852411</v>
      </c>
      <c r="T2010" s="54">
        <v>687.81479500147589</v>
      </c>
      <c r="U2010" s="7"/>
      <c r="V2010" s="7"/>
      <c r="W2010" s="7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</row>
    <row r="2011" spans="1:40" s="1" customFormat="1">
      <c r="A2011" s="105" t="s">
        <v>224</v>
      </c>
      <c r="B2011" s="51" t="s">
        <v>17</v>
      </c>
      <c r="C2011" s="613">
        <v>1514</v>
      </c>
      <c r="D2011" s="55">
        <v>2905</v>
      </c>
      <c r="E2011" s="831">
        <v>39609</v>
      </c>
      <c r="F2011" s="804">
        <v>2008</v>
      </c>
      <c r="G2011" s="706" t="s">
        <v>1774</v>
      </c>
      <c r="H2011" s="9" t="s">
        <v>4818</v>
      </c>
      <c r="I2011" s="56">
        <v>347</v>
      </c>
      <c r="J2011" s="911">
        <v>158356</v>
      </c>
      <c r="K2011" s="5">
        <f t="shared" si="31"/>
        <v>12</v>
      </c>
      <c r="L2011" s="1023">
        <v>1995</v>
      </c>
      <c r="M2011" s="1119" t="s">
        <v>623</v>
      </c>
      <c r="N2011" s="1205" t="s">
        <v>2116</v>
      </c>
      <c r="O2011" s="1227">
        <v>850</v>
      </c>
      <c r="P2011" s="154">
        <v>150</v>
      </c>
      <c r="Q2011" s="251">
        <v>7.7678775416952254E-3</v>
      </c>
      <c r="R2011" s="54">
        <v>10.469623029472238</v>
      </c>
      <c r="S2011" s="54">
        <v>160.46962302947225</v>
      </c>
      <c r="T2011" s="54">
        <v>689.53037697052775</v>
      </c>
      <c r="U2011" s="7"/>
      <c r="V2011" s="7"/>
      <c r="W2011" s="7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</row>
    <row r="2012" spans="1:40" s="1" customFormat="1">
      <c r="A2012" s="105" t="s">
        <v>238</v>
      </c>
      <c r="B2012" s="51" t="s">
        <v>17</v>
      </c>
      <c r="C2012" s="613">
        <v>74</v>
      </c>
      <c r="D2012" s="55">
        <v>2905</v>
      </c>
      <c r="E2012" s="831">
        <v>39609</v>
      </c>
      <c r="F2012" s="804">
        <v>2008</v>
      </c>
      <c r="G2012" s="706" t="s">
        <v>1774</v>
      </c>
      <c r="H2012" s="9" t="s">
        <v>4818</v>
      </c>
      <c r="I2012" s="56">
        <v>344</v>
      </c>
      <c r="J2012" s="911">
        <v>207882</v>
      </c>
      <c r="K2012" s="5">
        <f t="shared" si="31"/>
        <v>10</v>
      </c>
      <c r="L2012" s="1023">
        <v>1997</v>
      </c>
      <c r="M2012" s="1119" t="s">
        <v>616</v>
      </c>
      <c r="N2012" s="1205" t="s">
        <v>1234</v>
      </c>
      <c r="O2012" s="1227">
        <v>850</v>
      </c>
      <c r="P2012" s="154">
        <v>150</v>
      </c>
      <c r="Q2012" s="251">
        <v>7.7678775416952254E-3</v>
      </c>
      <c r="R2012" s="54">
        <v>10.469623029472238</v>
      </c>
      <c r="S2012" s="54">
        <v>160.46962302947225</v>
      </c>
      <c r="T2012" s="54">
        <v>689.53037697052775</v>
      </c>
      <c r="U2012" s="7"/>
      <c r="V2012" s="7"/>
      <c r="W2012" s="7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</row>
    <row r="2013" spans="1:40" s="1" customFormat="1">
      <c r="A2013" s="105" t="s">
        <v>250</v>
      </c>
      <c r="B2013" s="51" t="s">
        <v>17</v>
      </c>
      <c r="C2013" s="613">
        <v>182520</v>
      </c>
      <c r="D2013" s="55">
        <v>2905</v>
      </c>
      <c r="E2013" s="831">
        <v>39609</v>
      </c>
      <c r="F2013" s="804">
        <v>2008</v>
      </c>
      <c r="G2013" s="706" t="s">
        <v>1774</v>
      </c>
      <c r="H2013" s="9" t="s">
        <v>4818</v>
      </c>
      <c r="I2013" s="56">
        <v>353</v>
      </c>
      <c r="J2013" s="911">
        <v>137570</v>
      </c>
      <c r="K2013" s="5">
        <f t="shared" si="31"/>
        <v>10</v>
      </c>
      <c r="L2013" s="1023">
        <v>1997</v>
      </c>
      <c r="M2013" s="1119" t="s">
        <v>623</v>
      </c>
      <c r="N2013" s="1205" t="s">
        <v>626</v>
      </c>
      <c r="O2013" s="1227">
        <v>850</v>
      </c>
      <c r="P2013" s="154">
        <v>150</v>
      </c>
      <c r="Q2013" s="251">
        <v>7.7678775416952254E-3</v>
      </c>
      <c r="R2013" s="54">
        <v>10.469623029472238</v>
      </c>
      <c r="S2013" s="54">
        <v>160.46962302947225</v>
      </c>
      <c r="T2013" s="54">
        <v>689.53037697052775</v>
      </c>
      <c r="U2013" s="7"/>
      <c r="V2013" s="7"/>
      <c r="W2013" s="7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  <c r="AN2013" s="42"/>
    </row>
    <row r="2014" spans="1:40" s="1" customFormat="1">
      <c r="A2014" s="173" t="s">
        <v>2456</v>
      </c>
      <c r="B2014" s="51" t="s">
        <v>17</v>
      </c>
      <c r="C2014" s="613">
        <v>1699</v>
      </c>
      <c r="D2014" s="55">
        <v>2850</v>
      </c>
      <c r="E2014" s="831">
        <v>39498</v>
      </c>
      <c r="F2014" s="804">
        <v>2008</v>
      </c>
      <c r="G2014" s="208" t="s">
        <v>1774</v>
      </c>
      <c r="H2014" s="9" t="s">
        <v>4818</v>
      </c>
      <c r="I2014" s="194">
        <v>16</v>
      </c>
      <c r="J2014" s="903">
        <v>113216</v>
      </c>
      <c r="K2014" s="5">
        <f t="shared" si="31"/>
        <v>6</v>
      </c>
      <c r="L2014" s="790">
        <v>2001</v>
      </c>
      <c r="M2014" s="1113" t="s">
        <v>629</v>
      </c>
      <c r="N2014" s="178" t="s">
        <v>1235</v>
      </c>
      <c r="O2014" s="1227">
        <v>951</v>
      </c>
      <c r="P2014" s="154">
        <v>150</v>
      </c>
      <c r="Q2014" s="251">
        <v>0.54095563139931746</v>
      </c>
      <c r="R2014" s="54">
        <v>110.11692832764503</v>
      </c>
      <c r="S2014" s="54">
        <v>260.11692832764504</v>
      </c>
      <c r="T2014" s="54">
        <v>690.88307167235496</v>
      </c>
      <c r="U2014" s="7"/>
      <c r="V2014" s="7"/>
      <c r="W2014" s="7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</row>
    <row r="2015" spans="1:40" s="1" customFormat="1">
      <c r="A2015" s="173" t="s">
        <v>1591</v>
      </c>
      <c r="B2015" s="51" t="s">
        <v>17</v>
      </c>
      <c r="C2015" s="613">
        <v>222076</v>
      </c>
      <c r="D2015" s="55">
        <v>2727</v>
      </c>
      <c r="E2015" s="831">
        <v>39357</v>
      </c>
      <c r="F2015" s="804">
        <v>2008</v>
      </c>
      <c r="G2015" s="178" t="s">
        <v>812</v>
      </c>
      <c r="H2015" s="9" t="s">
        <v>1006</v>
      </c>
      <c r="I2015" s="194">
        <v>416</v>
      </c>
      <c r="J2015" s="903">
        <v>130672</v>
      </c>
      <c r="K2015" s="5">
        <f t="shared" si="31"/>
        <v>8</v>
      </c>
      <c r="L2015" s="790">
        <v>1999</v>
      </c>
      <c r="M2015" s="1113" t="s">
        <v>623</v>
      </c>
      <c r="N2015" s="178" t="s">
        <v>624</v>
      </c>
      <c r="O2015" s="1227">
        <v>900</v>
      </c>
      <c r="P2015" s="154">
        <v>150</v>
      </c>
      <c r="Q2015" s="251">
        <v>2.4242424242424242E-2</v>
      </c>
      <c r="R2015" s="54">
        <v>14.335030303030306</v>
      </c>
      <c r="S2015" s="54">
        <v>164.33503030303029</v>
      </c>
      <c r="T2015" s="54">
        <v>735.66496969696971</v>
      </c>
      <c r="U2015" s="7"/>
      <c r="V2015" s="7"/>
      <c r="W2015" s="7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</row>
    <row r="2016" spans="1:40" s="1" customFormat="1">
      <c r="A2016" s="173" t="s">
        <v>1589</v>
      </c>
      <c r="B2016" s="51" t="s">
        <v>17</v>
      </c>
      <c r="C2016" s="613">
        <v>1710</v>
      </c>
      <c r="D2016" s="55">
        <v>2727</v>
      </c>
      <c r="E2016" s="831">
        <v>39357</v>
      </c>
      <c r="F2016" s="804">
        <v>2008</v>
      </c>
      <c r="G2016" s="178" t="s">
        <v>816</v>
      </c>
      <c r="H2016" s="51" t="s">
        <v>801</v>
      </c>
      <c r="I2016" s="194">
        <v>415</v>
      </c>
      <c r="J2016" s="903">
        <v>177002</v>
      </c>
      <c r="K2016" s="5">
        <f t="shared" si="31"/>
        <v>11</v>
      </c>
      <c r="L2016" s="790">
        <v>1996</v>
      </c>
      <c r="M2016" s="1113" t="s">
        <v>623</v>
      </c>
      <c r="N2016" s="178" t="s">
        <v>626</v>
      </c>
      <c r="O2016" s="1227">
        <v>900</v>
      </c>
      <c r="P2016" s="154">
        <v>150</v>
      </c>
      <c r="Q2016" s="251">
        <v>2.4242424242424242E-2</v>
      </c>
      <c r="R2016" s="54">
        <v>14.335030303030306</v>
      </c>
      <c r="S2016" s="54">
        <v>164.33503030303029</v>
      </c>
      <c r="T2016" s="54">
        <v>735.66496969696971</v>
      </c>
      <c r="U2016" s="7"/>
      <c r="V2016" s="7"/>
      <c r="W2016" s="7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</row>
    <row r="2017" spans="1:40" s="1" customFormat="1">
      <c r="A2017" s="173" t="s">
        <v>290</v>
      </c>
      <c r="B2017" s="51" t="s">
        <v>17</v>
      </c>
      <c r="C2017" s="613" t="s">
        <v>300</v>
      </c>
      <c r="D2017" s="55">
        <v>2908</v>
      </c>
      <c r="E2017" s="831">
        <v>39624</v>
      </c>
      <c r="F2017" s="804">
        <v>2008</v>
      </c>
      <c r="G2017" s="178" t="s">
        <v>1774</v>
      </c>
      <c r="H2017" s="9" t="s">
        <v>4818</v>
      </c>
      <c r="I2017" s="194">
        <v>32</v>
      </c>
      <c r="J2017" s="903">
        <v>154337</v>
      </c>
      <c r="K2017" s="5">
        <f t="shared" si="31"/>
        <v>13</v>
      </c>
      <c r="L2017" s="790">
        <v>1994</v>
      </c>
      <c r="M2017" s="1113" t="s">
        <v>616</v>
      </c>
      <c r="N2017" s="178" t="s">
        <v>2112</v>
      </c>
      <c r="O2017" s="1227">
        <v>900</v>
      </c>
      <c r="P2017" s="154">
        <v>150</v>
      </c>
      <c r="Q2017" s="251">
        <v>7.2712583316501718E-3</v>
      </c>
      <c r="R2017" s="54">
        <v>11.841898606342154</v>
      </c>
      <c r="S2017" s="54">
        <v>161.84189860634214</v>
      </c>
      <c r="T2017" s="54">
        <v>738.15810139365783</v>
      </c>
      <c r="U2017" s="7"/>
      <c r="V2017" s="7"/>
      <c r="W2017" s="7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</row>
    <row r="2018" spans="1:40" s="1" customFormat="1">
      <c r="A2018" s="173" t="s">
        <v>335</v>
      </c>
      <c r="B2018" s="51" t="s">
        <v>17</v>
      </c>
      <c r="C2018" s="613">
        <v>2906</v>
      </c>
      <c r="D2018" s="55">
        <v>2908</v>
      </c>
      <c r="E2018" s="831">
        <v>39624</v>
      </c>
      <c r="F2018" s="804">
        <v>2008</v>
      </c>
      <c r="G2018" s="706" t="s">
        <v>1774</v>
      </c>
      <c r="H2018" s="9" t="s">
        <v>4818</v>
      </c>
      <c r="I2018" s="56">
        <v>33</v>
      </c>
      <c r="J2018" s="911">
        <v>130272</v>
      </c>
      <c r="K2018" s="5">
        <f t="shared" si="31"/>
        <v>17</v>
      </c>
      <c r="L2018" s="1023">
        <v>1990</v>
      </c>
      <c r="M2018" s="1119" t="s">
        <v>623</v>
      </c>
      <c r="N2018" s="1205" t="s">
        <v>751</v>
      </c>
      <c r="O2018" s="1227">
        <v>900</v>
      </c>
      <c r="P2018" s="154">
        <v>150</v>
      </c>
      <c r="Q2018" s="251">
        <v>7.2712583316501718E-3</v>
      </c>
      <c r="R2018" s="54">
        <v>11.841898606342154</v>
      </c>
      <c r="S2018" s="54">
        <v>161.84189860634214</v>
      </c>
      <c r="T2018" s="54">
        <v>738.15810139365783</v>
      </c>
      <c r="U2018" s="7"/>
      <c r="V2018" s="7"/>
      <c r="W2018" s="7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</row>
    <row r="2019" spans="1:40" s="1" customFormat="1">
      <c r="A2019" s="173" t="s">
        <v>341</v>
      </c>
      <c r="B2019" s="51" t="s">
        <v>17</v>
      </c>
      <c r="C2019" s="613">
        <v>31146</v>
      </c>
      <c r="D2019" s="55">
        <v>2908</v>
      </c>
      <c r="E2019" s="831">
        <v>39624</v>
      </c>
      <c r="F2019" s="804">
        <v>2008</v>
      </c>
      <c r="G2019" s="706" t="s">
        <v>1774</v>
      </c>
      <c r="H2019" s="9" t="s">
        <v>4818</v>
      </c>
      <c r="I2019" s="56">
        <v>4</v>
      </c>
      <c r="J2019" s="911">
        <v>148657</v>
      </c>
      <c r="K2019" s="5">
        <f t="shared" si="31"/>
        <v>12</v>
      </c>
      <c r="L2019" s="1023">
        <v>1995</v>
      </c>
      <c r="M2019" s="1119" t="s">
        <v>623</v>
      </c>
      <c r="N2019" s="1205" t="s">
        <v>2116</v>
      </c>
      <c r="O2019" s="1227">
        <v>900</v>
      </c>
      <c r="P2019" s="154">
        <v>150</v>
      </c>
      <c r="Q2019" s="251">
        <v>7.2712583316501718E-3</v>
      </c>
      <c r="R2019" s="54">
        <v>11.841898606342154</v>
      </c>
      <c r="S2019" s="54">
        <v>161.84189860634214</v>
      </c>
      <c r="T2019" s="54">
        <v>738.15810139365783</v>
      </c>
      <c r="U2019" s="7"/>
      <c r="V2019" s="7"/>
      <c r="W2019" s="7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</row>
    <row r="2020" spans="1:40" s="1" customFormat="1">
      <c r="A2020" s="173" t="s">
        <v>342</v>
      </c>
      <c r="B2020" s="51" t="s">
        <v>17</v>
      </c>
      <c r="C2020" s="613">
        <v>3768</v>
      </c>
      <c r="D2020" s="55">
        <v>2908</v>
      </c>
      <c r="E2020" s="831">
        <v>39624</v>
      </c>
      <c r="F2020" s="804">
        <v>2008</v>
      </c>
      <c r="G2020" s="706" t="s">
        <v>1774</v>
      </c>
      <c r="H2020" s="9" t="s">
        <v>4818</v>
      </c>
      <c r="I2020" s="56">
        <v>5</v>
      </c>
      <c r="J2020" s="911">
        <v>143641</v>
      </c>
      <c r="K2020" s="5">
        <f t="shared" si="31"/>
        <v>11</v>
      </c>
      <c r="L2020" s="1023">
        <v>1996</v>
      </c>
      <c r="M2020" s="1119" t="s">
        <v>616</v>
      </c>
      <c r="N2020" s="1205" t="s">
        <v>1234</v>
      </c>
      <c r="O2020" s="1227">
        <v>900</v>
      </c>
      <c r="P2020" s="154">
        <v>150</v>
      </c>
      <c r="Q2020" s="251">
        <v>7.2712583316501718E-3</v>
      </c>
      <c r="R2020" s="54">
        <v>11.841898606342154</v>
      </c>
      <c r="S2020" s="54">
        <v>161.84189860634214</v>
      </c>
      <c r="T2020" s="54">
        <v>738.15810139365783</v>
      </c>
      <c r="U2020" s="7"/>
      <c r="V2020" s="7"/>
      <c r="W2020" s="7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</row>
    <row r="2021" spans="1:40" s="1" customFormat="1">
      <c r="A2021" s="173" t="s">
        <v>343</v>
      </c>
      <c r="B2021" s="51" t="s">
        <v>17</v>
      </c>
      <c r="C2021" s="613">
        <v>33081</v>
      </c>
      <c r="D2021" s="55">
        <v>2908</v>
      </c>
      <c r="E2021" s="831">
        <v>39624</v>
      </c>
      <c r="F2021" s="804">
        <v>2008</v>
      </c>
      <c r="G2021" s="723" t="s">
        <v>1774</v>
      </c>
      <c r="H2021" s="9" t="s">
        <v>4818</v>
      </c>
      <c r="I2021" s="56">
        <v>6</v>
      </c>
      <c r="J2021" s="911">
        <v>227798</v>
      </c>
      <c r="K2021" s="5">
        <f t="shared" si="31"/>
        <v>11</v>
      </c>
      <c r="L2021" s="1023">
        <v>1996</v>
      </c>
      <c r="M2021" s="1119" t="s">
        <v>616</v>
      </c>
      <c r="N2021" s="1205" t="s">
        <v>1234</v>
      </c>
      <c r="O2021" s="1227">
        <v>900</v>
      </c>
      <c r="P2021" s="154">
        <v>150</v>
      </c>
      <c r="Q2021" s="251">
        <v>7.2712583316501718E-3</v>
      </c>
      <c r="R2021" s="54">
        <v>11.841898606342154</v>
      </c>
      <c r="S2021" s="54">
        <v>161.84189860634214</v>
      </c>
      <c r="T2021" s="54">
        <v>738.15810139365783</v>
      </c>
      <c r="U2021" s="7"/>
      <c r="V2021" s="7"/>
      <c r="W2021" s="7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</row>
    <row r="2022" spans="1:40" s="1" customFormat="1">
      <c r="A2022" s="173" t="s">
        <v>309</v>
      </c>
      <c r="B2022" s="51" t="s">
        <v>17</v>
      </c>
      <c r="C2022" s="613">
        <v>56294</v>
      </c>
      <c r="D2022" s="55">
        <v>2908</v>
      </c>
      <c r="E2022" s="831">
        <v>39624</v>
      </c>
      <c r="F2022" s="804">
        <v>2008</v>
      </c>
      <c r="G2022" s="239" t="s">
        <v>1774</v>
      </c>
      <c r="H2022" s="9" t="s">
        <v>4818</v>
      </c>
      <c r="I2022" s="194">
        <v>45</v>
      </c>
      <c r="J2022" s="903">
        <v>156931</v>
      </c>
      <c r="K2022" s="5">
        <f t="shared" si="31"/>
        <v>11</v>
      </c>
      <c r="L2022" s="790">
        <v>1996</v>
      </c>
      <c r="M2022" s="1113" t="s">
        <v>623</v>
      </c>
      <c r="N2022" s="178" t="s">
        <v>626</v>
      </c>
      <c r="O2022" s="1227">
        <v>900</v>
      </c>
      <c r="P2022" s="154">
        <v>150</v>
      </c>
      <c r="Q2022" s="251">
        <v>7.2712583316501718E-3</v>
      </c>
      <c r="R2022" s="54">
        <v>11.841898606342154</v>
      </c>
      <c r="S2022" s="54">
        <v>161.84189860634214</v>
      </c>
      <c r="T2022" s="54">
        <v>738.15810139365783</v>
      </c>
      <c r="U2022" s="7"/>
      <c r="V2022" s="7"/>
      <c r="W2022" s="7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</row>
    <row r="2023" spans="1:40" s="1" customFormat="1">
      <c r="A2023" s="173" t="s">
        <v>308</v>
      </c>
      <c r="B2023" s="51" t="s">
        <v>17</v>
      </c>
      <c r="C2023" s="613">
        <v>56301</v>
      </c>
      <c r="D2023" s="55">
        <v>2908</v>
      </c>
      <c r="E2023" s="831">
        <v>39624</v>
      </c>
      <c r="F2023" s="804">
        <v>2008</v>
      </c>
      <c r="G2023" s="239" t="s">
        <v>1774</v>
      </c>
      <c r="H2023" s="9" t="s">
        <v>4818</v>
      </c>
      <c r="I2023" s="194">
        <v>49</v>
      </c>
      <c r="J2023" s="903">
        <v>154021</v>
      </c>
      <c r="K2023" s="5">
        <f t="shared" si="31"/>
        <v>11</v>
      </c>
      <c r="L2023" s="790">
        <v>1996</v>
      </c>
      <c r="M2023" s="1113" t="s">
        <v>623</v>
      </c>
      <c r="N2023" s="178" t="s">
        <v>626</v>
      </c>
      <c r="O2023" s="1227">
        <v>900</v>
      </c>
      <c r="P2023" s="154">
        <v>150</v>
      </c>
      <c r="Q2023" s="251">
        <v>7.2712583316501718E-3</v>
      </c>
      <c r="R2023" s="54">
        <v>11.841898606342154</v>
      </c>
      <c r="S2023" s="54">
        <v>161.84189860634214</v>
      </c>
      <c r="T2023" s="54">
        <v>738.15810139365783</v>
      </c>
      <c r="U2023" s="7"/>
      <c r="V2023" s="7"/>
      <c r="W2023" s="7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</row>
    <row r="2024" spans="1:40" s="1" customFormat="1">
      <c r="A2024" s="173" t="s">
        <v>312</v>
      </c>
      <c r="B2024" s="51" t="s">
        <v>17</v>
      </c>
      <c r="C2024" s="613">
        <v>55674</v>
      </c>
      <c r="D2024" s="55">
        <v>2908</v>
      </c>
      <c r="E2024" s="831">
        <v>39624</v>
      </c>
      <c r="F2024" s="804">
        <v>2008</v>
      </c>
      <c r="G2024" s="239" t="s">
        <v>1774</v>
      </c>
      <c r="H2024" s="9" t="s">
        <v>4818</v>
      </c>
      <c r="I2024" s="194">
        <v>91</v>
      </c>
      <c r="J2024" s="904">
        <v>186262</v>
      </c>
      <c r="K2024" s="5">
        <f t="shared" si="31"/>
        <v>12</v>
      </c>
      <c r="L2024" s="1014">
        <v>1995</v>
      </c>
      <c r="M2024" s="1112" t="s">
        <v>623</v>
      </c>
      <c r="N2024" s="178" t="s">
        <v>626</v>
      </c>
      <c r="O2024" s="1227">
        <v>900</v>
      </c>
      <c r="P2024" s="154">
        <v>150</v>
      </c>
      <c r="Q2024" s="251">
        <v>7.2712583316501718E-3</v>
      </c>
      <c r="R2024" s="54">
        <v>11.841898606342154</v>
      </c>
      <c r="S2024" s="54">
        <v>161.84189860634214</v>
      </c>
      <c r="T2024" s="54">
        <v>738.15810139365783</v>
      </c>
      <c r="U2024" s="7"/>
      <c r="V2024" s="7"/>
      <c r="W2024" s="7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</row>
    <row r="2025" spans="1:40" s="1" customFormat="1">
      <c r="A2025" s="173" t="s">
        <v>336</v>
      </c>
      <c r="B2025" s="51" t="s">
        <v>17</v>
      </c>
      <c r="C2025" s="613">
        <v>1409</v>
      </c>
      <c r="D2025" s="55">
        <v>2908</v>
      </c>
      <c r="E2025" s="831">
        <v>39624</v>
      </c>
      <c r="F2025" s="804">
        <v>2008</v>
      </c>
      <c r="G2025" s="723" t="s">
        <v>1774</v>
      </c>
      <c r="H2025" s="9" t="s">
        <v>4818</v>
      </c>
      <c r="I2025" s="56">
        <v>34</v>
      </c>
      <c r="J2025" s="911">
        <v>181052</v>
      </c>
      <c r="K2025" s="5">
        <f t="shared" si="31"/>
        <v>9</v>
      </c>
      <c r="L2025" s="1023">
        <v>1998</v>
      </c>
      <c r="M2025" s="1119" t="s">
        <v>623</v>
      </c>
      <c r="N2025" s="1205" t="s">
        <v>2398</v>
      </c>
      <c r="O2025" s="1227">
        <v>900</v>
      </c>
      <c r="P2025" s="154">
        <v>150</v>
      </c>
      <c r="Q2025" s="251">
        <v>7.2712583316501718E-3</v>
      </c>
      <c r="R2025" s="54">
        <v>11.841898606342154</v>
      </c>
      <c r="S2025" s="54">
        <v>161.84189860634214</v>
      </c>
      <c r="T2025" s="54">
        <v>738.15810139365783</v>
      </c>
      <c r="U2025" s="7"/>
      <c r="V2025" s="7"/>
      <c r="W2025" s="7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</row>
    <row r="2026" spans="1:40" s="1" customFormat="1">
      <c r="A2026" s="173" t="s">
        <v>197</v>
      </c>
      <c r="B2026" s="51" t="s">
        <v>17</v>
      </c>
      <c r="C2026" s="613" t="s">
        <v>198</v>
      </c>
      <c r="D2026" s="55">
        <v>2905</v>
      </c>
      <c r="E2026" s="831">
        <v>39609</v>
      </c>
      <c r="F2026" s="804">
        <v>2008</v>
      </c>
      <c r="G2026" s="239" t="s">
        <v>1774</v>
      </c>
      <c r="H2026" s="9" t="s">
        <v>4818</v>
      </c>
      <c r="I2026" s="194">
        <v>397</v>
      </c>
      <c r="J2026" s="912">
        <v>183970</v>
      </c>
      <c r="K2026" s="5">
        <f t="shared" si="31"/>
        <v>9</v>
      </c>
      <c r="L2026" s="790">
        <v>1998</v>
      </c>
      <c r="M2026" s="1113" t="s">
        <v>623</v>
      </c>
      <c r="N2026" s="178" t="s">
        <v>624</v>
      </c>
      <c r="O2026" s="1227">
        <v>900</v>
      </c>
      <c r="P2026" s="154">
        <v>150</v>
      </c>
      <c r="Q2026" s="251">
        <v>8.2248115147361203E-3</v>
      </c>
      <c r="R2026" s="54">
        <v>11.085483207676486</v>
      </c>
      <c r="S2026" s="54">
        <v>161.08548320767648</v>
      </c>
      <c r="T2026" s="54">
        <v>738.91451679232352</v>
      </c>
      <c r="U2026" s="7"/>
      <c r="V2026" s="7"/>
      <c r="W2026" s="7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</row>
    <row r="2027" spans="1:40">
      <c r="A2027" s="485" t="s">
        <v>265</v>
      </c>
      <c r="B2027" s="492" t="s">
        <v>17</v>
      </c>
      <c r="C2027" s="578">
        <v>21256</v>
      </c>
      <c r="D2027" s="513">
        <v>2905</v>
      </c>
      <c r="E2027" s="841">
        <v>39609</v>
      </c>
      <c r="F2027" s="514">
        <v>2008</v>
      </c>
      <c r="G2027" s="728" t="s">
        <v>608</v>
      </c>
      <c r="H2027" s="515" t="s">
        <v>796</v>
      </c>
      <c r="I2027" s="576">
        <v>389</v>
      </c>
      <c r="J2027" s="926">
        <v>117158</v>
      </c>
      <c r="K2027" s="5">
        <f t="shared" si="31"/>
        <v>12</v>
      </c>
      <c r="L2027" s="1031">
        <v>1995</v>
      </c>
      <c r="M2027" s="1130" t="s">
        <v>623</v>
      </c>
      <c r="N2027" s="1212" t="s">
        <v>624</v>
      </c>
      <c r="O2027" s="1227">
        <v>900</v>
      </c>
      <c r="P2027" s="486">
        <v>150</v>
      </c>
      <c r="Q2027" s="519">
        <v>8.2248115147361203E-3</v>
      </c>
      <c r="R2027" s="518">
        <v>11.085483207676486</v>
      </c>
      <c r="S2027" s="518">
        <v>161.08548320767648</v>
      </c>
      <c r="T2027" s="518">
        <v>738.91451679232352</v>
      </c>
      <c r="U2027" s="488"/>
      <c r="V2027" s="488"/>
      <c r="W2027" s="488"/>
      <c r="AL2027" s="480"/>
      <c r="AM2027" s="480"/>
      <c r="AN2027" s="480"/>
    </row>
    <row r="2028" spans="1:40" s="1" customFormat="1">
      <c r="A2028" s="105" t="s">
        <v>272</v>
      </c>
      <c r="B2028" s="51" t="s">
        <v>17</v>
      </c>
      <c r="C2028" s="613">
        <v>1</v>
      </c>
      <c r="D2028" s="55">
        <v>2905</v>
      </c>
      <c r="E2028" s="831">
        <v>39609</v>
      </c>
      <c r="F2028" s="804">
        <v>2008</v>
      </c>
      <c r="G2028" s="723" t="s">
        <v>816</v>
      </c>
      <c r="H2028" s="173" t="s">
        <v>1602</v>
      </c>
      <c r="I2028" s="56">
        <v>406</v>
      </c>
      <c r="J2028" s="911">
        <v>115165</v>
      </c>
      <c r="K2028" s="5">
        <f t="shared" si="31"/>
        <v>7</v>
      </c>
      <c r="L2028" s="1023">
        <v>2000</v>
      </c>
      <c r="M2028" s="1119" t="s">
        <v>623</v>
      </c>
      <c r="N2028" s="1205" t="s">
        <v>2398</v>
      </c>
      <c r="O2028" s="1227">
        <v>900</v>
      </c>
      <c r="P2028" s="154">
        <v>150</v>
      </c>
      <c r="Q2028" s="251">
        <v>8.2248115147361203E-3</v>
      </c>
      <c r="R2028" s="54">
        <v>11.085483207676486</v>
      </c>
      <c r="S2028" s="54">
        <v>161.08548320767648</v>
      </c>
      <c r="T2028" s="54">
        <v>738.91451679232352</v>
      </c>
      <c r="U2028" s="7"/>
      <c r="V2028" s="7"/>
      <c r="W2028" s="7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</row>
    <row r="2029" spans="1:40" s="1" customFormat="1">
      <c r="A2029" s="173" t="s">
        <v>1462</v>
      </c>
      <c r="B2029" s="51" t="s">
        <v>17</v>
      </c>
      <c r="C2029" s="613">
        <v>5921</v>
      </c>
      <c r="D2029" s="55">
        <v>2845</v>
      </c>
      <c r="E2029" s="831">
        <v>39511</v>
      </c>
      <c r="F2029" s="804">
        <v>2008</v>
      </c>
      <c r="G2029" s="239" t="s">
        <v>2507</v>
      </c>
      <c r="H2029" s="2" t="s">
        <v>1604</v>
      </c>
      <c r="I2029" s="194">
        <v>363</v>
      </c>
      <c r="J2029" s="903">
        <v>103104</v>
      </c>
      <c r="K2029" s="5">
        <f t="shared" si="31"/>
        <v>13</v>
      </c>
      <c r="L2029" s="1014">
        <v>1994</v>
      </c>
      <c r="M2029" s="1112" t="s">
        <v>2147</v>
      </c>
      <c r="N2029" s="178" t="s">
        <v>1463</v>
      </c>
      <c r="O2029" s="1227">
        <v>950</v>
      </c>
      <c r="P2029" s="154">
        <v>150</v>
      </c>
      <c r="Q2029" s="251">
        <v>8.3885209713024281E-2</v>
      </c>
      <c r="R2029" s="54">
        <v>60.218675496688732</v>
      </c>
      <c r="S2029" s="54">
        <v>210.21867549668872</v>
      </c>
      <c r="T2029" s="54">
        <v>739.78132450331123</v>
      </c>
      <c r="U2029" s="7"/>
      <c r="V2029" s="7"/>
      <c r="W2029" s="7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</row>
    <row r="2030" spans="1:40" s="1" customFormat="1">
      <c r="A2030" s="173" t="s">
        <v>1335</v>
      </c>
      <c r="B2030" s="51" t="s">
        <v>17</v>
      </c>
      <c r="C2030" s="614">
        <v>239525</v>
      </c>
      <c r="D2030" s="55">
        <v>2860</v>
      </c>
      <c r="E2030" s="831">
        <v>39583</v>
      </c>
      <c r="F2030" s="804">
        <v>2008</v>
      </c>
      <c r="G2030" s="356" t="s">
        <v>1774</v>
      </c>
      <c r="H2030" s="9" t="s">
        <v>4818</v>
      </c>
      <c r="I2030" s="56">
        <v>64</v>
      </c>
      <c r="J2030" s="911">
        <v>179308</v>
      </c>
      <c r="K2030" s="5">
        <f t="shared" si="31"/>
        <v>9</v>
      </c>
      <c r="L2030" s="1023">
        <v>1998</v>
      </c>
      <c r="M2030" s="1119" t="s">
        <v>623</v>
      </c>
      <c r="N2030" s="1205" t="s">
        <v>624</v>
      </c>
      <c r="O2030" s="1227">
        <v>900</v>
      </c>
      <c r="P2030" s="154">
        <v>150</v>
      </c>
      <c r="Q2030" s="251">
        <v>1.0550996483001172E-2</v>
      </c>
      <c r="R2030" s="54">
        <v>8.9365885111371597</v>
      </c>
      <c r="S2030" s="54">
        <v>158.93658851113716</v>
      </c>
      <c r="T2030" s="54">
        <v>741.06341148886281</v>
      </c>
      <c r="U2030" s="7"/>
      <c r="V2030" s="7"/>
      <c r="W2030" s="7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</row>
    <row r="2031" spans="1:40" s="1" customFormat="1">
      <c r="A2031" s="173" t="s">
        <v>1304</v>
      </c>
      <c r="B2031" s="51" t="s">
        <v>17</v>
      </c>
      <c r="C2031" s="613">
        <v>135128</v>
      </c>
      <c r="D2031" s="55">
        <v>2860</v>
      </c>
      <c r="E2031" s="831">
        <v>39583</v>
      </c>
      <c r="F2031" s="804">
        <v>2008</v>
      </c>
      <c r="G2031" s="356" t="s">
        <v>1774</v>
      </c>
      <c r="H2031" s="9" t="s">
        <v>4818</v>
      </c>
      <c r="I2031" s="194">
        <v>15</v>
      </c>
      <c r="J2031" s="903">
        <v>182138</v>
      </c>
      <c r="K2031" s="5">
        <f t="shared" si="31"/>
        <v>9</v>
      </c>
      <c r="L2031" s="790">
        <v>1998</v>
      </c>
      <c r="M2031" s="1113" t="s">
        <v>623</v>
      </c>
      <c r="N2031" s="178" t="s">
        <v>624</v>
      </c>
      <c r="O2031" s="1227">
        <v>900</v>
      </c>
      <c r="P2031" s="154">
        <v>150</v>
      </c>
      <c r="Q2031" s="251">
        <v>1.0550996483001172E-2</v>
      </c>
      <c r="R2031" s="54">
        <v>8.9365885111371597</v>
      </c>
      <c r="S2031" s="54">
        <v>158.93658851113716</v>
      </c>
      <c r="T2031" s="54">
        <v>741.06341148886281</v>
      </c>
      <c r="U2031" s="7"/>
      <c r="V2031" s="7"/>
      <c r="W2031" s="7"/>
      <c r="X2031" s="42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42"/>
      <c r="AN2031" s="42"/>
    </row>
    <row r="2032" spans="1:40" s="1" customFormat="1">
      <c r="A2032" s="173" t="s">
        <v>1325</v>
      </c>
      <c r="B2032" s="51" t="s">
        <v>17</v>
      </c>
      <c r="C2032" s="614">
        <v>170451</v>
      </c>
      <c r="D2032" s="55">
        <v>2860</v>
      </c>
      <c r="E2032" s="831">
        <v>39583</v>
      </c>
      <c r="F2032" s="804">
        <v>2008</v>
      </c>
      <c r="G2032" s="356" t="s">
        <v>1774</v>
      </c>
      <c r="H2032" s="9" t="s">
        <v>4818</v>
      </c>
      <c r="I2032" s="56">
        <v>29</v>
      </c>
      <c r="J2032" s="911">
        <v>176910</v>
      </c>
      <c r="K2032" s="5">
        <f t="shared" si="31"/>
        <v>11</v>
      </c>
      <c r="L2032" s="1023">
        <v>1996</v>
      </c>
      <c r="M2032" s="1119" t="s">
        <v>623</v>
      </c>
      <c r="N2032" s="1205" t="s">
        <v>1298</v>
      </c>
      <c r="O2032" s="1229">
        <v>900</v>
      </c>
      <c r="P2032" s="154">
        <v>150</v>
      </c>
      <c r="Q2032" s="251">
        <v>1.0550996483001172E-2</v>
      </c>
      <c r="R2032" s="54">
        <v>8.9365885111371597</v>
      </c>
      <c r="S2032" s="54">
        <v>158.93658851113716</v>
      </c>
      <c r="T2032" s="54">
        <v>741.06341148886281</v>
      </c>
      <c r="U2032" s="7"/>
      <c r="V2032" s="7"/>
      <c r="W2032" s="7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</row>
    <row r="2033" spans="1:40" s="1" customFormat="1">
      <c r="A2033" s="173" t="s">
        <v>1317</v>
      </c>
      <c r="B2033" s="51" t="s">
        <v>17</v>
      </c>
      <c r="C2033" s="613">
        <v>92070</v>
      </c>
      <c r="D2033" s="55">
        <v>2860</v>
      </c>
      <c r="E2033" s="831">
        <v>39583</v>
      </c>
      <c r="F2033" s="804">
        <v>2008</v>
      </c>
      <c r="G2033" s="356" t="s">
        <v>1774</v>
      </c>
      <c r="H2033" s="9" t="s">
        <v>4818</v>
      </c>
      <c r="I2033" s="194">
        <v>53</v>
      </c>
      <c r="J2033" s="903">
        <v>144704</v>
      </c>
      <c r="K2033" s="5">
        <f t="shared" si="31"/>
        <v>13</v>
      </c>
      <c r="L2033" s="790">
        <v>1994</v>
      </c>
      <c r="M2033" s="1113" t="s">
        <v>616</v>
      </c>
      <c r="N2033" s="178" t="s">
        <v>2112</v>
      </c>
      <c r="O2033" s="1227">
        <v>900</v>
      </c>
      <c r="P2033" s="154">
        <v>150</v>
      </c>
      <c r="Q2033" s="251">
        <v>1.0550996483001172E-2</v>
      </c>
      <c r="R2033" s="54">
        <v>8.9365885111371597</v>
      </c>
      <c r="S2033" s="54">
        <v>158.93658851113716</v>
      </c>
      <c r="T2033" s="54">
        <v>741.06341148886281</v>
      </c>
      <c r="U2033" s="7"/>
      <c r="V2033" s="7"/>
      <c r="W2033" s="7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</row>
    <row r="2034" spans="1:40" s="1" customFormat="1">
      <c r="A2034" s="173" t="s">
        <v>1479</v>
      </c>
      <c r="B2034" s="51" t="s">
        <v>17</v>
      </c>
      <c r="C2034" s="613">
        <v>17431</v>
      </c>
      <c r="D2034" s="55">
        <v>2819</v>
      </c>
      <c r="E2034" s="831">
        <v>39539</v>
      </c>
      <c r="F2034" s="804">
        <v>2008</v>
      </c>
      <c r="G2034" s="356" t="s">
        <v>1774</v>
      </c>
      <c r="H2034" s="9" t="s">
        <v>4818</v>
      </c>
      <c r="I2034" s="194">
        <v>18</v>
      </c>
      <c r="J2034" s="903">
        <v>161742</v>
      </c>
      <c r="K2034" s="5">
        <f t="shared" si="31"/>
        <v>7</v>
      </c>
      <c r="L2034" s="790">
        <v>2000</v>
      </c>
      <c r="M2034" s="1113" t="s">
        <v>623</v>
      </c>
      <c r="N2034" s="178" t="s">
        <v>624</v>
      </c>
      <c r="O2034" s="1227">
        <v>951</v>
      </c>
      <c r="P2034" s="154">
        <v>150</v>
      </c>
      <c r="Q2034" s="251">
        <v>0.24539212422879525</v>
      </c>
      <c r="R2034" s="54">
        <v>39.9694691943862</v>
      </c>
      <c r="S2034" s="54">
        <v>189.96946919438619</v>
      </c>
      <c r="T2034" s="54">
        <v>761.03053080561381</v>
      </c>
      <c r="U2034" s="7"/>
      <c r="V2034" s="7"/>
      <c r="W2034" s="7"/>
      <c r="X2034" s="42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42"/>
      <c r="AN2034" s="42"/>
    </row>
    <row r="2035" spans="1:40" s="1" customFormat="1">
      <c r="A2035" s="173" t="s">
        <v>1477</v>
      </c>
      <c r="B2035" s="51" t="s">
        <v>17</v>
      </c>
      <c r="C2035" s="613" t="s">
        <v>1478</v>
      </c>
      <c r="D2035" s="55">
        <v>2819</v>
      </c>
      <c r="E2035" s="831">
        <v>39539</v>
      </c>
      <c r="F2035" s="804">
        <v>2008</v>
      </c>
      <c r="G2035" s="239" t="s">
        <v>814</v>
      </c>
      <c r="H2035" s="2" t="s">
        <v>3617</v>
      </c>
      <c r="I2035" s="194">
        <v>17</v>
      </c>
      <c r="J2035" s="903">
        <v>141601</v>
      </c>
      <c r="K2035" s="5">
        <f t="shared" si="31"/>
        <v>9</v>
      </c>
      <c r="L2035" s="790">
        <v>1998</v>
      </c>
      <c r="M2035" s="1113" t="s">
        <v>623</v>
      </c>
      <c r="N2035" s="178" t="s">
        <v>624</v>
      </c>
      <c r="O2035" s="1227">
        <v>951</v>
      </c>
      <c r="P2035" s="154">
        <v>150</v>
      </c>
      <c r="Q2035" s="251">
        <v>0.24539212422879525</v>
      </c>
      <c r="R2035" s="54">
        <v>39.9694691943862</v>
      </c>
      <c r="S2035" s="54">
        <v>189.96946919438619</v>
      </c>
      <c r="T2035" s="54">
        <v>761.03053080561381</v>
      </c>
      <c r="U2035" s="7"/>
      <c r="V2035" s="7"/>
      <c r="W2035" s="7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</row>
    <row r="2036" spans="1:40" s="1" customFormat="1">
      <c r="A2036" s="173" t="s">
        <v>1409</v>
      </c>
      <c r="B2036" s="51" t="s">
        <v>17</v>
      </c>
      <c r="C2036" s="614">
        <v>143044</v>
      </c>
      <c r="D2036" s="55">
        <v>2876</v>
      </c>
      <c r="E2036" s="831">
        <v>39560</v>
      </c>
      <c r="F2036" s="804">
        <v>2008</v>
      </c>
      <c r="G2036" s="356" t="s">
        <v>1774</v>
      </c>
      <c r="H2036" s="9" t="s">
        <v>4818</v>
      </c>
      <c r="I2036" s="56">
        <v>384</v>
      </c>
      <c r="J2036" s="911">
        <v>163141</v>
      </c>
      <c r="K2036" s="5">
        <f t="shared" si="31"/>
        <v>10</v>
      </c>
      <c r="L2036" s="1023">
        <v>1997</v>
      </c>
      <c r="M2036" s="1119" t="s">
        <v>623</v>
      </c>
      <c r="N2036" s="1205" t="s">
        <v>1298</v>
      </c>
      <c r="O2036" s="1227">
        <v>925</v>
      </c>
      <c r="P2036" s="154">
        <v>150</v>
      </c>
      <c r="Q2036" s="251">
        <v>7.5448613376835234E-3</v>
      </c>
      <c r="R2036" s="54">
        <v>11.381498776508973</v>
      </c>
      <c r="S2036" s="54">
        <v>161.38149877650898</v>
      </c>
      <c r="T2036" s="54">
        <v>763.61850122349097</v>
      </c>
      <c r="U2036" s="7"/>
      <c r="V2036" s="7"/>
      <c r="W2036" s="7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</row>
    <row r="2037" spans="1:40" s="1" customFormat="1">
      <c r="A2037" s="173" t="s">
        <v>1538</v>
      </c>
      <c r="B2037" s="51" t="s">
        <v>17</v>
      </c>
      <c r="C2037" s="613" t="s">
        <v>1539</v>
      </c>
      <c r="D2037" s="55">
        <v>2709</v>
      </c>
      <c r="E2037" s="831">
        <v>39308</v>
      </c>
      <c r="F2037" s="804">
        <v>2008</v>
      </c>
      <c r="G2037" s="239" t="s">
        <v>814</v>
      </c>
      <c r="H2037" s="58" t="s">
        <v>800</v>
      </c>
      <c r="I2037" s="194">
        <v>385</v>
      </c>
      <c r="J2037" s="903">
        <v>126371</v>
      </c>
      <c r="K2037" s="5">
        <f t="shared" si="31"/>
        <v>8</v>
      </c>
      <c r="L2037" s="790">
        <v>1999</v>
      </c>
      <c r="M2037" s="1113" t="s">
        <v>623</v>
      </c>
      <c r="N2037" s="178" t="s">
        <v>2398</v>
      </c>
      <c r="O2037" s="1227">
        <v>950</v>
      </c>
      <c r="P2037" s="154">
        <v>150</v>
      </c>
      <c r="Q2037" s="251">
        <v>2.0180562931492299E-2</v>
      </c>
      <c r="R2037" s="54">
        <v>26.857100371747215</v>
      </c>
      <c r="S2037" s="54">
        <v>176.85710037174721</v>
      </c>
      <c r="T2037" s="54">
        <v>773.14289962825274</v>
      </c>
      <c r="U2037" s="7"/>
      <c r="V2037" s="7"/>
      <c r="W2037" s="7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</row>
    <row r="2038" spans="1:40" s="1" customFormat="1">
      <c r="A2038" s="173" t="s">
        <v>2149</v>
      </c>
      <c r="B2038" s="51" t="s">
        <v>17</v>
      </c>
      <c r="C2038" s="613">
        <v>229075</v>
      </c>
      <c r="D2038" s="55">
        <v>2677</v>
      </c>
      <c r="E2038" s="830">
        <v>39220</v>
      </c>
      <c r="F2038" s="804">
        <v>2008</v>
      </c>
      <c r="G2038" s="178" t="s">
        <v>812</v>
      </c>
      <c r="H2038" s="9" t="s">
        <v>1079</v>
      </c>
      <c r="I2038" s="194">
        <v>38</v>
      </c>
      <c r="J2038" s="903">
        <v>143357</v>
      </c>
      <c r="K2038" s="5">
        <f t="shared" si="31"/>
        <v>11</v>
      </c>
      <c r="L2038" s="790">
        <v>1996</v>
      </c>
      <c r="M2038" s="1113" t="s">
        <v>623</v>
      </c>
      <c r="N2038" s="178" t="s">
        <v>624</v>
      </c>
      <c r="O2038" s="1227">
        <v>953</v>
      </c>
      <c r="P2038" s="154">
        <v>150</v>
      </c>
      <c r="Q2038" s="251">
        <v>6.1886934583626915E-2</v>
      </c>
      <c r="R2038" s="54">
        <v>21.66785353641945</v>
      </c>
      <c r="S2038" s="54">
        <v>171.66785353641944</v>
      </c>
      <c r="T2038" s="54">
        <v>781.33214646358056</v>
      </c>
      <c r="U2038" s="7"/>
      <c r="V2038" s="7"/>
      <c r="W2038" s="7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</row>
    <row r="2039" spans="1:40" s="1" customFormat="1">
      <c r="A2039" s="173" t="s">
        <v>391</v>
      </c>
      <c r="B2039" s="51" t="s">
        <v>17</v>
      </c>
      <c r="C2039" s="613" t="s">
        <v>392</v>
      </c>
      <c r="D2039" s="55">
        <v>2908</v>
      </c>
      <c r="E2039" s="830">
        <v>39624</v>
      </c>
      <c r="F2039" s="804">
        <v>2008</v>
      </c>
      <c r="G2039" s="706" t="s">
        <v>815</v>
      </c>
      <c r="H2039" s="9" t="s">
        <v>807</v>
      </c>
      <c r="I2039" s="56">
        <v>67</v>
      </c>
      <c r="J2039" s="911">
        <v>109905</v>
      </c>
      <c r="K2039" s="5">
        <f t="shared" si="31"/>
        <v>11</v>
      </c>
      <c r="L2039" s="1023">
        <v>1996</v>
      </c>
      <c r="M2039" s="1119" t="s">
        <v>623</v>
      </c>
      <c r="N2039" s="1205" t="s">
        <v>626</v>
      </c>
      <c r="O2039" s="1227">
        <v>950</v>
      </c>
      <c r="P2039" s="154">
        <v>150</v>
      </c>
      <c r="Q2039" s="251">
        <v>7.6752171278529589E-3</v>
      </c>
      <c r="R2039" s="54">
        <v>12.499781862250051</v>
      </c>
      <c r="S2039" s="54">
        <v>162.49978186225005</v>
      </c>
      <c r="T2039" s="54">
        <v>787.50021813774993</v>
      </c>
      <c r="U2039" s="7"/>
      <c r="V2039" s="7"/>
      <c r="W2039" s="7"/>
      <c r="X2039" s="42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42"/>
      <c r="AN2039" s="42"/>
    </row>
    <row r="2040" spans="1:40" s="1" customFormat="1">
      <c r="A2040" s="58" t="s">
        <v>304</v>
      </c>
      <c r="B2040" s="51" t="s">
        <v>17</v>
      </c>
      <c r="C2040" s="607">
        <v>55663</v>
      </c>
      <c r="D2040" s="55">
        <v>2908</v>
      </c>
      <c r="E2040" s="831">
        <v>39624</v>
      </c>
      <c r="F2040" s="804">
        <v>2008</v>
      </c>
      <c r="G2040" s="178" t="s">
        <v>1774</v>
      </c>
      <c r="H2040" s="9" t="s">
        <v>4818</v>
      </c>
      <c r="I2040" s="51">
        <v>92</v>
      </c>
      <c r="J2040" s="905">
        <v>135480</v>
      </c>
      <c r="K2040" s="5">
        <f t="shared" si="31"/>
        <v>12</v>
      </c>
      <c r="L2040" s="423">
        <v>1995</v>
      </c>
      <c r="M2040" s="417" t="s">
        <v>623</v>
      </c>
      <c r="N2040" s="53" t="s">
        <v>626</v>
      </c>
      <c r="O2040" s="1227">
        <v>950</v>
      </c>
      <c r="P2040" s="154">
        <v>150</v>
      </c>
      <c r="Q2040" s="251">
        <v>7.6752171278529589E-3</v>
      </c>
      <c r="R2040" s="54">
        <v>12.499781862250051</v>
      </c>
      <c r="S2040" s="54">
        <v>162.49978186225005</v>
      </c>
      <c r="T2040" s="54">
        <v>787.50021813774993</v>
      </c>
      <c r="U2040" s="7"/>
      <c r="V2040" s="7"/>
      <c r="W2040" s="7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</row>
    <row r="2041" spans="1:40" s="1" customFormat="1">
      <c r="A2041" s="51" t="s">
        <v>226</v>
      </c>
      <c r="B2041" s="51" t="s">
        <v>17</v>
      </c>
      <c r="C2041" s="607" t="s">
        <v>227</v>
      </c>
      <c r="D2041" s="55">
        <v>2905</v>
      </c>
      <c r="E2041" s="831">
        <v>39609</v>
      </c>
      <c r="F2041" s="804">
        <v>2008</v>
      </c>
      <c r="G2041" s="706" t="s">
        <v>1774</v>
      </c>
      <c r="H2041" s="9" t="s">
        <v>4818</v>
      </c>
      <c r="I2041" s="58">
        <v>349</v>
      </c>
      <c r="J2041" s="918">
        <v>162668</v>
      </c>
      <c r="K2041" s="5">
        <f t="shared" si="31"/>
        <v>8</v>
      </c>
      <c r="L2041" s="1025">
        <v>1999</v>
      </c>
      <c r="M2041" s="1122" t="s">
        <v>623</v>
      </c>
      <c r="N2041" s="1209" t="s">
        <v>624</v>
      </c>
      <c r="O2041" s="1227">
        <v>950</v>
      </c>
      <c r="P2041" s="154">
        <v>150</v>
      </c>
      <c r="Q2041" s="251">
        <v>8.6817454877770161E-3</v>
      </c>
      <c r="R2041" s="54">
        <v>11.701343385880735</v>
      </c>
      <c r="S2041" s="54">
        <v>161.70134338588073</v>
      </c>
      <c r="T2041" s="54">
        <v>788.2986566141193</v>
      </c>
      <c r="U2041" s="7"/>
      <c r="V2041" s="7"/>
      <c r="W2041" s="7"/>
      <c r="X2041" s="42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42"/>
      <c r="AN2041" s="42"/>
    </row>
    <row r="2042" spans="1:40" s="1" customFormat="1">
      <c r="A2042" s="51" t="s">
        <v>186</v>
      </c>
      <c r="B2042" s="51" t="s">
        <v>17</v>
      </c>
      <c r="C2042" s="607">
        <v>1020</v>
      </c>
      <c r="D2042" s="55">
        <v>2905</v>
      </c>
      <c r="E2042" s="831">
        <v>39609</v>
      </c>
      <c r="F2042" s="804">
        <v>2008</v>
      </c>
      <c r="G2042" s="178" t="s">
        <v>1774</v>
      </c>
      <c r="H2042" s="9" t="s">
        <v>4818</v>
      </c>
      <c r="I2042" s="51">
        <v>415</v>
      </c>
      <c r="J2042" s="905">
        <v>154714</v>
      </c>
      <c r="K2042" s="5">
        <f t="shared" si="31"/>
        <v>11</v>
      </c>
      <c r="L2042" s="423">
        <v>1996</v>
      </c>
      <c r="M2042" s="417" t="s">
        <v>623</v>
      </c>
      <c r="N2042" s="53" t="s">
        <v>624</v>
      </c>
      <c r="O2042" s="1227">
        <v>950</v>
      </c>
      <c r="P2042" s="154">
        <v>150</v>
      </c>
      <c r="Q2042" s="251">
        <v>8.6817454877770161E-3</v>
      </c>
      <c r="R2042" s="54">
        <v>11.701343385880735</v>
      </c>
      <c r="S2042" s="54">
        <v>161.70134338588073</v>
      </c>
      <c r="T2042" s="54">
        <v>788.2986566141193</v>
      </c>
      <c r="U2042" s="7"/>
      <c r="V2042" s="7"/>
      <c r="W2042" s="7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</row>
    <row r="2043" spans="1:40" s="1" customFormat="1">
      <c r="A2043" s="51" t="s">
        <v>1411</v>
      </c>
      <c r="B2043" s="51" t="s">
        <v>17</v>
      </c>
      <c r="C2043" s="611">
        <v>156814</v>
      </c>
      <c r="D2043" s="55">
        <v>2876</v>
      </c>
      <c r="E2043" s="831">
        <v>39560</v>
      </c>
      <c r="F2043" s="804">
        <v>2008</v>
      </c>
      <c r="G2043" s="208" t="s">
        <v>1774</v>
      </c>
      <c r="H2043" s="9" t="s">
        <v>4818</v>
      </c>
      <c r="I2043" s="58">
        <v>382</v>
      </c>
      <c r="J2043" s="918">
        <v>210220</v>
      </c>
      <c r="K2043" s="5">
        <f t="shared" si="31"/>
        <v>9</v>
      </c>
      <c r="L2043" s="1025">
        <v>1998</v>
      </c>
      <c r="M2043" s="1122" t="s">
        <v>623</v>
      </c>
      <c r="N2043" s="1209" t="s">
        <v>1298</v>
      </c>
      <c r="O2043" s="1227">
        <v>950</v>
      </c>
      <c r="P2043" s="154">
        <v>150</v>
      </c>
      <c r="Q2043" s="251">
        <v>7.7487765089722677E-3</v>
      </c>
      <c r="R2043" s="54">
        <v>11.689106851549758</v>
      </c>
      <c r="S2043" s="54">
        <v>161.68910685154975</v>
      </c>
      <c r="T2043" s="54">
        <v>788.3108931484503</v>
      </c>
      <c r="U2043" s="7"/>
      <c r="V2043" s="7"/>
      <c r="W2043" s="7"/>
      <c r="X2043" s="42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42"/>
      <c r="AN2043" s="42"/>
    </row>
    <row r="2044" spans="1:40" s="1" customFormat="1">
      <c r="A2044" s="51" t="s">
        <v>1417</v>
      </c>
      <c r="B2044" s="51" t="s">
        <v>17</v>
      </c>
      <c r="C2044" s="611">
        <v>155857</v>
      </c>
      <c r="D2044" s="55">
        <v>2876</v>
      </c>
      <c r="E2044" s="831">
        <v>39560</v>
      </c>
      <c r="F2044" s="804">
        <v>2008</v>
      </c>
      <c r="G2044" s="208" t="s">
        <v>1774</v>
      </c>
      <c r="H2044" s="9" t="s">
        <v>4818</v>
      </c>
      <c r="I2044" s="58">
        <v>357</v>
      </c>
      <c r="J2044" s="918">
        <v>163608</v>
      </c>
      <c r="K2044" s="5">
        <f t="shared" si="31"/>
        <v>9</v>
      </c>
      <c r="L2044" s="1025">
        <v>1998</v>
      </c>
      <c r="M2044" s="1122" t="s">
        <v>623</v>
      </c>
      <c r="N2044" s="1209" t="s">
        <v>1298</v>
      </c>
      <c r="O2044" s="1227">
        <v>950</v>
      </c>
      <c r="P2044" s="154">
        <v>150</v>
      </c>
      <c r="Q2044" s="251">
        <v>7.7487765089722677E-3</v>
      </c>
      <c r="R2044" s="54">
        <v>11.689106851549758</v>
      </c>
      <c r="S2044" s="54">
        <v>161.68910685154975</v>
      </c>
      <c r="T2044" s="54">
        <v>788.3108931484503</v>
      </c>
      <c r="U2044" s="7"/>
      <c r="V2044" s="7"/>
      <c r="W2044" s="7"/>
      <c r="X2044" s="42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42"/>
      <c r="AN2044" s="42"/>
    </row>
    <row r="2045" spans="1:40" s="1" customFormat="1">
      <c r="A2045" s="51" t="s">
        <v>2449</v>
      </c>
      <c r="B2045" s="51" t="s">
        <v>17</v>
      </c>
      <c r="C2045" s="607">
        <v>2828</v>
      </c>
      <c r="D2045" s="55">
        <v>2876</v>
      </c>
      <c r="E2045" s="831">
        <v>39560</v>
      </c>
      <c r="F2045" s="804">
        <v>2008</v>
      </c>
      <c r="G2045" s="208" t="s">
        <v>1774</v>
      </c>
      <c r="H2045" s="9" t="s">
        <v>4818</v>
      </c>
      <c r="I2045" s="51">
        <v>392</v>
      </c>
      <c r="J2045" s="905">
        <v>205691</v>
      </c>
      <c r="K2045" s="5">
        <f t="shared" si="31"/>
        <v>11</v>
      </c>
      <c r="L2045" s="423">
        <v>1996</v>
      </c>
      <c r="M2045" s="417" t="s">
        <v>623</v>
      </c>
      <c r="N2045" s="53" t="s">
        <v>1298</v>
      </c>
      <c r="O2045" s="1227">
        <v>950</v>
      </c>
      <c r="P2045" s="154">
        <v>150</v>
      </c>
      <c r="Q2045" s="251">
        <v>7.7487765089722677E-3</v>
      </c>
      <c r="R2045" s="54">
        <v>11.689106851549758</v>
      </c>
      <c r="S2045" s="54">
        <v>161.68910685154975</v>
      </c>
      <c r="T2045" s="54">
        <v>788.3108931484503</v>
      </c>
      <c r="U2045" s="7"/>
      <c r="V2045" s="7"/>
      <c r="W2045" s="7"/>
      <c r="X2045" s="42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42"/>
      <c r="AN2045" s="42"/>
    </row>
    <row r="2046" spans="1:40" s="1" customFormat="1">
      <c r="A2046" s="51" t="s">
        <v>1623</v>
      </c>
      <c r="B2046" s="51" t="s">
        <v>17</v>
      </c>
      <c r="C2046" s="607">
        <v>175470</v>
      </c>
      <c r="D2046" s="55">
        <v>2671</v>
      </c>
      <c r="E2046" s="831">
        <v>39247</v>
      </c>
      <c r="F2046" s="804">
        <v>2008</v>
      </c>
      <c r="G2046" s="178" t="s">
        <v>812</v>
      </c>
      <c r="H2046" s="1" t="s">
        <v>861</v>
      </c>
      <c r="I2046" s="51">
        <v>21</v>
      </c>
      <c r="J2046" s="905">
        <v>165449</v>
      </c>
      <c r="K2046" s="5">
        <f t="shared" si="31"/>
        <v>11</v>
      </c>
      <c r="L2046" s="423">
        <v>1996</v>
      </c>
      <c r="M2046" s="417" t="s">
        <v>616</v>
      </c>
      <c r="N2046" s="53" t="s">
        <v>621</v>
      </c>
      <c r="O2046" s="1227">
        <v>986.8</v>
      </c>
      <c r="P2046" s="154">
        <v>150</v>
      </c>
      <c r="Q2046" s="443">
        <v>7.2899252317255067E-2</v>
      </c>
      <c r="R2046" s="54">
        <v>42.260425560835905</v>
      </c>
      <c r="S2046" s="54">
        <v>192.2604255608359</v>
      </c>
      <c r="T2046" s="54">
        <v>794.53957443916408</v>
      </c>
      <c r="U2046" s="7"/>
      <c r="V2046" s="7"/>
      <c r="W2046" s="7"/>
      <c r="X2046" s="42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42"/>
      <c r="AN2046" s="42"/>
    </row>
    <row r="2047" spans="1:40" s="1" customFormat="1">
      <c r="A2047" s="51" t="s">
        <v>1625</v>
      </c>
      <c r="B2047" s="51" t="s">
        <v>17</v>
      </c>
      <c r="C2047" s="607">
        <v>182388</v>
      </c>
      <c r="D2047" s="55">
        <v>2671</v>
      </c>
      <c r="E2047" s="831">
        <v>39247</v>
      </c>
      <c r="F2047" s="804">
        <v>2008</v>
      </c>
      <c r="G2047" s="178" t="s">
        <v>812</v>
      </c>
      <c r="H2047" s="1" t="s">
        <v>861</v>
      </c>
      <c r="I2047" s="51">
        <v>23</v>
      </c>
      <c r="J2047" s="905">
        <v>103819</v>
      </c>
      <c r="K2047" s="5">
        <f t="shared" si="31"/>
        <v>11</v>
      </c>
      <c r="L2047" s="423">
        <v>1996</v>
      </c>
      <c r="M2047" s="417" t="s">
        <v>623</v>
      </c>
      <c r="N2047" s="53" t="s">
        <v>1626</v>
      </c>
      <c r="O2047" s="1227">
        <v>993</v>
      </c>
      <c r="P2047" s="154">
        <v>150</v>
      </c>
      <c r="Q2047" s="443">
        <v>7.3357273562053391E-2</v>
      </c>
      <c r="R2047" s="54">
        <v>42.525945056657939</v>
      </c>
      <c r="S2047" s="54">
        <v>192.52594505665795</v>
      </c>
      <c r="T2047" s="54">
        <v>800.47405494334203</v>
      </c>
      <c r="U2047" s="7"/>
      <c r="V2047" s="7"/>
      <c r="W2047" s="7"/>
      <c r="X2047" s="42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42"/>
      <c r="AN2047" s="42"/>
    </row>
    <row r="2048" spans="1:40" s="1" customFormat="1">
      <c r="A2048" s="51" t="s">
        <v>1556</v>
      </c>
      <c r="B2048" s="51" t="s">
        <v>17</v>
      </c>
      <c r="C2048" s="607">
        <v>225049</v>
      </c>
      <c r="D2048" s="55">
        <v>2709</v>
      </c>
      <c r="E2048" s="831">
        <v>39308</v>
      </c>
      <c r="F2048" s="804">
        <v>2008</v>
      </c>
      <c r="G2048" s="178" t="s">
        <v>812</v>
      </c>
      <c r="H2048" s="1" t="s">
        <v>861</v>
      </c>
      <c r="I2048" s="51">
        <v>415</v>
      </c>
      <c r="J2048" s="905">
        <v>177914</v>
      </c>
      <c r="K2048" s="5">
        <f t="shared" si="31"/>
        <v>8</v>
      </c>
      <c r="L2048" s="423">
        <v>1999</v>
      </c>
      <c r="M2048" s="417" t="s">
        <v>2415</v>
      </c>
      <c r="N2048" s="53" t="s">
        <v>2109</v>
      </c>
      <c r="O2048" s="1227">
        <v>1000</v>
      </c>
      <c r="P2048" s="154">
        <v>150</v>
      </c>
      <c r="Q2048" s="251">
        <v>2.1242697822623474E-2</v>
      </c>
      <c r="R2048" s="54">
        <v>28.270631970260226</v>
      </c>
      <c r="S2048" s="54">
        <v>178.27063197026024</v>
      </c>
      <c r="T2048" s="54">
        <v>821.72936802973982</v>
      </c>
      <c r="U2048" s="7"/>
      <c r="V2048" s="7"/>
      <c r="W2048" s="7"/>
      <c r="X2048" s="42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42"/>
      <c r="AN2048" s="42"/>
    </row>
    <row r="2049" spans="1:40" s="1" customFormat="1">
      <c r="A2049" s="51" t="s">
        <v>466</v>
      </c>
      <c r="B2049" s="51" t="s">
        <v>17</v>
      </c>
      <c r="C2049" s="607">
        <v>4695</v>
      </c>
      <c r="D2049" s="55">
        <v>2748</v>
      </c>
      <c r="E2049" s="831">
        <v>39413</v>
      </c>
      <c r="F2049" s="804">
        <v>2008</v>
      </c>
      <c r="G2049" s="717" t="s">
        <v>3301</v>
      </c>
      <c r="H2049" s="51"/>
      <c r="I2049" s="51">
        <v>15</v>
      </c>
      <c r="J2049" s="905">
        <v>121410</v>
      </c>
      <c r="K2049" s="5">
        <f t="shared" si="31"/>
        <v>7</v>
      </c>
      <c r="L2049" s="423">
        <v>2000</v>
      </c>
      <c r="M2049" s="417" t="s">
        <v>1925</v>
      </c>
      <c r="N2049" s="53" t="s">
        <v>467</v>
      </c>
      <c r="O2049" s="1227">
        <v>1028</v>
      </c>
      <c r="P2049" s="154">
        <v>150</v>
      </c>
      <c r="Q2049" s="251">
        <v>0.33754387577860007</v>
      </c>
      <c r="R2049" s="54">
        <v>49.939616421443894</v>
      </c>
      <c r="S2049" s="54">
        <v>199.9396164214439</v>
      </c>
      <c r="T2049" s="54">
        <v>828.06038357855607</v>
      </c>
      <c r="U2049" s="7"/>
      <c r="V2049" s="7"/>
      <c r="W2049" s="7"/>
      <c r="X2049" s="42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42"/>
      <c r="AN2049" s="42"/>
    </row>
    <row r="2050" spans="1:40" s="1" customFormat="1">
      <c r="A2050" s="51" t="s">
        <v>1221</v>
      </c>
      <c r="B2050" s="51" t="s">
        <v>17</v>
      </c>
      <c r="C2050" s="607">
        <v>17478</v>
      </c>
      <c r="D2050" s="55">
        <v>2779</v>
      </c>
      <c r="E2050" s="831">
        <v>39420</v>
      </c>
      <c r="F2050" s="804">
        <v>2008</v>
      </c>
      <c r="G2050" s="178" t="s">
        <v>810</v>
      </c>
      <c r="H2050" s="173" t="s">
        <v>859</v>
      </c>
      <c r="I2050" s="51">
        <v>472</v>
      </c>
      <c r="J2050" s="905">
        <v>172937</v>
      </c>
      <c r="K2050" s="5">
        <f t="shared" ref="K2050:K2113" si="32">F2050-L2050-1</f>
        <v>7</v>
      </c>
      <c r="L2050" s="423">
        <v>2000</v>
      </c>
      <c r="M2050" s="417" t="s">
        <v>2584</v>
      </c>
      <c r="N2050" s="53" t="s">
        <v>2667</v>
      </c>
      <c r="O2050" s="1227">
        <v>1000</v>
      </c>
      <c r="P2050" s="154">
        <v>150</v>
      </c>
      <c r="Q2050" s="251">
        <v>2.7567195037904894E-2</v>
      </c>
      <c r="R2050" s="54">
        <v>16.508063404548587</v>
      </c>
      <c r="S2050" s="54">
        <v>166.50806340454858</v>
      </c>
      <c r="T2050" s="54">
        <v>833.49193659545142</v>
      </c>
      <c r="U2050" s="7"/>
      <c r="V2050" s="7"/>
      <c r="W2050" s="7"/>
      <c r="X2050" s="42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42"/>
      <c r="AN2050" s="42"/>
    </row>
    <row r="2051" spans="1:40" s="1" customFormat="1">
      <c r="A2051" s="194" t="s">
        <v>306</v>
      </c>
      <c r="B2051" s="51" t="s">
        <v>17</v>
      </c>
      <c r="C2051" s="607">
        <v>57532</v>
      </c>
      <c r="D2051" s="55">
        <v>2908</v>
      </c>
      <c r="E2051" s="831">
        <v>39624</v>
      </c>
      <c r="F2051" s="804">
        <v>2008</v>
      </c>
      <c r="G2051" s="178" t="s">
        <v>1774</v>
      </c>
      <c r="H2051" s="9" t="s">
        <v>4818</v>
      </c>
      <c r="I2051" s="51">
        <v>52</v>
      </c>
      <c r="J2051" s="905">
        <v>138357</v>
      </c>
      <c r="K2051" s="5">
        <f t="shared" si="32"/>
        <v>15</v>
      </c>
      <c r="L2051" s="423">
        <v>1992</v>
      </c>
      <c r="M2051" s="417" t="s">
        <v>616</v>
      </c>
      <c r="N2051" s="53" t="s">
        <v>1234</v>
      </c>
      <c r="O2051" s="1227">
        <v>1000</v>
      </c>
      <c r="P2051" s="154">
        <v>150</v>
      </c>
      <c r="Q2051" s="251">
        <v>8.0791759240557461E-3</v>
      </c>
      <c r="R2051" s="54">
        <v>13.157665118157949</v>
      </c>
      <c r="S2051" s="54">
        <v>163.15766511815795</v>
      </c>
      <c r="T2051" s="54">
        <v>836.84233488184202</v>
      </c>
      <c r="U2051" s="7"/>
      <c r="V2051" s="7"/>
      <c r="W2051" s="7"/>
      <c r="X2051" s="42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42"/>
      <c r="AN2051" s="42"/>
    </row>
    <row r="2052" spans="1:40" s="1" customFormat="1">
      <c r="A2052" s="51" t="s">
        <v>353</v>
      </c>
      <c r="B2052" s="51" t="s">
        <v>17</v>
      </c>
      <c r="C2052" s="607">
        <v>74</v>
      </c>
      <c r="D2052" s="55">
        <v>2908</v>
      </c>
      <c r="E2052" s="831">
        <v>39624</v>
      </c>
      <c r="F2052" s="804">
        <v>2008</v>
      </c>
      <c r="G2052" s="706" t="s">
        <v>1774</v>
      </c>
      <c r="H2052" s="9" t="s">
        <v>4818</v>
      </c>
      <c r="I2052" s="58">
        <v>3</v>
      </c>
      <c r="J2052" s="918">
        <v>179890</v>
      </c>
      <c r="K2052" s="5">
        <f t="shared" si="32"/>
        <v>13</v>
      </c>
      <c r="L2052" s="1025">
        <v>1994</v>
      </c>
      <c r="M2052" s="1122" t="s">
        <v>629</v>
      </c>
      <c r="N2052" s="1209" t="s">
        <v>636</v>
      </c>
      <c r="O2052" s="1227">
        <v>1000</v>
      </c>
      <c r="P2052" s="154">
        <v>150</v>
      </c>
      <c r="Q2052" s="251">
        <v>8.0791759240557461E-3</v>
      </c>
      <c r="R2052" s="54">
        <v>13.157665118157949</v>
      </c>
      <c r="S2052" s="54">
        <v>163.15766511815795</v>
      </c>
      <c r="T2052" s="54">
        <v>836.84233488184202</v>
      </c>
      <c r="U2052" s="7"/>
      <c r="V2052" s="7"/>
      <c r="W2052" s="7"/>
      <c r="X2052" s="42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42"/>
      <c r="AN2052" s="42"/>
    </row>
    <row r="2053" spans="1:40" s="1" customFormat="1">
      <c r="A2053" s="53" t="s">
        <v>2144</v>
      </c>
      <c r="B2053" s="51" t="s">
        <v>17</v>
      </c>
      <c r="C2053" s="607">
        <v>166424</v>
      </c>
      <c r="D2053" s="55">
        <v>2677</v>
      </c>
      <c r="E2053" s="831">
        <v>39219</v>
      </c>
      <c r="F2053" s="804">
        <v>2008</v>
      </c>
      <c r="G2053" s="178" t="s">
        <v>818</v>
      </c>
      <c r="H2053" s="9" t="s">
        <v>806</v>
      </c>
      <c r="I2053" s="51">
        <v>35</v>
      </c>
      <c r="J2053" s="905">
        <v>182858</v>
      </c>
      <c r="K2053" s="5">
        <f t="shared" si="32"/>
        <v>6</v>
      </c>
      <c r="L2053" s="423">
        <v>2001</v>
      </c>
      <c r="M2053" s="417" t="s">
        <v>623</v>
      </c>
      <c r="N2053" s="53" t="s">
        <v>626</v>
      </c>
      <c r="O2053" s="1227">
        <v>1010</v>
      </c>
      <c r="P2053" s="154">
        <v>150</v>
      </c>
      <c r="Q2053" s="251">
        <v>6.5588461625879516E-2</v>
      </c>
      <c r="R2053" s="54">
        <v>22.963832184452929</v>
      </c>
      <c r="S2053" s="54">
        <v>172.96383218445294</v>
      </c>
      <c r="T2053" s="54">
        <v>837.03616781554706</v>
      </c>
      <c r="U2053" s="7"/>
      <c r="V2053" s="7"/>
      <c r="W2053" s="7"/>
      <c r="X2053" s="42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42"/>
      <c r="AN2053" s="42"/>
    </row>
    <row r="2054" spans="1:40" s="1" customFormat="1">
      <c r="A2054" s="51" t="s">
        <v>236</v>
      </c>
      <c r="B2054" s="51" t="s">
        <v>17</v>
      </c>
      <c r="C2054" s="607">
        <v>72</v>
      </c>
      <c r="D2054" s="55">
        <v>2905</v>
      </c>
      <c r="E2054" s="831">
        <v>39609</v>
      </c>
      <c r="F2054" s="804">
        <v>2008</v>
      </c>
      <c r="G2054" s="706" t="s">
        <v>1774</v>
      </c>
      <c r="H2054" s="9" t="s">
        <v>4818</v>
      </c>
      <c r="I2054" s="58">
        <v>342</v>
      </c>
      <c r="J2054" s="920">
        <v>175487</v>
      </c>
      <c r="K2054" s="5">
        <f t="shared" si="32"/>
        <v>8</v>
      </c>
      <c r="L2054" s="1025">
        <v>1999</v>
      </c>
      <c r="M2054" s="1122" t="s">
        <v>623</v>
      </c>
      <c r="N2054" s="1209" t="s">
        <v>624</v>
      </c>
      <c r="O2054" s="1227">
        <v>1000</v>
      </c>
      <c r="P2054" s="154">
        <v>150</v>
      </c>
      <c r="Q2054" s="251">
        <v>9.1386794608179119E-3</v>
      </c>
      <c r="R2054" s="54">
        <v>12.317203564084986</v>
      </c>
      <c r="S2054" s="54">
        <v>162.31720356408499</v>
      </c>
      <c r="T2054" s="54">
        <v>837.68279643591495</v>
      </c>
      <c r="U2054" s="7"/>
      <c r="V2054" s="7"/>
      <c r="W2054" s="7"/>
      <c r="X2054" s="42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42"/>
      <c r="AN2054" s="42"/>
    </row>
    <row r="2055" spans="1:40" s="1" customFormat="1">
      <c r="A2055" s="51" t="s">
        <v>209</v>
      </c>
      <c r="B2055" s="51" t="s">
        <v>17</v>
      </c>
      <c r="C2055" s="607">
        <v>2801</v>
      </c>
      <c r="D2055" s="55">
        <v>2905</v>
      </c>
      <c r="E2055" s="831">
        <v>39609</v>
      </c>
      <c r="F2055" s="804">
        <v>2008</v>
      </c>
      <c r="G2055" s="178" t="s">
        <v>1774</v>
      </c>
      <c r="H2055" s="9" t="s">
        <v>4818</v>
      </c>
      <c r="I2055" s="51">
        <v>365</v>
      </c>
      <c r="J2055" s="905">
        <v>149251</v>
      </c>
      <c r="K2055" s="5">
        <f t="shared" si="32"/>
        <v>11</v>
      </c>
      <c r="L2055" s="423">
        <v>1996</v>
      </c>
      <c r="M2055" s="417" t="s">
        <v>623</v>
      </c>
      <c r="N2055" s="53" t="s">
        <v>624</v>
      </c>
      <c r="O2055" s="1227">
        <v>1000</v>
      </c>
      <c r="P2055" s="154">
        <v>150</v>
      </c>
      <c r="Q2055" s="251">
        <v>9.1386794608179119E-3</v>
      </c>
      <c r="R2055" s="54">
        <v>12.317203564084986</v>
      </c>
      <c r="S2055" s="54">
        <v>162.31720356408499</v>
      </c>
      <c r="T2055" s="54">
        <v>837.68279643591495</v>
      </c>
      <c r="U2055" s="7"/>
      <c r="V2055" s="7"/>
      <c r="W2055" s="7"/>
      <c r="X2055" s="42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42"/>
      <c r="AN2055" s="42"/>
    </row>
    <row r="2056" spans="1:40" s="1" customFormat="1">
      <c r="A2056" s="51" t="s">
        <v>202</v>
      </c>
      <c r="B2056" s="51" t="s">
        <v>17</v>
      </c>
      <c r="C2056" s="607" t="s">
        <v>203</v>
      </c>
      <c r="D2056" s="55">
        <v>2905</v>
      </c>
      <c r="E2056" s="831">
        <v>39609</v>
      </c>
      <c r="F2056" s="804">
        <v>2008</v>
      </c>
      <c r="G2056" s="178" t="s">
        <v>1774</v>
      </c>
      <c r="H2056" s="9" t="s">
        <v>4818</v>
      </c>
      <c r="I2056" s="51">
        <v>380</v>
      </c>
      <c r="J2056" s="905">
        <v>135733</v>
      </c>
      <c r="K2056" s="5">
        <f t="shared" si="32"/>
        <v>12</v>
      </c>
      <c r="L2056" s="423">
        <v>1995</v>
      </c>
      <c r="M2056" s="417" t="s">
        <v>629</v>
      </c>
      <c r="N2056" s="53" t="s">
        <v>1362</v>
      </c>
      <c r="O2056" s="1227">
        <v>1000</v>
      </c>
      <c r="P2056" s="154">
        <v>150</v>
      </c>
      <c r="Q2056" s="251">
        <v>9.1386794608179119E-3</v>
      </c>
      <c r="R2056" s="54">
        <v>12.317203564084986</v>
      </c>
      <c r="S2056" s="54">
        <v>162.31720356408499</v>
      </c>
      <c r="T2056" s="54">
        <v>837.68279643591495</v>
      </c>
      <c r="U2056" s="7"/>
      <c r="V2056" s="7"/>
      <c r="W2056" s="7"/>
      <c r="X2056" s="42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42"/>
      <c r="AN2056" s="42"/>
    </row>
    <row r="2057" spans="1:40" s="1" customFormat="1">
      <c r="A2057" s="51" t="s">
        <v>258</v>
      </c>
      <c r="B2057" s="51" t="s">
        <v>17</v>
      </c>
      <c r="C2057" s="607" t="s">
        <v>259</v>
      </c>
      <c r="D2057" s="55">
        <v>2905</v>
      </c>
      <c r="E2057" s="831">
        <v>39609</v>
      </c>
      <c r="F2057" s="804">
        <v>2008</v>
      </c>
      <c r="G2057" s="706" t="s">
        <v>812</v>
      </c>
      <c r="H2057" s="9" t="s">
        <v>2238</v>
      </c>
      <c r="I2057" s="58">
        <v>339</v>
      </c>
      <c r="J2057" s="918">
        <v>78110</v>
      </c>
      <c r="K2057" s="5">
        <f t="shared" si="32"/>
        <v>13</v>
      </c>
      <c r="L2057" s="1025">
        <v>1994</v>
      </c>
      <c r="M2057" s="1122" t="s">
        <v>616</v>
      </c>
      <c r="N2057" s="1209" t="s">
        <v>740</v>
      </c>
      <c r="O2057" s="1227">
        <v>1000</v>
      </c>
      <c r="P2057" s="154">
        <v>150</v>
      </c>
      <c r="Q2057" s="251">
        <v>9.1386794608179119E-3</v>
      </c>
      <c r="R2057" s="54">
        <v>12.317203564084986</v>
      </c>
      <c r="S2057" s="54">
        <v>162.31720356408499</v>
      </c>
      <c r="T2057" s="54">
        <v>837.68279643591495</v>
      </c>
      <c r="U2057" s="7"/>
      <c r="V2057" s="7"/>
      <c r="W2057" s="7"/>
      <c r="X2057" s="42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42"/>
      <c r="AN2057" s="42"/>
    </row>
    <row r="2058" spans="1:40" s="1" customFormat="1">
      <c r="A2058" s="51" t="s">
        <v>248</v>
      </c>
      <c r="B2058" s="51" t="s">
        <v>17</v>
      </c>
      <c r="C2058" s="607">
        <v>220464</v>
      </c>
      <c r="D2058" s="55">
        <v>2905</v>
      </c>
      <c r="E2058" s="831">
        <v>39609</v>
      </c>
      <c r="F2058" s="804">
        <v>2008</v>
      </c>
      <c r="G2058" s="706" t="s">
        <v>1774</v>
      </c>
      <c r="H2058" s="9" t="s">
        <v>4818</v>
      </c>
      <c r="I2058" s="58">
        <v>374</v>
      </c>
      <c r="J2058" s="918">
        <v>158267</v>
      </c>
      <c r="K2058" s="5">
        <f t="shared" si="32"/>
        <v>8</v>
      </c>
      <c r="L2058" s="1025">
        <v>1999</v>
      </c>
      <c r="M2058" s="1122" t="s">
        <v>623</v>
      </c>
      <c r="N2058" s="1209" t="s">
        <v>626</v>
      </c>
      <c r="O2058" s="1227">
        <v>1000</v>
      </c>
      <c r="P2058" s="154">
        <v>150</v>
      </c>
      <c r="Q2058" s="251">
        <v>9.1386794608179119E-3</v>
      </c>
      <c r="R2058" s="54">
        <v>12.317203564084986</v>
      </c>
      <c r="S2058" s="54">
        <v>162.31720356408499</v>
      </c>
      <c r="T2058" s="54">
        <v>837.68279643591495</v>
      </c>
      <c r="U2058" s="7"/>
      <c r="V2058" s="7"/>
      <c r="W2058" s="7"/>
      <c r="X2058" s="42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42"/>
      <c r="AN2058" s="42"/>
    </row>
    <row r="2059" spans="1:40" s="1" customFormat="1">
      <c r="A2059" s="51" t="s">
        <v>267</v>
      </c>
      <c r="B2059" s="51" t="s">
        <v>17</v>
      </c>
      <c r="C2059" s="607">
        <v>169641</v>
      </c>
      <c r="D2059" s="55">
        <v>2905</v>
      </c>
      <c r="E2059" s="831">
        <v>39609</v>
      </c>
      <c r="F2059" s="804">
        <v>2008</v>
      </c>
      <c r="G2059" s="706" t="s">
        <v>818</v>
      </c>
      <c r="H2059" s="9" t="s">
        <v>806</v>
      </c>
      <c r="I2059" s="58">
        <v>392</v>
      </c>
      <c r="J2059" s="918">
        <v>201258</v>
      </c>
      <c r="K2059" s="5">
        <f t="shared" si="32"/>
        <v>5</v>
      </c>
      <c r="L2059" s="1025">
        <v>2002</v>
      </c>
      <c r="M2059" s="1122" t="s">
        <v>623</v>
      </c>
      <c r="N2059" s="1209" t="s">
        <v>626</v>
      </c>
      <c r="O2059" s="1227">
        <v>1000</v>
      </c>
      <c r="P2059" s="154">
        <v>150</v>
      </c>
      <c r="Q2059" s="251">
        <v>9.1386794608179119E-3</v>
      </c>
      <c r="R2059" s="54">
        <v>12.317203564084986</v>
      </c>
      <c r="S2059" s="54">
        <v>162.31720356408499</v>
      </c>
      <c r="T2059" s="54">
        <v>837.68279643591495</v>
      </c>
      <c r="U2059" s="7"/>
      <c r="V2059" s="7"/>
      <c r="W2059" s="7"/>
      <c r="X2059" s="42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42"/>
      <c r="AN2059" s="42"/>
    </row>
    <row r="2060" spans="1:40" s="1" customFormat="1">
      <c r="A2060" s="58" t="s">
        <v>1406</v>
      </c>
      <c r="B2060" s="51" t="s">
        <v>17</v>
      </c>
      <c r="C2060" s="611">
        <v>134748</v>
      </c>
      <c r="D2060" s="55">
        <v>2876</v>
      </c>
      <c r="E2060" s="831">
        <v>39560</v>
      </c>
      <c r="F2060" s="804">
        <v>2008</v>
      </c>
      <c r="G2060" s="208" t="s">
        <v>1774</v>
      </c>
      <c r="H2060" s="9" t="s">
        <v>4818</v>
      </c>
      <c r="I2060" s="58">
        <v>398</v>
      </c>
      <c r="J2060" s="918">
        <v>207251</v>
      </c>
      <c r="K2060" s="5">
        <f t="shared" si="32"/>
        <v>9</v>
      </c>
      <c r="L2060" s="1025">
        <v>1998</v>
      </c>
      <c r="M2060" s="1122" t="s">
        <v>616</v>
      </c>
      <c r="N2060" s="1209" t="s">
        <v>619</v>
      </c>
      <c r="O2060" s="1227">
        <v>1000</v>
      </c>
      <c r="P2060" s="154">
        <v>150</v>
      </c>
      <c r="Q2060" s="251">
        <v>8.1566068515497546E-3</v>
      </c>
      <c r="R2060" s="54">
        <v>12.304323001631323</v>
      </c>
      <c r="S2060" s="54">
        <v>162.30432300163133</v>
      </c>
      <c r="T2060" s="54">
        <v>837.69567699836864</v>
      </c>
      <c r="U2060" s="7"/>
      <c r="V2060" s="7"/>
      <c r="W2060" s="7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</row>
    <row r="2061" spans="1:40" s="1" customFormat="1">
      <c r="A2061" s="51" t="s">
        <v>1413</v>
      </c>
      <c r="B2061" s="51" t="s">
        <v>17</v>
      </c>
      <c r="C2061" s="611">
        <v>143739</v>
      </c>
      <c r="D2061" s="55">
        <v>2876</v>
      </c>
      <c r="E2061" s="831">
        <v>39560</v>
      </c>
      <c r="F2061" s="804">
        <v>2008</v>
      </c>
      <c r="G2061" s="208" t="s">
        <v>1774</v>
      </c>
      <c r="H2061" s="9" t="s">
        <v>4818</v>
      </c>
      <c r="I2061" s="58">
        <v>372</v>
      </c>
      <c r="J2061" s="918">
        <v>185028</v>
      </c>
      <c r="K2061" s="5">
        <f t="shared" si="32"/>
        <v>8</v>
      </c>
      <c r="L2061" s="1025">
        <v>1999</v>
      </c>
      <c r="M2061" s="1122" t="s">
        <v>623</v>
      </c>
      <c r="N2061" s="1209" t="s">
        <v>624</v>
      </c>
      <c r="O2061" s="1227">
        <v>1000</v>
      </c>
      <c r="P2061" s="154">
        <v>150</v>
      </c>
      <c r="Q2061" s="251">
        <v>8.1566068515497546E-3</v>
      </c>
      <c r="R2061" s="54">
        <v>12.304323001631323</v>
      </c>
      <c r="S2061" s="54">
        <v>162.30432300163133</v>
      </c>
      <c r="T2061" s="54">
        <v>837.69567699836864</v>
      </c>
      <c r="U2061" s="7"/>
      <c r="V2061" s="7"/>
      <c r="W2061" s="7"/>
      <c r="X2061" s="42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42"/>
      <c r="AN2061" s="42"/>
    </row>
    <row r="2062" spans="1:40" s="1" customFormat="1">
      <c r="A2062" s="51" t="s">
        <v>1415</v>
      </c>
      <c r="B2062" s="51" t="s">
        <v>17</v>
      </c>
      <c r="C2062" s="611">
        <v>133394</v>
      </c>
      <c r="D2062" s="55">
        <v>2876</v>
      </c>
      <c r="E2062" s="831">
        <v>39560</v>
      </c>
      <c r="F2062" s="804">
        <v>2008</v>
      </c>
      <c r="G2062" s="8" t="s">
        <v>1774</v>
      </c>
      <c r="H2062" s="9" t="s">
        <v>4818</v>
      </c>
      <c r="I2062" s="58">
        <v>370</v>
      </c>
      <c r="J2062" s="918">
        <v>179864</v>
      </c>
      <c r="K2062" s="5">
        <f t="shared" si="32"/>
        <v>9</v>
      </c>
      <c r="L2062" s="1025">
        <v>1998</v>
      </c>
      <c r="M2062" s="1122" t="s">
        <v>623</v>
      </c>
      <c r="N2062" s="1209" t="s">
        <v>624</v>
      </c>
      <c r="O2062" s="1227">
        <v>1000</v>
      </c>
      <c r="P2062" s="154">
        <v>150</v>
      </c>
      <c r="Q2062" s="251">
        <v>8.1566068515497546E-3</v>
      </c>
      <c r="R2062" s="54">
        <v>12.304323001631323</v>
      </c>
      <c r="S2062" s="54">
        <v>162.30432300163133</v>
      </c>
      <c r="T2062" s="54">
        <v>837.69567699836864</v>
      </c>
      <c r="U2062" s="7"/>
      <c r="V2062" s="7"/>
      <c r="W2062" s="7"/>
      <c r="X2062" s="42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42"/>
      <c r="AN2062" s="42"/>
    </row>
    <row r="2063" spans="1:40" s="1" customFormat="1">
      <c r="A2063" s="194" t="s">
        <v>1422</v>
      </c>
      <c r="B2063" s="51" t="s">
        <v>17</v>
      </c>
      <c r="C2063" s="611">
        <v>7448</v>
      </c>
      <c r="D2063" s="55">
        <v>2876</v>
      </c>
      <c r="E2063" s="831">
        <v>39560</v>
      </c>
      <c r="F2063" s="804">
        <v>2008</v>
      </c>
      <c r="G2063" s="706" t="s">
        <v>2507</v>
      </c>
      <c r="H2063" s="2" t="s">
        <v>1604</v>
      </c>
      <c r="I2063" s="56">
        <v>389</v>
      </c>
      <c r="J2063" s="921">
        <v>144399</v>
      </c>
      <c r="K2063" s="5">
        <f t="shared" si="32"/>
        <v>10</v>
      </c>
      <c r="L2063" s="1027">
        <v>1997</v>
      </c>
      <c r="M2063" s="1122" t="s">
        <v>623</v>
      </c>
      <c r="N2063" s="1210" t="s">
        <v>624</v>
      </c>
      <c r="O2063" s="1227">
        <v>1000</v>
      </c>
      <c r="P2063" s="154">
        <v>150</v>
      </c>
      <c r="Q2063" s="251">
        <v>8.1566068515497546E-3</v>
      </c>
      <c r="R2063" s="54">
        <v>12.304323001631323</v>
      </c>
      <c r="S2063" s="54">
        <v>162.30432300163133</v>
      </c>
      <c r="T2063" s="54">
        <v>837.69567699836864</v>
      </c>
      <c r="U2063" s="7"/>
      <c r="V2063" s="7"/>
      <c r="W2063" s="7"/>
      <c r="X2063" s="42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42"/>
      <c r="AN2063" s="42"/>
    </row>
    <row r="2064" spans="1:40" s="1" customFormat="1">
      <c r="A2064" s="194" t="s">
        <v>1447</v>
      </c>
      <c r="B2064" s="51" t="s">
        <v>17</v>
      </c>
      <c r="C2064" s="613">
        <v>220174</v>
      </c>
      <c r="D2064" s="55">
        <v>2876</v>
      </c>
      <c r="E2064" s="831">
        <v>39560</v>
      </c>
      <c r="F2064" s="804">
        <v>2008</v>
      </c>
      <c r="G2064" s="706" t="s">
        <v>812</v>
      </c>
      <c r="H2064" s="1" t="s">
        <v>861</v>
      </c>
      <c r="I2064" s="56">
        <v>375</v>
      </c>
      <c r="J2064" s="911">
        <v>131570</v>
      </c>
      <c r="K2064" s="5">
        <f t="shared" si="32"/>
        <v>8</v>
      </c>
      <c r="L2064" s="1023">
        <v>1999</v>
      </c>
      <c r="M2064" s="1119" t="s">
        <v>616</v>
      </c>
      <c r="N2064" s="1205" t="s">
        <v>1424</v>
      </c>
      <c r="O2064" s="1227">
        <v>1000</v>
      </c>
      <c r="P2064" s="154">
        <v>150</v>
      </c>
      <c r="Q2064" s="251">
        <v>8.1566068515497546E-3</v>
      </c>
      <c r="R2064" s="54">
        <v>12.304323001631323</v>
      </c>
      <c r="S2064" s="54">
        <v>162.30432300163133</v>
      </c>
      <c r="T2064" s="54">
        <v>837.69567699836864</v>
      </c>
      <c r="U2064" s="7"/>
      <c r="V2064" s="7"/>
      <c r="W2064" s="7"/>
      <c r="X2064" s="42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42"/>
      <c r="AN2064" s="42"/>
    </row>
    <row r="2065" spans="1:40" s="1" customFormat="1">
      <c r="A2065" s="194" t="s">
        <v>1418</v>
      </c>
      <c r="B2065" s="51" t="s">
        <v>17</v>
      </c>
      <c r="C2065" s="614">
        <v>157890</v>
      </c>
      <c r="D2065" s="55">
        <v>2876</v>
      </c>
      <c r="E2065" s="831">
        <v>39560</v>
      </c>
      <c r="F2065" s="804">
        <v>2008</v>
      </c>
      <c r="G2065" s="208" t="s">
        <v>1774</v>
      </c>
      <c r="H2065" s="9" t="s">
        <v>4818</v>
      </c>
      <c r="I2065" s="56">
        <v>356</v>
      </c>
      <c r="J2065" s="911">
        <v>172165</v>
      </c>
      <c r="K2065" s="5">
        <f t="shared" si="32"/>
        <v>9</v>
      </c>
      <c r="L2065" s="1023">
        <v>1998</v>
      </c>
      <c r="M2065" s="1119" t="s">
        <v>623</v>
      </c>
      <c r="N2065" s="1205" t="s">
        <v>1298</v>
      </c>
      <c r="O2065" s="1227">
        <v>1000</v>
      </c>
      <c r="P2065" s="154">
        <v>150</v>
      </c>
      <c r="Q2065" s="251">
        <v>8.1566068515497546E-3</v>
      </c>
      <c r="R2065" s="54">
        <v>12.304323001631323</v>
      </c>
      <c r="S2065" s="54">
        <v>162.30432300163133</v>
      </c>
      <c r="T2065" s="54">
        <v>837.69567699836864</v>
      </c>
      <c r="U2065" s="7"/>
      <c r="V2065" s="7"/>
      <c r="W2065" s="7"/>
      <c r="X2065" s="42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42"/>
      <c r="AN2065" s="42"/>
    </row>
    <row r="2066" spans="1:40" s="1" customFormat="1">
      <c r="A2066" s="194" t="s">
        <v>1311</v>
      </c>
      <c r="B2066" s="51" t="s">
        <v>17</v>
      </c>
      <c r="C2066" s="613">
        <v>132847</v>
      </c>
      <c r="D2066" s="55">
        <v>2860</v>
      </c>
      <c r="E2066" s="831">
        <v>39583</v>
      </c>
      <c r="F2066" s="804">
        <v>2008</v>
      </c>
      <c r="G2066" s="208" t="s">
        <v>1774</v>
      </c>
      <c r="H2066" s="9" t="s">
        <v>4818</v>
      </c>
      <c r="I2066" s="194">
        <v>46</v>
      </c>
      <c r="J2066" s="912">
        <v>179176</v>
      </c>
      <c r="K2066" s="5">
        <f t="shared" si="32"/>
        <v>9</v>
      </c>
      <c r="L2066" s="790">
        <v>1998</v>
      </c>
      <c r="M2066" s="1113" t="s">
        <v>616</v>
      </c>
      <c r="N2066" s="178" t="s">
        <v>619</v>
      </c>
      <c r="O2066" s="1227">
        <v>1000</v>
      </c>
      <c r="P2066" s="154">
        <v>150</v>
      </c>
      <c r="Q2066" s="251">
        <v>1.1723329425556858E-2</v>
      </c>
      <c r="R2066" s="54">
        <v>9.9295427901524</v>
      </c>
      <c r="S2066" s="54">
        <v>159.9295427901524</v>
      </c>
      <c r="T2066" s="54">
        <v>840.07045720984763</v>
      </c>
      <c r="U2066" s="7"/>
      <c r="V2066" s="7"/>
      <c r="W2066" s="7"/>
      <c r="X2066" s="42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42"/>
      <c r="AN2066" s="42"/>
    </row>
    <row r="2067" spans="1:40">
      <c r="A2067" s="520" t="s">
        <v>1357</v>
      </c>
      <c r="B2067" s="492" t="s">
        <v>17</v>
      </c>
      <c r="C2067" s="576">
        <v>21510</v>
      </c>
      <c r="D2067" s="513">
        <v>2860</v>
      </c>
      <c r="E2067" s="841">
        <v>39583</v>
      </c>
      <c r="F2067" s="514">
        <v>2008</v>
      </c>
      <c r="G2067" s="729" t="s">
        <v>608</v>
      </c>
      <c r="H2067" s="496" t="s">
        <v>2037</v>
      </c>
      <c r="I2067" s="576">
        <v>18</v>
      </c>
      <c r="J2067" s="926">
        <v>150782</v>
      </c>
      <c r="K2067" s="5">
        <f t="shared" si="32"/>
        <v>8</v>
      </c>
      <c r="L2067" s="1031">
        <v>1999</v>
      </c>
      <c r="M2067" s="1130" t="s">
        <v>623</v>
      </c>
      <c r="N2067" s="1212" t="s">
        <v>624</v>
      </c>
      <c r="O2067" s="1227">
        <v>1000</v>
      </c>
      <c r="P2067" s="486">
        <v>150</v>
      </c>
      <c r="Q2067" s="519">
        <v>1.1723329425556858E-2</v>
      </c>
      <c r="R2067" s="518">
        <v>9.9295427901524</v>
      </c>
      <c r="S2067" s="518">
        <v>159.9295427901524</v>
      </c>
      <c r="T2067" s="518">
        <v>840.07045720984763</v>
      </c>
      <c r="U2067" s="488"/>
      <c r="V2067" s="488"/>
      <c r="W2067" s="488"/>
      <c r="AL2067" s="480"/>
      <c r="AM2067" s="480"/>
      <c r="AN2067" s="480"/>
    </row>
    <row r="2068" spans="1:40" s="1" customFormat="1">
      <c r="A2068" s="173" t="s">
        <v>2660</v>
      </c>
      <c r="B2068" s="51" t="s">
        <v>17</v>
      </c>
      <c r="C2068" s="614">
        <v>128063</v>
      </c>
      <c r="D2068" s="55">
        <v>2860</v>
      </c>
      <c r="E2068" s="831">
        <v>39583</v>
      </c>
      <c r="F2068" s="806">
        <v>2008</v>
      </c>
      <c r="G2068" s="208" t="s">
        <v>1774</v>
      </c>
      <c r="H2068" s="58" t="s">
        <v>2581</v>
      </c>
      <c r="I2068" s="56">
        <v>81</v>
      </c>
      <c r="J2068" s="911">
        <v>186104</v>
      </c>
      <c r="K2068" s="5">
        <f t="shared" si="32"/>
        <v>14</v>
      </c>
      <c r="L2068" s="1023">
        <v>1993</v>
      </c>
      <c r="M2068" s="1119" t="s">
        <v>629</v>
      </c>
      <c r="N2068" s="1205" t="s">
        <v>630</v>
      </c>
      <c r="O2068" s="1227">
        <v>1000</v>
      </c>
      <c r="P2068" s="154">
        <v>150</v>
      </c>
      <c r="Q2068" s="251">
        <v>1.1723329425556858E-2</v>
      </c>
      <c r="R2068" s="54">
        <v>9.9295427901524</v>
      </c>
      <c r="S2068" s="54">
        <v>159.9295427901524</v>
      </c>
      <c r="T2068" s="54">
        <v>840.07045720984763</v>
      </c>
      <c r="U2068" s="7"/>
      <c r="V2068" s="7"/>
      <c r="W2068" s="7"/>
      <c r="X2068" s="42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42"/>
      <c r="AN2068" s="42"/>
    </row>
    <row r="2069" spans="1:40" s="1" customFormat="1">
      <c r="A2069" s="173" t="s">
        <v>1351</v>
      </c>
      <c r="B2069" s="51" t="s">
        <v>17</v>
      </c>
      <c r="C2069" s="614">
        <v>174696</v>
      </c>
      <c r="D2069" s="55">
        <v>2860</v>
      </c>
      <c r="E2069" s="831">
        <v>39583</v>
      </c>
      <c r="F2069" s="804">
        <v>2008</v>
      </c>
      <c r="G2069" s="706" t="s">
        <v>812</v>
      </c>
      <c r="H2069" s="1" t="s">
        <v>861</v>
      </c>
      <c r="I2069" s="56">
        <v>78</v>
      </c>
      <c r="J2069" s="911">
        <v>166145</v>
      </c>
      <c r="K2069" s="5">
        <f t="shared" si="32"/>
        <v>11</v>
      </c>
      <c r="L2069" s="1023">
        <v>1996</v>
      </c>
      <c r="M2069" s="1119" t="s">
        <v>613</v>
      </c>
      <c r="N2069" s="1205" t="s">
        <v>614</v>
      </c>
      <c r="O2069" s="1227">
        <v>1000</v>
      </c>
      <c r="P2069" s="154">
        <v>150</v>
      </c>
      <c r="Q2069" s="251">
        <v>1.1723329425556858E-2</v>
      </c>
      <c r="R2069" s="54">
        <v>9.9295427901524</v>
      </c>
      <c r="S2069" s="54">
        <v>159.9295427901524</v>
      </c>
      <c r="T2069" s="54">
        <v>840.07045720984763</v>
      </c>
      <c r="U2069" s="7"/>
      <c r="V2069" s="7"/>
      <c r="W2069" s="7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</row>
    <row r="2070" spans="1:40" s="1" customFormat="1">
      <c r="A2070" s="173" t="s">
        <v>1316</v>
      </c>
      <c r="B2070" s="51" t="s">
        <v>17</v>
      </c>
      <c r="C2070" s="613">
        <v>132104</v>
      </c>
      <c r="D2070" s="55">
        <v>2860</v>
      </c>
      <c r="E2070" s="831">
        <v>39583</v>
      </c>
      <c r="F2070" s="804">
        <v>2008</v>
      </c>
      <c r="G2070" s="208" t="s">
        <v>1774</v>
      </c>
      <c r="H2070" s="9" t="s">
        <v>4818</v>
      </c>
      <c r="I2070" s="194">
        <v>51</v>
      </c>
      <c r="J2070" s="903">
        <v>137959</v>
      </c>
      <c r="K2070" s="5">
        <f t="shared" si="32"/>
        <v>9</v>
      </c>
      <c r="L2070" s="790">
        <v>1998</v>
      </c>
      <c r="M2070" s="1113" t="s">
        <v>616</v>
      </c>
      <c r="N2070" s="178" t="s">
        <v>1234</v>
      </c>
      <c r="O2070" s="1227">
        <v>1000</v>
      </c>
      <c r="P2070" s="154">
        <v>150</v>
      </c>
      <c r="Q2070" s="251">
        <v>1.1723329425556858E-2</v>
      </c>
      <c r="R2070" s="54">
        <v>9.9295427901524</v>
      </c>
      <c r="S2070" s="54">
        <v>159.9295427901524</v>
      </c>
      <c r="T2070" s="54">
        <v>840.07045720984763</v>
      </c>
      <c r="U2070" s="7"/>
      <c r="V2070" s="7"/>
      <c r="W2070" s="7"/>
      <c r="X2070" s="42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42"/>
      <c r="AN2070" s="42"/>
    </row>
    <row r="2071" spans="1:40" s="1" customFormat="1">
      <c r="A2071" s="173" t="s">
        <v>1349</v>
      </c>
      <c r="B2071" s="51" t="s">
        <v>17</v>
      </c>
      <c r="C2071" s="614">
        <v>150616</v>
      </c>
      <c r="D2071" s="55">
        <v>2860</v>
      </c>
      <c r="E2071" s="831">
        <v>39583</v>
      </c>
      <c r="F2071" s="804">
        <v>2008</v>
      </c>
      <c r="G2071" s="706" t="s">
        <v>812</v>
      </c>
      <c r="H2071" s="1" t="s">
        <v>861</v>
      </c>
      <c r="I2071" s="56">
        <v>28</v>
      </c>
      <c r="J2071" s="911">
        <v>136885</v>
      </c>
      <c r="K2071" s="5">
        <f t="shared" si="32"/>
        <v>12</v>
      </c>
      <c r="L2071" s="1023">
        <v>1995</v>
      </c>
      <c r="M2071" s="1119" t="s">
        <v>616</v>
      </c>
      <c r="N2071" s="1205" t="s">
        <v>2122</v>
      </c>
      <c r="O2071" s="1227">
        <v>1000</v>
      </c>
      <c r="P2071" s="154">
        <v>150</v>
      </c>
      <c r="Q2071" s="251">
        <v>1.1723329425556858E-2</v>
      </c>
      <c r="R2071" s="54">
        <v>9.9295427901524</v>
      </c>
      <c r="S2071" s="54">
        <v>159.9295427901524</v>
      </c>
      <c r="T2071" s="54">
        <v>840.07045720984763</v>
      </c>
      <c r="U2071" s="7"/>
      <c r="V2071" s="7"/>
      <c r="W2071" s="7"/>
      <c r="X2071" s="42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42"/>
      <c r="AN2071" s="42"/>
    </row>
    <row r="2072" spans="1:40" s="1" customFormat="1">
      <c r="A2072" s="173" t="s">
        <v>1326</v>
      </c>
      <c r="B2072" s="51" t="s">
        <v>17</v>
      </c>
      <c r="C2072" s="614">
        <v>197195</v>
      </c>
      <c r="D2072" s="55">
        <v>2860</v>
      </c>
      <c r="E2072" s="831">
        <v>39583</v>
      </c>
      <c r="F2072" s="804">
        <v>2008</v>
      </c>
      <c r="G2072" s="208" t="s">
        <v>1774</v>
      </c>
      <c r="H2072" s="9" t="s">
        <v>4818</v>
      </c>
      <c r="I2072" s="56">
        <v>31</v>
      </c>
      <c r="J2072" s="911">
        <v>151731</v>
      </c>
      <c r="K2072" s="5">
        <f t="shared" si="32"/>
        <v>9</v>
      </c>
      <c r="L2072" s="1023">
        <v>1998</v>
      </c>
      <c r="M2072" s="1119" t="s">
        <v>623</v>
      </c>
      <c r="N2072" s="1205" t="s">
        <v>1298</v>
      </c>
      <c r="O2072" s="1227">
        <v>1000</v>
      </c>
      <c r="P2072" s="154">
        <v>150</v>
      </c>
      <c r="Q2072" s="251">
        <v>1.1723329425556858E-2</v>
      </c>
      <c r="R2072" s="54">
        <v>9.9295427901524</v>
      </c>
      <c r="S2072" s="54">
        <v>159.9295427901524</v>
      </c>
      <c r="T2072" s="54">
        <v>840.07045720984763</v>
      </c>
      <c r="U2072" s="7"/>
      <c r="V2072" s="7"/>
      <c r="W2072" s="7"/>
      <c r="X2072" s="42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42"/>
      <c r="AN2072" s="42"/>
    </row>
    <row r="2073" spans="1:40" s="1" customFormat="1">
      <c r="A2073" s="173" t="s">
        <v>2129</v>
      </c>
      <c r="B2073" s="51" t="s">
        <v>17</v>
      </c>
      <c r="C2073" s="613">
        <v>202800</v>
      </c>
      <c r="D2073" s="55">
        <v>2683</v>
      </c>
      <c r="E2073" s="831">
        <v>39253</v>
      </c>
      <c r="F2073" s="804">
        <v>2008</v>
      </c>
      <c r="G2073" s="178" t="s">
        <v>812</v>
      </c>
      <c r="H2073" s="1" t="s">
        <v>861</v>
      </c>
      <c r="I2073" s="194">
        <v>18</v>
      </c>
      <c r="J2073" s="903">
        <v>156748</v>
      </c>
      <c r="K2073" s="5">
        <f t="shared" si="32"/>
        <v>9</v>
      </c>
      <c r="L2073" s="790">
        <v>1998</v>
      </c>
      <c r="M2073" s="1113" t="s">
        <v>623</v>
      </c>
      <c r="N2073" s="178" t="s">
        <v>626</v>
      </c>
      <c r="O2073" s="1227">
        <v>1056</v>
      </c>
      <c r="P2073" s="154">
        <v>150</v>
      </c>
      <c r="Q2073" s="251">
        <v>0.14653356534481182</v>
      </c>
      <c r="R2073" s="54">
        <v>62.001282168696761</v>
      </c>
      <c r="S2073" s="54">
        <v>212.00128216869678</v>
      </c>
      <c r="T2073" s="54">
        <v>843.99871783130322</v>
      </c>
      <c r="U2073" s="7"/>
      <c r="V2073" s="7"/>
      <c r="W2073" s="7"/>
      <c r="X2073" s="42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42"/>
      <c r="AN2073" s="42"/>
    </row>
    <row r="2074" spans="1:40" s="1" customFormat="1">
      <c r="A2074" s="173" t="s">
        <v>1488</v>
      </c>
      <c r="B2074" s="51" t="s">
        <v>17</v>
      </c>
      <c r="C2074" s="613">
        <v>150010</v>
      </c>
      <c r="D2074" s="59">
        <v>39514</v>
      </c>
      <c r="E2074" s="831">
        <v>39462</v>
      </c>
      <c r="F2074" s="804">
        <v>2008</v>
      </c>
      <c r="G2074" s="178" t="s">
        <v>821</v>
      </c>
      <c r="H2074" s="58" t="s">
        <v>800</v>
      </c>
      <c r="I2074" s="194">
        <v>1</v>
      </c>
      <c r="J2074" s="903">
        <v>160409</v>
      </c>
      <c r="K2074" s="5">
        <f t="shared" si="32"/>
        <v>10</v>
      </c>
      <c r="L2074" s="790">
        <v>1997</v>
      </c>
      <c r="M2074" s="1113" t="s">
        <v>616</v>
      </c>
      <c r="N2074" s="178" t="s">
        <v>617</v>
      </c>
      <c r="O2074" s="1227">
        <v>1000</v>
      </c>
      <c r="P2074" s="154">
        <v>150</v>
      </c>
      <c r="Q2074" s="251">
        <v>0.22727272727272727</v>
      </c>
      <c r="R2074" s="54">
        <v>0</v>
      </c>
      <c r="S2074" s="54">
        <v>150</v>
      </c>
      <c r="T2074" s="54">
        <v>850</v>
      </c>
      <c r="U2074" s="7"/>
      <c r="V2074" s="7"/>
      <c r="W2074" s="7"/>
      <c r="X2074" s="42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42"/>
      <c r="AN2074" s="42"/>
    </row>
    <row r="2075" spans="1:40" s="1" customFormat="1">
      <c r="A2075" s="173" t="s">
        <v>2111</v>
      </c>
      <c r="B2075" s="51" t="s">
        <v>17</v>
      </c>
      <c r="C2075" s="613">
        <v>30078</v>
      </c>
      <c r="D2075" s="55">
        <v>2686</v>
      </c>
      <c r="E2075" s="831">
        <v>39310</v>
      </c>
      <c r="F2075" s="804">
        <v>2008</v>
      </c>
      <c r="G2075" s="178" t="s">
        <v>814</v>
      </c>
      <c r="H2075" s="194" t="s">
        <v>1060</v>
      </c>
      <c r="I2075" s="194">
        <v>53</v>
      </c>
      <c r="J2075" s="904">
        <v>85684</v>
      </c>
      <c r="K2075" s="5">
        <f t="shared" si="32"/>
        <v>14</v>
      </c>
      <c r="L2075" s="1014">
        <v>1993</v>
      </c>
      <c r="M2075" s="1112" t="s">
        <v>616</v>
      </c>
      <c r="N2075" s="178" t="s">
        <v>2112</v>
      </c>
      <c r="O2075" s="1227">
        <v>1052</v>
      </c>
      <c r="P2075" s="154">
        <v>150</v>
      </c>
      <c r="Q2075" s="251">
        <v>0.14000029277627765</v>
      </c>
      <c r="R2075" s="54">
        <v>37.408078229821363</v>
      </c>
      <c r="S2075" s="54">
        <v>187.40807822982137</v>
      </c>
      <c r="T2075" s="54">
        <v>864.5919217701786</v>
      </c>
      <c r="U2075" s="7"/>
      <c r="V2075" s="7"/>
      <c r="W2075" s="7"/>
      <c r="X2075" s="42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42"/>
      <c r="AN2075" s="42"/>
    </row>
    <row r="2076" spans="1:40" s="1" customFormat="1">
      <c r="A2076" s="173" t="s">
        <v>285</v>
      </c>
      <c r="B2076" s="51" t="s">
        <v>17</v>
      </c>
      <c r="C2076" s="613" t="s">
        <v>295</v>
      </c>
      <c r="D2076" s="55">
        <v>2908</v>
      </c>
      <c r="E2076" s="831">
        <v>39624</v>
      </c>
      <c r="F2076" s="804">
        <v>2008</v>
      </c>
      <c r="G2076" s="178" t="s">
        <v>1774</v>
      </c>
      <c r="H2076" s="9" t="s">
        <v>4818</v>
      </c>
      <c r="I2076" s="194">
        <v>20</v>
      </c>
      <c r="J2076" s="903">
        <v>191876</v>
      </c>
      <c r="K2076" s="5">
        <f t="shared" si="32"/>
        <v>11</v>
      </c>
      <c r="L2076" s="790">
        <v>1996</v>
      </c>
      <c r="M2076" s="1113" t="s">
        <v>623</v>
      </c>
      <c r="N2076" s="178" t="s">
        <v>624</v>
      </c>
      <c r="O2076" s="1227">
        <v>1050</v>
      </c>
      <c r="P2076" s="154">
        <v>150</v>
      </c>
      <c r="Q2076" s="251">
        <v>8.4831347202585332E-3</v>
      </c>
      <c r="R2076" s="54">
        <v>13.815548374065846</v>
      </c>
      <c r="S2076" s="54">
        <v>163.81554837406586</v>
      </c>
      <c r="T2076" s="54">
        <v>886.18445162593412</v>
      </c>
      <c r="U2076" s="7"/>
      <c r="V2076" s="7"/>
      <c r="W2076" s="7"/>
      <c r="X2076" s="42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42"/>
      <c r="AN2076" s="42"/>
    </row>
    <row r="2077" spans="1:40" s="1" customFormat="1">
      <c r="A2077" s="105" t="s">
        <v>189</v>
      </c>
      <c r="B2077" s="51" t="s">
        <v>17</v>
      </c>
      <c r="C2077" s="613" t="s">
        <v>190</v>
      </c>
      <c r="D2077" s="55">
        <v>2905</v>
      </c>
      <c r="E2077" s="831">
        <v>39609</v>
      </c>
      <c r="F2077" s="804">
        <v>2008</v>
      </c>
      <c r="G2077" s="178" t="s">
        <v>1774</v>
      </c>
      <c r="H2077" s="9" t="s">
        <v>4818</v>
      </c>
      <c r="I2077" s="194">
        <v>419</v>
      </c>
      <c r="J2077" s="903">
        <v>147633</v>
      </c>
      <c r="K2077" s="5">
        <f t="shared" si="32"/>
        <v>10</v>
      </c>
      <c r="L2077" s="790">
        <v>1997</v>
      </c>
      <c r="M2077" s="1113" t="s">
        <v>623</v>
      </c>
      <c r="N2077" s="178" t="s">
        <v>624</v>
      </c>
      <c r="O2077" s="1227">
        <v>1050</v>
      </c>
      <c r="P2077" s="154">
        <v>150</v>
      </c>
      <c r="Q2077" s="251">
        <v>9.5956134338588076E-3</v>
      </c>
      <c r="R2077" s="54">
        <v>12.933063742289235</v>
      </c>
      <c r="S2077" s="54">
        <v>162.93306374228922</v>
      </c>
      <c r="T2077" s="54">
        <v>887.06693625771072</v>
      </c>
      <c r="U2077" s="7"/>
      <c r="V2077" s="7"/>
      <c r="W2077" s="7"/>
      <c r="X2077" s="42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42"/>
      <c r="AN2077" s="42"/>
    </row>
    <row r="2078" spans="1:40" s="1" customFormat="1">
      <c r="A2078" s="172" t="s">
        <v>1320</v>
      </c>
      <c r="B2078" s="51" t="s">
        <v>17</v>
      </c>
      <c r="C2078" s="613">
        <v>135126</v>
      </c>
      <c r="D2078" s="55">
        <v>2860</v>
      </c>
      <c r="E2078" s="831">
        <v>39583</v>
      </c>
      <c r="F2078" s="804">
        <v>2008</v>
      </c>
      <c r="G2078" s="208" t="s">
        <v>1774</v>
      </c>
      <c r="H2078" s="9" t="s">
        <v>4818</v>
      </c>
      <c r="I2078" s="56">
        <v>14</v>
      </c>
      <c r="J2078" s="911">
        <v>176176</v>
      </c>
      <c r="K2078" s="5">
        <f t="shared" si="32"/>
        <v>9</v>
      </c>
      <c r="L2078" s="1023">
        <v>1998</v>
      </c>
      <c r="M2078" s="1119" t="s">
        <v>623</v>
      </c>
      <c r="N2078" s="1205" t="s">
        <v>624</v>
      </c>
      <c r="O2078" s="1227">
        <v>1050</v>
      </c>
      <c r="P2078" s="154">
        <v>150</v>
      </c>
      <c r="Q2078" s="251">
        <v>1.23094958968347E-2</v>
      </c>
      <c r="R2078" s="54">
        <v>10.42601992966002</v>
      </c>
      <c r="S2078" s="54">
        <v>160.42601992966001</v>
      </c>
      <c r="T2078" s="54">
        <v>889.57398007033999</v>
      </c>
      <c r="U2078" s="7"/>
      <c r="V2078" s="7"/>
      <c r="W2078" s="7"/>
      <c r="X2078" s="42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42"/>
      <c r="AN2078" s="42"/>
    </row>
    <row r="2079" spans="1:40" s="1" customFormat="1">
      <c r="A2079" s="173" t="s">
        <v>1309</v>
      </c>
      <c r="B2079" s="51" t="s">
        <v>17</v>
      </c>
      <c r="C2079" s="613">
        <v>158728</v>
      </c>
      <c r="D2079" s="55">
        <v>2860</v>
      </c>
      <c r="E2079" s="831">
        <v>39583</v>
      </c>
      <c r="F2079" s="804">
        <v>2008</v>
      </c>
      <c r="G2079" s="356" t="s">
        <v>1774</v>
      </c>
      <c r="H2079" s="9" t="s">
        <v>4818</v>
      </c>
      <c r="I2079" s="194">
        <v>44</v>
      </c>
      <c r="J2079" s="903">
        <v>177590</v>
      </c>
      <c r="K2079" s="5">
        <f t="shared" si="32"/>
        <v>8</v>
      </c>
      <c r="L2079" s="790">
        <v>1999</v>
      </c>
      <c r="M2079" s="1113" t="s">
        <v>623</v>
      </c>
      <c r="N2079" s="178" t="s">
        <v>1298</v>
      </c>
      <c r="O2079" s="1227">
        <v>1050</v>
      </c>
      <c r="P2079" s="154">
        <v>150</v>
      </c>
      <c r="Q2079" s="251">
        <v>1.23094958968347E-2</v>
      </c>
      <c r="R2079" s="54">
        <v>10.42601992966002</v>
      </c>
      <c r="S2079" s="54">
        <v>160.42601992966001</v>
      </c>
      <c r="T2079" s="54">
        <v>889.57398007033999</v>
      </c>
      <c r="U2079" s="7"/>
      <c r="V2079" s="7"/>
      <c r="W2079" s="7"/>
      <c r="X2079" s="42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42"/>
      <c r="AN2079" s="42"/>
    </row>
    <row r="2080" spans="1:40" s="1" customFormat="1">
      <c r="A2080" s="173" t="s">
        <v>573</v>
      </c>
      <c r="B2080" s="51" t="s">
        <v>17</v>
      </c>
      <c r="C2080" s="613">
        <v>1703</v>
      </c>
      <c r="D2080" s="55">
        <v>2883</v>
      </c>
      <c r="E2080" s="831">
        <v>39647</v>
      </c>
      <c r="F2080" s="804">
        <v>2008</v>
      </c>
      <c r="G2080" s="239" t="s">
        <v>1774</v>
      </c>
      <c r="H2080" s="9" t="s">
        <v>4818</v>
      </c>
      <c r="I2080" s="194">
        <v>34</v>
      </c>
      <c r="J2080" s="903">
        <v>109853</v>
      </c>
      <c r="K2080" s="5">
        <f t="shared" si="32"/>
        <v>6</v>
      </c>
      <c r="L2080" s="790">
        <v>2001</v>
      </c>
      <c r="M2080" s="1113" t="s">
        <v>629</v>
      </c>
      <c r="N2080" s="178" t="s">
        <v>1235</v>
      </c>
      <c r="O2080" s="1227">
        <v>1101.51</v>
      </c>
      <c r="P2080" s="154">
        <v>150</v>
      </c>
      <c r="Q2080" s="251">
        <v>0.25433508660937343</v>
      </c>
      <c r="R2080" s="54">
        <v>53.580772695996721</v>
      </c>
      <c r="S2080" s="54">
        <v>203.58077269599673</v>
      </c>
      <c r="T2080" s="54">
        <v>897.92922730400323</v>
      </c>
      <c r="U2080" s="7"/>
      <c r="V2080" s="7"/>
      <c r="W2080" s="7"/>
      <c r="X2080" s="42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42"/>
      <c r="AN2080" s="42"/>
    </row>
    <row r="2081" spans="1:40" s="1" customFormat="1">
      <c r="A2081" s="172" t="s">
        <v>139</v>
      </c>
      <c r="B2081" s="51" t="s">
        <v>17</v>
      </c>
      <c r="C2081" s="614">
        <v>16527</v>
      </c>
      <c r="D2081" s="55">
        <v>2652</v>
      </c>
      <c r="E2081" s="842">
        <v>39345</v>
      </c>
      <c r="F2081" s="804">
        <v>2008</v>
      </c>
      <c r="G2081" s="723" t="s">
        <v>810</v>
      </c>
      <c r="H2081" s="173" t="s">
        <v>859</v>
      </c>
      <c r="I2081" s="56">
        <v>342</v>
      </c>
      <c r="J2081" s="912">
        <v>240418</v>
      </c>
      <c r="K2081" s="5">
        <f t="shared" si="32"/>
        <v>10</v>
      </c>
      <c r="L2081" s="1032">
        <v>1997</v>
      </c>
      <c r="M2081" s="1131" t="s">
        <v>613</v>
      </c>
      <c r="N2081" s="706" t="s">
        <v>614</v>
      </c>
      <c r="O2081" s="1227">
        <v>1150</v>
      </c>
      <c r="P2081" s="154">
        <v>150</v>
      </c>
      <c r="Q2081" s="251">
        <v>1.4829142488716958E-2</v>
      </c>
      <c r="R2081" s="54">
        <v>83.601663442940037</v>
      </c>
      <c r="S2081" s="54">
        <v>233.60166344294004</v>
      </c>
      <c r="T2081" s="54">
        <v>916.39833655706002</v>
      </c>
      <c r="U2081" s="7"/>
      <c r="V2081" s="7"/>
      <c r="W2081" s="7"/>
      <c r="X2081" s="42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42"/>
      <c r="AN2081" s="42"/>
    </row>
    <row r="2082" spans="1:40" s="1" customFormat="1">
      <c r="A2082" s="172" t="s">
        <v>1561</v>
      </c>
      <c r="B2082" s="51" t="s">
        <v>17</v>
      </c>
      <c r="C2082" s="613">
        <v>155861</v>
      </c>
      <c r="D2082" s="55">
        <v>2709</v>
      </c>
      <c r="E2082" s="831">
        <v>39308</v>
      </c>
      <c r="F2082" s="804">
        <v>2008</v>
      </c>
      <c r="G2082" s="239" t="s">
        <v>818</v>
      </c>
      <c r="H2082" s="9" t="s">
        <v>806</v>
      </c>
      <c r="I2082" s="56">
        <v>424</v>
      </c>
      <c r="J2082" s="911">
        <v>182434</v>
      </c>
      <c r="K2082" s="5">
        <f t="shared" si="32"/>
        <v>10</v>
      </c>
      <c r="L2082" s="1023">
        <v>1997</v>
      </c>
      <c r="M2082" s="1119" t="s">
        <v>623</v>
      </c>
      <c r="N2082" s="1205" t="s">
        <v>626</v>
      </c>
      <c r="O2082" s="1227">
        <v>1100</v>
      </c>
      <c r="P2082" s="154">
        <v>150</v>
      </c>
      <c r="Q2082" s="251">
        <v>2.3366967604885821E-2</v>
      </c>
      <c r="R2082" s="54">
        <v>31.09769516728625</v>
      </c>
      <c r="S2082" s="54">
        <v>181.09769516728625</v>
      </c>
      <c r="T2082" s="54">
        <v>918.90230483271375</v>
      </c>
      <c r="U2082" s="7"/>
      <c r="V2082" s="7"/>
      <c r="W2082" s="7"/>
      <c r="X2082" s="42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42"/>
      <c r="AN2082" s="42"/>
    </row>
    <row r="2083" spans="1:40" s="1" customFormat="1">
      <c r="A2083" s="173" t="s">
        <v>2107</v>
      </c>
      <c r="B2083" s="51" t="s">
        <v>17</v>
      </c>
      <c r="C2083" s="613">
        <v>240638</v>
      </c>
      <c r="D2083" s="55">
        <v>2686</v>
      </c>
      <c r="E2083" s="831">
        <v>39286</v>
      </c>
      <c r="F2083" s="804">
        <v>2008</v>
      </c>
      <c r="G2083" s="239" t="s">
        <v>812</v>
      </c>
      <c r="H2083" s="1" t="s">
        <v>861</v>
      </c>
      <c r="I2083" s="194">
        <v>50</v>
      </c>
      <c r="J2083" s="903">
        <v>151820</v>
      </c>
      <c r="K2083" s="5">
        <f t="shared" si="32"/>
        <v>7</v>
      </c>
      <c r="L2083" s="790">
        <v>2000</v>
      </c>
      <c r="M2083" s="1113" t="s">
        <v>623</v>
      </c>
      <c r="N2083" s="178" t="s">
        <v>626</v>
      </c>
      <c r="O2083" s="1227">
        <v>1110</v>
      </c>
      <c r="P2083" s="154">
        <v>150</v>
      </c>
      <c r="Q2083" s="251">
        <v>0.14771894009664277</v>
      </c>
      <c r="R2083" s="54">
        <v>39.470500793822922</v>
      </c>
      <c r="S2083" s="54">
        <v>189.47050079382291</v>
      </c>
      <c r="T2083" s="54">
        <v>920.52949920617709</v>
      </c>
      <c r="U2083" s="7"/>
      <c r="V2083" s="7"/>
      <c r="W2083" s="7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</row>
    <row r="2084" spans="1:40" s="1" customFormat="1">
      <c r="A2084" s="173" t="s">
        <v>1574</v>
      </c>
      <c r="B2084" s="51" t="s">
        <v>17</v>
      </c>
      <c r="C2084" s="613" t="s">
        <v>1575</v>
      </c>
      <c r="D2084" s="55">
        <v>2727</v>
      </c>
      <c r="E2084" s="831">
        <v>39357</v>
      </c>
      <c r="F2084" s="804">
        <v>2008</v>
      </c>
      <c r="G2084" s="239" t="s">
        <v>815</v>
      </c>
      <c r="H2084" s="9" t="s">
        <v>807</v>
      </c>
      <c r="I2084" s="194">
        <v>386</v>
      </c>
      <c r="J2084" s="903">
        <v>163949</v>
      </c>
      <c r="K2084" s="5">
        <f t="shared" si="32"/>
        <v>9</v>
      </c>
      <c r="L2084" s="790">
        <v>1998</v>
      </c>
      <c r="M2084" s="1113" t="s">
        <v>623</v>
      </c>
      <c r="N2084" s="178" t="s">
        <v>624</v>
      </c>
      <c r="O2084" s="1227">
        <v>1100</v>
      </c>
      <c r="P2084" s="154">
        <v>150</v>
      </c>
      <c r="Q2084" s="251">
        <v>2.9629629629629631E-2</v>
      </c>
      <c r="R2084" s="54">
        <v>17.5205925925926</v>
      </c>
      <c r="S2084" s="54">
        <v>167.52059259259261</v>
      </c>
      <c r="T2084" s="54">
        <v>932.47940740740739</v>
      </c>
      <c r="U2084" s="7"/>
      <c r="V2084" s="7"/>
      <c r="W2084" s="7"/>
      <c r="X2084" s="42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42"/>
      <c r="AN2084" s="42"/>
    </row>
    <row r="2085" spans="1:40" s="1" customFormat="1">
      <c r="A2085" s="173" t="s">
        <v>348</v>
      </c>
      <c r="B2085" s="51" t="s">
        <v>17</v>
      </c>
      <c r="C2085" s="613">
        <v>33143</v>
      </c>
      <c r="D2085" s="55">
        <v>2908</v>
      </c>
      <c r="E2085" s="831">
        <v>39624</v>
      </c>
      <c r="F2085" s="804">
        <v>2008</v>
      </c>
      <c r="G2085" s="723" t="s">
        <v>1774</v>
      </c>
      <c r="H2085" s="9" t="s">
        <v>4818</v>
      </c>
      <c r="I2085" s="56">
        <v>12</v>
      </c>
      <c r="J2085" s="911">
        <v>194291</v>
      </c>
      <c r="K2085" s="5">
        <f t="shared" si="32"/>
        <v>10</v>
      </c>
      <c r="L2085" s="1023">
        <v>1997</v>
      </c>
      <c r="M2085" s="1119" t="s">
        <v>616</v>
      </c>
      <c r="N2085" s="1205" t="s">
        <v>1234</v>
      </c>
      <c r="O2085" s="1227">
        <v>1100</v>
      </c>
      <c r="P2085" s="154">
        <v>150</v>
      </c>
      <c r="Q2085" s="251">
        <v>8.8870935164613203E-3</v>
      </c>
      <c r="R2085" s="54">
        <v>14.473431629973742</v>
      </c>
      <c r="S2085" s="54">
        <v>164.47343162997373</v>
      </c>
      <c r="T2085" s="54">
        <v>935.52656837002633</v>
      </c>
      <c r="U2085" s="7"/>
      <c r="V2085" s="7"/>
      <c r="W2085" s="7"/>
      <c r="X2085" s="42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42"/>
      <c r="AN2085" s="42"/>
    </row>
    <row r="2086" spans="1:40" s="1" customFormat="1">
      <c r="A2086" s="172" t="s">
        <v>321</v>
      </c>
      <c r="B2086" s="51" t="s">
        <v>17</v>
      </c>
      <c r="C2086" s="614" t="s">
        <v>322</v>
      </c>
      <c r="D2086" s="55">
        <v>2908</v>
      </c>
      <c r="E2086" s="831">
        <v>39624</v>
      </c>
      <c r="F2086" s="804">
        <v>2008</v>
      </c>
      <c r="G2086" s="239" t="s">
        <v>1774</v>
      </c>
      <c r="H2086" s="9" t="s">
        <v>4818</v>
      </c>
      <c r="I2086" s="56">
        <v>57</v>
      </c>
      <c r="J2086" s="911">
        <v>221661</v>
      </c>
      <c r="K2086" s="5">
        <f t="shared" si="32"/>
        <v>12</v>
      </c>
      <c r="L2086" s="1023">
        <v>1995</v>
      </c>
      <c r="M2086" s="1119" t="s">
        <v>613</v>
      </c>
      <c r="N2086" s="1205" t="s">
        <v>614</v>
      </c>
      <c r="O2086" s="1227">
        <v>1100</v>
      </c>
      <c r="P2086" s="154">
        <v>150</v>
      </c>
      <c r="Q2086" s="251">
        <v>8.8870935164613203E-3</v>
      </c>
      <c r="R2086" s="54">
        <v>14.473431629973742</v>
      </c>
      <c r="S2086" s="54">
        <v>164.47343162997373</v>
      </c>
      <c r="T2086" s="54">
        <v>935.52656837002633</v>
      </c>
      <c r="U2086" s="7"/>
      <c r="V2086" s="7"/>
      <c r="W2086" s="7"/>
      <c r="X2086" s="42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42"/>
      <c r="AN2086" s="42"/>
    </row>
    <row r="2087" spans="1:40" s="1" customFormat="1">
      <c r="A2087" s="173" t="s">
        <v>313</v>
      </c>
      <c r="B2087" s="51" t="s">
        <v>17</v>
      </c>
      <c r="C2087" s="613">
        <v>54398</v>
      </c>
      <c r="D2087" s="55">
        <v>2908</v>
      </c>
      <c r="E2087" s="831">
        <v>39624</v>
      </c>
      <c r="F2087" s="804">
        <v>2008</v>
      </c>
      <c r="G2087" s="239" t="s">
        <v>1774</v>
      </c>
      <c r="H2087" s="9" t="s">
        <v>4818</v>
      </c>
      <c r="I2087" s="194">
        <v>51</v>
      </c>
      <c r="J2087" s="903">
        <v>214743</v>
      </c>
      <c r="K2087" s="5">
        <f t="shared" si="32"/>
        <v>12</v>
      </c>
      <c r="L2087" s="790">
        <v>1995</v>
      </c>
      <c r="M2087" s="1113" t="s">
        <v>613</v>
      </c>
      <c r="N2087" s="178" t="s">
        <v>614</v>
      </c>
      <c r="O2087" s="1227">
        <v>1100</v>
      </c>
      <c r="P2087" s="154">
        <v>150</v>
      </c>
      <c r="Q2087" s="251">
        <v>8.8870935164613203E-3</v>
      </c>
      <c r="R2087" s="54">
        <v>14.473431629973742</v>
      </c>
      <c r="S2087" s="54">
        <v>164.47343162997373</v>
      </c>
      <c r="T2087" s="54">
        <v>935.52656837002633</v>
      </c>
      <c r="U2087" s="7"/>
      <c r="V2087" s="7"/>
      <c r="W2087" s="7"/>
      <c r="X2087" s="42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42"/>
      <c r="AN2087" s="42"/>
    </row>
    <row r="2088" spans="1:40" s="1" customFormat="1">
      <c r="A2088" s="173" t="s">
        <v>344</v>
      </c>
      <c r="B2088" s="51" t="s">
        <v>17</v>
      </c>
      <c r="C2088" s="613">
        <v>70503</v>
      </c>
      <c r="D2088" s="55">
        <v>2908</v>
      </c>
      <c r="E2088" s="831">
        <v>39624</v>
      </c>
      <c r="F2088" s="804">
        <v>2008</v>
      </c>
      <c r="G2088" s="723" t="s">
        <v>1774</v>
      </c>
      <c r="H2088" s="9" t="s">
        <v>4818</v>
      </c>
      <c r="I2088" s="56">
        <v>7</v>
      </c>
      <c r="J2088" s="911">
        <v>152864</v>
      </c>
      <c r="K2088" s="5">
        <f t="shared" si="32"/>
        <v>10</v>
      </c>
      <c r="L2088" s="1023">
        <v>1997</v>
      </c>
      <c r="M2088" s="1119" t="s">
        <v>616</v>
      </c>
      <c r="N2088" s="1205" t="s">
        <v>1234</v>
      </c>
      <c r="O2088" s="1227">
        <v>1100</v>
      </c>
      <c r="P2088" s="154">
        <v>150</v>
      </c>
      <c r="Q2088" s="251">
        <v>8.8870935164613203E-3</v>
      </c>
      <c r="R2088" s="54">
        <v>14.473431629973742</v>
      </c>
      <c r="S2088" s="54">
        <v>164.47343162997373</v>
      </c>
      <c r="T2088" s="54">
        <v>935.52656837002633</v>
      </c>
      <c r="U2088" s="7"/>
      <c r="V2088" s="7"/>
      <c r="W2088" s="7"/>
      <c r="X2088" s="42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42"/>
      <c r="AN2088" s="42"/>
    </row>
    <row r="2089" spans="1:40" s="1" customFormat="1">
      <c r="A2089" s="173" t="s">
        <v>378</v>
      </c>
      <c r="B2089" s="51" t="s">
        <v>17</v>
      </c>
      <c r="C2089" s="613">
        <v>238224</v>
      </c>
      <c r="D2089" s="55">
        <v>2908</v>
      </c>
      <c r="E2089" s="831">
        <v>39624</v>
      </c>
      <c r="F2089" s="804">
        <v>2008</v>
      </c>
      <c r="G2089" s="723" t="s">
        <v>812</v>
      </c>
      <c r="H2089" s="1" t="s">
        <v>861</v>
      </c>
      <c r="I2089" s="56">
        <v>71</v>
      </c>
      <c r="J2089" s="911">
        <v>148326</v>
      </c>
      <c r="K2089" s="5">
        <f t="shared" si="32"/>
        <v>6</v>
      </c>
      <c r="L2089" s="1023">
        <v>2001</v>
      </c>
      <c r="M2089" s="1119" t="s">
        <v>623</v>
      </c>
      <c r="N2089" s="1205" t="s">
        <v>626</v>
      </c>
      <c r="O2089" s="1227">
        <v>1100</v>
      </c>
      <c r="P2089" s="154">
        <v>150</v>
      </c>
      <c r="Q2089" s="251">
        <v>8.8870935164613203E-3</v>
      </c>
      <c r="R2089" s="54">
        <v>14.473431629973742</v>
      </c>
      <c r="S2089" s="54">
        <v>164.47343162997373</v>
      </c>
      <c r="T2089" s="54">
        <v>935.52656837002633</v>
      </c>
      <c r="U2089" s="7"/>
      <c r="V2089" s="7"/>
      <c r="W2089" s="7"/>
      <c r="X2089" s="42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42"/>
      <c r="AN2089" s="42"/>
    </row>
    <row r="2090" spans="1:40" s="1" customFormat="1">
      <c r="A2090" s="173" t="s">
        <v>1905</v>
      </c>
      <c r="B2090" s="51" t="s">
        <v>17</v>
      </c>
      <c r="C2090" s="613">
        <v>136411</v>
      </c>
      <c r="D2090" s="55">
        <v>2656</v>
      </c>
      <c r="E2090" s="831">
        <v>39198</v>
      </c>
      <c r="F2090" s="804">
        <v>2008</v>
      </c>
      <c r="G2090" s="239" t="s">
        <v>818</v>
      </c>
      <c r="H2090" s="15" t="s">
        <v>1835</v>
      </c>
      <c r="I2090" s="194">
        <v>27</v>
      </c>
      <c r="J2090" s="903">
        <v>141129</v>
      </c>
      <c r="K2090" s="5">
        <f t="shared" si="32"/>
        <v>9</v>
      </c>
      <c r="L2090" s="790">
        <v>1998</v>
      </c>
      <c r="M2090" s="1113" t="s">
        <v>623</v>
      </c>
      <c r="N2090" s="178" t="s">
        <v>624</v>
      </c>
      <c r="O2090" s="1227">
        <v>1209</v>
      </c>
      <c r="P2090" s="154">
        <v>150</v>
      </c>
      <c r="Q2090" s="251">
        <v>0.37460494515709236</v>
      </c>
      <c r="R2090" s="54">
        <v>123.16635991820038</v>
      </c>
      <c r="S2090" s="54">
        <v>273.16635991820038</v>
      </c>
      <c r="T2090" s="54">
        <v>935.83364008179956</v>
      </c>
      <c r="U2090" s="7"/>
      <c r="V2090" s="7"/>
      <c r="W2090" s="7"/>
      <c r="X2090" s="42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42"/>
      <c r="AN2090" s="42"/>
    </row>
    <row r="2091" spans="1:40" s="1" customFormat="1">
      <c r="A2091" s="173" t="s">
        <v>233</v>
      </c>
      <c r="B2091" s="51" t="s">
        <v>17</v>
      </c>
      <c r="C2091" s="613">
        <v>1880</v>
      </c>
      <c r="D2091" s="55">
        <v>2905</v>
      </c>
      <c r="E2091" s="831">
        <v>39609</v>
      </c>
      <c r="F2091" s="804">
        <v>2008</v>
      </c>
      <c r="G2091" s="723" t="s">
        <v>1774</v>
      </c>
      <c r="H2091" s="9" t="s">
        <v>4818</v>
      </c>
      <c r="I2091" s="56">
        <v>341</v>
      </c>
      <c r="J2091" s="911">
        <v>163030</v>
      </c>
      <c r="K2091" s="5">
        <f t="shared" si="32"/>
        <v>9</v>
      </c>
      <c r="L2091" s="1023">
        <v>1998</v>
      </c>
      <c r="M2091" s="1119" t="s">
        <v>623</v>
      </c>
      <c r="N2091" s="1205" t="s">
        <v>624</v>
      </c>
      <c r="O2091" s="1227">
        <v>1100</v>
      </c>
      <c r="P2091" s="154">
        <v>150</v>
      </c>
      <c r="Q2091" s="251">
        <v>1.0052547406899703E-2</v>
      </c>
      <c r="R2091" s="54">
        <v>13.548923920493484</v>
      </c>
      <c r="S2091" s="54">
        <v>163.54892392049348</v>
      </c>
      <c r="T2091" s="54">
        <v>936.45107607950649</v>
      </c>
      <c r="U2091" s="7"/>
      <c r="V2091" s="7"/>
      <c r="W2091" s="7"/>
      <c r="X2091" s="42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42"/>
      <c r="AN2091" s="42"/>
    </row>
    <row r="2092" spans="1:40" s="1" customFormat="1">
      <c r="A2092" s="173" t="s">
        <v>235</v>
      </c>
      <c r="B2092" s="51" t="s">
        <v>17</v>
      </c>
      <c r="C2092" s="613">
        <v>17324</v>
      </c>
      <c r="D2092" s="55">
        <v>2905</v>
      </c>
      <c r="E2092" s="831">
        <v>39609</v>
      </c>
      <c r="F2092" s="804">
        <v>2008</v>
      </c>
      <c r="G2092" s="723" t="s">
        <v>1774</v>
      </c>
      <c r="H2092" s="9" t="s">
        <v>4818</v>
      </c>
      <c r="I2092" s="56">
        <v>338</v>
      </c>
      <c r="J2092" s="911">
        <v>172300</v>
      </c>
      <c r="K2092" s="5">
        <f t="shared" si="32"/>
        <v>8</v>
      </c>
      <c r="L2092" s="1023">
        <v>1999</v>
      </c>
      <c r="M2092" s="1119" t="s">
        <v>623</v>
      </c>
      <c r="N2092" s="1205" t="s">
        <v>624</v>
      </c>
      <c r="O2092" s="1227">
        <v>1100</v>
      </c>
      <c r="P2092" s="154">
        <v>150</v>
      </c>
      <c r="Q2092" s="251">
        <v>1.0052547406899703E-2</v>
      </c>
      <c r="R2092" s="54">
        <v>13.548923920493484</v>
      </c>
      <c r="S2092" s="54">
        <v>163.54892392049348</v>
      </c>
      <c r="T2092" s="54">
        <v>936.45107607950649</v>
      </c>
      <c r="U2092" s="7"/>
      <c r="V2092" s="7"/>
      <c r="W2092" s="7"/>
      <c r="X2092" s="42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42"/>
      <c r="AN2092" s="42"/>
    </row>
    <row r="2093" spans="1:40" s="1" customFormat="1">
      <c r="A2093" s="173" t="s">
        <v>228</v>
      </c>
      <c r="B2093" s="51" t="s">
        <v>17</v>
      </c>
      <c r="C2093" s="606" t="s">
        <v>229</v>
      </c>
      <c r="D2093" s="55">
        <v>2905</v>
      </c>
      <c r="E2093" s="831">
        <v>39609</v>
      </c>
      <c r="F2093" s="804">
        <v>2008</v>
      </c>
      <c r="G2093" s="706" t="s">
        <v>1774</v>
      </c>
      <c r="H2093" s="9" t="s">
        <v>4818</v>
      </c>
      <c r="I2093" s="56">
        <v>350</v>
      </c>
      <c r="J2093" s="911">
        <v>157171</v>
      </c>
      <c r="K2093" s="5">
        <f t="shared" si="32"/>
        <v>8</v>
      </c>
      <c r="L2093" s="1023">
        <v>1999</v>
      </c>
      <c r="M2093" s="1119" t="s">
        <v>623</v>
      </c>
      <c r="N2093" s="1205" t="s">
        <v>624</v>
      </c>
      <c r="O2093" s="1227">
        <v>1100</v>
      </c>
      <c r="P2093" s="154">
        <v>150</v>
      </c>
      <c r="Q2093" s="251">
        <v>1.0052547406899703E-2</v>
      </c>
      <c r="R2093" s="54">
        <v>13.548923920493484</v>
      </c>
      <c r="S2093" s="54">
        <v>163.54892392049348</v>
      </c>
      <c r="T2093" s="54">
        <v>936.45107607950649</v>
      </c>
      <c r="U2093" s="7"/>
      <c r="V2093" s="7"/>
      <c r="W2093" s="7"/>
      <c r="X2093" s="42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42"/>
      <c r="AN2093" s="42"/>
    </row>
    <row r="2094" spans="1:40" s="1" customFormat="1">
      <c r="A2094" s="172" t="s">
        <v>211</v>
      </c>
      <c r="B2094" s="51" t="s">
        <v>17</v>
      </c>
      <c r="C2094" s="606">
        <v>2600</v>
      </c>
      <c r="D2094" s="55">
        <v>2905</v>
      </c>
      <c r="E2094" s="831">
        <v>39609</v>
      </c>
      <c r="F2094" s="804">
        <v>2008</v>
      </c>
      <c r="G2094" s="239" t="s">
        <v>1774</v>
      </c>
      <c r="H2094" s="9" t="s">
        <v>4818</v>
      </c>
      <c r="I2094" s="56">
        <v>368</v>
      </c>
      <c r="J2094" s="911">
        <v>147463</v>
      </c>
      <c r="K2094" s="5">
        <f t="shared" si="32"/>
        <v>10</v>
      </c>
      <c r="L2094" s="1023">
        <v>1997</v>
      </c>
      <c r="M2094" s="1119" t="s">
        <v>623</v>
      </c>
      <c r="N2094" s="1205" t="s">
        <v>624</v>
      </c>
      <c r="O2094" s="1227">
        <v>1100</v>
      </c>
      <c r="P2094" s="154">
        <v>150</v>
      </c>
      <c r="Q2094" s="251">
        <v>1.0052547406899703E-2</v>
      </c>
      <c r="R2094" s="54">
        <v>13.548923920493484</v>
      </c>
      <c r="S2094" s="54">
        <v>163.54892392049348</v>
      </c>
      <c r="T2094" s="54">
        <v>936.45107607950649</v>
      </c>
      <c r="U2094" s="7"/>
      <c r="V2094" s="7"/>
      <c r="W2094" s="7"/>
      <c r="X2094" s="42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42"/>
      <c r="AN2094" s="42"/>
    </row>
    <row r="2095" spans="1:40" s="1" customFormat="1">
      <c r="A2095" s="105" t="s">
        <v>266</v>
      </c>
      <c r="B2095" s="51" t="s">
        <v>17</v>
      </c>
      <c r="C2095" s="606">
        <v>169618</v>
      </c>
      <c r="D2095" s="55">
        <v>2905</v>
      </c>
      <c r="E2095" s="831">
        <v>39609</v>
      </c>
      <c r="F2095" s="804">
        <v>2008</v>
      </c>
      <c r="G2095" s="723" t="s">
        <v>818</v>
      </c>
      <c r="H2095" s="9" t="s">
        <v>806</v>
      </c>
      <c r="I2095" s="56">
        <v>391</v>
      </c>
      <c r="J2095" s="921">
        <v>160519</v>
      </c>
      <c r="K2095" s="5">
        <f t="shared" si="32"/>
        <v>6</v>
      </c>
      <c r="L2095" s="1027">
        <v>2001</v>
      </c>
      <c r="M2095" s="1124" t="s">
        <v>623</v>
      </c>
      <c r="N2095" s="1210" t="s">
        <v>626</v>
      </c>
      <c r="O2095" s="1227">
        <v>1100</v>
      </c>
      <c r="P2095" s="154">
        <v>150</v>
      </c>
      <c r="Q2095" s="251">
        <v>1.0052547406899703E-2</v>
      </c>
      <c r="R2095" s="54">
        <v>13.548923920493484</v>
      </c>
      <c r="S2095" s="54">
        <v>163.54892392049348</v>
      </c>
      <c r="T2095" s="54">
        <v>936.45107607950649</v>
      </c>
      <c r="U2095" s="7"/>
      <c r="V2095" s="7"/>
      <c r="W2095" s="7"/>
      <c r="X2095" s="42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42"/>
      <c r="AN2095" s="42"/>
    </row>
    <row r="2096" spans="1:40" s="1" customFormat="1">
      <c r="A2096" s="173" t="s">
        <v>1315</v>
      </c>
      <c r="B2096" s="51" t="s">
        <v>17</v>
      </c>
      <c r="C2096" s="606">
        <v>140806</v>
      </c>
      <c r="D2096" s="55">
        <v>2860</v>
      </c>
      <c r="E2096" s="831">
        <v>39583</v>
      </c>
      <c r="F2096" s="804">
        <v>2008</v>
      </c>
      <c r="G2096" s="356" t="s">
        <v>1774</v>
      </c>
      <c r="H2096" s="9" t="s">
        <v>4818</v>
      </c>
      <c r="I2096" s="194">
        <v>50</v>
      </c>
      <c r="J2096" s="903">
        <v>169646</v>
      </c>
      <c r="K2096" s="5">
        <f t="shared" si="32"/>
        <v>8</v>
      </c>
      <c r="L2096" s="790">
        <v>1999</v>
      </c>
      <c r="M2096" s="1113" t="s">
        <v>623</v>
      </c>
      <c r="N2096" s="178" t="s">
        <v>624</v>
      </c>
      <c r="O2096" s="1227">
        <v>1100</v>
      </c>
      <c r="P2096" s="154">
        <v>150</v>
      </c>
      <c r="Q2096" s="251">
        <v>1.2895662368112544E-2</v>
      </c>
      <c r="R2096" s="54">
        <v>10.92249706916764</v>
      </c>
      <c r="S2096" s="54">
        <v>160.92249706916763</v>
      </c>
      <c r="T2096" s="54">
        <v>939.07750293083234</v>
      </c>
      <c r="U2096" s="7"/>
      <c r="V2096" s="7"/>
      <c r="W2096" s="7"/>
      <c r="X2096" s="42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42"/>
      <c r="AN2096" s="42"/>
    </row>
    <row r="2097" spans="1:40" s="1" customFormat="1">
      <c r="A2097" s="173" t="s">
        <v>1318</v>
      </c>
      <c r="B2097" s="51" t="s">
        <v>17</v>
      </c>
      <c r="C2097" s="606">
        <v>132105</v>
      </c>
      <c r="D2097" s="55">
        <v>2860</v>
      </c>
      <c r="E2097" s="831">
        <v>39583</v>
      </c>
      <c r="F2097" s="804">
        <v>2008</v>
      </c>
      <c r="G2097" s="356" t="s">
        <v>1774</v>
      </c>
      <c r="H2097" s="9" t="s">
        <v>4818</v>
      </c>
      <c r="I2097" s="194">
        <v>76</v>
      </c>
      <c r="J2097" s="903">
        <v>161071</v>
      </c>
      <c r="K2097" s="5">
        <f t="shared" si="32"/>
        <v>9</v>
      </c>
      <c r="L2097" s="790">
        <v>1998</v>
      </c>
      <c r="M2097" s="1113" t="s">
        <v>616</v>
      </c>
      <c r="N2097" s="178" t="s">
        <v>617</v>
      </c>
      <c r="O2097" s="1227">
        <v>1100</v>
      </c>
      <c r="P2097" s="154">
        <v>150</v>
      </c>
      <c r="Q2097" s="251">
        <v>1.2895662368112544E-2</v>
      </c>
      <c r="R2097" s="54">
        <v>10.92249706916764</v>
      </c>
      <c r="S2097" s="54">
        <v>160.92249706916763</v>
      </c>
      <c r="T2097" s="54">
        <v>939.07750293083234</v>
      </c>
      <c r="U2097" s="7"/>
      <c r="V2097" s="7"/>
      <c r="W2097" s="7"/>
      <c r="X2097" s="42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42"/>
      <c r="AN2097" s="42"/>
    </row>
    <row r="2098" spans="1:40" s="1" customFormat="1">
      <c r="A2098" s="173" t="s">
        <v>1303</v>
      </c>
      <c r="B2098" s="51" t="s">
        <v>17</v>
      </c>
      <c r="C2098" s="606">
        <v>122051</v>
      </c>
      <c r="D2098" s="55">
        <v>2860</v>
      </c>
      <c r="E2098" s="831">
        <v>39583</v>
      </c>
      <c r="F2098" s="804">
        <v>2008</v>
      </c>
      <c r="G2098" s="356" t="s">
        <v>1774</v>
      </c>
      <c r="H2098" s="9" t="s">
        <v>4818</v>
      </c>
      <c r="I2098" s="194">
        <v>13</v>
      </c>
      <c r="J2098" s="903">
        <v>178446</v>
      </c>
      <c r="K2098" s="5">
        <f t="shared" si="32"/>
        <v>11</v>
      </c>
      <c r="L2098" s="790">
        <v>1996</v>
      </c>
      <c r="M2098" s="1113" t="s">
        <v>616</v>
      </c>
      <c r="N2098" s="178" t="s">
        <v>1234</v>
      </c>
      <c r="O2098" s="1227">
        <v>1100</v>
      </c>
      <c r="P2098" s="154">
        <v>150</v>
      </c>
      <c r="Q2098" s="251">
        <v>1.2895662368112544E-2</v>
      </c>
      <c r="R2098" s="54">
        <v>10.92249706916764</v>
      </c>
      <c r="S2098" s="54">
        <v>160.92249706916763</v>
      </c>
      <c r="T2098" s="54">
        <v>939.07750293083234</v>
      </c>
      <c r="U2098" s="7"/>
      <c r="V2098" s="7"/>
      <c r="W2098" s="7"/>
      <c r="X2098" s="42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42"/>
      <c r="AN2098" s="42"/>
    </row>
    <row r="2099" spans="1:40" s="1" customFormat="1">
      <c r="A2099" s="173" t="s">
        <v>1319</v>
      </c>
      <c r="B2099" s="51" t="s">
        <v>17</v>
      </c>
      <c r="C2099" s="606">
        <v>140804</v>
      </c>
      <c r="D2099" s="55">
        <v>2860</v>
      </c>
      <c r="E2099" s="831">
        <v>39583</v>
      </c>
      <c r="F2099" s="804">
        <v>2008</v>
      </c>
      <c r="G2099" s="356" t="s">
        <v>1774</v>
      </c>
      <c r="H2099" s="9" t="s">
        <v>4818</v>
      </c>
      <c r="I2099" s="194">
        <v>77</v>
      </c>
      <c r="J2099" s="903">
        <v>161433</v>
      </c>
      <c r="K2099" s="5">
        <f t="shared" si="32"/>
        <v>8</v>
      </c>
      <c r="L2099" s="790">
        <v>1999</v>
      </c>
      <c r="M2099" s="1113" t="s">
        <v>616</v>
      </c>
      <c r="N2099" s="178" t="s">
        <v>1234</v>
      </c>
      <c r="O2099" s="1227">
        <v>1100</v>
      </c>
      <c r="P2099" s="154">
        <v>150</v>
      </c>
      <c r="Q2099" s="251">
        <v>1.2895662368112544E-2</v>
      </c>
      <c r="R2099" s="54">
        <v>10.92249706916764</v>
      </c>
      <c r="S2099" s="54">
        <v>160.92249706916763</v>
      </c>
      <c r="T2099" s="54">
        <v>939.07750293083234</v>
      </c>
      <c r="U2099" s="7"/>
      <c r="V2099" s="7"/>
      <c r="W2099" s="7"/>
      <c r="X2099" s="42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42"/>
      <c r="AN2099" s="42"/>
    </row>
    <row r="2100" spans="1:40" s="1" customFormat="1">
      <c r="A2100" s="173" t="s">
        <v>1312</v>
      </c>
      <c r="B2100" s="51" t="s">
        <v>17</v>
      </c>
      <c r="C2100" s="606">
        <v>157300</v>
      </c>
      <c r="D2100" s="55">
        <v>2860</v>
      </c>
      <c r="E2100" s="831">
        <v>39583</v>
      </c>
      <c r="F2100" s="804">
        <v>2008</v>
      </c>
      <c r="G2100" s="356" t="s">
        <v>1774</v>
      </c>
      <c r="H2100" s="9" t="s">
        <v>4818</v>
      </c>
      <c r="I2100" s="194">
        <v>47</v>
      </c>
      <c r="J2100" s="903">
        <v>174017</v>
      </c>
      <c r="K2100" s="5">
        <f t="shared" si="32"/>
        <v>9</v>
      </c>
      <c r="L2100" s="790">
        <v>1998</v>
      </c>
      <c r="M2100" s="1113" t="s">
        <v>623</v>
      </c>
      <c r="N2100" s="178" t="s">
        <v>1298</v>
      </c>
      <c r="O2100" s="1227">
        <v>1100</v>
      </c>
      <c r="P2100" s="154">
        <v>150</v>
      </c>
      <c r="Q2100" s="251">
        <v>1.2895662368112544E-2</v>
      </c>
      <c r="R2100" s="54">
        <v>10.92249706916764</v>
      </c>
      <c r="S2100" s="54">
        <v>160.92249706916763</v>
      </c>
      <c r="T2100" s="54">
        <v>939.07750293083234</v>
      </c>
      <c r="U2100" s="7"/>
      <c r="V2100" s="7"/>
      <c r="W2100" s="7"/>
      <c r="X2100" s="42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42"/>
      <c r="AN2100" s="42"/>
    </row>
    <row r="2101" spans="1:40" s="1" customFormat="1">
      <c r="A2101" s="173" t="s">
        <v>1225</v>
      </c>
      <c r="B2101" s="51" t="s">
        <v>17</v>
      </c>
      <c r="C2101" s="606">
        <v>33</v>
      </c>
      <c r="D2101" s="55">
        <v>2779</v>
      </c>
      <c r="E2101" s="831">
        <v>39420</v>
      </c>
      <c r="F2101" s="1258">
        <v>2008</v>
      </c>
      <c r="G2101" s="178" t="s">
        <v>821</v>
      </c>
      <c r="H2101" s="51" t="s">
        <v>1264</v>
      </c>
      <c r="I2101" s="194">
        <v>460</v>
      </c>
      <c r="J2101" s="903">
        <v>114443</v>
      </c>
      <c r="K2101" s="5">
        <f t="shared" si="32"/>
        <v>10</v>
      </c>
      <c r="L2101" s="790">
        <v>1997</v>
      </c>
      <c r="M2101" s="1113" t="s">
        <v>703</v>
      </c>
      <c r="N2101" s="178" t="s">
        <v>704</v>
      </c>
      <c r="O2101" s="1227">
        <v>1150</v>
      </c>
      <c r="P2101" s="154">
        <v>150</v>
      </c>
      <c r="Q2101" s="251">
        <v>3.1702274293590627E-2</v>
      </c>
      <c r="R2101" s="54">
        <v>18.984272915230871</v>
      </c>
      <c r="S2101" s="54">
        <v>168.98427291523086</v>
      </c>
      <c r="T2101" s="54">
        <v>981.0157270847692</v>
      </c>
      <c r="U2101" s="7"/>
      <c r="V2101" s="7"/>
      <c r="W2101" s="7"/>
      <c r="X2101" s="42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42"/>
      <c r="AN2101" s="42"/>
    </row>
    <row r="2102" spans="1:40" s="1" customFormat="1">
      <c r="A2102" s="173" t="s">
        <v>286</v>
      </c>
      <c r="B2102" s="51" t="s">
        <v>17</v>
      </c>
      <c r="C2102" s="606" t="s">
        <v>296</v>
      </c>
      <c r="D2102" s="55">
        <v>2908</v>
      </c>
      <c r="E2102" s="831">
        <v>39624</v>
      </c>
      <c r="F2102" s="804">
        <v>2008</v>
      </c>
      <c r="G2102" s="178" t="s">
        <v>1774</v>
      </c>
      <c r="H2102" s="9" t="s">
        <v>4818</v>
      </c>
      <c r="I2102" s="194">
        <v>60</v>
      </c>
      <c r="J2102" s="903">
        <v>221049</v>
      </c>
      <c r="K2102" s="5">
        <f t="shared" si="32"/>
        <v>11</v>
      </c>
      <c r="L2102" s="790">
        <v>1996</v>
      </c>
      <c r="M2102" s="1113" t="s">
        <v>623</v>
      </c>
      <c r="N2102" s="178" t="s">
        <v>624</v>
      </c>
      <c r="O2102" s="1227">
        <v>1150</v>
      </c>
      <c r="P2102" s="154">
        <v>150</v>
      </c>
      <c r="Q2102" s="251">
        <v>9.2910523126641074E-3</v>
      </c>
      <c r="R2102" s="54">
        <v>15.13131488588164</v>
      </c>
      <c r="S2102" s="54">
        <v>165.13131488588164</v>
      </c>
      <c r="T2102" s="54">
        <v>984.86868511411831</v>
      </c>
      <c r="U2102" s="7"/>
      <c r="V2102" s="7"/>
      <c r="W2102" s="7"/>
      <c r="X2102" s="42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42"/>
      <c r="AN2102" s="42"/>
    </row>
    <row r="2103" spans="1:40" s="1" customFormat="1">
      <c r="A2103" s="173" t="s">
        <v>360</v>
      </c>
      <c r="B2103" s="51" t="s">
        <v>17</v>
      </c>
      <c r="C2103" s="606">
        <v>239910</v>
      </c>
      <c r="D2103" s="55">
        <v>2908</v>
      </c>
      <c r="E2103" s="831">
        <v>39624</v>
      </c>
      <c r="F2103" s="804">
        <v>2008</v>
      </c>
      <c r="G2103" s="706" t="s">
        <v>1774</v>
      </c>
      <c r="H2103" s="9" t="s">
        <v>4818</v>
      </c>
      <c r="I2103" s="56">
        <v>74</v>
      </c>
      <c r="J2103" s="911">
        <v>159360</v>
      </c>
      <c r="K2103" s="5">
        <f t="shared" si="32"/>
        <v>4</v>
      </c>
      <c r="L2103" s="1023">
        <v>2003</v>
      </c>
      <c r="M2103" s="1119" t="s">
        <v>623</v>
      </c>
      <c r="N2103" s="1205" t="s">
        <v>626</v>
      </c>
      <c r="O2103" s="1227">
        <v>1150</v>
      </c>
      <c r="P2103" s="154">
        <v>150</v>
      </c>
      <c r="Q2103" s="251">
        <v>9.2910523126641074E-3</v>
      </c>
      <c r="R2103" s="54">
        <v>15.13131488588164</v>
      </c>
      <c r="S2103" s="54">
        <v>165.13131488588164</v>
      </c>
      <c r="T2103" s="54">
        <v>984.86868511411831</v>
      </c>
      <c r="U2103" s="7"/>
      <c r="V2103" s="7"/>
      <c r="W2103" s="7"/>
      <c r="X2103" s="42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42"/>
      <c r="AN2103" s="42"/>
    </row>
    <row r="2104" spans="1:40" s="1" customFormat="1">
      <c r="A2104" s="173" t="s">
        <v>188</v>
      </c>
      <c r="B2104" s="51" t="s">
        <v>17</v>
      </c>
      <c r="C2104" s="606">
        <v>2754</v>
      </c>
      <c r="D2104" s="55">
        <v>2905</v>
      </c>
      <c r="E2104" s="831">
        <v>39609</v>
      </c>
      <c r="F2104" s="804">
        <v>2008</v>
      </c>
      <c r="G2104" s="178" t="s">
        <v>1774</v>
      </c>
      <c r="H2104" s="9" t="s">
        <v>4818</v>
      </c>
      <c r="I2104" s="194">
        <v>416</v>
      </c>
      <c r="J2104" s="903">
        <v>168685</v>
      </c>
      <c r="K2104" s="5">
        <f t="shared" si="32"/>
        <v>8</v>
      </c>
      <c r="L2104" s="790">
        <v>1999</v>
      </c>
      <c r="M2104" s="1113" t="s">
        <v>623</v>
      </c>
      <c r="N2104" s="178" t="s">
        <v>624</v>
      </c>
      <c r="O2104" s="1227">
        <v>1150</v>
      </c>
      <c r="P2104" s="154">
        <v>150</v>
      </c>
      <c r="Q2104" s="251">
        <v>1.0509481379940599E-2</v>
      </c>
      <c r="R2104" s="54">
        <v>14.164784098697734</v>
      </c>
      <c r="S2104" s="54">
        <v>164.16478409869774</v>
      </c>
      <c r="T2104" s="54">
        <v>985.83521590130226</v>
      </c>
      <c r="U2104" s="7"/>
      <c r="V2104" s="7"/>
      <c r="W2104" s="7"/>
      <c r="X2104" s="42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42"/>
      <c r="AN2104" s="42"/>
    </row>
    <row r="2105" spans="1:40" s="1" customFormat="1">
      <c r="A2105" s="51" t="s">
        <v>200</v>
      </c>
      <c r="B2105" s="51" t="s">
        <v>17</v>
      </c>
      <c r="C2105" s="607">
        <v>1300</v>
      </c>
      <c r="D2105" s="55">
        <v>2905</v>
      </c>
      <c r="E2105" s="831">
        <v>39609</v>
      </c>
      <c r="F2105" s="804">
        <v>2008</v>
      </c>
      <c r="G2105" s="53" t="s">
        <v>1774</v>
      </c>
      <c r="H2105" s="9" t="s">
        <v>4818</v>
      </c>
      <c r="I2105" s="51">
        <v>399</v>
      </c>
      <c r="J2105" s="905">
        <v>140174</v>
      </c>
      <c r="K2105" s="5">
        <f t="shared" si="32"/>
        <v>10</v>
      </c>
      <c r="L2105" s="423">
        <v>1997</v>
      </c>
      <c r="M2105" s="417" t="s">
        <v>623</v>
      </c>
      <c r="N2105" s="53" t="s">
        <v>624</v>
      </c>
      <c r="O2105" s="1227">
        <v>1150</v>
      </c>
      <c r="P2105" s="154">
        <v>150</v>
      </c>
      <c r="Q2105" s="251">
        <v>1.0509481379940599E-2</v>
      </c>
      <c r="R2105" s="54">
        <v>14.164784098697734</v>
      </c>
      <c r="S2105" s="54">
        <v>164.16478409869774</v>
      </c>
      <c r="T2105" s="54">
        <v>985.83521590130226</v>
      </c>
      <c r="U2105" s="7"/>
      <c r="V2105" s="7"/>
      <c r="W2105" s="7"/>
      <c r="X2105" s="42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42"/>
      <c r="AN2105" s="42"/>
    </row>
    <row r="2106" spans="1:40" s="1" customFormat="1">
      <c r="A2106" s="51" t="s">
        <v>1634</v>
      </c>
      <c r="B2106" s="51" t="s">
        <v>17</v>
      </c>
      <c r="C2106" s="607">
        <v>229893</v>
      </c>
      <c r="D2106" s="55">
        <v>2671</v>
      </c>
      <c r="E2106" s="831">
        <v>39247</v>
      </c>
      <c r="F2106" s="804">
        <v>2008</v>
      </c>
      <c r="G2106" s="53" t="s">
        <v>812</v>
      </c>
      <c r="H2106" s="9" t="s">
        <v>1079</v>
      </c>
      <c r="I2106" s="51">
        <v>32</v>
      </c>
      <c r="J2106" s="905">
        <v>160000</v>
      </c>
      <c r="K2106" s="5">
        <f t="shared" si="32"/>
        <v>8</v>
      </c>
      <c r="L2106" s="423">
        <v>1999</v>
      </c>
      <c r="M2106" s="417" t="s">
        <v>623</v>
      </c>
      <c r="N2106" s="53" t="s">
        <v>2131</v>
      </c>
      <c r="O2106" s="1227">
        <v>1200</v>
      </c>
      <c r="P2106" s="154">
        <v>150</v>
      </c>
      <c r="Q2106" s="443">
        <v>8.864927318677146E-2</v>
      </c>
      <c r="R2106" s="54">
        <v>51.390870159103244</v>
      </c>
      <c r="S2106" s="54">
        <v>201.39087015910326</v>
      </c>
      <c r="T2106" s="54">
        <v>998.60912984089668</v>
      </c>
      <c r="U2106" s="7"/>
      <c r="V2106" s="7"/>
      <c r="W2106" s="7"/>
      <c r="X2106" s="42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42"/>
      <c r="AN2106" s="42"/>
    </row>
    <row r="2107" spans="1:40" s="1" customFormat="1">
      <c r="A2107" s="53" t="s">
        <v>2133</v>
      </c>
      <c r="B2107" s="51" t="s">
        <v>17</v>
      </c>
      <c r="C2107" s="607">
        <v>126733</v>
      </c>
      <c r="D2107" s="55">
        <v>2683</v>
      </c>
      <c r="E2107" s="831">
        <v>39273</v>
      </c>
      <c r="F2107" s="804">
        <v>2008</v>
      </c>
      <c r="G2107" s="53" t="s">
        <v>1774</v>
      </c>
      <c r="H2107" s="51" t="s">
        <v>2581</v>
      </c>
      <c r="I2107" s="51">
        <v>23</v>
      </c>
      <c r="J2107" s="905">
        <v>27140</v>
      </c>
      <c r="K2107" s="5">
        <f t="shared" si="32"/>
        <v>3</v>
      </c>
      <c r="L2107" s="423">
        <v>2004</v>
      </c>
      <c r="M2107" s="417" t="s">
        <v>623</v>
      </c>
      <c r="N2107" s="53" t="s">
        <v>2134</v>
      </c>
      <c r="O2107" s="1227">
        <v>1226.5999999999999</v>
      </c>
      <c r="P2107" s="154">
        <v>150</v>
      </c>
      <c r="Q2107" s="251">
        <v>0.17020650686737326</v>
      </c>
      <c r="R2107" s="54">
        <v>72.017777185722963</v>
      </c>
      <c r="S2107" s="54">
        <v>222.01777718572296</v>
      </c>
      <c r="T2107" s="54">
        <v>1004.582222814277</v>
      </c>
      <c r="U2107" s="7"/>
      <c r="V2107" s="7"/>
      <c r="W2107" s="7"/>
      <c r="X2107" s="42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42"/>
      <c r="AN2107" s="42"/>
    </row>
    <row r="2108" spans="1:40" s="1" customFormat="1">
      <c r="A2108" s="51" t="s">
        <v>2132</v>
      </c>
      <c r="B2108" s="51" t="s">
        <v>17</v>
      </c>
      <c r="C2108" s="607">
        <v>197179</v>
      </c>
      <c r="D2108" s="55">
        <v>2683</v>
      </c>
      <c r="E2108" s="831">
        <v>39255</v>
      </c>
      <c r="F2108" s="804">
        <v>2008</v>
      </c>
      <c r="G2108" s="178" t="s">
        <v>812</v>
      </c>
      <c r="H2108" s="1" t="s">
        <v>861</v>
      </c>
      <c r="I2108" s="51">
        <v>21</v>
      </c>
      <c r="J2108" s="905">
        <v>154142</v>
      </c>
      <c r="K2108" s="5">
        <f t="shared" si="32"/>
        <v>9</v>
      </c>
      <c r="L2108" s="423">
        <v>1998</v>
      </c>
      <c r="M2108" s="417" t="s">
        <v>623</v>
      </c>
      <c r="N2108" s="53" t="s">
        <v>626</v>
      </c>
      <c r="O2108" s="1227">
        <v>1256</v>
      </c>
      <c r="P2108" s="154">
        <v>150</v>
      </c>
      <c r="Q2108" s="251">
        <v>0.17428613453890496</v>
      </c>
      <c r="R2108" s="54">
        <v>73.743949246101451</v>
      </c>
      <c r="S2108" s="54">
        <v>223.74394924610147</v>
      </c>
      <c r="T2108" s="54">
        <v>1032.2560507538985</v>
      </c>
      <c r="U2108" s="7"/>
      <c r="V2108" s="7"/>
      <c r="W2108" s="7"/>
      <c r="X2108" s="42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42"/>
      <c r="AN2108" s="42"/>
    </row>
    <row r="2109" spans="1:40" s="1" customFormat="1">
      <c r="A2109" s="51" t="s">
        <v>387</v>
      </c>
      <c r="B2109" s="51" t="s">
        <v>17</v>
      </c>
      <c r="C2109" s="607">
        <v>157615</v>
      </c>
      <c r="D2109" s="55">
        <v>2908</v>
      </c>
      <c r="E2109" s="831">
        <v>39624</v>
      </c>
      <c r="F2109" s="804">
        <v>2008</v>
      </c>
      <c r="G2109" s="713" t="s">
        <v>818</v>
      </c>
      <c r="H2109" s="9" t="s">
        <v>3459</v>
      </c>
      <c r="I2109" s="58">
        <v>86</v>
      </c>
      <c r="J2109" s="918">
        <v>101418</v>
      </c>
      <c r="K2109" s="5">
        <f t="shared" si="32"/>
        <v>6</v>
      </c>
      <c r="L2109" s="1025">
        <v>2001</v>
      </c>
      <c r="M2109" s="1122" t="s">
        <v>616</v>
      </c>
      <c r="N2109" s="1209" t="s">
        <v>388</v>
      </c>
      <c r="O2109" s="1227">
        <v>1200</v>
      </c>
      <c r="P2109" s="154">
        <v>150</v>
      </c>
      <c r="Q2109" s="251">
        <v>9.6950111088668963E-3</v>
      </c>
      <c r="R2109" s="54">
        <v>15.789198141789541</v>
      </c>
      <c r="S2109" s="54">
        <v>165.78919814178954</v>
      </c>
      <c r="T2109" s="54">
        <v>1034.2108018582105</v>
      </c>
      <c r="U2109" s="7"/>
      <c r="V2109" s="7"/>
      <c r="W2109" s="7"/>
      <c r="X2109" s="42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42"/>
      <c r="AN2109" s="42"/>
    </row>
    <row r="2110" spans="1:40" s="1" customFormat="1">
      <c r="A2110" s="51" t="s">
        <v>369</v>
      </c>
      <c r="B2110" s="51" t="s">
        <v>17</v>
      </c>
      <c r="C2110" s="607">
        <v>219587</v>
      </c>
      <c r="D2110" s="55">
        <v>2908</v>
      </c>
      <c r="E2110" s="831">
        <v>39624</v>
      </c>
      <c r="F2110" s="804">
        <v>2008</v>
      </c>
      <c r="G2110" s="713" t="s">
        <v>1774</v>
      </c>
      <c r="H2110" s="9" t="s">
        <v>4818</v>
      </c>
      <c r="I2110" s="58">
        <v>85</v>
      </c>
      <c r="J2110" s="918">
        <v>171361</v>
      </c>
      <c r="K2110" s="5">
        <f t="shared" si="32"/>
        <v>8</v>
      </c>
      <c r="L2110" s="1025">
        <v>1999</v>
      </c>
      <c r="M2110" s="1122" t="s">
        <v>623</v>
      </c>
      <c r="N2110" s="1209" t="s">
        <v>626</v>
      </c>
      <c r="O2110" s="1227">
        <v>1200</v>
      </c>
      <c r="P2110" s="154">
        <v>150</v>
      </c>
      <c r="Q2110" s="251">
        <v>9.6950111088668963E-3</v>
      </c>
      <c r="R2110" s="54">
        <v>15.789198141789541</v>
      </c>
      <c r="S2110" s="54">
        <v>165.78919814178954</v>
      </c>
      <c r="T2110" s="54">
        <v>1034.2108018582105</v>
      </c>
      <c r="U2110" s="7"/>
      <c r="V2110" s="7"/>
      <c r="W2110" s="7"/>
      <c r="X2110" s="42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42"/>
      <c r="AN2110" s="42"/>
    </row>
    <row r="2111" spans="1:40" s="1" customFormat="1">
      <c r="A2111" s="51" t="s">
        <v>374</v>
      </c>
      <c r="B2111" s="51" t="s">
        <v>17</v>
      </c>
      <c r="C2111" s="607">
        <v>238228</v>
      </c>
      <c r="D2111" s="55">
        <v>2908</v>
      </c>
      <c r="E2111" s="831">
        <v>39624</v>
      </c>
      <c r="F2111" s="804">
        <v>2008</v>
      </c>
      <c r="G2111" s="713" t="s">
        <v>1774</v>
      </c>
      <c r="H2111" s="9" t="s">
        <v>4818</v>
      </c>
      <c r="I2111" s="58">
        <v>69</v>
      </c>
      <c r="J2111" s="918">
        <v>156620</v>
      </c>
      <c r="K2111" s="5">
        <f t="shared" si="32"/>
        <v>6</v>
      </c>
      <c r="L2111" s="1025">
        <v>2001</v>
      </c>
      <c r="M2111" s="1122" t="s">
        <v>623</v>
      </c>
      <c r="N2111" s="1209" t="s">
        <v>626</v>
      </c>
      <c r="O2111" s="1227">
        <v>1200</v>
      </c>
      <c r="P2111" s="154">
        <v>150</v>
      </c>
      <c r="Q2111" s="251">
        <v>9.6950111088668963E-3</v>
      </c>
      <c r="R2111" s="54">
        <v>15.789198141789541</v>
      </c>
      <c r="S2111" s="54">
        <v>165.78919814178954</v>
      </c>
      <c r="T2111" s="54">
        <v>1034.2108018582105</v>
      </c>
      <c r="U2111" s="7"/>
      <c r="V2111" s="7"/>
      <c r="W2111" s="7"/>
      <c r="X2111" s="42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42"/>
      <c r="AN2111" s="42"/>
    </row>
    <row r="2112" spans="1:40" s="1" customFormat="1">
      <c r="A2112" s="51" t="s">
        <v>292</v>
      </c>
      <c r="B2112" s="51" t="s">
        <v>17</v>
      </c>
      <c r="C2112" s="607" t="s">
        <v>302</v>
      </c>
      <c r="D2112" s="55">
        <v>2908</v>
      </c>
      <c r="E2112" s="831">
        <v>39624</v>
      </c>
      <c r="F2112" s="804">
        <v>2008</v>
      </c>
      <c r="G2112" s="53" t="s">
        <v>1774</v>
      </c>
      <c r="H2112" s="9" t="s">
        <v>4818</v>
      </c>
      <c r="I2112" s="51">
        <v>21</v>
      </c>
      <c r="J2112" s="905">
        <v>167912</v>
      </c>
      <c r="K2112" s="5">
        <f t="shared" si="32"/>
        <v>11</v>
      </c>
      <c r="L2112" s="423">
        <v>1996</v>
      </c>
      <c r="M2112" s="417" t="s">
        <v>629</v>
      </c>
      <c r="N2112" s="53" t="s">
        <v>303</v>
      </c>
      <c r="O2112" s="1227">
        <v>1200</v>
      </c>
      <c r="P2112" s="154">
        <v>150</v>
      </c>
      <c r="Q2112" s="251">
        <v>9.6950111088668963E-3</v>
      </c>
      <c r="R2112" s="54">
        <v>15.789198141789541</v>
      </c>
      <c r="S2112" s="54">
        <v>165.78919814178954</v>
      </c>
      <c r="T2112" s="54">
        <v>1034.2108018582105</v>
      </c>
      <c r="U2112" s="7"/>
      <c r="V2112" s="7"/>
      <c r="W2112" s="7"/>
      <c r="X2112" s="42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42"/>
      <c r="AN2112" s="42"/>
    </row>
    <row r="2113" spans="1:40" s="1" customFormat="1">
      <c r="A2113" s="51" t="s">
        <v>232</v>
      </c>
      <c r="B2113" s="51" t="s">
        <v>17</v>
      </c>
      <c r="C2113" s="607">
        <v>1891</v>
      </c>
      <c r="D2113" s="55">
        <v>2905</v>
      </c>
      <c r="E2113" s="831">
        <v>39609</v>
      </c>
      <c r="F2113" s="804">
        <v>2008</v>
      </c>
      <c r="G2113" s="713" t="s">
        <v>1774</v>
      </c>
      <c r="H2113" s="9" t="s">
        <v>4818</v>
      </c>
      <c r="I2113" s="58">
        <v>352</v>
      </c>
      <c r="J2113" s="918">
        <v>152367</v>
      </c>
      <c r="K2113" s="5">
        <f t="shared" si="32"/>
        <v>9</v>
      </c>
      <c r="L2113" s="1025">
        <v>1998</v>
      </c>
      <c r="M2113" s="1122" t="s">
        <v>623</v>
      </c>
      <c r="N2113" s="1209" t="s">
        <v>624</v>
      </c>
      <c r="O2113" s="1227">
        <v>1200</v>
      </c>
      <c r="P2113" s="154">
        <v>150</v>
      </c>
      <c r="Q2113" s="251">
        <v>1.0966415352981495E-2</v>
      </c>
      <c r="R2113" s="54">
        <v>14.780644276901983</v>
      </c>
      <c r="S2113" s="54">
        <v>164.780644276902</v>
      </c>
      <c r="T2113" s="54">
        <v>1035.219355723098</v>
      </c>
      <c r="U2113" s="7"/>
      <c r="V2113" s="7"/>
      <c r="W2113" s="7"/>
      <c r="X2113" s="42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42"/>
      <c r="AN2113" s="42"/>
    </row>
    <row r="2114" spans="1:40" s="1" customFormat="1">
      <c r="A2114" s="51" t="s">
        <v>218</v>
      </c>
      <c r="B2114" s="51" t="s">
        <v>17</v>
      </c>
      <c r="C2114" s="607" t="s">
        <v>219</v>
      </c>
      <c r="D2114" s="55">
        <v>2905</v>
      </c>
      <c r="E2114" s="831">
        <v>39609</v>
      </c>
      <c r="F2114" s="804">
        <v>2008</v>
      </c>
      <c r="G2114" s="53" t="s">
        <v>1774</v>
      </c>
      <c r="H2114" s="9" t="s">
        <v>4818</v>
      </c>
      <c r="I2114" s="58">
        <v>357</v>
      </c>
      <c r="J2114" s="918">
        <v>157199</v>
      </c>
      <c r="K2114" s="5">
        <f t="shared" ref="K2114:K2177" si="33">F2114-L2114-1</f>
        <v>8</v>
      </c>
      <c r="L2114" s="1025">
        <v>1999</v>
      </c>
      <c r="M2114" s="1122" t="s">
        <v>623</v>
      </c>
      <c r="N2114" s="1209" t="s">
        <v>624</v>
      </c>
      <c r="O2114" s="1227">
        <v>1200</v>
      </c>
      <c r="P2114" s="154">
        <v>150</v>
      </c>
      <c r="Q2114" s="251">
        <v>1.0966415352981495E-2</v>
      </c>
      <c r="R2114" s="54">
        <v>14.780644276901983</v>
      </c>
      <c r="S2114" s="54">
        <v>164.780644276902</v>
      </c>
      <c r="T2114" s="54">
        <v>1035.219355723098</v>
      </c>
      <c r="U2114" s="7"/>
      <c r="V2114" s="7"/>
      <c r="W2114" s="7"/>
      <c r="X2114" s="42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42"/>
      <c r="AN2114" s="42"/>
    </row>
    <row r="2115" spans="1:40" s="1" customFormat="1">
      <c r="A2115" s="51" t="s">
        <v>1448</v>
      </c>
      <c r="B2115" s="51" t="s">
        <v>17</v>
      </c>
      <c r="C2115" s="607">
        <v>115487</v>
      </c>
      <c r="D2115" s="55">
        <v>2876</v>
      </c>
      <c r="E2115" s="831">
        <v>39560</v>
      </c>
      <c r="F2115" s="804">
        <v>2008</v>
      </c>
      <c r="G2115" s="45" t="s">
        <v>1774</v>
      </c>
      <c r="H2115" s="9" t="s">
        <v>905</v>
      </c>
      <c r="I2115" s="58">
        <v>358</v>
      </c>
      <c r="J2115" s="918">
        <v>156383</v>
      </c>
      <c r="K2115" s="5">
        <f t="shared" si="33"/>
        <v>9</v>
      </c>
      <c r="L2115" s="1025">
        <v>1998</v>
      </c>
      <c r="M2115" s="1122" t="s">
        <v>623</v>
      </c>
      <c r="N2115" s="1209" t="s">
        <v>624</v>
      </c>
      <c r="O2115" s="1227">
        <v>1200</v>
      </c>
      <c r="P2115" s="154">
        <v>150</v>
      </c>
      <c r="Q2115" s="251">
        <v>9.7879282218597055E-3</v>
      </c>
      <c r="R2115" s="54">
        <v>14.765187601957587</v>
      </c>
      <c r="S2115" s="54">
        <v>164.76518760195759</v>
      </c>
      <c r="T2115" s="54">
        <v>1035.2348123980423</v>
      </c>
      <c r="U2115" s="7"/>
      <c r="V2115" s="7"/>
      <c r="W2115" s="7"/>
      <c r="X2115" s="42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42"/>
      <c r="AN2115" s="42"/>
    </row>
    <row r="2116" spans="1:40">
      <c r="A2116" s="492" t="s">
        <v>1360</v>
      </c>
      <c r="B2116" s="492" t="s">
        <v>17</v>
      </c>
      <c r="C2116" s="575">
        <v>21057</v>
      </c>
      <c r="D2116" s="513">
        <v>2860</v>
      </c>
      <c r="E2116" s="841">
        <v>39583</v>
      </c>
      <c r="F2116" s="514">
        <v>2008</v>
      </c>
      <c r="G2116" s="729" t="s">
        <v>608</v>
      </c>
      <c r="H2116" s="496" t="s">
        <v>15</v>
      </c>
      <c r="I2116" s="575">
        <v>54</v>
      </c>
      <c r="J2116" s="925">
        <v>108818</v>
      </c>
      <c r="K2116" s="5">
        <f t="shared" si="33"/>
        <v>12</v>
      </c>
      <c r="L2116" s="1029">
        <v>1995</v>
      </c>
      <c r="M2116" s="1128" t="s">
        <v>629</v>
      </c>
      <c r="N2116" s="1211" t="s">
        <v>1362</v>
      </c>
      <c r="O2116" s="1227">
        <v>1200</v>
      </c>
      <c r="P2116" s="486">
        <v>150</v>
      </c>
      <c r="Q2116" s="519">
        <v>1.4067995310668231E-2</v>
      </c>
      <c r="R2116" s="518">
        <v>11.915451348182881</v>
      </c>
      <c r="S2116" s="518">
        <v>161.91545134818287</v>
      </c>
      <c r="T2116" s="518">
        <v>1038.0845486518172</v>
      </c>
      <c r="U2116" s="488"/>
      <c r="V2116" s="488"/>
      <c r="W2116" s="488"/>
      <c r="AL2116" s="480"/>
      <c r="AM2116" s="480"/>
      <c r="AN2116" s="480"/>
    </row>
    <row r="2117" spans="1:40" s="1" customFormat="1">
      <c r="A2117" s="58" t="s">
        <v>1321</v>
      </c>
      <c r="B2117" s="51" t="s">
        <v>17</v>
      </c>
      <c r="C2117" s="611">
        <v>199175</v>
      </c>
      <c r="D2117" s="55">
        <v>2860</v>
      </c>
      <c r="E2117" s="831">
        <v>39583</v>
      </c>
      <c r="F2117" s="804">
        <v>2008</v>
      </c>
      <c r="G2117" s="208" t="s">
        <v>1774</v>
      </c>
      <c r="H2117" s="9" t="s">
        <v>4818</v>
      </c>
      <c r="I2117" s="58">
        <v>19</v>
      </c>
      <c r="J2117" s="918">
        <v>200875</v>
      </c>
      <c r="K2117" s="5">
        <f t="shared" si="33"/>
        <v>9</v>
      </c>
      <c r="L2117" s="1025">
        <v>1998</v>
      </c>
      <c r="M2117" s="1122" t="s">
        <v>613</v>
      </c>
      <c r="N2117" s="1209" t="s">
        <v>614</v>
      </c>
      <c r="O2117" s="1227">
        <v>1200</v>
      </c>
      <c r="P2117" s="154">
        <v>150</v>
      </c>
      <c r="Q2117" s="251">
        <v>1.4067995310668231E-2</v>
      </c>
      <c r="R2117" s="54">
        <v>11.915451348182881</v>
      </c>
      <c r="S2117" s="54">
        <v>161.91545134818287</v>
      </c>
      <c r="T2117" s="54">
        <v>1038.0845486518172</v>
      </c>
      <c r="U2117" s="7"/>
      <c r="V2117" s="7"/>
      <c r="W2117" s="7"/>
      <c r="X2117" s="42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42"/>
      <c r="AN2117" s="42"/>
    </row>
    <row r="2118" spans="1:40" s="1" customFormat="1">
      <c r="A2118" s="51" t="s">
        <v>1333</v>
      </c>
      <c r="B2118" s="51" t="s">
        <v>17</v>
      </c>
      <c r="C2118" s="611">
        <v>240786</v>
      </c>
      <c r="D2118" s="55">
        <v>2860</v>
      </c>
      <c r="E2118" s="831">
        <v>39583</v>
      </c>
      <c r="F2118" s="804">
        <v>2008</v>
      </c>
      <c r="G2118" s="208" t="s">
        <v>1774</v>
      </c>
      <c r="H2118" s="9" t="s">
        <v>4818</v>
      </c>
      <c r="I2118" s="58">
        <v>30</v>
      </c>
      <c r="J2118" s="918">
        <v>160612</v>
      </c>
      <c r="K2118" s="5">
        <f t="shared" si="33"/>
        <v>3</v>
      </c>
      <c r="L2118" s="1025">
        <v>2004</v>
      </c>
      <c r="M2118" s="1122" t="s">
        <v>623</v>
      </c>
      <c r="N2118" s="1209" t="s">
        <v>1298</v>
      </c>
      <c r="O2118" s="1227">
        <v>1200</v>
      </c>
      <c r="P2118" s="154">
        <v>150</v>
      </c>
      <c r="Q2118" s="251">
        <v>1.4067995310668231E-2</v>
      </c>
      <c r="R2118" s="54">
        <v>11.915451348182881</v>
      </c>
      <c r="S2118" s="54">
        <v>161.91545134818287</v>
      </c>
      <c r="T2118" s="54">
        <v>1038.0845486518172</v>
      </c>
      <c r="U2118" s="7"/>
      <c r="V2118" s="7"/>
      <c r="W2118" s="7"/>
      <c r="X2118" s="42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42"/>
      <c r="AN2118" s="42"/>
    </row>
    <row r="2119" spans="1:40" s="1" customFormat="1">
      <c r="A2119" s="51" t="s">
        <v>153</v>
      </c>
      <c r="B2119" s="51" t="s">
        <v>17</v>
      </c>
      <c r="C2119" s="607">
        <v>17365</v>
      </c>
      <c r="D2119" s="55">
        <v>2652</v>
      </c>
      <c r="E2119" s="831">
        <v>39345</v>
      </c>
      <c r="F2119" s="804">
        <v>2008</v>
      </c>
      <c r="G2119" s="178" t="s">
        <v>810</v>
      </c>
      <c r="H2119" s="173" t="s">
        <v>859</v>
      </c>
      <c r="I2119" s="51">
        <v>365</v>
      </c>
      <c r="J2119" s="905">
        <v>183029</v>
      </c>
      <c r="K2119" s="5">
        <f t="shared" si="33"/>
        <v>8</v>
      </c>
      <c r="L2119" s="423">
        <v>1999</v>
      </c>
      <c r="M2119" s="417" t="s">
        <v>623</v>
      </c>
      <c r="N2119" s="53" t="s">
        <v>624</v>
      </c>
      <c r="O2119" s="1227">
        <v>1300</v>
      </c>
      <c r="P2119" s="154">
        <v>150</v>
      </c>
      <c r="Q2119" s="251">
        <v>1.6763378465506126E-2</v>
      </c>
      <c r="R2119" s="54">
        <v>94.506228239845257</v>
      </c>
      <c r="S2119" s="54">
        <v>244.50622823984526</v>
      </c>
      <c r="T2119" s="54">
        <v>1055.4937717601547</v>
      </c>
      <c r="U2119" s="7"/>
      <c r="V2119" s="7"/>
      <c r="W2119" s="7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</row>
    <row r="2120" spans="1:40" s="1" customFormat="1">
      <c r="A2120" s="58" t="s">
        <v>142</v>
      </c>
      <c r="B2120" s="51" t="s">
        <v>17</v>
      </c>
      <c r="C2120" s="607">
        <v>1735</v>
      </c>
      <c r="D2120" s="55">
        <v>2652</v>
      </c>
      <c r="E2120" s="831">
        <v>39345</v>
      </c>
      <c r="F2120" s="804">
        <v>2008</v>
      </c>
      <c r="G2120" s="178" t="s">
        <v>814</v>
      </c>
      <c r="H2120" s="2" t="s">
        <v>3617</v>
      </c>
      <c r="I2120" s="51">
        <v>345</v>
      </c>
      <c r="J2120" s="905">
        <v>183625</v>
      </c>
      <c r="K2120" s="5">
        <f t="shared" si="33"/>
        <v>11</v>
      </c>
      <c r="L2120" s="423">
        <v>1996</v>
      </c>
      <c r="M2120" s="417" t="s">
        <v>623</v>
      </c>
      <c r="N2120" s="53" t="s">
        <v>624</v>
      </c>
      <c r="O2120" s="1227">
        <v>1300</v>
      </c>
      <c r="P2120" s="154">
        <v>150</v>
      </c>
      <c r="Q2120" s="251">
        <v>1.6763378465506126E-2</v>
      </c>
      <c r="R2120" s="54">
        <v>94.506228239845257</v>
      </c>
      <c r="S2120" s="54">
        <v>244.50622823984526</v>
      </c>
      <c r="T2120" s="54">
        <v>1055.4937717601547</v>
      </c>
      <c r="U2120" s="7"/>
      <c r="V2120" s="7"/>
      <c r="W2120" s="7"/>
      <c r="X2120" s="42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42"/>
      <c r="AN2120" s="42"/>
    </row>
    <row r="2121" spans="1:40" s="1" customFormat="1">
      <c r="A2121" s="51" t="s">
        <v>1457</v>
      </c>
      <c r="B2121" s="51" t="s">
        <v>17</v>
      </c>
      <c r="C2121" s="607" t="s">
        <v>1458</v>
      </c>
      <c r="D2121" s="55">
        <v>2845</v>
      </c>
      <c r="E2121" s="831">
        <v>39511</v>
      </c>
      <c r="F2121" s="804">
        <v>2008</v>
      </c>
      <c r="G2121" s="208" t="s">
        <v>4618</v>
      </c>
      <c r="H2121" s="58" t="s">
        <v>800</v>
      </c>
      <c r="I2121" s="51">
        <v>361</v>
      </c>
      <c r="J2121" s="905">
        <v>182058</v>
      </c>
      <c r="K2121" s="5">
        <f t="shared" si="33"/>
        <v>8</v>
      </c>
      <c r="L2121" s="423">
        <v>1999</v>
      </c>
      <c r="M2121" s="417" t="s">
        <v>613</v>
      </c>
      <c r="N2121" s="53" t="s">
        <v>614</v>
      </c>
      <c r="O2121" s="1227">
        <v>1300</v>
      </c>
      <c r="P2121" s="154">
        <v>150</v>
      </c>
      <c r="Q2121" s="251">
        <v>0.11479028697571744</v>
      </c>
      <c r="R2121" s="54">
        <v>82.404503311258267</v>
      </c>
      <c r="S2121" s="54">
        <v>232.40450331125828</v>
      </c>
      <c r="T2121" s="54">
        <v>1067.5954966887416</v>
      </c>
      <c r="U2121" s="7"/>
      <c r="V2121" s="7"/>
      <c r="W2121" s="7"/>
      <c r="X2121" s="42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42"/>
      <c r="AN2121" s="42"/>
    </row>
    <row r="2122" spans="1:40" s="1" customFormat="1">
      <c r="A2122" s="51" t="s">
        <v>1381</v>
      </c>
      <c r="B2122" s="51" t="s">
        <v>17</v>
      </c>
      <c r="C2122" s="607" t="s">
        <v>1383</v>
      </c>
      <c r="D2122" s="55">
        <v>2876</v>
      </c>
      <c r="E2122" s="831">
        <v>39560</v>
      </c>
      <c r="F2122" s="804">
        <v>2008</v>
      </c>
      <c r="G2122" s="208" t="s">
        <v>1774</v>
      </c>
      <c r="H2122" s="9" t="s">
        <v>4818</v>
      </c>
      <c r="I2122" s="51">
        <v>380</v>
      </c>
      <c r="J2122" s="905">
        <v>149603</v>
      </c>
      <c r="K2122" s="5">
        <f t="shared" si="33"/>
        <v>8</v>
      </c>
      <c r="L2122" s="423">
        <v>1999</v>
      </c>
      <c r="M2122" s="417" t="s">
        <v>623</v>
      </c>
      <c r="N2122" s="53" t="s">
        <v>1298</v>
      </c>
      <c r="O2122" s="1227">
        <v>1250</v>
      </c>
      <c r="P2122" s="154">
        <v>150</v>
      </c>
      <c r="Q2122" s="251">
        <v>1.0195758564437194E-2</v>
      </c>
      <c r="R2122" s="54">
        <v>15.380403752039154</v>
      </c>
      <c r="S2122" s="54">
        <v>165.38040375203914</v>
      </c>
      <c r="T2122" s="54">
        <v>1084.6195962479608</v>
      </c>
      <c r="U2122" s="7"/>
      <c r="V2122" s="7"/>
      <c r="W2122" s="7"/>
      <c r="X2122" s="42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42"/>
      <c r="AN2122" s="42"/>
    </row>
    <row r="2123" spans="1:40" s="1" customFormat="1">
      <c r="A2123" s="51" t="s">
        <v>1535</v>
      </c>
      <c r="B2123" s="51" t="s">
        <v>17</v>
      </c>
      <c r="C2123" s="607">
        <v>155851</v>
      </c>
      <c r="D2123" s="55">
        <v>2709</v>
      </c>
      <c r="E2123" s="831">
        <v>39308</v>
      </c>
      <c r="F2123" s="804">
        <v>2008</v>
      </c>
      <c r="G2123" s="178" t="s">
        <v>818</v>
      </c>
      <c r="H2123" s="9" t="s">
        <v>806</v>
      </c>
      <c r="I2123" s="51">
        <v>374</v>
      </c>
      <c r="J2123" s="905">
        <v>156032</v>
      </c>
      <c r="K2123" s="5">
        <f t="shared" si="33"/>
        <v>11</v>
      </c>
      <c r="L2123" s="423">
        <v>1996</v>
      </c>
      <c r="M2123" s="417" t="s">
        <v>623</v>
      </c>
      <c r="N2123" s="53" t="s">
        <v>958</v>
      </c>
      <c r="O2123" s="1227">
        <v>1300</v>
      </c>
      <c r="P2123" s="154">
        <v>150</v>
      </c>
      <c r="Q2123" s="251">
        <v>2.7615507169410514E-2</v>
      </c>
      <c r="R2123" s="54">
        <v>36.751821561338296</v>
      </c>
      <c r="S2123" s="54">
        <v>186.75182156133829</v>
      </c>
      <c r="T2123" s="54">
        <v>1113.2481784386616</v>
      </c>
      <c r="U2123" s="7"/>
      <c r="V2123" s="7"/>
      <c r="W2123" s="7"/>
      <c r="X2123" s="42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42"/>
      <c r="AN2123" s="42"/>
    </row>
    <row r="2124" spans="1:40" s="1" customFormat="1">
      <c r="A2124" s="51" t="s">
        <v>1540</v>
      </c>
      <c r="B2124" s="51" t="s">
        <v>17</v>
      </c>
      <c r="C2124" s="607">
        <v>220462</v>
      </c>
      <c r="D2124" s="55">
        <v>2709</v>
      </c>
      <c r="E2124" s="831">
        <v>39308</v>
      </c>
      <c r="F2124" s="804">
        <v>2008</v>
      </c>
      <c r="G2124" s="178" t="s">
        <v>812</v>
      </c>
      <c r="H2124" s="1" t="s">
        <v>861</v>
      </c>
      <c r="I2124" s="51">
        <v>387</v>
      </c>
      <c r="J2124" s="905">
        <v>160565</v>
      </c>
      <c r="K2124" s="5">
        <f t="shared" si="33"/>
        <v>8</v>
      </c>
      <c r="L2124" s="423">
        <v>1999</v>
      </c>
      <c r="M2124" s="417" t="s">
        <v>623</v>
      </c>
      <c r="N2124" s="53" t="s">
        <v>626</v>
      </c>
      <c r="O2124" s="1227">
        <v>1300</v>
      </c>
      <c r="P2124" s="154">
        <v>150</v>
      </c>
      <c r="Q2124" s="251">
        <v>2.7615507169410514E-2</v>
      </c>
      <c r="R2124" s="54">
        <v>36.751821561338296</v>
      </c>
      <c r="S2124" s="54">
        <v>186.75182156133829</v>
      </c>
      <c r="T2124" s="54">
        <v>1113.2481784386616</v>
      </c>
      <c r="U2124" s="7"/>
      <c r="V2124" s="7"/>
      <c r="W2124" s="7"/>
      <c r="X2124" s="42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42"/>
      <c r="AN2124" s="42"/>
    </row>
    <row r="2125" spans="1:40" s="1" customFormat="1">
      <c r="A2125" s="51" t="s">
        <v>1920</v>
      </c>
      <c r="B2125" s="51" t="s">
        <v>17</v>
      </c>
      <c r="C2125" s="607">
        <v>197183</v>
      </c>
      <c r="D2125" s="55">
        <v>2666</v>
      </c>
      <c r="E2125" s="831">
        <v>39225</v>
      </c>
      <c r="F2125" s="804">
        <v>2008</v>
      </c>
      <c r="G2125" s="178" t="s">
        <v>812</v>
      </c>
      <c r="H2125" s="1" t="s">
        <v>861</v>
      </c>
      <c r="I2125" s="51">
        <v>7</v>
      </c>
      <c r="J2125" s="905">
        <v>178749</v>
      </c>
      <c r="K2125" s="5">
        <f t="shared" si="33"/>
        <v>9</v>
      </c>
      <c r="L2125" s="423">
        <v>1998</v>
      </c>
      <c r="M2125" s="417" t="s">
        <v>623</v>
      </c>
      <c r="N2125" s="53" t="s">
        <v>626</v>
      </c>
      <c r="O2125" s="1227">
        <v>1312</v>
      </c>
      <c r="P2125" s="154">
        <v>150</v>
      </c>
      <c r="Q2125" s="251">
        <v>0.21635206020919531</v>
      </c>
      <c r="R2125" s="54">
        <v>48.086408902095748</v>
      </c>
      <c r="S2125" s="54">
        <v>198.08640890209574</v>
      </c>
      <c r="T2125" s="54">
        <v>1113.9135910979044</v>
      </c>
      <c r="U2125" s="7"/>
      <c r="V2125" s="7"/>
      <c r="W2125" s="7"/>
      <c r="X2125" s="42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42"/>
      <c r="AN2125" s="42"/>
    </row>
    <row r="2126" spans="1:40" s="1" customFormat="1">
      <c r="A2126" s="51" t="s">
        <v>542</v>
      </c>
      <c r="B2126" s="51" t="s">
        <v>17</v>
      </c>
      <c r="C2126" s="607">
        <v>6191</v>
      </c>
      <c r="D2126" s="55">
        <v>2804</v>
      </c>
      <c r="E2126" s="831">
        <v>39503</v>
      </c>
      <c r="F2126" s="804">
        <v>2008</v>
      </c>
      <c r="G2126" s="45" t="s">
        <v>1774</v>
      </c>
      <c r="H2126" s="9" t="s">
        <v>905</v>
      </c>
      <c r="I2126" s="51">
        <v>322</v>
      </c>
      <c r="J2126" s="905">
        <v>107538</v>
      </c>
      <c r="K2126" s="5">
        <f t="shared" si="33"/>
        <v>12</v>
      </c>
      <c r="L2126" s="423">
        <v>1995</v>
      </c>
      <c r="M2126" s="417" t="s">
        <v>2586</v>
      </c>
      <c r="N2126" s="53" t="s">
        <v>717</v>
      </c>
      <c r="O2126" s="1227">
        <v>1300</v>
      </c>
      <c r="P2126" s="154">
        <v>150</v>
      </c>
      <c r="Q2126" s="251">
        <v>7.3446327683615822E-2</v>
      </c>
      <c r="R2126" s="54">
        <v>32.415536723163839</v>
      </c>
      <c r="S2126" s="54">
        <v>182.41553672316383</v>
      </c>
      <c r="T2126" s="54">
        <v>1117.5844632768362</v>
      </c>
      <c r="U2126" s="7"/>
      <c r="V2126" s="7"/>
      <c r="W2126" s="7"/>
      <c r="X2126" s="42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42"/>
      <c r="AN2126" s="42"/>
    </row>
    <row r="2127" spans="1:40" s="1" customFormat="1">
      <c r="A2127" s="51" t="s">
        <v>2130</v>
      </c>
      <c r="B2127" s="51" t="s">
        <v>17</v>
      </c>
      <c r="C2127" s="607">
        <v>229892</v>
      </c>
      <c r="D2127" s="55">
        <v>2683</v>
      </c>
      <c r="E2127" s="831">
        <v>39262</v>
      </c>
      <c r="F2127" s="804">
        <v>2008</v>
      </c>
      <c r="G2127" s="178" t="s">
        <v>812</v>
      </c>
      <c r="H2127" s="9" t="s">
        <v>1079</v>
      </c>
      <c r="I2127" s="51">
        <v>19</v>
      </c>
      <c r="J2127" s="905">
        <v>133590</v>
      </c>
      <c r="K2127" s="5">
        <f t="shared" si="33"/>
        <v>8</v>
      </c>
      <c r="L2127" s="423">
        <v>1999</v>
      </c>
      <c r="M2127" s="417" t="s">
        <v>623</v>
      </c>
      <c r="N2127" s="53" t="s">
        <v>2131</v>
      </c>
      <c r="O2127" s="1227">
        <v>1356.99</v>
      </c>
      <c r="P2127" s="154">
        <v>150</v>
      </c>
      <c r="Q2127" s="251">
        <v>0.18829979435346231</v>
      </c>
      <c r="R2127" s="54">
        <v>79.673408986836947</v>
      </c>
      <c r="S2127" s="54">
        <v>229.67340898683693</v>
      </c>
      <c r="T2127" s="54">
        <v>1127.3165910131631</v>
      </c>
      <c r="U2127" s="7"/>
      <c r="V2127" s="7"/>
      <c r="W2127" s="7"/>
      <c r="X2127" s="42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42"/>
      <c r="AN2127" s="42"/>
    </row>
    <row r="2128" spans="1:40" s="1" customFormat="1">
      <c r="A2128" s="51" t="s">
        <v>289</v>
      </c>
      <c r="B2128" s="51" t="s">
        <v>17</v>
      </c>
      <c r="C2128" s="607" t="s">
        <v>299</v>
      </c>
      <c r="D2128" s="55">
        <v>2908</v>
      </c>
      <c r="E2128" s="831">
        <v>39624</v>
      </c>
      <c r="F2128" s="804">
        <v>2008</v>
      </c>
      <c r="G2128" s="178" t="s">
        <v>1774</v>
      </c>
      <c r="H2128" s="9" t="s">
        <v>4818</v>
      </c>
      <c r="I2128" s="51">
        <v>30</v>
      </c>
      <c r="J2128" s="905">
        <v>151057</v>
      </c>
      <c r="K2128" s="5">
        <f t="shared" si="33"/>
        <v>10</v>
      </c>
      <c r="L2128" s="423">
        <v>1997</v>
      </c>
      <c r="M2128" s="417" t="s">
        <v>616</v>
      </c>
      <c r="N2128" s="53" t="s">
        <v>944</v>
      </c>
      <c r="O2128" s="1227">
        <v>1300</v>
      </c>
      <c r="P2128" s="154">
        <v>150</v>
      </c>
      <c r="Q2128" s="251">
        <v>1.0502928701272471E-2</v>
      </c>
      <c r="R2128" s="54">
        <v>17.104964653605336</v>
      </c>
      <c r="S2128" s="54">
        <v>167.10496465360535</v>
      </c>
      <c r="T2128" s="54">
        <v>1132.8950353463947</v>
      </c>
      <c r="U2128" s="7"/>
      <c r="V2128" s="7"/>
      <c r="W2128" s="7"/>
      <c r="X2128" s="42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42"/>
      <c r="AN2128" s="42"/>
    </row>
    <row r="2129" spans="1:40" s="1" customFormat="1">
      <c r="A2129" s="51" t="s">
        <v>332</v>
      </c>
      <c r="B2129" s="51" t="s">
        <v>17</v>
      </c>
      <c r="C2129" s="607">
        <v>2932</v>
      </c>
      <c r="D2129" s="55">
        <v>2908</v>
      </c>
      <c r="E2129" s="831">
        <v>39624</v>
      </c>
      <c r="F2129" s="804">
        <v>2008</v>
      </c>
      <c r="G2129" s="706" t="s">
        <v>1774</v>
      </c>
      <c r="H2129" s="9" t="s">
        <v>4818</v>
      </c>
      <c r="I2129" s="58">
        <v>31</v>
      </c>
      <c r="J2129" s="918">
        <v>123515</v>
      </c>
      <c r="K2129" s="5">
        <f t="shared" si="33"/>
        <v>10</v>
      </c>
      <c r="L2129" s="1025">
        <v>1997</v>
      </c>
      <c r="M2129" s="1122" t="s">
        <v>616</v>
      </c>
      <c r="N2129" s="1209" t="s">
        <v>944</v>
      </c>
      <c r="O2129" s="1227">
        <v>1300</v>
      </c>
      <c r="P2129" s="154">
        <v>150</v>
      </c>
      <c r="Q2129" s="251">
        <v>1.0502928701272471E-2</v>
      </c>
      <c r="R2129" s="54">
        <v>17.104964653605336</v>
      </c>
      <c r="S2129" s="54">
        <v>167.10496465360535</v>
      </c>
      <c r="T2129" s="54">
        <v>1132.8950353463947</v>
      </c>
      <c r="U2129" s="7"/>
      <c r="V2129" s="7"/>
      <c r="W2129" s="7"/>
      <c r="X2129" s="42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42"/>
      <c r="AN2129" s="42"/>
    </row>
    <row r="2130" spans="1:40" s="1" customFormat="1">
      <c r="A2130" s="51" t="s">
        <v>334</v>
      </c>
      <c r="B2130" s="51" t="s">
        <v>17</v>
      </c>
      <c r="C2130" s="607">
        <v>3025</v>
      </c>
      <c r="D2130" s="55">
        <v>2908</v>
      </c>
      <c r="E2130" s="831">
        <v>39624</v>
      </c>
      <c r="F2130" s="804">
        <v>2008</v>
      </c>
      <c r="G2130" s="713" t="s">
        <v>1774</v>
      </c>
      <c r="H2130" s="9" t="s">
        <v>4818</v>
      </c>
      <c r="I2130" s="58">
        <v>16</v>
      </c>
      <c r="J2130" s="918">
        <v>186082</v>
      </c>
      <c r="K2130" s="5">
        <f t="shared" si="33"/>
        <v>11</v>
      </c>
      <c r="L2130" s="1025">
        <v>1996</v>
      </c>
      <c r="M2130" s="1122" t="s">
        <v>623</v>
      </c>
      <c r="N2130" s="1209" t="s">
        <v>624</v>
      </c>
      <c r="O2130" s="1227">
        <v>1300</v>
      </c>
      <c r="P2130" s="154">
        <v>150</v>
      </c>
      <c r="Q2130" s="251">
        <v>1.0502928701272471E-2</v>
      </c>
      <c r="R2130" s="54">
        <v>17.104964653605336</v>
      </c>
      <c r="S2130" s="54">
        <v>167.10496465360535</v>
      </c>
      <c r="T2130" s="54">
        <v>1132.8950353463947</v>
      </c>
      <c r="U2130" s="7"/>
      <c r="V2130" s="7"/>
      <c r="W2130" s="7"/>
      <c r="X2130" s="42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42"/>
      <c r="AN2130" s="42"/>
    </row>
    <row r="2131" spans="1:40" s="1" customFormat="1">
      <c r="A2131" s="58" t="s">
        <v>319</v>
      </c>
      <c r="B2131" s="51" t="s">
        <v>17</v>
      </c>
      <c r="C2131" s="611" t="s">
        <v>320</v>
      </c>
      <c r="D2131" s="55">
        <v>2908</v>
      </c>
      <c r="E2131" s="831">
        <v>39624</v>
      </c>
      <c r="F2131" s="804">
        <v>2008</v>
      </c>
      <c r="G2131" s="53" t="s">
        <v>1774</v>
      </c>
      <c r="H2131" s="9" t="s">
        <v>4818</v>
      </c>
      <c r="I2131" s="58">
        <v>48</v>
      </c>
      <c r="J2131" s="918">
        <v>145774</v>
      </c>
      <c r="K2131" s="5">
        <f t="shared" si="33"/>
        <v>10</v>
      </c>
      <c r="L2131" s="1025">
        <v>1997</v>
      </c>
      <c r="M2131" s="1122" t="s">
        <v>616</v>
      </c>
      <c r="N2131" s="1209" t="s">
        <v>1234</v>
      </c>
      <c r="O2131" s="1227">
        <v>1300</v>
      </c>
      <c r="P2131" s="154">
        <v>150</v>
      </c>
      <c r="Q2131" s="251">
        <v>1.0502928701272471E-2</v>
      </c>
      <c r="R2131" s="54">
        <v>17.104964653605336</v>
      </c>
      <c r="S2131" s="54">
        <v>167.10496465360535</v>
      </c>
      <c r="T2131" s="54">
        <v>1132.8950353463947</v>
      </c>
      <c r="U2131" s="7"/>
      <c r="V2131" s="7"/>
      <c r="W2131" s="7"/>
      <c r="X2131" s="42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42"/>
      <c r="AN2131" s="42"/>
    </row>
    <row r="2132" spans="1:40" s="1" customFormat="1">
      <c r="A2132" s="51" t="s">
        <v>361</v>
      </c>
      <c r="B2132" s="51" t="s">
        <v>17</v>
      </c>
      <c r="C2132" s="607">
        <v>239908</v>
      </c>
      <c r="D2132" s="55">
        <v>2908</v>
      </c>
      <c r="E2132" s="831">
        <v>39624</v>
      </c>
      <c r="F2132" s="804">
        <v>2008</v>
      </c>
      <c r="G2132" s="713" t="s">
        <v>1774</v>
      </c>
      <c r="H2132" s="9" t="s">
        <v>4818</v>
      </c>
      <c r="I2132" s="58">
        <v>75</v>
      </c>
      <c r="J2132" s="918">
        <v>160770</v>
      </c>
      <c r="K2132" s="5">
        <f t="shared" si="33"/>
        <v>4</v>
      </c>
      <c r="L2132" s="1025">
        <v>2003</v>
      </c>
      <c r="M2132" s="1122" t="s">
        <v>623</v>
      </c>
      <c r="N2132" s="1209" t="s">
        <v>626</v>
      </c>
      <c r="O2132" s="1227">
        <v>1300</v>
      </c>
      <c r="P2132" s="154">
        <v>150</v>
      </c>
      <c r="Q2132" s="251">
        <v>1.0502928701272471E-2</v>
      </c>
      <c r="R2132" s="54">
        <v>17.104964653605336</v>
      </c>
      <c r="S2132" s="54">
        <v>167.10496465360535</v>
      </c>
      <c r="T2132" s="54">
        <v>1132.8950353463947</v>
      </c>
      <c r="U2132" s="7"/>
      <c r="V2132" s="7"/>
      <c r="W2132" s="7"/>
      <c r="X2132" s="42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42"/>
      <c r="AN2132" s="42"/>
    </row>
    <row r="2133" spans="1:40" s="1" customFormat="1">
      <c r="A2133" s="51" t="s">
        <v>371</v>
      </c>
      <c r="B2133" s="51" t="s">
        <v>17</v>
      </c>
      <c r="C2133" s="607">
        <v>241081</v>
      </c>
      <c r="D2133" s="55">
        <v>2908</v>
      </c>
      <c r="E2133" s="831">
        <v>39624</v>
      </c>
      <c r="F2133" s="804">
        <v>2008</v>
      </c>
      <c r="G2133" s="713" t="s">
        <v>1774</v>
      </c>
      <c r="H2133" s="9" t="s">
        <v>4818</v>
      </c>
      <c r="I2133" s="58">
        <v>41</v>
      </c>
      <c r="J2133" s="918">
        <v>159957</v>
      </c>
      <c r="K2133" s="5">
        <f t="shared" si="33"/>
        <v>6</v>
      </c>
      <c r="L2133" s="1025">
        <v>2001</v>
      </c>
      <c r="M2133" s="1122" t="s">
        <v>623</v>
      </c>
      <c r="N2133" s="1209" t="s">
        <v>626</v>
      </c>
      <c r="O2133" s="1227">
        <v>1300</v>
      </c>
      <c r="P2133" s="154">
        <v>150</v>
      </c>
      <c r="Q2133" s="251">
        <v>1.0502928701272471E-2</v>
      </c>
      <c r="R2133" s="54">
        <v>17.104964653605336</v>
      </c>
      <c r="S2133" s="54">
        <v>167.10496465360535</v>
      </c>
      <c r="T2133" s="54">
        <v>1132.8950353463947</v>
      </c>
      <c r="U2133" s="7"/>
      <c r="V2133" s="7"/>
      <c r="W2133" s="7"/>
      <c r="X2133" s="42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42"/>
      <c r="AN2133" s="42"/>
    </row>
    <row r="2134" spans="1:40" s="1" customFormat="1">
      <c r="A2134" s="58" t="s">
        <v>215</v>
      </c>
      <c r="B2134" s="51" t="s">
        <v>17</v>
      </c>
      <c r="C2134" s="611">
        <v>1581</v>
      </c>
      <c r="D2134" s="55">
        <v>2905</v>
      </c>
      <c r="E2134" s="831">
        <v>39609</v>
      </c>
      <c r="F2134" s="804">
        <v>2008</v>
      </c>
      <c r="G2134" s="53" t="s">
        <v>1774</v>
      </c>
      <c r="H2134" s="9" t="s">
        <v>4818</v>
      </c>
      <c r="I2134" s="58">
        <v>354</v>
      </c>
      <c r="J2134" s="918">
        <v>142092</v>
      </c>
      <c r="K2134" s="5">
        <f t="shared" si="33"/>
        <v>9</v>
      </c>
      <c r="L2134" s="1025">
        <v>1998</v>
      </c>
      <c r="M2134" s="1122" t="s">
        <v>616</v>
      </c>
      <c r="N2134" s="1209" t="s">
        <v>944</v>
      </c>
      <c r="O2134" s="1227">
        <v>1300</v>
      </c>
      <c r="P2134" s="154">
        <v>150</v>
      </c>
      <c r="Q2134" s="251">
        <v>1.1880283299063285E-2</v>
      </c>
      <c r="R2134" s="54">
        <v>16.012364633310479</v>
      </c>
      <c r="S2134" s="54">
        <v>166.01236463331048</v>
      </c>
      <c r="T2134" s="54">
        <v>1133.9876353666896</v>
      </c>
      <c r="U2134" s="7"/>
      <c r="V2134" s="7"/>
      <c r="W2134" s="7"/>
      <c r="X2134" s="42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42"/>
      <c r="AN2134" s="42"/>
    </row>
    <row r="2135" spans="1:40" s="1" customFormat="1">
      <c r="A2135" s="51" t="s">
        <v>217</v>
      </c>
      <c r="B2135" s="51" t="s">
        <v>17</v>
      </c>
      <c r="C2135" s="611">
        <v>1700</v>
      </c>
      <c r="D2135" s="55">
        <v>2905</v>
      </c>
      <c r="E2135" s="831">
        <v>39609</v>
      </c>
      <c r="F2135" s="804">
        <v>2008</v>
      </c>
      <c r="G2135" s="53" t="s">
        <v>1774</v>
      </c>
      <c r="H2135" s="9" t="s">
        <v>4818</v>
      </c>
      <c r="I2135" s="58">
        <v>356</v>
      </c>
      <c r="J2135" s="918">
        <v>163187</v>
      </c>
      <c r="K2135" s="5">
        <f t="shared" si="33"/>
        <v>8</v>
      </c>
      <c r="L2135" s="1025">
        <v>1999</v>
      </c>
      <c r="M2135" s="1122" t="s">
        <v>2415</v>
      </c>
      <c r="N2135" s="1209" t="s">
        <v>152</v>
      </c>
      <c r="O2135" s="1229">
        <v>1300</v>
      </c>
      <c r="P2135" s="154">
        <v>150</v>
      </c>
      <c r="Q2135" s="251">
        <v>1.1880283299063285E-2</v>
      </c>
      <c r="R2135" s="54">
        <v>16.012364633310479</v>
      </c>
      <c r="S2135" s="54">
        <v>166.01236463331048</v>
      </c>
      <c r="T2135" s="54">
        <v>1133.9876353666896</v>
      </c>
      <c r="U2135" s="7"/>
      <c r="V2135" s="7"/>
      <c r="W2135" s="7"/>
      <c r="X2135" s="42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42"/>
      <c r="AN2135" s="42"/>
    </row>
    <row r="2136" spans="1:40" s="1" customFormat="1">
      <c r="A2136" s="51" t="s">
        <v>262</v>
      </c>
      <c r="B2136" s="51" t="s">
        <v>17</v>
      </c>
      <c r="C2136" s="607">
        <v>15260</v>
      </c>
      <c r="D2136" s="55">
        <v>2905</v>
      </c>
      <c r="E2136" s="831">
        <v>39609</v>
      </c>
      <c r="F2136" s="804">
        <v>2008</v>
      </c>
      <c r="G2136" s="713" t="s">
        <v>803</v>
      </c>
      <c r="H2136" s="172" t="s">
        <v>804</v>
      </c>
      <c r="I2136" s="58">
        <v>383</v>
      </c>
      <c r="J2136" s="918">
        <v>106500</v>
      </c>
      <c r="K2136" s="5">
        <f t="shared" si="33"/>
        <v>6</v>
      </c>
      <c r="L2136" s="1025">
        <v>2001</v>
      </c>
      <c r="M2136" s="1122" t="s">
        <v>623</v>
      </c>
      <c r="N2136" s="1209" t="s">
        <v>2398</v>
      </c>
      <c r="O2136" s="1227">
        <v>1300</v>
      </c>
      <c r="P2136" s="154">
        <v>150</v>
      </c>
      <c r="Q2136" s="251">
        <v>1.1880283299063285E-2</v>
      </c>
      <c r="R2136" s="54">
        <v>16.012364633310479</v>
      </c>
      <c r="S2136" s="54">
        <v>166.01236463331048</v>
      </c>
      <c r="T2136" s="54">
        <v>1133.9876353666896</v>
      </c>
      <c r="U2136" s="7"/>
      <c r="V2136" s="7"/>
      <c r="W2136" s="7"/>
      <c r="X2136" s="42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42"/>
      <c r="AN2136" s="42"/>
    </row>
    <row r="2137" spans="1:40" s="1" customFormat="1">
      <c r="A2137" s="51" t="s">
        <v>1375</v>
      </c>
      <c r="B2137" s="51" t="s">
        <v>17</v>
      </c>
      <c r="C2137" s="607">
        <v>17429</v>
      </c>
      <c r="D2137" s="55">
        <v>2876</v>
      </c>
      <c r="E2137" s="831">
        <v>39560</v>
      </c>
      <c r="F2137" s="804">
        <v>2008</v>
      </c>
      <c r="G2137" s="208" t="s">
        <v>1774</v>
      </c>
      <c r="H2137" s="9" t="s">
        <v>4818</v>
      </c>
      <c r="I2137" s="51">
        <v>406</v>
      </c>
      <c r="J2137" s="905">
        <v>170372</v>
      </c>
      <c r="K2137" s="5">
        <f t="shared" si="33"/>
        <v>7</v>
      </c>
      <c r="L2137" s="423">
        <v>2000</v>
      </c>
      <c r="M2137" s="417" t="s">
        <v>623</v>
      </c>
      <c r="N2137" s="53" t="s">
        <v>624</v>
      </c>
      <c r="O2137" s="1227">
        <v>1300</v>
      </c>
      <c r="P2137" s="154">
        <v>150</v>
      </c>
      <c r="Q2137" s="251">
        <v>1.0603588907014683E-2</v>
      </c>
      <c r="R2137" s="54">
        <v>15.995619902120721</v>
      </c>
      <c r="S2137" s="54">
        <v>165.99561990212072</v>
      </c>
      <c r="T2137" s="54">
        <v>1134.0043800978792</v>
      </c>
      <c r="U2137" s="7"/>
      <c r="V2137" s="7"/>
      <c r="W2137" s="7"/>
      <c r="X2137" s="42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42"/>
      <c r="AN2137" s="42"/>
    </row>
    <row r="2138" spans="1:40" s="1" customFormat="1">
      <c r="A2138" s="51" t="s">
        <v>1334</v>
      </c>
      <c r="B2138" s="51" t="s">
        <v>17</v>
      </c>
      <c r="C2138" s="611">
        <v>197196</v>
      </c>
      <c r="D2138" s="55">
        <v>2860</v>
      </c>
      <c r="E2138" s="831">
        <v>39583</v>
      </c>
      <c r="F2138" s="804">
        <v>2008</v>
      </c>
      <c r="G2138" s="45" t="s">
        <v>1774</v>
      </c>
      <c r="H2138" s="9" t="s">
        <v>4818</v>
      </c>
      <c r="I2138" s="58">
        <v>38</v>
      </c>
      <c r="J2138" s="918">
        <v>135494</v>
      </c>
      <c r="K2138" s="5">
        <f t="shared" si="33"/>
        <v>9</v>
      </c>
      <c r="L2138" s="1025">
        <v>1998</v>
      </c>
      <c r="M2138" s="1122" t="s">
        <v>623</v>
      </c>
      <c r="N2138" s="1209" t="s">
        <v>1298</v>
      </c>
      <c r="O2138" s="1227">
        <v>1300</v>
      </c>
      <c r="P2138" s="154">
        <v>150</v>
      </c>
      <c r="Q2138" s="251">
        <v>1.5240328253223915E-2</v>
      </c>
      <c r="R2138" s="54">
        <v>12.908405627198121</v>
      </c>
      <c r="S2138" s="54">
        <v>162.90840562719814</v>
      </c>
      <c r="T2138" s="54">
        <v>1137.0915943728019</v>
      </c>
      <c r="U2138" s="7"/>
      <c r="V2138" s="7"/>
      <c r="W2138" s="7"/>
      <c r="X2138" s="42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42"/>
      <c r="AN2138" s="42"/>
    </row>
    <row r="2139" spans="1:40" s="1" customFormat="1">
      <c r="A2139" s="58" t="s">
        <v>160</v>
      </c>
      <c r="B2139" s="51" t="s">
        <v>17</v>
      </c>
      <c r="C2139" s="611" t="s">
        <v>165</v>
      </c>
      <c r="D2139" s="55">
        <v>2652</v>
      </c>
      <c r="E2139" s="831">
        <v>39345</v>
      </c>
      <c r="F2139" s="804">
        <v>2008</v>
      </c>
      <c r="G2139" s="53" t="s">
        <v>815</v>
      </c>
      <c r="H2139" s="9" t="s">
        <v>807</v>
      </c>
      <c r="I2139" s="58">
        <v>377</v>
      </c>
      <c r="J2139" s="918">
        <v>188065</v>
      </c>
      <c r="K2139" s="5">
        <f t="shared" si="33"/>
        <v>7</v>
      </c>
      <c r="L2139" s="1025">
        <v>2000</v>
      </c>
      <c r="M2139" s="1122" t="s">
        <v>623</v>
      </c>
      <c r="N2139" s="1209" t="s">
        <v>624</v>
      </c>
      <c r="O2139" s="1227">
        <v>1400</v>
      </c>
      <c r="P2139" s="154">
        <v>150</v>
      </c>
      <c r="Q2139" s="251">
        <v>1.8052869116698903E-2</v>
      </c>
      <c r="R2139" s="54">
        <v>101.77593810444874</v>
      </c>
      <c r="S2139" s="54">
        <v>251.77593810444876</v>
      </c>
      <c r="T2139" s="54">
        <v>1148.2240618955511</v>
      </c>
      <c r="U2139" s="7"/>
      <c r="V2139" s="7"/>
      <c r="W2139" s="7"/>
      <c r="X2139" s="42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42"/>
      <c r="AN2139" s="42"/>
    </row>
    <row r="2140" spans="1:40" s="1" customFormat="1">
      <c r="A2140" s="53" t="s">
        <v>1643</v>
      </c>
      <c r="B2140" s="51" t="s">
        <v>17</v>
      </c>
      <c r="C2140" s="607" t="s">
        <v>1644</v>
      </c>
      <c r="D2140" s="59">
        <v>39402</v>
      </c>
      <c r="E2140" s="831">
        <v>39197</v>
      </c>
      <c r="F2140" s="804">
        <v>2008</v>
      </c>
      <c r="G2140" s="53" t="s">
        <v>1730</v>
      </c>
      <c r="H2140" s="51"/>
      <c r="I2140" s="51">
        <v>2</v>
      </c>
      <c r="J2140" s="905">
        <v>111524</v>
      </c>
      <c r="K2140" s="5">
        <f t="shared" si="33"/>
        <v>9</v>
      </c>
      <c r="L2140" s="423">
        <v>1998</v>
      </c>
      <c r="M2140" s="417" t="s">
        <v>623</v>
      </c>
      <c r="N2140" s="53" t="s">
        <v>624</v>
      </c>
      <c r="O2140" s="1227">
        <v>1300</v>
      </c>
      <c r="P2140" s="154">
        <v>150</v>
      </c>
      <c r="Q2140" s="251">
        <v>0.27659574468085107</v>
      </c>
      <c r="R2140" s="54">
        <v>0</v>
      </c>
      <c r="S2140" s="54">
        <v>150</v>
      </c>
      <c r="T2140" s="54">
        <v>1150</v>
      </c>
      <c r="U2140" s="7"/>
      <c r="V2140" s="7"/>
      <c r="W2140" s="7"/>
      <c r="X2140" s="42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42"/>
      <c r="AN2140" s="42"/>
    </row>
    <row r="2141" spans="1:40" s="1" customFormat="1">
      <c r="A2141" s="51" t="s">
        <v>148</v>
      </c>
      <c r="B2141" s="51" t="s">
        <v>17</v>
      </c>
      <c r="C2141" s="607">
        <v>115480</v>
      </c>
      <c r="D2141" s="55">
        <v>2652</v>
      </c>
      <c r="E2141" s="831">
        <v>39345</v>
      </c>
      <c r="F2141" s="804">
        <v>2008</v>
      </c>
      <c r="G2141" s="53" t="s">
        <v>1774</v>
      </c>
      <c r="H2141" s="9" t="s">
        <v>905</v>
      </c>
      <c r="I2141" s="51">
        <v>351</v>
      </c>
      <c r="J2141" s="905">
        <v>151357</v>
      </c>
      <c r="K2141" s="5">
        <f t="shared" si="33"/>
        <v>10</v>
      </c>
      <c r="L2141" s="423">
        <v>1997</v>
      </c>
      <c r="M2141" s="417" t="s">
        <v>623</v>
      </c>
      <c r="N2141" s="53" t="s">
        <v>624</v>
      </c>
      <c r="O2141" s="1227">
        <v>1450</v>
      </c>
      <c r="P2141" s="154">
        <v>150</v>
      </c>
      <c r="Q2141" s="251">
        <v>1.8697614442295292E-2</v>
      </c>
      <c r="R2141" s="54">
        <v>105.41079303675048</v>
      </c>
      <c r="S2141" s="54">
        <v>255.41079303675048</v>
      </c>
      <c r="T2141" s="54">
        <v>1194.5892069632496</v>
      </c>
      <c r="U2141" s="7"/>
      <c r="V2141" s="7"/>
      <c r="W2141" s="7"/>
      <c r="X2141" s="42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42"/>
      <c r="AN2141" s="42"/>
    </row>
    <row r="2142" spans="1:40" s="1" customFormat="1">
      <c r="A2142" s="51" t="s">
        <v>1580</v>
      </c>
      <c r="B2142" s="51" t="s">
        <v>17</v>
      </c>
      <c r="C2142" s="607">
        <v>38</v>
      </c>
      <c r="D2142" s="55">
        <v>2727</v>
      </c>
      <c r="E2142" s="831">
        <v>39357</v>
      </c>
      <c r="F2142" s="804">
        <v>2008</v>
      </c>
      <c r="G2142" s="45" t="s">
        <v>4618</v>
      </c>
      <c r="H2142" s="58" t="s">
        <v>800</v>
      </c>
      <c r="I2142" s="51">
        <v>402</v>
      </c>
      <c r="J2142" s="905">
        <v>154932</v>
      </c>
      <c r="K2142" s="5">
        <f t="shared" si="33"/>
        <v>9</v>
      </c>
      <c r="L2142" s="423">
        <v>1998</v>
      </c>
      <c r="M2142" s="417" t="s">
        <v>623</v>
      </c>
      <c r="N2142" s="53" t="s">
        <v>624</v>
      </c>
      <c r="O2142" s="1227">
        <v>1375</v>
      </c>
      <c r="P2142" s="154">
        <v>150</v>
      </c>
      <c r="Q2142" s="251">
        <v>3.7037037037037035E-2</v>
      </c>
      <c r="R2142" s="54">
        <v>21.900740740740744</v>
      </c>
      <c r="S2142" s="54">
        <v>171.90074074074073</v>
      </c>
      <c r="T2142" s="54">
        <v>1203.0992592592593</v>
      </c>
      <c r="U2142" s="7"/>
      <c r="V2142" s="7"/>
      <c r="W2142" s="7"/>
      <c r="X2142" s="42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42"/>
      <c r="AN2142" s="42"/>
    </row>
    <row r="2143" spans="1:40" s="1" customFormat="1">
      <c r="A2143" s="51" t="s">
        <v>1551</v>
      </c>
      <c r="B2143" s="51" t="s">
        <v>17</v>
      </c>
      <c r="C2143" s="607" t="s">
        <v>1552</v>
      </c>
      <c r="D2143" s="55">
        <v>2709</v>
      </c>
      <c r="E2143" s="831">
        <v>39308</v>
      </c>
      <c r="F2143" s="804">
        <v>2008</v>
      </c>
      <c r="G2143" s="53" t="s">
        <v>2507</v>
      </c>
      <c r="H2143" s="9" t="s">
        <v>435</v>
      </c>
      <c r="I2143" s="51">
        <v>404</v>
      </c>
      <c r="J2143" s="905">
        <v>189102</v>
      </c>
      <c r="K2143" s="5">
        <f t="shared" si="33"/>
        <v>9</v>
      </c>
      <c r="L2143" s="423">
        <v>1998</v>
      </c>
      <c r="M2143" s="417" t="s">
        <v>623</v>
      </c>
      <c r="N2143" s="53" t="s">
        <v>626</v>
      </c>
      <c r="O2143" s="1227">
        <v>1400</v>
      </c>
      <c r="P2143" s="154">
        <v>150</v>
      </c>
      <c r="Q2143" s="251">
        <v>2.9739776951672861E-2</v>
      </c>
      <c r="R2143" s="54">
        <v>39.578884758364318</v>
      </c>
      <c r="S2143" s="54">
        <v>189.57888475836432</v>
      </c>
      <c r="T2143" s="54">
        <v>1210.4211152416356</v>
      </c>
      <c r="U2143" s="7"/>
      <c r="V2143" s="7"/>
      <c r="W2143" s="7"/>
      <c r="X2143" s="42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42"/>
      <c r="AN2143" s="42"/>
    </row>
    <row r="2144" spans="1:40" s="1" customFormat="1">
      <c r="A2144" s="51" t="s">
        <v>1213</v>
      </c>
      <c r="B2144" s="51" t="s">
        <v>17</v>
      </c>
      <c r="C2144" s="607">
        <v>243107</v>
      </c>
      <c r="D2144" s="55">
        <v>2779</v>
      </c>
      <c r="E2144" s="831">
        <v>39420</v>
      </c>
      <c r="F2144" s="804">
        <v>2008</v>
      </c>
      <c r="G2144" s="178" t="s">
        <v>812</v>
      </c>
      <c r="H2144" s="9" t="s">
        <v>1079</v>
      </c>
      <c r="I2144" s="51">
        <v>449</v>
      </c>
      <c r="J2144" s="905">
        <v>94148</v>
      </c>
      <c r="K2144" s="5">
        <f t="shared" si="33"/>
        <v>9</v>
      </c>
      <c r="L2144" s="423">
        <v>1998</v>
      </c>
      <c r="M2144" s="417" t="s">
        <v>2584</v>
      </c>
      <c r="N2144" s="53" t="s">
        <v>2667</v>
      </c>
      <c r="O2144" s="1227">
        <v>1400</v>
      </c>
      <c r="P2144" s="154">
        <v>150</v>
      </c>
      <c r="Q2144" s="251">
        <v>3.8594073053066849E-2</v>
      </c>
      <c r="R2144" s="54">
        <v>23.11128876636802</v>
      </c>
      <c r="S2144" s="54">
        <v>173.11128876636803</v>
      </c>
      <c r="T2144" s="54">
        <v>1226.888711233632</v>
      </c>
      <c r="U2144" s="7"/>
      <c r="V2144" s="7"/>
      <c r="W2144" s="7"/>
      <c r="X2144" s="42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42"/>
      <c r="AN2144" s="42"/>
    </row>
    <row r="2145" spans="1:40" s="1" customFormat="1">
      <c r="A2145" s="51" t="s">
        <v>1233</v>
      </c>
      <c r="B2145" s="51" t="s">
        <v>17</v>
      </c>
      <c r="C2145" s="607">
        <v>124584</v>
      </c>
      <c r="D2145" s="55">
        <v>2779</v>
      </c>
      <c r="E2145" s="831">
        <v>39420</v>
      </c>
      <c r="F2145" s="804">
        <v>2008</v>
      </c>
      <c r="G2145" s="45" t="s">
        <v>1774</v>
      </c>
      <c r="H2145" s="9" t="s">
        <v>905</v>
      </c>
      <c r="I2145" s="51">
        <v>482</v>
      </c>
      <c r="J2145" s="905">
        <v>149943</v>
      </c>
      <c r="K2145" s="5">
        <f t="shared" si="33"/>
        <v>7</v>
      </c>
      <c r="L2145" s="423">
        <v>2000</v>
      </c>
      <c r="M2145" s="417" t="s">
        <v>2584</v>
      </c>
      <c r="N2145" s="53" t="s">
        <v>2667</v>
      </c>
      <c r="O2145" s="1227">
        <v>1400</v>
      </c>
      <c r="P2145" s="154">
        <v>150</v>
      </c>
      <c r="Q2145" s="251">
        <v>3.8594073053066849E-2</v>
      </c>
      <c r="R2145" s="54">
        <v>23.11128876636802</v>
      </c>
      <c r="S2145" s="54">
        <v>173.11128876636803</v>
      </c>
      <c r="T2145" s="54">
        <v>1226.888711233632</v>
      </c>
      <c r="U2145" s="7"/>
      <c r="V2145" s="7"/>
      <c r="W2145" s="7"/>
      <c r="X2145" s="42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42"/>
      <c r="AN2145" s="42"/>
    </row>
    <row r="2146" spans="1:40" s="1" customFormat="1">
      <c r="A2146" s="51" t="s">
        <v>1216</v>
      </c>
      <c r="B2146" s="51" t="s">
        <v>17</v>
      </c>
      <c r="C2146" s="607">
        <v>100386</v>
      </c>
      <c r="D2146" s="55">
        <v>2779</v>
      </c>
      <c r="E2146" s="831">
        <v>39420</v>
      </c>
      <c r="F2146" s="804">
        <v>2008</v>
      </c>
      <c r="G2146" s="53" t="s">
        <v>818</v>
      </c>
      <c r="H2146" s="9" t="s">
        <v>2074</v>
      </c>
      <c r="I2146" s="51">
        <v>451</v>
      </c>
      <c r="J2146" s="905">
        <v>125163</v>
      </c>
      <c r="K2146" s="5">
        <f t="shared" si="33"/>
        <v>12</v>
      </c>
      <c r="L2146" s="423">
        <v>1995</v>
      </c>
      <c r="M2146" s="417" t="s">
        <v>2584</v>
      </c>
      <c r="N2146" s="53" t="s">
        <v>2667</v>
      </c>
      <c r="O2146" s="1227">
        <v>1400</v>
      </c>
      <c r="P2146" s="154">
        <v>150</v>
      </c>
      <c r="Q2146" s="251">
        <v>3.8594073053066849E-2</v>
      </c>
      <c r="R2146" s="54">
        <v>23.11128876636802</v>
      </c>
      <c r="S2146" s="54">
        <v>173.11128876636803</v>
      </c>
      <c r="T2146" s="54">
        <v>1226.888711233632</v>
      </c>
      <c r="U2146" s="7"/>
      <c r="V2146" s="7"/>
      <c r="W2146" s="7"/>
      <c r="X2146" s="42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42"/>
      <c r="AN2146" s="42"/>
    </row>
    <row r="2147" spans="1:40" s="1" customFormat="1">
      <c r="A2147" s="51" t="s">
        <v>1573</v>
      </c>
      <c r="B2147" s="51" t="s">
        <v>17</v>
      </c>
      <c r="C2147" s="607">
        <v>42</v>
      </c>
      <c r="D2147" s="55">
        <v>2727</v>
      </c>
      <c r="E2147" s="831">
        <v>39357</v>
      </c>
      <c r="F2147" s="804">
        <v>2008</v>
      </c>
      <c r="G2147" s="53" t="s">
        <v>1774</v>
      </c>
      <c r="H2147" s="9" t="s">
        <v>4818</v>
      </c>
      <c r="I2147" s="51">
        <v>385</v>
      </c>
      <c r="J2147" s="905">
        <v>153735</v>
      </c>
      <c r="K2147" s="5">
        <f t="shared" si="33"/>
        <v>7</v>
      </c>
      <c r="L2147" s="423">
        <v>2000</v>
      </c>
      <c r="M2147" s="417" t="s">
        <v>623</v>
      </c>
      <c r="N2147" s="53" t="s">
        <v>624</v>
      </c>
      <c r="O2147" s="1227">
        <v>1400</v>
      </c>
      <c r="P2147" s="154">
        <v>150</v>
      </c>
      <c r="Q2147" s="251">
        <v>3.7710437710437708E-2</v>
      </c>
      <c r="R2147" s="54">
        <v>22.298936026936033</v>
      </c>
      <c r="S2147" s="54">
        <v>172.29893602693602</v>
      </c>
      <c r="T2147" s="54">
        <v>1227.701063973064</v>
      </c>
      <c r="U2147" s="7"/>
      <c r="V2147" s="7"/>
      <c r="W2147" s="7"/>
      <c r="X2147" s="42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42"/>
      <c r="AN2147" s="42"/>
    </row>
    <row r="2148" spans="1:40" s="1" customFormat="1">
      <c r="A2148" s="51" t="s">
        <v>331</v>
      </c>
      <c r="B2148" s="51" t="s">
        <v>17</v>
      </c>
      <c r="C2148" s="607">
        <v>39227</v>
      </c>
      <c r="D2148" s="55">
        <v>2908</v>
      </c>
      <c r="E2148" s="831">
        <v>39624</v>
      </c>
      <c r="F2148" s="804">
        <v>2008</v>
      </c>
      <c r="G2148" s="713" t="s">
        <v>1774</v>
      </c>
      <c r="H2148" s="9" t="s">
        <v>4818</v>
      </c>
      <c r="I2148" s="58">
        <v>28</v>
      </c>
      <c r="J2148" s="918">
        <v>120579</v>
      </c>
      <c r="K2148" s="5">
        <f t="shared" si="33"/>
        <v>11</v>
      </c>
      <c r="L2148" s="1025">
        <v>1996</v>
      </c>
      <c r="M2148" s="1122" t="s">
        <v>623</v>
      </c>
      <c r="N2148" s="1209" t="s">
        <v>624</v>
      </c>
      <c r="O2148" s="1227">
        <v>1400</v>
      </c>
      <c r="P2148" s="154">
        <v>150</v>
      </c>
      <c r="Q2148" s="251">
        <v>1.1310846293678045E-2</v>
      </c>
      <c r="R2148" s="54">
        <v>18.420731165421127</v>
      </c>
      <c r="S2148" s="54">
        <v>168.42073116542113</v>
      </c>
      <c r="T2148" s="54">
        <v>1231.5792688345789</v>
      </c>
      <c r="U2148" s="7"/>
      <c r="V2148" s="7"/>
      <c r="W2148" s="7"/>
      <c r="X2148" s="42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42"/>
      <c r="AN2148" s="42"/>
    </row>
    <row r="2149" spans="1:40" s="1" customFormat="1">
      <c r="A2149" s="53" t="s">
        <v>287</v>
      </c>
      <c r="B2149" s="51" t="s">
        <v>17</v>
      </c>
      <c r="C2149" s="607" t="s">
        <v>297</v>
      </c>
      <c r="D2149" s="55">
        <v>2908</v>
      </c>
      <c r="E2149" s="831">
        <v>39624</v>
      </c>
      <c r="F2149" s="804">
        <v>2008</v>
      </c>
      <c r="G2149" s="53" t="s">
        <v>1774</v>
      </c>
      <c r="H2149" s="9" t="s">
        <v>4818</v>
      </c>
      <c r="I2149" s="51">
        <v>19</v>
      </c>
      <c r="J2149" s="905">
        <v>211225</v>
      </c>
      <c r="K2149" s="5">
        <f t="shared" si="33"/>
        <v>10</v>
      </c>
      <c r="L2149" s="423">
        <v>1997</v>
      </c>
      <c r="M2149" s="417" t="s">
        <v>1563</v>
      </c>
      <c r="N2149" s="53" t="s">
        <v>1564</v>
      </c>
      <c r="O2149" s="1227">
        <v>1400</v>
      </c>
      <c r="P2149" s="154">
        <v>150</v>
      </c>
      <c r="Q2149" s="251">
        <v>1.1310846293678045E-2</v>
      </c>
      <c r="R2149" s="54">
        <v>18.420731165421127</v>
      </c>
      <c r="S2149" s="54">
        <v>168.42073116542113</v>
      </c>
      <c r="T2149" s="54">
        <v>1231.5792688345789</v>
      </c>
      <c r="U2149" s="7"/>
      <c r="V2149" s="7"/>
      <c r="W2149" s="7"/>
      <c r="X2149" s="42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42"/>
      <c r="AN2149" s="42"/>
    </row>
    <row r="2150" spans="1:40" s="1" customFormat="1">
      <c r="A2150" s="51" t="s">
        <v>376</v>
      </c>
      <c r="B2150" s="51" t="s">
        <v>17</v>
      </c>
      <c r="C2150" s="607">
        <v>240759</v>
      </c>
      <c r="D2150" s="55">
        <v>2908</v>
      </c>
      <c r="E2150" s="831">
        <v>39624</v>
      </c>
      <c r="F2150" s="804">
        <v>2008</v>
      </c>
      <c r="G2150" s="713" t="s">
        <v>1774</v>
      </c>
      <c r="H2150" s="9" t="s">
        <v>4818</v>
      </c>
      <c r="I2150" s="58">
        <v>39</v>
      </c>
      <c r="J2150" s="918">
        <v>160949</v>
      </c>
      <c r="K2150" s="5">
        <f t="shared" si="33"/>
        <v>6</v>
      </c>
      <c r="L2150" s="1025">
        <v>2001</v>
      </c>
      <c r="M2150" s="1122" t="s">
        <v>623</v>
      </c>
      <c r="N2150" s="1209" t="s">
        <v>626</v>
      </c>
      <c r="O2150" s="1227">
        <v>1400</v>
      </c>
      <c r="P2150" s="154">
        <v>150</v>
      </c>
      <c r="Q2150" s="251">
        <v>1.1310846293678045E-2</v>
      </c>
      <c r="R2150" s="54">
        <v>18.420731165421127</v>
      </c>
      <c r="S2150" s="54">
        <v>168.42073116542113</v>
      </c>
      <c r="T2150" s="54">
        <v>1231.5792688345789</v>
      </c>
      <c r="U2150" s="7"/>
      <c r="V2150" s="7"/>
      <c r="W2150" s="7"/>
      <c r="X2150" s="42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42"/>
      <c r="AN2150" s="42"/>
    </row>
    <row r="2151" spans="1:40" s="1" customFormat="1">
      <c r="A2151" s="51" t="s">
        <v>356</v>
      </c>
      <c r="B2151" s="51" t="s">
        <v>17</v>
      </c>
      <c r="C2151" s="607" t="s">
        <v>357</v>
      </c>
      <c r="D2151" s="55">
        <v>2908</v>
      </c>
      <c r="E2151" s="831">
        <v>39624</v>
      </c>
      <c r="F2151" s="804">
        <v>2008</v>
      </c>
      <c r="G2151" s="713" t="s">
        <v>1774</v>
      </c>
      <c r="H2151" s="9" t="s">
        <v>4818</v>
      </c>
      <c r="I2151" s="58">
        <v>2</v>
      </c>
      <c r="J2151" s="918">
        <v>148179</v>
      </c>
      <c r="K2151" s="5">
        <f t="shared" si="33"/>
        <v>7</v>
      </c>
      <c r="L2151" s="1025">
        <v>2000</v>
      </c>
      <c r="M2151" s="1122" t="s">
        <v>623</v>
      </c>
      <c r="N2151" s="1209" t="s">
        <v>626</v>
      </c>
      <c r="O2151" s="1227">
        <v>1400</v>
      </c>
      <c r="P2151" s="154">
        <v>150</v>
      </c>
      <c r="Q2151" s="251">
        <v>1.1310846293678045E-2</v>
      </c>
      <c r="R2151" s="54">
        <v>18.420731165421127</v>
      </c>
      <c r="S2151" s="54">
        <v>168.42073116542113</v>
      </c>
      <c r="T2151" s="54">
        <v>1231.5792688345789</v>
      </c>
      <c r="U2151" s="7"/>
      <c r="V2151" s="7"/>
      <c r="W2151" s="7"/>
      <c r="X2151" s="42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42"/>
      <c r="AN2151" s="42"/>
    </row>
    <row r="2152" spans="1:40" s="1" customFormat="1">
      <c r="A2152" s="51" t="s">
        <v>222</v>
      </c>
      <c r="B2152" s="51" t="s">
        <v>17</v>
      </c>
      <c r="C2152" s="607" t="s">
        <v>223</v>
      </c>
      <c r="D2152" s="55">
        <v>2905</v>
      </c>
      <c r="E2152" s="831">
        <v>39609</v>
      </c>
      <c r="F2152" s="804">
        <v>2008</v>
      </c>
      <c r="G2152" s="713" t="s">
        <v>1774</v>
      </c>
      <c r="H2152" s="9" t="s">
        <v>4818</v>
      </c>
      <c r="I2152" s="58">
        <v>359</v>
      </c>
      <c r="J2152" s="918">
        <v>125384</v>
      </c>
      <c r="K2152" s="5">
        <f t="shared" si="33"/>
        <v>11</v>
      </c>
      <c r="L2152" s="1025">
        <v>1996</v>
      </c>
      <c r="M2152" s="1122" t="s">
        <v>623</v>
      </c>
      <c r="N2152" s="1209" t="s">
        <v>624</v>
      </c>
      <c r="O2152" s="1227">
        <v>1400</v>
      </c>
      <c r="P2152" s="154">
        <v>150</v>
      </c>
      <c r="Q2152" s="251">
        <v>1.2794151245145076E-2</v>
      </c>
      <c r="R2152" s="54">
        <v>17.244084989718978</v>
      </c>
      <c r="S2152" s="54">
        <v>167.24408498971897</v>
      </c>
      <c r="T2152" s="54">
        <v>1232.7559150102811</v>
      </c>
      <c r="U2152" s="7"/>
      <c r="V2152" s="7"/>
      <c r="W2152" s="7"/>
      <c r="X2152" s="42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42"/>
      <c r="AN2152" s="42"/>
    </row>
    <row r="2153" spans="1:40" s="1" customFormat="1">
      <c r="A2153" s="58" t="s">
        <v>1382</v>
      </c>
      <c r="B2153" s="51" t="s">
        <v>17</v>
      </c>
      <c r="C2153" s="607" t="s">
        <v>1384</v>
      </c>
      <c r="D2153" s="55">
        <v>2876</v>
      </c>
      <c r="E2153" s="831">
        <v>39560</v>
      </c>
      <c r="F2153" s="804">
        <v>2008</v>
      </c>
      <c r="G2153" s="45" t="s">
        <v>1774</v>
      </c>
      <c r="H2153" s="9" t="s">
        <v>4818</v>
      </c>
      <c r="I2153" s="58">
        <v>381</v>
      </c>
      <c r="J2153" s="918">
        <v>135024</v>
      </c>
      <c r="K2153" s="5">
        <f t="shared" si="33"/>
        <v>8</v>
      </c>
      <c r="L2153" s="1025">
        <v>1999</v>
      </c>
      <c r="M2153" s="417" t="s">
        <v>623</v>
      </c>
      <c r="N2153" s="1209" t="s">
        <v>1298</v>
      </c>
      <c r="O2153" s="1227">
        <v>1400</v>
      </c>
      <c r="P2153" s="154">
        <v>150</v>
      </c>
      <c r="Q2153" s="251">
        <v>1.1419249592169658E-2</v>
      </c>
      <c r="R2153" s="54">
        <v>17.226052202283853</v>
      </c>
      <c r="S2153" s="54">
        <v>167.22605220228385</v>
      </c>
      <c r="T2153" s="54">
        <v>1232.7739477977161</v>
      </c>
      <c r="U2153" s="7"/>
      <c r="V2153" s="7"/>
      <c r="W2153" s="7"/>
      <c r="X2153" s="42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42"/>
      <c r="AN2153" s="42"/>
    </row>
    <row r="2154" spans="1:40" s="1" customFormat="1">
      <c r="A2154" s="173" t="s">
        <v>1332</v>
      </c>
      <c r="B2154" s="173" t="s">
        <v>17</v>
      </c>
      <c r="C2154" s="605">
        <v>202807</v>
      </c>
      <c r="D2154" s="212">
        <v>2860</v>
      </c>
      <c r="E2154" s="830">
        <v>39583</v>
      </c>
      <c r="F2154" s="804">
        <v>2008</v>
      </c>
      <c r="G2154" s="208" t="s">
        <v>1774</v>
      </c>
      <c r="H2154" s="9" t="s">
        <v>4818</v>
      </c>
      <c r="I2154" s="172">
        <v>33</v>
      </c>
      <c r="J2154" s="911">
        <v>154316</v>
      </c>
      <c r="K2154" s="5">
        <f t="shared" si="33"/>
        <v>9</v>
      </c>
      <c r="L2154" s="1023">
        <v>1998</v>
      </c>
      <c r="M2154" s="1119" t="s">
        <v>616</v>
      </c>
      <c r="N2154" s="1205" t="s">
        <v>619</v>
      </c>
      <c r="O2154" s="1227">
        <v>1400</v>
      </c>
      <c r="P2154" s="154">
        <v>150</v>
      </c>
      <c r="Q2154" s="309">
        <v>1.6412661195779603E-2</v>
      </c>
      <c r="R2154" s="54">
        <v>13.901359906213361</v>
      </c>
      <c r="S2154" s="54">
        <v>163.90135990621337</v>
      </c>
      <c r="T2154" s="54">
        <v>1236.0986400937866</v>
      </c>
      <c r="U2154" s="7"/>
      <c r="V2154" s="7"/>
      <c r="W2154" s="7"/>
      <c r="X2154" s="42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42"/>
      <c r="AN2154" s="42"/>
    </row>
    <row r="2155" spans="1:40" s="1" customFormat="1">
      <c r="A2155" s="173" t="s">
        <v>1330</v>
      </c>
      <c r="B2155" s="173" t="s">
        <v>17</v>
      </c>
      <c r="C2155" s="605">
        <v>202805</v>
      </c>
      <c r="D2155" s="212">
        <v>2860</v>
      </c>
      <c r="E2155" s="830">
        <v>39583</v>
      </c>
      <c r="F2155" s="804">
        <v>2008</v>
      </c>
      <c r="G2155" s="208" t="s">
        <v>1774</v>
      </c>
      <c r="H2155" s="9" t="s">
        <v>4818</v>
      </c>
      <c r="I2155" s="172">
        <v>32</v>
      </c>
      <c r="J2155" s="911">
        <v>160083</v>
      </c>
      <c r="K2155" s="5">
        <f t="shared" si="33"/>
        <v>9</v>
      </c>
      <c r="L2155" s="1023">
        <v>1998</v>
      </c>
      <c r="M2155" s="1119" t="s">
        <v>616</v>
      </c>
      <c r="N2155" s="1205" t="s">
        <v>619</v>
      </c>
      <c r="O2155" s="1227">
        <v>1400</v>
      </c>
      <c r="P2155" s="154">
        <v>150</v>
      </c>
      <c r="Q2155" s="309">
        <v>1.6412661195779603E-2</v>
      </c>
      <c r="R2155" s="54">
        <v>13.901359906213361</v>
      </c>
      <c r="S2155" s="54">
        <v>163.90135990621337</v>
      </c>
      <c r="T2155" s="54">
        <v>1236.0986400937866</v>
      </c>
      <c r="U2155" s="7"/>
      <c r="V2155" s="7"/>
      <c r="W2155" s="7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</row>
    <row r="2156" spans="1:40" s="1" customFormat="1">
      <c r="A2156" s="173" t="s">
        <v>1329</v>
      </c>
      <c r="B2156" s="173" t="s">
        <v>17</v>
      </c>
      <c r="C2156" s="605">
        <v>202804</v>
      </c>
      <c r="D2156" s="212">
        <v>2860</v>
      </c>
      <c r="E2156" s="830">
        <v>39583</v>
      </c>
      <c r="F2156" s="804">
        <v>2008</v>
      </c>
      <c r="G2156" s="208" t="s">
        <v>1774</v>
      </c>
      <c r="H2156" s="9" t="s">
        <v>4818</v>
      </c>
      <c r="I2156" s="172">
        <v>34</v>
      </c>
      <c r="J2156" s="911">
        <v>177490</v>
      </c>
      <c r="K2156" s="5">
        <f t="shared" si="33"/>
        <v>9</v>
      </c>
      <c r="L2156" s="1023">
        <v>1998</v>
      </c>
      <c r="M2156" s="1119" t="s">
        <v>616</v>
      </c>
      <c r="N2156" s="1205" t="s">
        <v>619</v>
      </c>
      <c r="O2156" s="1227">
        <v>1400</v>
      </c>
      <c r="P2156" s="154">
        <v>150</v>
      </c>
      <c r="Q2156" s="309">
        <v>1.6412661195779603E-2</v>
      </c>
      <c r="R2156" s="54">
        <v>13.901359906213361</v>
      </c>
      <c r="S2156" s="54">
        <v>163.90135990621337</v>
      </c>
      <c r="T2156" s="54">
        <v>1236.0986400937866</v>
      </c>
      <c r="U2156" s="7"/>
      <c r="V2156" s="7"/>
      <c r="W2156" s="7"/>
      <c r="X2156" s="42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42"/>
      <c r="AN2156" s="42"/>
    </row>
    <row r="2157" spans="1:40" s="1" customFormat="1">
      <c r="A2157" s="173" t="s">
        <v>1342</v>
      </c>
      <c r="B2157" s="173" t="s">
        <v>17</v>
      </c>
      <c r="C2157" s="605">
        <v>16968</v>
      </c>
      <c r="D2157" s="212">
        <v>2860</v>
      </c>
      <c r="E2157" s="830">
        <v>39583</v>
      </c>
      <c r="F2157" s="804">
        <v>2008</v>
      </c>
      <c r="G2157" s="208" t="s">
        <v>1774</v>
      </c>
      <c r="H2157" s="9" t="s">
        <v>4818</v>
      </c>
      <c r="I2157" s="172">
        <v>7</v>
      </c>
      <c r="J2157" s="911">
        <v>155004</v>
      </c>
      <c r="K2157" s="5">
        <f t="shared" si="33"/>
        <v>8</v>
      </c>
      <c r="L2157" s="1023">
        <v>1999</v>
      </c>
      <c r="M2157" s="1119" t="s">
        <v>623</v>
      </c>
      <c r="N2157" s="1205" t="s">
        <v>624</v>
      </c>
      <c r="O2157" s="1227">
        <v>1400</v>
      </c>
      <c r="P2157" s="154">
        <v>150</v>
      </c>
      <c r="Q2157" s="309">
        <v>1.6412661195779603E-2</v>
      </c>
      <c r="R2157" s="54">
        <v>13.901359906213361</v>
      </c>
      <c r="S2157" s="54">
        <v>163.90135990621337</v>
      </c>
      <c r="T2157" s="54">
        <v>1236.0986400937866</v>
      </c>
      <c r="U2157" s="7"/>
      <c r="V2157" s="7"/>
      <c r="W2157" s="7"/>
      <c r="X2157" s="42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42"/>
      <c r="AN2157" s="42"/>
    </row>
    <row r="2158" spans="1:40" s="1" customFormat="1">
      <c r="A2158" s="173" t="s">
        <v>1339</v>
      </c>
      <c r="B2158" s="173" t="s">
        <v>17</v>
      </c>
      <c r="C2158" s="605">
        <v>106304</v>
      </c>
      <c r="D2158" s="212">
        <v>2860</v>
      </c>
      <c r="E2158" s="830">
        <v>39583</v>
      </c>
      <c r="F2158" s="804">
        <v>2008</v>
      </c>
      <c r="G2158" s="208" t="s">
        <v>1774</v>
      </c>
      <c r="H2158" s="9" t="s">
        <v>4818</v>
      </c>
      <c r="I2158" s="172">
        <v>42</v>
      </c>
      <c r="J2158" s="911">
        <v>164009</v>
      </c>
      <c r="K2158" s="5">
        <f t="shared" si="33"/>
        <v>8</v>
      </c>
      <c r="L2158" s="1023">
        <v>1999</v>
      </c>
      <c r="M2158" s="1119" t="s">
        <v>623</v>
      </c>
      <c r="N2158" s="1205" t="s">
        <v>624</v>
      </c>
      <c r="O2158" s="1227">
        <v>1400</v>
      </c>
      <c r="P2158" s="154">
        <v>150</v>
      </c>
      <c r="Q2158" s="309">
        <v>1.6412661195779603E-2</v>
      </c>
      <c r="R2158" s="54">
        <v>13.901359906213361</v>
      </c>
      <c r="S2158" s="54">
        <v>163.90135990621337</v>
      </c>
      <c r="T2158" s="54">
        <v>1236.0986400937866</v>
      </c>
      <c r="U2158" s="7"/>
      <c r="V2158" s="7"/>
      <c r="W2158" s="7"/>
      <c r="X2158" s="42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42"/>
      <c r="AN2158" s="42"/>
    </row>
    <row r="2159" spans="1:40" s="1" customFormat="1">
      <c r="A2159" s="173" t="s">
        <v>1328</v>
      </c>
      <c r="B2159" s="173" t="s">
        <v>17</v>
      </c>
      <c r="C2159" s="605">
        <v>238324</v>
      </c>
      <c r="D2159" s="212">
        <v>2860</v>
      </c>
      <c r="E2159" s="830">
        <v>39583</v>
      </c>
      <c r="F2159" s="804">
        <v>2008</v>
      </c>
      <c r="G2159" s="208" t="s">
        <v>1774</v>
      </c>
      <c r="H2159" s="9" t="s">
        <v>4818</v>
      </c>
      <c r="I2159" s="172">
        <v>36</v>
      </c>
      <c r="J2159" s="911">
        <v>173748</v>
      </c>
      <c r="K2159" s="5">
        <f t="shared" si="33"/>
        <v>6</v>
      </c>
      <c r="L2159" s="1023">
        <v>2001</v>
      </c>
      <c r="M2159" s="1119" t="s">
        <v>629</v>
      </c>
      <c r="N2159" s="1205" t="s">
        <v>2423</v>
      </c>
      <c r="O2159" s="1227">
        <v>1400</v>
      </c>
      <c r="P2159" s="154">
        <v>150</v>
      </c>
      <c r="Q2159" s="309">
        <v>1.6412661195779603E-2</v>
      </c>
      <c r="R2159" s="54">
        <v>13.901359906213361</v>
      </c>
      <c r="S2159" s="54">
        <v>163.90135990621337</v>
      </c>
      <c r="T2159" s="54">
        <v>1236.0986400937866</v>
      </c>
      <c r="U2159" s="7"/>
      <c r="V2159" s="7"/>
      <c r="W2159" s="7"/>
      <c r="X2159" s="42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42"/>
      <c r="AN2159" s="42"/>
    </row>
    <row r="2160" spans="1:40" s="1" customFormat="1">
      <c r="A2160" s="51" t="s">
        <v>149</v>
      </c>
      <c r="B2160" s="51" t="s">
        <v>17</v>
      </c>
      <c r="C2160" s="607">
        <v>128613</v>
      </c>
      <c r="D2160" s="55">
        <v>2652</v>
      </c>
      <c r="E2160" s="831">
        <v>39345</v>
      </c>
      <c r="F2160" s="804">
        <v>2008</v>
      </c>
      <c r="G2160" s="53" t="s">
        <v>1774</v>
      </c>
      <c r="H2160" s="9" t="s">
        <v>905</v>
      </c>
      <c r="I2160" s="51">
        <v>352</v>
      </c>
      <c r="J2160" s="905">
        <v>164199</v>
      </c>
      <c r="K2160" s="5">
        <f t="shared" si="33"/>
        <v>8</v>
      </c>
      <c r="L2160" s="423">
        <v>1999</v>
      </c>
      <c r="M2160" s="417" t="s">
        <v>623</v>
      </c>
      <c r="N2160" s="53" t="s">
        <v>624</v>
      </c>
      <c r="O2160" s="1227">
        <v>1500</v>
      </c>
      <c r="P2160" s="154">
        <v>150</v>
      </c>
      <c r="Q2160" s="251">
        <v>1.9342359767891684E-2</v>
      </c>
      <c r="R2160" s="54">
        <v>109.04564796905223</v>
      </c>
      <c r="S2160" s="54">
        <v>259.0456479690522</v>
      </c>
      <c r="T2160" s="54">
        <v>1240.9543520309478</v>
      </c>
      <c r="U2160" s="7"/>
      <c r="V2160" s="7"/>
      <c r="W2160" s="7"/>
      <c r="X2160" s="42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42"/>
      <c r="AN2160" s="42"/>
    </row>
    <row r="2161" spans="1:40" s="1" customFormat="1">
      <c r="A2161" s="51" t="s">
        <v>143</v>
      </c>
      <c r="B2161" s="51" t="s">
        <v>17</v>
      </c>
      <c r="C2161" s="607">
        <v>16471</v>
      </c>
      <c r="D2161" s="55">
        <v>2652</v>
      </c>
      <c r="E2161" s="831">
        <v>39345</v>
      </c>
      <c r="F2161" s="804">
        <v>2008</v>
      </c>
      <c r="G2161" s="53" t="s">
        <v>810</v>
      </c>
      <c r="H2161" s="9" t="s">
        <v>837</v>
      </c>
      <c r="I2161" s="51">
        <v>347</v>
      </c>
      <c r="J2161" s="905">
        <v>158842</v>
      </c>
      <c r="K2161" s="5">
        <f t="shared" si="33"/>
        <v>10</v>
      </c>
      <c r="L2161" s="423">
        <v>1997</v>
      </c>
      <c r="M2161" s="417" t="s">
        <v>623</v>
      </c>
      <c r="N2161" s="53" t="s">
        <v>657</v>
      </c>
      <c r="O2161" s="1227">
        <v>1500</v>
      </c>
      <c r="P2161" s="154">
        <v>150</v>
      </c>
      <c r="Q2161" s="251">
        <v>1.9342359767891684E-2</v>
      </c>
      <c r="R2161" s="54">
        <v>109.04564796905223</v>
      </c>
      <c r="S2161" s="54">
        <v>259.0456479690522</v>
      </c>
      <c r="T2161" s="54">
        <v>1240.9543520309478</v>
      </c>
      <c r="U2161" s="7"/>
      <c r="V2161" s="7"/>
      <c r="W2161" s="7"/>
      <c r="X2161" s="42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42"/>
      <c r="AN2161" s="42"/>
    </row>
    <row r="2162" spans="1:40" s="1" customFormat="1">
      <c r="A2162" s="51" t="s">
        <v>1461</v>
      </c>
      <c r="B2162" s="51" t="s">
        <v>17</v>
      </c>
      <c r="C2162" s="607">
        <v>7445</v>
      </c>
      <c r="D2162" s="55">
        <v>2845</v>
      </c>
      <c r="E2162" s="831">
        <v>39511</v>
      </c>
      <c r="F2162" s="804">
        <v>2008</v>
      </c>
      <c r="G2162" s="53" t="s">
        <v>2507</v>
      </c>
      <c r="H2162" s="2" t="s">
        <v>1604</v>
      </c>
      <c r="I2162" s="51">
        <v>367</v>
      </c>
      <c r="J2162" s="905">
        <v>151073</v>
      </c>
      <c r="K2162" s="5">
        <f t="shared" si="33"/>
        <v>10</v>
      </c>
      <c r="L2162" s="423">
        <v>1997</v>
      </c>
      <c r="M2162" s="417" t="s">
        <v>623</v>
      </c>
      <c r="N2162" s="53" t="s">
        <v>624</v>
      </c>
      <c r="O2162" s="1227">
        <v>1500</v>
      </c>
      <c r="P2162" s="154">
        <v>150</v>
      </c>
      <c r="Q2162" s="251">
        <v>0.13245033112582782</v>
      </c>
      <c r="R2162" s="54">
        <v>95.082119205298</v>
      </c>
      <c r="S2162" s="54">
        <v>245.082119205298</v>
      </c>
      <c r="T2162" s="54">
        <v>1254.9178807947019</v>
      </c>
      <c r="U2162" s="7"/>
      <c r="V2162" s="7"/>
      <c r="W2162" s="7"/>
      <c r="X2162" s="42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42"/>
      <c r="AN2162" s="42"/>
    </row>
    <row r="2163" spans="1:40" s="1" customFormat="1">
      <c r="A2163" s="51" t="s">
        <v>1373</v>
      </c>
      <c r="B2163" s="51" t="s">
        <v>17</v>
      </c>
      <c r="C2163" s="607">
        <v>17492</v>
      </c>
      <c r="D2163" s="55">
        <v>2876</v>
      </c>
      <c r="E2163" s="831">
        <v>39560</v>
      </c>
      <c r="F2163" s="804">
        <v>2008</v>
      </c>
      <c r="G2163" s="45" t="s">
        <v>1774</v>
      </c>
      <c r="H2163" s="9" t="s">
        <v>4818</v>
      </c>
      <c r="I2163" s="51">
        <v>409</v>
      </c>
      <c r="J2163" s="922">
        <v>186007</v>
      </c>
      <c r="K2163" s="5">
        <f t="shared" si="33"/>
        <v>7</v>
      </c>
      <c r="L2163" s="423">
        <v>2000</v>
      </c>
      <c r="M2163" s="417" t="s">
        <v>623</v>
      </c>
      <c r="N2163" s="53" t="s">
        <v>624</v>
      </c>
      <c r="O2163" s="1227">
        <v>1450</v>
      </c>
      <c r="P2163" s="154">
        <v>150</v>
      </c>
      <c r="Q2163" s="251">
        <v>1.1827079934747145E-2</v>
      </c>
      <c r="R2163" s="54">
        <v>17.841268352365418</v>
      </c>
      <c r="S2163" s="54">
        <v>167.84126835236543</v>
      </c>
      <c r="T2163" s="54">
        <v>1282.1587316476346</v>
      </c>
      <c r="U2163" s="7"/>
      <c r="V2163" s="7"/>
      <c r="W2163" s="7"/>
      <c r="X2163" s="42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42"/>
      <c r="AN2163" s="42"/>
    </row>
    <row r="2164" spans="1:40" s="1" customFormat="1">
      <c r="A2164" s="51" t="s">
        <v>151</v>
      </c>
      <c r="B2164" s="51" t="s">
        <v>17</v>
      </c>
      <c r="C2164" s="607">
        <v>18027</v>
      </c>
      <c r="D2164" s="55">
        <v>2652</v>
      </c>
      <c r="E2164" s="831">
        <v>39345</v>
      </c>
      <c r="F2164" s="804">
        <v>2008</v>
      </c>
      <c r="G2164" s="53" t="s">
        <v>810</v>
      </c>
      <c r="H2164" s="173" t="s">
        <v>859</v>
      </c>
      <c r="I2164" s="51">
        <v>358</v>
      </c>
      <c r="J2164" s="905">
        <v>171865</v>
      </c>
      <c r="K2164" s="5">
        <f t="shared" si="33"/>
        <v>9</v>
      </c>
      <c r="L2164" s="423">
        <v>1998</v>
      </c>
      <c r="M2164" s="417" t="s">
        <v>2415</v>
      </c>
      <c r="N2164" s="53" t="s">
        <v>152</v>
      </c>
      <c r="O2164" s="1227">
        <v>1550</v>
      </c>
      <c r="P2164" s="154">
        <v>150</v>
      </c>
      <c r="Q2164" s="251">
        <v>1.9987105093488073E-2</v>
      </c>
      <c r="R2164" s="54">
        <v>112.68050290135396</v>
      </c>
      <c r="S2164" s="54">
        <v>262.68050290135398</v>
      </c>
      <c r="T2164" s="54">
        <v>1287.319497098646</v>
      </c>
      <c r="U2164" s="7"/>
      <c r="V2164" s="7"/>
      <c r="W2164" s="7"/>
      <c r="X2164" s="42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42"/>
      <c r="AN2164" s="42"/>
    </row>
    <row r="2165" spans="1:40" s="1" customFormat="1">
      <c r="A2165" s="51" t="s">
        <v>1455</v>
      </c>
      <c r="B2165" s="51" t="s">
        <v>17</v>
      </c>
      <c r="C2165" s="607">
        <v>106302</v>
      </c>
      <c r="D2165" s="55">
        <v>2845</v>
      </c>
      <c r="E2165" s="831">
        <v>39511</v>
      </c>
      <c r="F2165" s="804">
        <v>2008</v>
      </c>
      <c r="G2165" s="53" t="s">
        <v>821</v>
      </c>
      <c r="H2165" s="58" t="s">
        <v>800</v>
      </c>
      <c r="I2165" s="51">
        <v>359</v>
      </c>
      <c r="J2165" s="905">
        <v>157145</v>
      </c>
      <c r="K2165" s="5">
        <f t="shared" si="33"/>
        <v>8</v>
      </c>
      <c r="L2165" s="423">
        <v>1999</v>
      </c>
      <c r="M2165" s="417" t="s">
        <v>623</v>
      </c>
      <c r="N2165" s="53" t="s">
        <v>624</v>
      </c>
      <c r="O2165" s="1227">
        <v>1550</v>
      </c>
      <c r="P2165" s="154">
        <v>150</v>
      </c>
      <c r="Q2165" s="251">
        <v>0.13686534216335541</v>
      </c>
      <c r="R2165" s="54">
        <v>98.251523178807929</v>
      </c>
      <c r="S2165" s="54">
        <v>248.25152317880793</v>
      </c>
      <c r="T2165" s="54">
        <v>1301.7484768211921</v>
      </c>
      <c r="U2165" s="7"/>
      <c r="V2165" s="7"/>
      <c r="W2165" s="7"/>
      <c r="X2165" s="42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42"/>
      <c r="AN2165" s="42"/>
    </row>
    <row r="2166" spans="1:40" s="1" customFormat="1">
      <c r="A2166" s="53" t="s">
        <v>1541</v>
      </c>
      <c r="B2166" s="51" t="s">
        <v>17</v>
      </c>
      <c r="C2166" s="607">
        <v>16164</v>
      </c>
      <c r="D2166" s="55">
        <v>2709</v>
      </c>
      <c r="E2166" s="831">
        <v>39308</v>
      </c>
      <c r="F2166" s="804">
        <v>2008</v>
      </c>
      <c r="G2166" s="53" t="s">
        <v>812</v>
      </c>
      <c r="H2166" s="9" t="s">
        <v>1079</v>
      </c>
      <c r="I2166" s="51">
        <v>388</v>
      </c>
      <c r="J2166" s="905">
        <v>150587</v>
      </c>
      <c r="K2166" s="5">
        <f t="shared" si="33"/>
        <v>9</v>
      </c>
      <c r="L2166" s="423">
        <v>1998</v>
      </c>
      <c r="M2166" s="417" t="s">
        <v>623</v>
      </c>
      <c r="N2166" s="53" t="s">
        <v>626</v>
      </c>
      <c r="O2166" s="1227">
        <v>1500</v>
      </c>
      <c r="P2166" s="154">
        <v>150</v>
      </c>
      <c r="Q2166" s="251">
        <v>3.1864046733935211E-2</v>
      </c>
      <c r="R2166" s="54">
        <v>42.405947955390339</v>
      </c>
      <c r="S2166" s="54">
        <v>192.40594795539033</v>
      </c>
      <c r="T2166" s="54">
        <v>1307.5940520446097</v>
      </c>
      <c r="U2166" s="7"/>
      <c r="V2166" s="7"/>
      <c r="W2166" s="7"/>
      <c r="X2166" s="42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42"/>
      <c r="AN2166" s="42"/>
    </row>
    <row r="2167" spans="1:40" s="1" customFormat="1">
      <c r="A2167" s="58" t="s">
        <v>1224</v>
      </c>
      <c r="B2167" s="51" t="s">
        <v>17</v>
      </c>
      <c r="C2167" s="607">
        <v>25</v>
      </c>
      <c r="D2167" s="55">
        <v>2779</v>
      </c>
      <c r="E2167" s="831">
        <v>39420</v>
      </c>
      <c r="F2167" s="1258">
        <v>2008</v>
      </c>
      <c r="G2167" s="53" t="s">
        <v>821</v>
      </c>
      <c r="H2167" s="51" t="s">
        <v>1264</v>
      </c>
      <c r="I2167" s="51">
        <v>469</v>
      </c>
      <c r="J2167" s="905">
        <v>142105</v>
      </c>
      <c r="K2167" s="5">
        <f t="shared" si="33"/>
        <v>9</v>
      </c>
      <c r="L2167" s="423">
        <v>1998</v>
      </c>
      <c r="M2167" s="417" t="s">
        <v>2584</v>
      </c>
      <c r="N2167" s="53" t="s">
        <v>2667</v>
      </c>
      <c r="O2167" s="1227">
        <v>1500</v>
      </c>
      <c r="P2167" s="154">
        <v>150</v>
      </c>
      <c r="Q2167" s="251">
        <v>4.1350792556857342E-2</v>
      </c>
      <c r="R2167" s="54">
        <v>24.76209510682288</v>
      </c>
      <c r="S2167" s="54">
        <v>174.76209510682287</v>
      </c>
      <c r="T2167" s="54">
        <v>1325.2379048931771</v>
      </c>
      <c r="U2167" s="7"/>
      <c r="V2167" s="7"/>
      <c r="W2167" s="7"/>
      <c r="X2167" s="42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42"/>
      <c r="AN2167" s="42"/>
    </row>
    <row r="2168" spans="1:40" s="1" customFormat="1">
      <c r="A2168" s="51" t="s">
        <v>1598</v>
      </c>
      <c r="B2168" s="51" t="s">
        <v>17</v>
      </c>
      <c r="C2168" s="607">
        <v>780087794</v>
      </c>
      <c r="D2168" s="55">
        <v>2727</v>
      </c>
      <c r="E2168" s="831">
        <v>39357</v>
      </c>
      <c r="F2168" s="804">
        <v>2008</v>
      </c>
      <c r="G2168" s="53" t="s">
        <v>95</v>
      </c>
      <c r="H2168" s="51" t="s">
        <v>96</v>
      </c>
      <c r="I2168" s="51">
        <v>410</v>
      </c>
      <c r="J2168" s="905">
        <v>139876</v>
      </c>
      <c r="K2168" s="5">
        <f t="shared" si="33"/>
        <v>11</v>
      </c>
      <c r="L2168" s="423">
        <v>1996</v>
      </c>
      <c r="M2168" s="417" t="s">
        <v>623</v>
      </c>
      <c r="N2168" s="53" t="s">
        <v>624</v>
      </c>
      <c r="O2168" s="1227">
        <v>1500</v>
      </c>
      <c r="P2168" s="154">
        <v>150</v>
      </c>
      <c r="Q2168" s="251">
        <v>4.0404040404040407E-2</v>
      </c>
      <c r="R2168" s="54">
        <v>23.891717171717179</v>
      </c>
      <c r="S2168" s="54">
        <v>173.89171717171718</v>
      </c>
      <c r="T2168" s="54">
        <v>1326.1082828282829</v>
      </c>
      <c r="U2168" s="7"/>
      <c r="V2168" s="7"/>
      <c r="W2168" s="7"/>
      <c r="X2168" s="42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42"/>
      <c r="AN2168" s="42"/>
    </row>
    <row r="2169" spans="1:40" s="1" customFormat="1">
      <c r="A2169" s="51" t="s">
        <v>382</v>
      </c>
      <c r="B2169" s="51" t="s">
        <v>17</v>
      </c>
      <c r="C2169" s="607">
        <v>240861</v>
      </c>
      <c r="D2169" s="55">
        <v>2908</v>
      </c>
      <c r="E2169" s="831">
        <v>39624</v>
      </c>
      <c r="F2169" s="804">
        <v>2008</v>
      </c>
      <c r="G2169" s="713" t="s">
        <v>812</v>
      </c>
      <c r="H2169" s="1" t="s">
        <v>861</v>
      </c>
      <c r="I2169" s="58">
        <v>64</v>
      </c>
      <c r="J2169" s="918">
        <v>217248</v>
      </c>
      <c r="K2169" s="5">
        <f t="shared" si="33"/>
        <v>11</v>
      </c>
      <c r="L2169" s="1025">
        <v>1996</v>
      </c>
      <c r="M2169" s="1122" t="s">
        <v>613</v>
      </c>
      <c r="N2169" s="1209" t="s">
        <v>614</v>
      </c>
      <c r="O2169" s="1227">
        <v>1500</v>
      </c>
      <c r="P2169" s="154">
        <v>150</v>
      </c>
      <c r="Q2169" s="251">
        <v>1.2118763886083619E-2</v>
      </c>
      <c r="R2169" s="54">
        <v>19.736497677236922</v>
      </c>
      <c r="S2169" s="54">
        <v>169.73649767723691</v>
      </c>
      <c r="T2169" s="54">
        <v>1330.2635023227631</v>
      </c>
      <c r="U2169" s="7"/>
      <c r="V2169" s="7"/>
      <c r="W2169" s="7"/>
      <c r="X2169" s="42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42"/>
      <c r="AN2169" s="42"/>
    </row>
    <row r="2170" spans="1:40" s="1" customFormat="1">
      <c r="A2170" s="51" t="s">
        <v>347</v>
      </c>
      <c r="B2170" s="51" t="s">
        <v>17</v>
      </c>
      <c r="C2170" s="607">
        <v>3966</v>
      </c>
      <c r="D2170" s="55">
        <v>2908</v>
      </c>
      <c r="E2170" s="831">
        <v>39624</v>
      </c>
      <c r="F2170" s="804">
        <v>2008</v>
      </c>
      <c r="G2170" s="713" t="s">
        <v>1774</v>
      </c>
      <c r="H2170" s="9" t="s">
        <v>4818</v>
      </c>
      <c r="I2170" s="58">
        <v>10</v>
      </c>
      <c r="J2170" s="918">
        <v>136608</v>
      </c>
      <c r="K2170" s="5">
        <f t="shared" si="33"/>
        <v>10</v>
      </c>
      <c r="L2170" s="1025">
        <v>1997</v>
      </c>
      <c r="M2170" s="1122" t="s">
        <v>623</v>
      </c>
      <c r="N2170" s="1209" t="s">
        <v>626</v>
      </c>
      <c r="O2170" s="1227">
        <v>1500</v>
      </c>
      <c r="P2170" s="154">
        <v>150</v>
      </c>
      <c r="Q2170" s="251">
        <v>1.2118763886083619E-2</v>
      </c>
      <c r="R2170" s="54">
        <v>19.736497677236922</v>
      </c>
      <c r="S2170" s="54">
        <v>169.73649767723691</v>
      </c>
      <c r="T2170" s="54">
        <v>1330.2635023227631</v>
      </c>
      <c r="U2170" s="7"/>
      <c r="V2170" s="7"/>
      <c r="W2170" s="7"/>
      <c r="X2170" s="42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42"/>
      <c r="AN2170" s="42"/>
    </row>
    <row r="2171" spans="1:40" s="1" customFormat="1">
      <c r="A2171" s="194" t="s">
        <v>216</v>
      </c>
      <c r="B2171" s="51" t="s">
        <v>17</v>
      </c>
      <c r="C2171" s="611">
        <v>2000</v>
      </c>
      <c r="D2171" s="55">
        <v>2905</v>
      </c>
      <c r="E2171" s="831">
        <v>39609</v>
      </c>
      <c r="F2171" s="804">
        <v>2008</v>
      </c>
      <c r="G2171" s="53" t="s">
        <v>1774</v>
      </c>
      <c r="H2171" s="9" t="s">
        <v>4818</v>
      </c>
      <c r="I2171" s="58">
        <v>355</v>
      </c>
      <c r="J2171" s="918">
        <v>139736</v>
      </c>
      <c r="K2171" s="5">
        <f t="shared" si="33"/>
        <v>8</v>
      </c>
      <c r="L2171" s="1025">
        <v>1999</v>
      </c>
      <c r="M2171" s="1122" t="s">
        <v>623</v>
      </c>
      <c r="N2171" s="1209" t="s">
        <v>624</v>
      </c>
      <c r="O2171" s="1227">
        <v>1500</v>
      </c>
      <c r="P2171" s="154">
        <v>150</v>
      </c>
      <c r="Q2171" s="251">
        <v>1.3708019191226868E-2</v>
      </c>
      <c r="R2171" s="54">
        <v>18.475805346127476</v>
      </c>
      <c r="S2171" s="54">
        <v>168.47580534612749</v>
      </c>
      <c r="T2171" s="54">
        <v>1331.5241946538724</v>
      </c>
      <c r="U2171" s="7"/>
      <c r="V2171" s="7"/>
      <c r="W2171" s="7"/>
      <c r="X2171" s="42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42"/>
      <c r="AN2171" s="42"/>
    </row>
    <row r="2172" spans="1:40" s="1" customFormat="1">
      <c r="A2172" s="51" t="s">
        <v>225</v>
      </c>
      <c r="B2172" s="51" t="s">
        <v>17</v>
      </c>
      <c r="C2172" s="607">
        <v>1895</v>
      </c>
      <c r="D2172" s="55">
        <v>2905</v>
      </c>
      <c r="E2172" s="831">
        <v>39609</v>
      </c>
      <c r="F2172" s="804">
        <v>2008</v>
      </c>
      <c r="G2172" s="713" t="s">
        <v>1774</v>
      </c>
      <c r="H2172" s="9" t="s">
        <v>4818</v>
      </c>
      <c r="I2172" s="58">
        <v>348</v>
      </c>
      <c r="J2172" s="918">
        <v>137200</v>
      </c>
      <c r="K2172" s="5">
        <f t="shared" si="33"/>
        <v>9</v>
      </c>
      <c r="L2172" s="1025">
        <v>1998</v>
      </c>
      <c r="M2172" s="1122" t="s">
        <v>623</v>
      </c>
      <c r="N2172" s="1209" t="s">
        <v>624</v>
      </c>
      <c r="O2172" s="1227">
        <v>1500</v>
      </c>
      <c r="P2172" s="154">
        <v>150</v>
      </c>
      <c r="Q2172" s="251">
        <v>1.3708019191226868E-2</v>
      </c>
      <c r="R2172" s="54">
        <v>18.475805346127476</v>
      </c>
      <c r="S2172" s="54">
        <v>168.47580534612749</v>
      </c>
      <c r="T2172" s="54">
        <v>1331.5241946538724</v>
      </c>
      <c r="U2172" s="7"/>
      <c r="V2172" s="7"/>
      <c r="W2172" s="7"/>
      <c r="X2172" s="42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42"/>
      <c r="AN2172" s="42"/>
    </row>
    <row r="2173" spans="1:40" s="1" customFormat="1">
      <c r="A2173" s="51" t="s">
        <v>182</v>
      </c>
      <c r="B2173" s="51" t="s">
        <v>17</v>
      </c>
      <c r="C2173" s="607">
        <v>15365</v>
      </c>
      <c r="D2173" s="55">
        <v>2905</v>
      </c>
      <c r="E2173" s="831">
        <v>39609</v>
      </c>
      <c r="F2173" s="804">
        <v>2008</v>
      </c>
      <c r="G2173" s="53" t="s">
        <v>1774</v>
      </c>
      <c r="H2173" s="9" t="s">
        <v>4818</v>
      </c>
      <c r="I2173" s="51">
        <v>412</v>
      </c>
      <c r="J2173" s="905">
        <v>165634</v>
      </c>
      <c r="K2173" s="5">
        <f t="shared" si="33"/>
        <v>7</v>
      </c>
      <c r="L2173" s="423">
        <v>2000</v>
      </c>
      <c r="M2173" s="417" t="s">
        <v>623</v>
      </c>
      <c r="N2173" s="53" t="s">
        <v>624</v>
      </c>
      <c r="O2173" s="1227">
        <v>1500</v>
      </c>
      <c r="P2173" s="154">
        <v>150</v>
      </c>
      <c r="Q2173" s="251">
        <v>1.3708019191226868E-2</v>
      </c>
      <c r="R2173" s="54">
        <v>18.475805346127476</v>
      </c>
      <c r="S2173" s="54">
        <v>168.47580534612749</v>
      </c>
      <c r="T2173" s="54">
        <v>1331.5241946538724</v>
      </c>
      <c r="U2173" s="7"/>
      <c r="V2173" s="7"/>
      <c r="W2173" s="7"/>
      <c r="X2173" s="42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42"/>
      <c r="AN2173" s="42"/>
    </row>
    <row r="2174" spans="1:40" s="1" customFormat="1">
      <c r="A2174" s="51" t="s">
        <v>243</v>
      </c>
      <c r="B2174" s="51" t="s">
        <v>17</v>
      </c>
      <c r="C2174" s="607">
        <v>174697</v>
      </c>
      <c r="D2174" s="55">
        <v>2905</v>
      </c>
      <c r="E2174" s="831">
        <v>39609</v>
      </c>
      <c r="F2174" s="804">
        <v>2008</v>
      </c>
      <c r="G2174" s="713" t="s">
        <v>1774</v>
      </c>
      <c r="H2174" s="9" t="s">
        <v>4818</v>
      </c>
      <c r="I2174" s="58">
        <v>402</v>
      </c>
      <c r="J2174" s="920">
        <v>156854</v>
      </c>
      <c r="K2174" s="5">
        <f t="shared" si="33"/>
        <v>11</v>
      </c>
      <c r="L2174" s="1025">
        <v>1996</v>
      </c>
      <c r="M2174" s="1122" t="s">
        <v>613</v>
      </c>
      <c r="N2174" s="1209" t="s">
        <v>614</v>
      </c>
      <c r="O2174" s="1227">
        <v>1500</v>
      </c>
      <c r="P2174" s="154">
        <v>150</v>
      </c>
      <c r="Q2174" s="251">
        <v>1.3708019191226868E-2</v>
      </c>
      <c r="R2174" s="54">
        <v>18.475805346127476</v>
      </c>
      <c r="S2174" s="54">
        <v>168.47580534612749</v>
      </c>
      <c r="T2174" s="54">
        <v>1331.5241946538724</v>
      </c>
      <c r="U2174" s="7"/>
      <c r="V2174" s="7"/>
      <c r="W2174" s="7"/>
      <c r="X2174" s="42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42"/>
      <c r="AN2174" s="42"/>
    </row>
    <row r="2175" spans="1:40" s="1" customFormat="1">
      <c r="A2175" s="51" t="s">
        <v>245</v>
      </c>
      <c r="B2175" s="51" t="s">
        <v>17</v>
      </c>
      <c r="C2175" s="607">
        <v>240838</v>
      </c>
      <c r="D2175" s="55">
        <v>2905</v>
      </c>
      <c r="E2175" s="831">
        <v>39609</v>
      </c>
      <c r="F2175" s="804">
        <v>2008</v>
      </c>
      <c r="G2175" s="713" t="s">
        <v>1774</v>
      </c>
      <c r="H2175" s="9" t="s">
        <v>4818</v>
      </c>
      <c r="I2175" s="58">
        <v>381</v>
      </c>
      <c r="J2175" s="918">
        <v>147561</v>
      </c>
      <c r="K2175" s="5">
        <f t="shared" si="33"/>
        <v>7</v>
      </c>
      <c r="L2175" s="1025">
        <v>2000</v>
      </c>
      <c r="M2175" s="1122" t="s">
        <v>616</v>
      </c>
      <c r="N2175" s="1209" t="s">
        <v>1234</v>
      </c>
      <c r="O2175" s="1227">
        <v>1500</v>
      </c>
      <c r="P2175" s="154">
        <v>150</v>
      </c>
      <c r="Q2175" s="251">
        <v>1.3708019191226868E-2</v>
      </c>
      <c r="R2175" s="54">
        <v>18.475805346127476</v>
      </c>
      <c r="S2175" s="54">
        <v>168.47580534612749</v>
      </c>
      <c r="T2175" s="54">
        <v>1331.5241946538724</v>
      </c>
      <c r="U2175" s="7"/>
      <c r="V2175" s="7"/>
      <c r="W2175" s="7"/>
      <c r="X2175" s="42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42"/>
      <c r="AN2175" s="42"/>
    </row>
    <row r="2176" spans="1:40" s="1" customFormat="1">
      <c r="A2176" s="51" t="s">
        <v>253</v>
      </c>
      <c r="B2176" s="51" t="s">
        <v>17</v>
      </c>
      <c r="C2176" s="607">
        <v>240990</v>
      </c>
      <c r="D2176" s="55">
        <v>2905</v>
      </c>
      <c r="E2176" s="831">
        <v>39609</v>
      </c>
      <c r="F2176" s="804">
        <v>2008</v>
      </c>
      <c r="G2176" s="713" t="s">
        <v>812</v>
      </c>
      <c r="H2176" s="1" t="s">
        <v>861</v>
      </c>
      <c r="I2176" s="58">
        <v>373</v>
      </c>
      <c r="J2176" s="918">
        <v>142468</v>
      </c>
      <c r="K2176" s="5">
        <f t="shared" si="33"/>
        <v>5</v>
      </c>
      <c r="L2176" s="1025">
        <v>2002</v>
      </c>
      <c r="M2176" s="1122" t="s">
        <v>623</v>
      </c>
      <c r="N2176" s="1209" t="s">
        <v>626</v>
      </c>
      <c r="O2176" s="1227">
        <v>1500</v>
      </c>
      <c r="P2176" s="154">
        <v>150</v>
      </c>
      <c r="Q2176" s="251">
        <v>1.3708019191226868E-2</v>
      </c>
      <c r="R2176" s="54">
        <v>18.475805346127476</v>
      </c>
      <c r="S2176" s="54">
        <v>168.47580534612749</v>
      </c>
      <c r="T2176" s="54">
        <v>1331.5241946538724</v>
      </c>
      <c r="U2176" s="7"/>
      <c r="V2176" s="7"/>
      <c r="W2176" s="7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</row>
    <row r="2177" spans="1:40" s="1" customFormat="1">
      <c r="A2177" s="51" t="s">
        <v>1421</v>
      </c>
      <c r="B2177" s="51" t="s">
        <v>17</v>
      </c>
      <c r="C2177" s="611">
        <v>16631</v>
      </c>
      <c r="D2177" s="55">
        <v>2876</v>
      </c>
      <c r="E2177" s="831">
        <v>39560</v>
      </c>
      <c r="F2177" s="804">
        <v>2008</v>
      </c>
      <c r="G2177" s="713" t="s">
        <v>1774</v>
      </c>
      <c r="H2177" s="9" t="s">
        <v>4818</v>
      </c>
      <c r="I2177" s="58">
        <v>354</v>
      </c>
      <c r="J2177" s="918">
        <v>144130</v>
      </c>
      <c r="K2177" s="5">
        <f t="shared" si="33"/>
        <v>10</v>
      </c>
      <c r="L2177" s="1025">
        <v>1997</v>
      </c>
      <c r="M2177" s="1122" t="s">
        <v>623</v>
      </c>
      <c r="N2177" s="1209" t="s">
        <v>624</v>
      </c>
      <c r="O2177" s="1227">
        <v>1500</v>
      </c>
      <c r="P2177" s="154">
        <v>150</v>
      </c>
      <c r="Q2177" s="251">
        <v>1.2234910277324634E-2</v>
      </c>
      <c r="R2177" s="54">
        <v>18.456484502446987</v>
      </c>
      <c r="S2177" s="54">
        <v>168.45648450244698</v>
      </c>
      <c r="T2177" s="54">
        <v>1331.543515497553</v>
      </c>
      <c r="U2177" s="7"/>
      <c r="V2177" s="7"/>
      <c r="W2177" s="7"/>
      <c r="X2177" s="42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42"/>
      <c r="AN2177" s="42"/>
    </row>
    <row r="2178" spans="1:40" s="1" customFormat="1">
      <c r="A2178" s="51" t="s">
        <v>2450</v>
      </c>
      <c r="B2178" s="51" t="s">
        <v>17</v>
      </c>
      <c r="C2178" s="607">
        <v>3508</v>
      </c>
      <c r="D2178" s="55">
        <v>2876</v>
      </c>
      <c r="E2178" s="831">
        <v>39560</v>
      </c>
      <c r="F2178" s="804">
        <v>2008</v>
      </c>
      <c r="G2178" s="45" t="s">
        <v>1774</v>
      </c>
      <c r="H2178" s="9" t="s">
        <v>4818</v>
      </c>
      <c r="I2178" s="51">
        <v>391</v>
      </c>
      <c r="J2178" s="905">
        <v>177371</v>
      </c>
      <c r="K2178" s="5">
        <f t="shared" ref="K2178:K2241" si="34">F2178-L2178-1</f>
        <v>6</v>
      </c>
      <c r="L2178" s="423">
        <v>2001</v>
      </c>
      <c r="M2178" s="417" t="s">
        <v>623</v>
      </c>
      <c r="N2178" s="53" t="s">
        <v>1298</v>
      </c>
      <c r="O2178" s="1227">
        <v>1500</v>
      </c>
      <c r="P2178" s="154">
        <v>150</v>
      </c>
      <c r="Q2178" s="251">
        <v>1.2234910277324634E-2</v>
      </c>
      <c r="R2178" s="54">
        <v>18.456484502446987</v>
      </c>
      <c r="S2178" s="54">
        <v>168.45648450244698</v>
      </c>
      <c r="T2178" s="54">
        <v>1331.543515497553</v>
      </c>
      <c r="U2178" s="7"/>
      <c r="V2178" s="7"/>
      <c r="W2178" s="7"/>
      <c r="X2178" s="42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42"/>
      <c r="AN2178" s="42"/>
    </row>
    <row r="2179" spans="1:40" s="1" customFormat="1">
      <c r="A2179" s="51" t="s">
        <v>1331</v>
      </c>
      <c r="B2179" s="51" t="s">
        <v>17</v>
      </c>
      <c r="C2179" s="611">
        <v>202806</v>
      </c>
      <c r="D2179" s="55">
        <v>2860</v>
      </c>
      <c r="E2179" s="831">
        <v>39583</v>
      </c>
      <c r="F2179" s="804">
        <v>2008</v>
      </c>
      <c r="G2179" s="45" t="s">
        <v>1774</v>
      </c>
      <c r="H2179" s="9" t="s">
        <v>4818</v>
      </c>
      <c r="I2179" s="58">
        <v>35</v>
      </c>
      <c r="J2179" s="918">
        <v>144561</v>
      </c>
      <c r="K2179" s="5">
        <f t="shared" si="34"/>
        <v>9</v>
      </c>
      <c r="L2179" s="1025">
        <v>1998</v>
      </c>
      <c r="M2179" s="1122" t="s">
        <v>616</v>
      </c>
      <c r="N2179" s="1209" t="s">
        <v>619</v>
      </c>
      <c r="O2179" s="1227">
        <v>1500</v>
      </c>
      <c r="P2179" s="154">
        <v>150</v>
      </c>
      <c r="Q2179" s="251">
        <v>1.7584994138335287E-2</v>
      </c>
      <c r="R2179" s="54">
        <v>14.894314185228602</v>
      </c>
      <c r="S2179" s="54">
        <v>164.89431418522861</v>
      </c>
      <c r="T2179" s="54">
        <v>1335.1056858147713</v>
      </c>
      <c r="U2179" s="7"/>
      <c r="V2179" s="7"/>
      <c r="W2179" s="7"/>
      <c r="X2179" s="42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42"/>
      <c r="AN2179" s="42"/>
    </row>
    <row r="2180" spans="1:40" s="1" customFormat="1">
      <c r="A2180" s="51" t="s">
        <v>1327</v>
      </c>
      <c r="B2180" s="51" t="s">
        <v>17</v>
      </c>
      <c r="C2180" s="611">
        <v>238302</v>
      </c>
      <c r="D2180" s="55">
        <v>2860</v>
      </c>
      <c r="E2180" s="831">
        <v>39583</v>
      </c>
      <c r="F2180" s="804">
        <v>2008</v>
      </c>
      <c r="G2180" s="45" t="s">
        <v>1774</v>
      </c>
      <c r="H2180" s="9" t="s">
        <v>4818</v>
      </c>
      <c r="I2180" s="58">
        <v>27</v>
      </c>
      <c r="J2180" s="918">
        <v>166246</v>
      </c>
      <c r="K2180" s="5">
        <f t="shared" si="34"/>
        <v>6</v>
      </c>
      <c r="L2180" s="1025">
        <v>2001</v>
      </c>
      <c r="M2180" s="1122" t="s">
        <v>629</v>
      </c>
      <c r="N2180" s="1209" t="s">
        <v>2423</v>
      </c>
      <c r="O2180" s="1227">
        <v>1500</v>
      </c>
      <c r="P2180" s="154">
        <v>150</v>
      </c>
      <c r="Q2180" s="251">
        <v>1.7584994138335287E-2</v>
      </c>
      <c r="R2180" s="54">
        <v>14.894314185228602</v>
      </c>
      <c r="S2180" s="54">
        <v>164.89431418522861</v>
      </c>
      <c r="T2180" s="54">
        <v>1335.1056858147713</v>
      </c>
      <c r="U2180" s="7"/>
      <c r="V2180" s="7"/>
      <c r="W2180" s="7"/>
      <c r="X2180" s="42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42"/>
      <c r="AN2180" s="42"/>
    </row>
    <row r="2181" spans="1:40" s="1" customFormat="1">
      <c r="A2181" s="51" t="s">
        <v>1473</v>
      </c>
      <c r="B2181" s="51" t="s">
        <v>17</v>
      </c>
      <c r="C2181" s="607">
        <v>125788</v>
      </c>
      <c r="D2181" s="59">
        <v>39581</v>
      </c>
      <c r="E2181" s="831">
        <v>39514</v>
      </c>
      <c r="F2181" s="804">
        <v>2008</v>
      </c>
      <c r="G2181" s="45" t="s">
        <v>1774</v>
      </c>
      <c r="H2181" s="9" t="s">
        <v>905</v>
      </c>
      <c r="I2181" s="51">
        <v>18</v>
      </c>
      <c r="J2181" s="905">
        <v>155746</v>
      </c>
      <c r="K2181" s="5">
        <f t="shared" si="34"/>
        <v>9</v>
      </c>
      <c r="L2181" s="423">
        <v>1998</v>
      </c>
      <c r="M2181" s="417" t="s">
        <v>616</v>
      </c>
      <c r="N2181" s="53" t="s">
        <v>619</v>
      </c>
      <c r="O2181" s="1227">
        <v>1500</v>
      </c>
      <c r="P2181" s="154">
        <v>150</v>
      </c>
      <c r="Q2181" s="251">
        <v>6.9524913093858637E-2</v>
      </c>
      <c r="R2181" s="54">
        <v>0</v>
      </c>
      <c r="S2181" s="54">
        <v>150</v>
      </c>
      <c r="T2181" s="54">
        <v>1350</v>
      </c>
      <c r="U2181" s="7"/>
      <c r="V2181" s="7"/>
      <c r="W2181" s="7"/>
      <c r="X2181" s="42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42"/>
      <c r="AN2181" s="42"/>
    </row>
    <row r="2182" spans="1:40" s="1" customFormat="1">
      <c r="A2182" s="51" t="s">
        <v>1485</v>
      </c>
      <c r="B2182" s="51" t="s">
        <v>17</v>
      </c>
      <c r="C2182" s="607" t="s">
        <v>1483</v>
      </c>
      <c r="D2182" s="59">
        <v>39514</v>
      </c>
      <c r="E2182" s="831">
        <v>39451</v>
      </c>
      <c r="F2182" s="804">
        <v>2008</v>
      </c>
      <c r="G2182" s="53" t="s">
        <v>811</v>
      </c>
      <c r="H2182" s="58" t="s">
        <v>800</v>
      </c>
      <c r="I2182" s="51">
        <v>9</v>
      </c>
      <c r="J2182" s="905">
        <v>92968</v>
      </c>
      <c r="K2182" s="5">
        <f t="shared" si="34"/>
        <v>15</v>
      </c>
      <c r="L2182" s="423">
        <v>1992</v>
      </c>
      <c r="M2182" s="417" t="s">
        <v>616</v>
      </c>
      <c r="N2182" s="53" t="s">
        <v>1486</v>
      </c>
      <c r="O2182" s="1227">
        <v>1500</v>
      </c>
      <c r="P2182" s="154">
        <v>150</v>
      </c>
      <c r="Q2182" s="251">
        <v>0.34090909090909088</v>
      </c>
      <c r="R2182" s="54">
        <v>0</v>
      </c>
      <c r="S2182" s="54">
        <v>150</v>
      </c>
      <c r="T2182" s="54">
        <v>1350</v>
      </c>
      <c r="U2182" s="7"/>
      <c r="V2182" s="7"/>
      <c r="W2182" s="7"/>
      <c r="X2182" s="42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42"/>
      <c r="AN2182" s="42"/>
    </row>
    <row r="2183" spans="1:40" s="1" customFormat="1">
      <c r="A2183" s="194" t="s">
        <v>1226</v>
      </c>
      <c r="B2183" s="51" t="s">
        <v>17</v>
      </c>
      <c r="C2183" s="607">
        <v>106301</v>
      </c>
      <c r="D2183" s="55">
        <v>2779</v>
      </c>
      <c r="E2183" s="831">
        <v>39420</v>
      </c>
      <c r="F2183" s="804">
        <v>2008</v>
      </c>
      <c r="G2183" s="53" t="s">
        <v>821</v>
      </c>
      <c r="H2183" s="58" t="s">
        <v>800</v>
      </c>
      <c r="I2183" s="194">
        <v>471</v>
      </c>
      <c r="J2183" s="903">
        <v>160927</v>
      </c>
      <c r="K2183" s="5">
        <f t="shared" si="34"/>
        <v>8</v>
      </c>
      <c r="L2183" s="790">
        <v>1999</v>
      </c>
      <c r="M2183" s="1113" t="s">
        <v>2584</v>
      </c>
      <c r="N2183" s="178" t="s">
        <v>2667</v>
      </c>
      <c r="O2183" s="1227">
        <v>1550</v>
      </c>
      <c r="P2183" s="154">
        <v>150</v>
      </c>
      <c r="Q2183" s="251">
        <v>4.2729152308752585E-2</v>
      </c>
      <c r="R2183" s="54">
        <v>25.587498277050308</v>
      </c>
      <c r="S2183" s="54">
        <v>175.58749827705032</v>
      </c>
      <c r="T2183" s="54">
        <v>1374.4125017229496</v>
      </c>
      <c r="U2183" s="7"/>
      <c r="V2183" s="7"/>
      <c r="W2183" s="7"/>
      <c r="X2183" s="42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42"/>
      <c r="AN2183" s="42"/>
    </row>
    <row r="2184" spans="1:40" s="1" customFormat="1">
      <c r="A2184" s="56" t="s">
        <v>1585</v>
      </c>
      <c r="B2184" s="51" t="s">
        <v>17</v>
      </c>
      <c r="C2184" s="613">
        <v>35</v>
      </c>
      <c r="D2184" s="55">
        <v>2727</v>
      </c>
      <c r="E2184" s="831">
        <v>39357</v>
      </c>
      <c r="F2184" s="804">
        <v>2008</v>
      </c>
      <c r="G2184" s="45" t="s">
        <v>4618</v>
      </c>
      <c r="H2184" s="58" t="s">
        <v>800</v>
      </c>
      <c r="I2184" s="194">
        <v>409</v>
      </c>
      <c r="J2184" s="903">
        <v>151063</v>
      </c>
      <c r="K2184" s="5">
        <f t="shared" si="34"/>
        <v>10</v>
      </c>
      <c r="L2184" s="790">
        <v>1997</v>
      </c>
      <c r="M2184" s="1113" t="s">
        <v>613</v>
      </c>
      <c r="N2184" s="178" t="s">
        <v>614</v>
      </c>
      <c r="O2184" s="1227">
        <v>1550</v>
      </c>
      <c r="P2184" s="154">
        <v>150</v>
      </c>
      <c r="Q2184" s="251">
        <v>4.1750841750841754E-2</v>
      </c>
      <c r="R2184" s="54">
        <v>24.688107744107754</v>
      </c>
      <c r="S2184" s="54">
        <v>174.68810774410775</v>
      </c>
      <c r="T2184" s="54">
        <v>1375.3118922558922</v>
      </c>
      <c r="U2184" s="7"/>
      <c r="V2184" s="7"/>
      <c r="W2184" s="7"/>
      <c r="X2184" s="42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42"/>
      <c r="AN2184" s="42"/>
    </row>
    <row r="2185" spans="1:40" s="1" customFormat="1">
      <c r="A2185" s="194" t="s">
        <v>144</v>
      </c>
      <c r="B2185" s="51" t="s">
        <v>17</v>
      </c>
      <c r="C2185" s="613">
        <v>14764</v>
      </c>
      <c r="D2185" s="55">
        <v>2652</v>
      </c>
      <c r="E2185" s="831">
        <v>39345</v>
      </c>
      <c r="F2185" s="804">
        <v>2008</v>
      </c>
      <c r="G2185" s="53" t="s">
        <v>810</v>
      </c>
      <c r="H2185" s="9" t="s">
        <v>1762</v>
      </c>
      <c r="I2185" s="194">
        <v>349</v>
      </c>
      <c r="J2185" s="903">
        <v>115566</v>
      </c>
      <c r="K2185" s="5">
        <f t="shared" si="34"/>
        <v>13</v>
      </c>
      <c r="L2185" s="790">
        <v>1994</v>
      </c>
      <c r="M2185" s="1113" t="s">
        <v>616</v>
      </c>
      <c r="N2185" s="178" t="s">
        <v>145</v>
      </c>
      <c r="O2185" s="1227">
        <v>1650</v>
      </c>
      <c r="P2185" s="154">
        <v>150</v>
      </c>
      <c r="Q2185" s="251">
        <v>2.1276595744680851E-2</v>
      </c>
      <c r="R2185" s="54">
        <v>119.95021276595745</v>
      </c>
      <c r="S2185" s="54">
        <v>269.95021276595742</v>
      </c>
      <c r="T2185" s="54">
        <v>1380.0497872340425</v>
      </c>
      <c r="U2185" s="7"/>
      <c r="V2185" s="7"/>
      <c r="W2185" s="7"/>
      <c r="X2185" s="42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42"/>
      <c r="AN2185" s="42"/>
    </row>
    <row r="2186" spans="1:40" s="1" customFormat="1">
      <c r="A2186" s="194" t="s">
        <v>576</v>
      </c>
      <c r="B2186" s="51" t="s">
        <v>17</v>
      </c>
      <c r="C2186" s="613" t="s">
        <v>577</v>
      </c>
      <c r="D2186" s="55">
        <v>2883</v>
      </c>
      <c r="E2186" s="831">
        <v>39647</v>
      </c>
      <c r="F2186" s="804">
        <v>2008</v>
      </c>
      <c r="G2186" s="178" t="s">
        <v>815</v>
      </c>
      <c r="H2186" s="1" t="s">
        <v>475</v>
      </c>
      <c r="I2186" s="194">
        <v>40</v>
      </c>
      <c r="J2186" s="903">
        <v>87888</v>
      </c>
      <c r="K2186" s="5">
        <f t="shared" si="34"/>
        <v>10</v>
      </c>
      <c r="L2186" s="790">
        <v>1997</v>
      </c>
      <c r="M2186" s="1113" t="s">
        <v>616</v>
      </c>
      <c r="N2186" s="178" t="s">
        <v>578</v>
      </c>
      <c r="O2186" s="1227">
        <v>1616.22</v>
      </c>
      <c r="P2186" s="154">
        <v>150</v>
      </c>
      <c r="Q2186" s="251">
        <v>0.37317995631433359</v>
      </c>
      <c r="R2186" s="54">
        <v>78.61782139674068</v>
      </c>
      <c r="S2186" s="54">
        <v>228.61782139674068</v>
      </c>
      <c r="T2186" s="54">
        <v>1387.6021786032593</v>
      </c>
      <c r="U2186" s="7"/>
      <c r="V2186" s="7"/>
      <c r="W2186" s="7"/>
      <c r="X2186" s="42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42"/>
      <c r="AN2186" s="42"/>
    </row>
    <row r="2187" spans="1:40" s="1" customFormat="1">
      <c r="A2187" s="172" t="s">
        <v>1566</v>
      </c>
      <c r="B2187" s="51" t="s">
        <v>17</v>
      </c>
      <c r="C2187" s="614" t="s">
        <v>1567</v>
      </c>
      <c r="D2187" s="55">
        <v>2709</v>
      </c>
      <c r="E2187" s="831">
        <v>39308</v>
      </c>
      <c r="F2187" s="804">
        <v>2008</v>
      </c>
      <c r="G2187" s="53" t="s">
        <v>815</v>
      </c>
      <c r="H2187" s="9" t="s">
        <v>807</v>
      </c>
      <c r="I2187" s="56">
        <v>428</v>
      </c>
      <c r="J2187" s="911">
        <v>151110</v>
      </c>
      <c r="K2187" s="5">
        <f t="shared" si="34"/>
        <v>8</v>
      </c>
      <c r="L2187" s="1023">
        <v>1999</v>
      </c>
      <c r="M2187" s="1119" t="s">
        <v>623</v>
      </c>
      <c r="N2187" s="1205" t="s">
        <v>624</v>
      </c>
      <c r="O2187" s="1227">
        <v>1600</v>
      </c>
      <c r="P2187" s="154">
        <v>150</v>
      </c>
      <c r="Q2187" s="251">
        <v>3.3988316516197555E-2</v>
      </c>
      <c r="R2187" s="54">
        <v>45.23301115241636</v>
      </c>
      <c r="S2187" s="54">
        <v>195.23301115241637</v>
      </c>
      <c r="T2187" s="54">
        <v>1404.7669888475837</v>
      </c>
      <c r="U2187" s="7"/>
      <c r="V2187" s="7"/>
      <c r="W2187" s="7"/>
      <c r="X2187" s="42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42"/>
      <c r="AN2187" s="42"/>
    </row>
    <row r="2188" spans="1:40" s="1" customFormat="1">
      <c r="A2188" s="173" t="s">
        <v>1559</v>
      </c>
      <c r="B2188" s="51" t="s">
        <v>17</v>
      </c>
      <c r="C2188" s="613">
        <v>7172</v>
      </c>
      <c r="D2188" s="55">
        <v>2709</v>
      </c>
      <c r="E2188" s="831">
        <v>39308</v>
      </c>
      <c r="F2188" s="804">
        <v>2008</v>
      </c>
      <c r="G2188" s="53" t="s">
        <v>813</v>
      </c>
      <c r="H2188" s="58" t="s">
        <v>800</v>
      </c>
      <c r="I2188" s="194">
        <v>422</v>
      </c>
      <c r="J2188" s="903">
        <v>83159</v>
      </c>
      <c r="K2188" s="5">
        <f t="shared" si="34"/>
        <v>6</v>
      </c>
      <c r="L2188" s="790">
        <v>2001</v>
      </c>
      <c r="M2188" s="1113" t="s">
        <v>623</v>
      </c>
      <c r="N2188" s="178" t="s">
        <v>624</v>
      </c>
      <c r="O2188" s="1227">
        <v>1600</v>
      </c>
      <c r="P2188" s="154">
        <v>150</v>
      </c>
      <c r="Q2188" s="251">
        <v>3.3988316516197555E-2</v>
      </c>
      <c r="R2188" s="54">
        <v>45.23301115241636</v>
      </c>
      <c r="S2188" s="54">
        <v>195.23301115241637</v>
      </c>
      <c r="T2188" s="54">
        <v>1404.7669888475837</v>
      </c>
      <c r="U2188" s="7"/>
      <c r="V2188" s="7"/>
      <c r="W2188" s="7"/>
      <c r="X2188" s="42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42"/>
      <c r="AN2188" s="42"/>
    </row>
    <row r="2189" spans="1:40" s="1" customFormat="1">
      <c r="A2189" s="173" t="s">
        <v>1549</v>
      </c>
      <c r="B2189" s="51" t="s">
        <v>17</v>
      </c>
      <c r="C2189" s="606">
        <v>58</v>
      </c>
      <c r="D2189" s="55">
        <v>2709</v>
      </c>
      <c r="E2189" s="831">
        <v>39308</v>
      </c>
      <c r="F2189" s="804">
        <v>2008</v>
      </c>
      <c r="G2189" s="53" t="s">
        <v>816</v>
      </c>
      <c r="H2189" s="173" t="s">
        <v>1602</v>
      </c>
      <c r="I2189" s="194">
        <v>393</v>
      </c>
      <c r="J2189" s="903">
        <v>106217</v>
      </c>
      <c r="K2189" s="5">
        <f t="shared" si="34"/>
        <v>9</v>
      </c>
      <c r="L2189" s="790">
        <v>1998</v>
      </c>
      <c r="M2189" s="1113" t="s">
        <v>623</v>
      </c>
      <c r="N2189" s="178" t="s">
        <v>2398</v>
      </c>
      <c r="O2189" s="1227">
        <v>1600</v>
      </c>
      <c r="P2189" s="154">
        <v>150</v>
      </c>
      <c r="Q2189" s="251">
        <v>3.3988316516197555E-2</v>
      </c>
      <c r="R2189" s="54">
        <v>45.23301115241636</v>
      </c>
      <c r="S2189" s="54">
        <v>195.23301115241637</v>
      </c>
      <c r="T2189" s="54">
        <v>1404.7669888475837</v>
      </c>
      <c r="U2189" s="7"/>
      <c r="V2189" s="7"/>
      <c r="W2189" s="7"/>
      <c r="X2189" s="42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42"/>
      <c r="AN2189" s="42"/>
    </row>
    <row r="2190" spans="1:40" s="1" customFormat="1">
      <c r="A2190" s="173" t="s">
        <v>550</v>
      </c>
      <c r="B2190" s="51" t="s">
        <v>17</v>
      </c>
      <c r="C2190" s="606">
        <v>100385</v>
      </c>
      <c r="D2190" s="55">
        <v>2804</v>
      </c>
      <c r="E2190" s="831">
        <v>39503</v>
      </c>
      <c r="F2190" s="804">
        <v>2008</v>
      </c>
      <c r="G2190" s="239" t="s">
        <v>818</v>
      </c>
      <c r="H2190" s="9" t="s">
        <v>852</v>
      </c>
      <c r="I2190" s="194">
        <v>326</v>
      </c>
      <c r="J2190" s="903">
        <v>174435</v>
      </c>
      <c r="K2190" s="5">
        <f t="shared" si="34"/>
        <v>11</v>
      </c>
      <c r="L2190" s="790">
        <v>1996</v>
      </c>
      <c r="M2190" s="1113" t="s">
        <v>2584</v>
      </c>
      <c r="N2190" s="178" t="s">
        <v>2669</v>
      </c>
      <c r="O2190" s="1227">
        <v>1600</v>
      </c>
      <c r="P2190" s="154">
        <v>150</v>
      </c>
      <c r="Q2190" s="251">
        <v>9.03954802259887E-2</v>
      </c>
      <c r="R2190" s="54">
        <v>39.896045197740108</v>
      </c>
      <c r="S2190" s="54">
        <v>189.89604519774011</v>
      </c>
      <c r="T2190" s="54">
        <v>1410.10395480226</v>
      </c>
      <c r="U2190" s="7"/>
      <c r="V2190" s="7"/>
      <c r="W2190" s="7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</row>
    <row r="2191" spans="1:40" s="1" customFormat="1">
      <c r="A2191" s="173" t="s">
        <v>1214</v>
      </c>
      <c r="B2191" s="51" t="s">
        <v>17</v>
      </c>
      <c r="C2191" s="606">
        <v>240642</v>
      </c>
      <c r="D2191" s="55">
        <v>2779</v>
      </c>
      <c r="E2191" s="831">
        <v>39420</v>
      </c>
      <c r="F2191" s="804">
        <v>2008</v>
      </c>
      <c r="G2191" s="239" t="s">
        <v>812</v>
      </c>
      <c r="H2191" s="9" t="s">
        <v>1079</v>
      </c>
      <c r="I2191" s="194">
        <v>450</v>
      </c>
      <c r="J2191" s="903">
        <v>135824</v>
      </c>
      <c r="K2191" s="5">
        <f t="shared" si="34"/>
        <v>8</v>
      </c>
      <c r="L2191" s="790">
        <v>1999</v>
      </c>
      <c r="M2191" s="1113" t="s">
        <v>2584</v>
      </c>
      <c r="N2191" s="178" t="s">
        <v>2667</v>
      </c>
      <c r="O2191" s="1227">
        <v>1600</v>
      </c>
      <c r="P2191" s="154">
        <v>150</v>
      </c>
      <c r="Q2191" s="251">
        <v>4.4107512060647829E-2</v>
      </c>
      <c r="R2191" s="54">
        <v>26.412901447277736</v>
      </c>
      <c r="S2191" s="54">
        <v>176.41290144727773</v>
      </c>
      <c r="T2191" s="54">
        <v>1423.5870985527222</v>
      </c>
      <c r="U2191" s="7"/>
      <c r="V2191" s="7"/>
      <c r="W2191" s="7"/>
      <c r="X2191" s="42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42"/>
      <c r="AN2191" s="42"/>
    </row>
    <row r="2192" spans="1:40" s="1" customFormat="1">
      <c r="A2192" s="173" t="s">
        <v>1572</v>
      </c>
      <c r="B2192" s="51" t="s">
        <v>17</v>
      </c>
      <c r="C2192" s="606">
        <v>10149</v>
      </c>
      <c r="D2192" s="55">
        <v>2727</v>
      </c>
      <c r="E2192" s="831">
        <v>39357</v>
      </c>
      <c r="F2192" s="804">
        <v>2008</v>
      </c>
      <c r="G2192" s="239" t="s">
        <v>814</v>
      </c>
      <c r="H2192" s="2" t="s">
        <v>3617</v>
      </c>
      <c r="I2192" s="194">
        <v>384</v>
      </c>
      <c r="J2192" s="903">
        <v>183365</v>
      </c>
      <c r="K2192" s="5">
        <f t="shared" si="34"/>
        <v>9</v>
      </c>
      <c r="L2192" s="790">
        <v>1998</v>
      </c>
      <c r="M2192" s="1113" t="s">
        <v>623</v>
      </c>
      <c r="N2192" s="178" t="s">
        <v>624</v>
      </c>
      <c r="O2192" s="1227">
        <v>1600</v>
      </c>
      <c r="P2192" s="154">
        <v>150</v>
      </c>
      <c r="Q2192" s="251">
        <v>4.30976430976431E-2</v>
      </c>
      <c r="R2192" s="54">
        <v>25.484498316498325</v>
      </c>
      <c r="S2192" s="54">
        <v>175.48449831649833</v>
      </c>
      <c r="T2192" s="54">
        <v>1424.5155016835017</v>
      </c>
      <c r="U2192" s="7"/>
      <c r="V2192" s="7"/>
      <c r="W2192" s="7"/>
      <c r="X2192" s="42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42"/>
      <c r="AN2192" s="42"/>
    </row>
    <row r="2193" spans="1:40" s="1" customFormat="1">
      <c r="A2193" s="173" t="s">
        <v>350</v>
      </c>
      <c r="B2193" s="51" t="s">
        <v>17</v>
      </c>
      <c r="C2193" s="606">
        <v>3960</v>
      </c>
      <c r="D2193" s="55">
        <v>2908</v>
      </c>
      <c r="E2193" s="831">
        <v>39624</v>
      </c>
      <c r="F2193" s="804">
        <v>2008</v>
      </c>
      <c r="G2193" s="723" t="s">
        <v>1774</v>
      </c>
      <c r="H2193" s="9" t="s">
        <v>4818</v>
      </c>
      <c r="I2193" s="56">
        <v>18</v>
      </c>
      <c r="J2193" s="911">
        <v>139259</v>
      </c>
      <c r="K2193" s="5">
        <f t="shared" si="34"/>
        <v>8</v>
      </c>
      <c r="L2193" s="1023">
        <v>1999</v>
      </c>
      <c r="M2193" s="1119" t="s">
        <v>616</v>
      </c>
      <c r="N2193" s="1205" t="s">
        <v>1234</v>
      </c>
      <c r="O2193" s="1227">
        <v>1600</v>
      </c>
      <c r="P2193" s="154">
        <v>150</v>
      </c>
      <c r="Q2193" s="251">
        <v>1.2926681478489193E-2</v>
      </c>
      <c r="R2193" s="54">
        <v>21.052264189052718</v>
      </c>
      <c r="S2193" s="54">
        <v>171.05226418905272</v>
      </c>
      <c r="T2193" s="54">
        <v>1428.9477358109473</v>
      </c>
      <c r="U2193" s="7"/>
      <c r="V2193" s="7"/>
      <c r="W2193" s="7"/>
      <c r="X2193" s="42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42"/>
      <c r="AN2193" s="42"/>
    </row>
    <row r="2194" spans="1:40" s="1" customFormat="1">
      <c r="A2194" s="173" t="s">
        <v>370</v>
      </c>
      <c r="B2194" s="51" t="s">
        <v>17</v>
      </c>
      <c r="C2194" s="606">
        <v>186519</v>
      </c>
      <c r="D2194" s="55">
        <v>2908</v>
      </c>
      <c r="E2194" s="831">
        <v>39624</v>
      </c>
      <c r="F2194" s="804">
        <v>2008</v>
      </c>
      <c r="G2194" s="723" t="s">
        <v>1774</v>
      </c>
      <c r="H2194" s="9" t="s">
        <v>4818</v>
      </c>
      <c r="I2194" s="56">
        <v>42</v>
      </c>
      <c r="J2194" s="911">
        <v>166698</v>
      </c>
      <c r="K2194" s="5">
        <f t="shared" si="34"/>
        <v>10</v>
      </c>
      <c r="L2194" s="1023">
        <v>1997</v>
      </c>
      <c r="M2194" s="1119" t="s">
        <v>616</v>
      </c>
      <c r="N2194" s="1205" t="s">
        <v>740</v>
      </c>
      <c r="O2194" s="1227">
        <v>1600</v>
      </c>
      <c r="P2194" s="154">
        <v>150</v>
      </c>
      <c r="Q2194" s="251">
        <v>1.2926681478489193E-2</v>
      </c>
      <c r="R2194" s="54">
        <v>21.052264189052718</v>
      </c>
      <c r="S2194" s="54">
        <v>171.05226418905272</v>
      </c>
      <c r="T2194" s="54">
        <v>1428.9477358109473</v>
      </c>
      <c r="U2194" s="7"/>
      <c r="V2194" s="7"/>
      <c r="W2194" s="7"/>
      <c r="X2194" s="42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42"/>
      <c r="AN2194" s="42"/>
    </row>
    <row r="2195" spans="1:40" s="1" customFormat="1">
      <c r="A2195" s="173" t="s">
        <v>338</v>
      </c>
      <c r="B2195" s="51" t="s">
        <v>17</v>
      </c>
      <c r="C2195" s="606" t="s">
        <v>339</v>
      </c>
      <c r="D2195" s="55">
        <v>2908</v>
      </c>
      <c r="E2195" s="831">
        <v>39624</v>
      </c>
      <c r="F2195" s="804">
        <v>2008</v>
      </c>
      <c r="G2195" s="723" t="s">
        <v>1774</v>
      </c>
      <c r="H2195" s="9" t="s">
        <v>4818</v>
      </c>
      <c r="I2195" s="56">
        <v>36</v>
      </c>
      <c r="J2195" s="911">
        <v>156957</v>
      </c>
      <c r="K2195" s="5">
        <f t="shared" si="34"/>
        <v>7</v>
      </c>
      <c r="L2195" s="1023">
        <v>2000</v>
      </c>
      <c r="M2195" s="1119" t="s">
        <v>623</v>
      </c>
      <c r="N2195" s="1205" t="s">
        <v>2398</v>
      </c>
      <c r="O2195" s="1227">
        <v>1600</v>
      </c>
      <c r="P2195" s="154">
        <v>150</v>
      </c>
      <c r="Q2195" s="251">
        <v>1.2926681478489193E-2</v>
      </c>
      <c r="R2195" s="54">
        <v>21.052264189052718</v>
      </c>
      <c r="S2195" s="54">
        <v>171.05226418905272</v>
      </c>
      <c r="T2195" s="54">
        <v>1428.9477358109473</v>
      </c>
      <c r="U2195" s="7"/>
      <c r="V2195" s="7"/>
      <c r="W2195" s="7"/>
      <c r="X2195" s="42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42"/>
      <c r="AN2195" s="42"/>
    </row>
    <row r="2196" spans="1:40" s="1" customFormat="1">
      <c r="A2196" s="173" t="s">
        <v>349</v>
      </c>
      <c r="B2196" s="51" t="s">
        <v>17</v>
      </c>
      <c r="C2196" s="606">
        <v>71611</v>
      </c>
      <c r="D2196" s="55">
        <v>2908</v>
      </c>
      <c r="E2196" s="831">
        <v>39624</v>
      </c>
      <c r="F2196" s="804">
        <v>2008</v>
      </c>
      <c r="G2196" s="723" t="s">
        <v>1774</v>
      </c>
      <c r="H2196" s="9" t="s">
        <v>4818</v>
      </c>
      <c r="I2196" s="56">
        <v>13</v>
      </c>
      <c r="J2196" s="911">
        <v>98262</v>
      </c>
      <c r="K2196" s="5">
        <f t="shared" si="34"/>
        <v>11</v>
      </c>
      <c r="L2196" s="1023">
        <v>1996</v>
      </c>
      <c r="M2196" s="1119" t="s">
        <v>629</v>
      </c>
      <c r="N2196" s="1205" t="s">
        <v>303</v>
      </c>
      <c r="O2196" s="1227">
        <v>1600</v>
      </c>
      <c r="P2196" s="154">
        <v>150</v>
      </c>
      <c r="Q2196" s="251">
        <v>1.2926681478489193E-2</v>
      </c>
      <c r="R2196" s="54">
        <v>21.052264189052718</v>
      </c>
      <c r="S2196" s="54">
        <v>171.05226418905272</v>
      </c>
      <c r="T2196" s="54">
        <v>1428.9477358109473</v>
      </c>
      <c r="U2196" s="7"/>
      <c r="V2196" s="7"/>
      <c r="W2196" s="7"/>
      <c r="X2196" s="42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42"/>
      <c r="AN2196" s="42"/>
    </row>
    <row r="2197" spans="1:40" s="1" customFormat="1">
      <c r="A2197" s="173" t="s">
        <v>199</v>
      </c>
      <c r="B2197" s="51" t="s">
        <v>17</v>
      </c>
      <c r="C2197" s="606">
        <v>1432</v>
      </c>
      <c r="D2197" s="55">
        <v>2905</v>
      </c>
      <c r="E2197" s="831">
        <v>39609</v>
      </c>
      <c r="F2197" s="804">
        <v>2008</v>
      </c>
      <c r="G2197" s="239" t="s">
        <v>1774</v>
      </c>
      <c r="H2197" s="9" t="s">
        <v>4818</v>
      </c>
      <c r="I2197" s="194">
        <v>398</v>
      </c>
      <c r="J2197" s="903">
        <v>141979</v>
      </c>
      <c r="K2197" s="5">
        <f t="shared" si="34"/>
        <v>8</v>
      </c>
      <c r="L2197" s="790">
        <v>1999</v>
      </c>
      <c r="M2197" s="1113" t="s">
        <v>623</v>
      </c>
      <c r="N2197" s="178" t="s">
        <v>624</v>
      </c>
      <c r="O2197" s="1227">
        <v>1600</v>
      </c>
      <c r="P2197" s="154">
        <v>150</v>
      </c>
      <c r="Q2197" s="251">
        <v>1.4621887137308659E-2</v>
      </c>
      <c r="R2197" s="54">
        <v>19.707525702535978</v>
      </c>
      <c r="S2197" s="54">
        <v>169.70752570253597</v>
      </c>
      <c r="T2197" s="54">
        <v>1430.292474297464</v>
      </c>
      <c r="U2197" s="7"/>
      <c r="V2197" s="7"/>
      <c r="W2197" s="7"/>
      <c r="X2197" s="42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42"/>
      <c r="AN2197" s="42"/>
    </row>
    <row r="2198" spans="1:40" s="1" customFormat="1">
      <c r="A2198" s="173" t="s">
        <v>230</v>
      </c>
      <c r="B2198" s="51" t="s">
        <v>17</v>
      </c>
      <c r="C2198" s="606" t="s">
        <v>231</v>
      </c>
      <c r="D2198" s="55">
        <v>2905</v>
      </c>
      <c r="E2198" s="831">
        <v>39609</v>
      </c>
      <c r="F2198" s="804">
        <v>2008</v>
      </c>
      <c r="G2198" s="723" t="s">
        <v>1774</v>
      </c>
      <c r="H2198" s="9" t="s">
        <v>4818</v>
      </c>
      <c r="I2198" s="56">
        <v>351</v>
      </c>
      <c r="J2198" s="911">
        <v>143781</v>
      </c>
      <c r="K2198" s="5">
        <f t="shared" si="34"/>
        <v>7</v>
      </c>
      <c r="L2198" s="1023">
        <v>2000</v>
      </c>
      <c r="M2198" s="1119" t="s">
        <v>623</v>
      </c>
      <c r="N2198" s="1205" t="s">
        <v>624</v>
      </c>
      <c r="O2198" s="1227">
        <v>1600</v>
      </c>
      <c r="P2198" s="154">
        <v>150</v>
      </c>
      <c r="Q2198" s="251">
        <v>1.4621887137308659E-2</v>
      </c>
      <c r="R2198" s="54">
        <v>19.707525702535978</v>
      </c>
      <c r="S2198" s="54">
        <v>169.70752570253597</v>
      </c>
      <c r="T2198" s="54">
        <v>1430.292474297464</v>
      </c>
      <c r="U2198" s="7"/>
      <c r="V2198" s="7"/>
      <c r="W2198" s="7"/>
      <c r="X2198" s="42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42"/>
      <c r="AN2198" s="42"/>
    </row>
    <row r="2199" spans="1:40" s="1" customFormat="1">
      <c r="A2199" s="173" t="s">
        <v>244</v>
      </c>
      <c r="B2199" s="51" t="s">
        <v>17</v>
      </c>
      <c r="C2199" s="606">
        <v>172068</v>
      </c>
      <c r="D2199" s="55">
        <v>2905</v>
      </c>
      <c r="E2199" s="831">
        <v>39609</v>
      </c>
      <c r="F2199" s="804">
        <v>2008</v>
      </c>
      <c r="G2199" s="723" t="s">
        <v>1774</v>
      </c>
      <c r="H2199" s="9" t="s">
        <v>4818</v>
      </c>
      <c r="I2199" s="56">
        <v>401</v>
      </c>
      <c r="J2199" s="911">
        <v>180620</v>
      </c>
      <c r="K2199" s="5">
        <f t="shared" si="34"/>
        <v>11</v>
      </c>
      <c r="L2199" s="1023">
        <v>1996</v>
      </c>
      <c r="M2199" s="1119" t="s">
        <v>613</v>
      </c>
      <c r="N2199" s="1205" t="s">
        <v>614</v>
      </c>
      <c r="O2199" s="1227">
        <v>1600</v>
      </c>
      <c r="P2199" s="154">
        <v>150</v>
      </c>
      <c r="Q2199" s="251">
        <v>1.4621887137308659E-2</v>
      </c>
      <c r="R2199" s="54">
        <v>19.707525702535978</v>
      </c>
      <c r="S2199" s="54">
        <v>169.70752570253597</v>
      </c>
      <c r="T2199" s="54">
        <v>1430.292474297464</v>
      </c>
      <c r="U2199" s="7"/>
      <c r="V2199" s="7"/>
      <c r="W2199" s="7"/>
      <c r="X2199" s="42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42"/>
      <c r="AN2199" s="42"/>
    </row>
    <row r="2200" spans="1:40" s="1" customFormat="1">
      <c r="A2200" s="173" t="s">
        <v>1374</v>
      </c>
      <c r="B2200" s="51" t="s">
        <v>17</v>
      </c>
      <c r="C2200" s="606">
        <v>17491</v>
      </c>
      <c r="D2200" s="55">
        <v>2876</v>
      </c>
      <c r="E2200" s="831">
        <v>39560</v>
      </c>
      <c r="F2200" s="804">
        <v>2008</v>
      </c>
      <c r="G2200" s="356" t="s">
        <v>1774</v>
      </c>
      <c r="H2200" s="9" t="s">
        <v>4818</v>
      </c>
      <c r="I2200" s="194">
        <v>407</v>
      </c>
      <c r="J2200" s="903">
        <v>173799</v>
      </c>
      <c r="K2200" s="5">
        <f t="shared" si="34"/>
        <v>7</v>
      </c>
      <c r="L2200" s="790">
        <v>2000</v>
      </c>
      <c r="M2200" s="1113" t="s">
        <v>623</v>
      </c>
      <c r="N2200" s="178" t="s">
        <v>624</v>
      </c>
      <c r="O2200" s="1227">
        <v>1600</v>
      </c>
      <c r="P2200" s="154">
        <v>150</v>
      </c>
      <c r="Q2200" s="251">
        <v>1.3050570962479609E-2</v>
      </c>
      <c r="R2200" s="54">
        <v>19.686916802610117</v>
      </c>
      <c r="S2200" s="54">
        <v>169.68691680261011</v>
      </c>
      <c r="T2200" s="54">
        <v>1430.3130831973899</v>
      </c>
      <c r="U2200" s="7"/>
      <c r="V2200" s="7"/>
      <c r="W2200" s="7"/>
      <c r="X2200" s="42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42"/>
      <c r="AN2200" s="42"/>
    </row>
    <row r="2201" spans="1:40" s="1" customFormat="1">
      <c r="A2201" s="173" t="s">
        <v>1429</v>
      </c>
      <c r="B2201" s="51" t="s">
        <v>17</v>
      </c>
      <c r="C2201" s="605">
        <v>26</v>
      </c>
      <c r="D2201" s="55">
        <v>2876</v>
      </c>
      <c r="E2201" s="831">
        <v>39560</v>
      </c>
      <c r="F2201" s="804">
        <v>2008</v>
      </c>
      <c r="G2201" s="723" t="s">
        <v>816</v>
      </c>
      <c r="H2201" s="173" t="s">
        <v>1602</v>
      </c>
      <c r="I2201" s="56">
        <v>364</v>
      </c>
      <c r="J2201" s="911">
        <v>118236</v>
      </c>
      <c r="K2201" s="5">
        <f t="shared" si="34"/>
        <v>7</v>
      </c>
      <c r="L2201" s="1023">
        <v>2000</v>
      </c>
      <c r="M2201" s="1119" t="s">
        <v>623</v>
      </c>
      <c r="N2201" s="1205" t="s">
        <v>2398</v>
      </c>
      <c r="O2201" s="1227">
        <v>1600</v>
      </c>
      <c r="P2201" s="154">
        <v>150</v>
      </c>
      <c r="Q2201" s="251">
        <v>1.3050570962479609E-2</v>
      </c>
      <c r="R2201" s="54">
        <v>19.686916802610117</v>
      </c>
      <c r="S2201" s="54">
        <v>169.68691680261011</v>
      </c>
      <c r="T2201" s="54">
        <v>1430.3130831973899</v>
      </c>
      <c r="U2201" s="7"/>
      <c r="V2201" s="7"/>
      <c r="W2201" s="7"/>
      <c r="X2201" s="42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42"/>
      <c r="AN2201" s="42"/>
    </row>
    <row r="2202" spans="1:40" s="1" customFormat="1">
      <c r="A2202" s="173" t="s">
        <v>1428</v>
      </c>
      <c r="B2202" s="51" t="s">
        <v>17</v>
      </c>
      <c r="C2202" s="605">
        <v>25</v>
      </c>
      <c r="D2202" s="55">
        <v>2876</v>
      </c>
      <c r="E2202" s="831">
        <v>39560</v>
      </c>
      <c r="F2202" s="804">
        <v>2008</v>
      </c>
      <c r="G2202" s="723" t="s">
        <v>816</v>
      </c>
      <c r="H2202" s="173" t="s">
        <v>1602</v>
      </c>
      <c r="I2202" s="56">
        <v>363</v>
      </c>
      <c r="J2202" s="911">
        <v>120019</v>
      </c>
      <c r="K2202" s="5">
        <f t="shared" si="34"/>
        <v>7</v>
      </c>
      <c r="L2202" s="1023">
        <v>2000</v>
      </c>
      <c r="M2202" s="1119" t="s">
        <v>623</v>
      </c>
      <c r="N2202" s="1205" t="s">
        <v>2398</v>
      </c>
      <c r="O2202" s="1227">
        <v>1600</v>
      </c>
      <c r="P2202" s="154">
        <v>150</v>
      </c>
      <c r="Q2202" s="251">
        <v>1.3050570962479609E-2</v>
      </c>
      <c r="R2202" s="54">
        <v>19.686916802610117</v>
      </c>
      <c r="S2202" s="54">
        <v>169.68691680261011</v>
      </c>
      <c r="T2202" s="54">
        <v>1430.3130831973899</v>
      </c>
      <c r="U2202" s="7"/>
      <c r="V2202" s="7"/>
      <c r="W2202" s="7"/>
      <c r="X2202" s="42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42"/>
      <c r="AN2202" s="42"/>
    </row>
    <row r="2203" spans="1:40" s="1" customFormat="1">
      <c r="A2203" s="173" t="s">
        <v>1343</v>
      </c>
      <c r="B2203" s="51" t="s">
        <v>17</v>
      </c>
      <c r="C2203" s="605">
        <v>17432</v>
      </c>
      <c r="D2203" s="55">
        <v>2860</v>
      </c>
      <c r="E2203" s="831">
        <v>39583</v>
      </c>
      <c r="F2203" s="804">
        <v>2008</v>
      </c>
      <c r="G2203" s="356" t="s">
        <v>1774</v>
      </c>
      <c r="H2203" s="9" t="s">
        <v>4818</v>
      </c>
      <c r="I2203" s="56">
        <v>40</v>
      </c>
      <c r="J2203" s="911">
        <v>155617</v>
      </c>
      <c r="K2203" s="5">
        <f t="shared" si="34"/>
        <v>7</v>
      </c>
      <c r="L2203" s="1023">
        <v>2000</v>
      </c>
      <c r="M2203" s="1119" t="s">
        <v>623</v>
      </c>
      <c r="N2203" s="1205" t="s">
        <v>624</v>
      </c>
      <c r="O2203" s="1227">
        <v>1600</v>
      </c>
      <c r="P2203" s="154">
        <v>150</v>
      </c>
      <c r="Q2203" s="251">
        <v>1.8757327080890972E-2</v>
      </c>
      <c r="R2203" s="54">
        <v>15.88726846424384</v>
      </c>
      <c r="S2203" s="54">
        <v>165.88726846424385</v>
      </c>
      <c r="T2203" s="54">
        <v>1434.1127315357562</v>
      </c>
      <c r="U2203" s="7"/>
      <c r="V2203" s="7"/>
      <c r="W2203" s="7"/>
      <c r="X2203" s="42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42"/>
      <c r="AN2203" s="42"/>
    </row>
    <row r="2204" spans="1:40" s="1" customFormat="1">
      <c r="A2204" s="173" t="s">
        <v>1341</v>
      </c>
      <c r="B2204" s="51" t="s">
        <v>17</v>
      </c>
      <c r="C2204" s="605">
        <v>16577</v>
      </c>
      <c r="D2204" s="55">
        <v>2860</v>
      </c>
      <c r="E2204" s="831">
        <v>39583</v>
      </c>
      <c r="F2204" s="804">
        <v>2008</v>
      </c>
      <c r="G2204" s="356" t="s">
        <v>1774</v>
      </c>
      <c r="H2204" s="9" t="s">
        <v>4818</v>
      </c>
      <c r="I2204" s="56">
        <v>6</v>
      </c>
      <c r="J2204" s="911">
        <v>136266</v>
      </c>
      <c r="K2204" s="5">
        <f t="shared" si="34"/>
        <v>10</v>
      </c>
      <c r="L2204" s="1023">
        <v>1997</v>
      </c>
      <c r="M2204" s="1119" t="s">
        <v>616</v>
      </c>
      <c r="N2204" s="1205" t="s">
        <v>1234</v>
      </c>
      <c r="O2204" s="1227">
        <v>1600</v>
      </c>
      <c r="P2204" s="154">
        <v>150</v>
      </c>
      <c r="Q2204" s="251">
        <v>1.8757327080890972E-2</v>
      </c>
      <c r="R2204" s="54">
        <v>15.88726846424384</v>
      </c>
      <c r="S2204" s="54">
        <v>165.88726846424385</v>
      </c>
      <c r="T2204" s="54">
        <v>1434.1127315357562</v>
      </c>
      <c r="U2204" s="7"/>
      <c r="V2204" s="7"/>
      <c r="W2204" s="7"/>
      <c r="X2204" s="42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42"/>
      <c r="AN2204" s="42"/>
    </row>
    <row r="2205" spans="1:40" s="1" customFormat="1">
      <c r="A2205" s="173" t="s">
        <v>1336</v>
      </c>
      <c r="B2205" s="51" t="s">
        <v>17</v>
      </c>
      <c r="C2205" s="605">
        <v>239909</v>
      </c>
      <c r="D2205" s="55">
        <v>2860</v>
      </c>
      <c r="E2205" s="831">
        <v>39583</v>
      </c>
      <c r="F2205" s="804">
        <v>2008</v>
      </c>
      <c r="G2205" s="356" t="s">
        <v>1774</v>
      </c>
      <c r="H2205" s="9" t="s">
        <v>4818</v>
      </c>
      <c r="I2205" s="56">
        <v>65</v>
      </c>
      <c r="J2205" s="911">
        <v>171328</v>
      </c>
      <c r="K2205" s="5">
        <f t="shared" si="34"/>
        <v>4</v>
      </c>
      <c r="L2205" s="1023">
        <v>2003</v>
      </c>
      <c r="M2205" s="1119" t="s">
        <v>623</v>
      </c>
      <c r="N2205" s="1205" t="s">
        <v>1298</v>
      </c>
      <c r="O2205" s="1227">
        <v>1600</v>
      </c>
      <c r="P2205" s="154">
        <v>150</v>
      </c>
      <c r="Q2205" s="251">
        <v>1.8757327080890972E-2</v>
      </c>
      <c r="R2205" s="54">
        <v>15.88726846424384</v>
      </c>
      <c r="S2205" s="54">
        <v>165.88726846424385</v>
      </c>
      <c r="T2205" s="54">
        <v>1434.1127315357562</v>
      </c>
      <c r="U2205" s="7"/>
      <c r="V2205" s="7"/>
      <c r="W2205" s="7"/>
      <c r="X2205" s="42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42"/>
      <c r="AN2205" s="42"/>
    </row>
    <row r="2206" spans="1:40" s="1" customFormat="1">
      <c r="A2206" s="178" t="s">
        <v>1719</v>
      </c>
      <c r="B2206" s="51" t="s">
        <v>17</v>
      </c>
      <c r="C2206" s="606">
        <v>240824</v>
      </c>
      <c r="D2206" s="55">
        <v>2666</v>
      </c>
      <c r="E2206" s="831">
        <v>39225</v>
      </c>
      <c r="F2206" s="804">
        <v>2008</v>
      </c>
      <c r="G2206" s="239" t="s">
        <v>812</v>
      </c>
      <c r="H2206" s="1" t="s">
        <v>861</v>
      </c>
      <c r="I2206" s="194">
        <v>10</v>
      </c>
      <c r="J2206" s="903">
        <v>166781</v>
      </c>
      <c r="K2206" s="5">
        <f t="shared" si="34"/>
        <v>8</v>
      </c>
      <c r="L2206" s="790">
        <v>1999</v>
      </c>
      <c r="M2206" s="1113" t="s">
        <v>623</v>
      </c>
      <c r="N2206" s="178" t="s">
        <v>626</v>
      </c>
      <c r="O2206" s="1227">
        <v>1650</v>
      </c>
      <c r="P2206" s="154">
        <v>150</v>
      </c>
      <c r="Q2206" s="251">
        <v>0.27208910011064957</v>
      </c>
      <c r="R2206" s="54">
        <v>60.474523390592971</v>
      </c>
      <c r="S2206" s="54">
        <v>210.47452339059296</v>
      </c>
      <c r="T2206" s="54">
        <v>1439.525476609407</v>
      </c>
      <c r="U2206" s="7"/>
      <c r="V2206" s="7"/>
      <c r="W2206" s="7"/>
      <c r="X2206" s="42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42"/>
      <c r="AN2206" s="42"/>
    </row>
    <row r="2207" spans="1:40" s="1" customFormat="1">
      <c r="A2207" s="173" t="s">
        <v>1474</v>
      </c>
      <c r="B2207" s="51" t="s">
        <v>17</v>
      </c>
      <c r="C2207" s="606">
        <v>120433</v>
      </c>
      <c r="D2207" s="59">
        <v>39581</v>
      </c>
      <c r="E2207" s="831">
        <v>39514</v>
      </c>
      <c r="F2207" s="804">
        <v>2008</v>
      </c>
      <c r="G2207" s="356" t="s">
        <v>1774</v>
      </c>
      <c r="H2207" s="9" t="s">
        <v>905</v>
      </c>
      <c r="I2207" s="194">
        <v>19</v>
      </c>
      <c r="J2207" s="903">
        <v>161347</v>
      </c>
      <c r="K2207" s="5">
        <f t="shared" si="34"/>
        <v>8</v>
      </c>
      <c r="L2207" s="790">
        <v>1999</v>
      </c>
      <c r="M2207" s="1113" t="s">
        <v>623</v>
      </c>
      <c r="N2207" s="178" t="s">
        <v>624</v>
      </c>
      <c r="O2207" s="1227">
        <v>1600</v>
      </c>
      <c r="P2207" s="154">
        <v>150</v>
      </c>
      <c r="Q2207" s="251">
        <v>7.4159907300115874E-2</v>
      </c>
      <c r="R2207" s="54">
        <v>0</v>
      </c>
      <c r="S2207" s="54">
        <v>150</v>
      </c>
      <c r="T2207" s="54">
        <v>1450</v>
      </c>
      <c r="U2207" s="7"/>
      <c r="V2207" s="7"/>
      <c r="W2207" s="7"/>
      <c r="X2207" s="42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42"/>
      <c r="AN2207" s="42"/>
    </row>
    <row r="2208" spans="1:40" s="1" customFormat="1">
      <c r="A2208" s="173" t="s">
        <v>1467</v>
      </c>
      <c r="B2208" s="51" t="s">
        <v>17</v>
      </c>
      <c r="C2208" s="606">
        <v>122103</v>
      </c>
      <c r="D2208" s="59">
        <v>39581</v>
      </c>
      <c r="E2208" s="831">
        <v>39514</v>
      </c>
      <c r="F2208" s="804">
        <v>2008</v>
      </c>
      <c r="G2208" s="356" t="s">
        <v>1774</v>
      </c>
      <c r="H2208" s="9" t="s">
        <v>905</v>
      </c>
      <c r="I2208" s="194">
        <v>9</v>
      </c>
      <c r="J2208" s="903">
        <v>160834</v>
      </c>
      <c r="K2208" s="5">
        <f t="shared" si="34"/>
        <v>8</v>
      </c>
      <c r="L2208" s="790">
        <v>1999</v>
      </c>
      <c r="M2208" s="1113" t="s">
        <v>623</v>
      </c>
      <c r="N2208" s="178" t="s">
        <v>624</v>
      </c>
      <c r="O2208" s="1227">
        <v>1600</v>
      </c>
      <c r="P2208" s="154">
        <v>150</v>
      </c>
      <c r="Q2208" s="251">
        <v>7.4159907300115874E-2</v>
      </c>
      <c r="R2208" s="54">
        <v>0</v>
      </c>
      <c r="S2208" s="54">
        <v>150</v>
      </c>
      <c r="T2208" s="54">
        <v>1450</v>
      </c>
      <c r="U2208" s="7"/>
      <c r="V2208" s="7"/>
      <c r="W2208" s="7"/>
      <c r="X2208" s="42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42"/>
      <c r="AN2208" s="42"/>
    </row>
    <row r="2209" spans="1:40" s="1" customFormat="1">
      <c r="A2209" s="173" t="s">
        <v>1469</v>
      </c>
      <c r="B2209" s="51" t="s">
        <v>17</v>
      </c>
      <c r="C2209" s="606">
        <v>124583</v>
      </c>
      <c r="D2209" s="59">
        <v>39581</v>
      </c>
      <c r="E2209" s="831">
        <v>39514</v>
      </c>
      <c r="F2209" s="804">
        <v>2008</v>
      </c>
      <c r="G2209" s="356" t="s">
        <v>1774</v>
      </c>
      <c r="H2209" s="9" t="s">
        <v>905</v>
      </c>
      <c r="I2209" s="194">
        <v>13</v>
      </c>
      <c r="J2209" s="903">
        <v>157646</v>
      </c>
      <c r="K2209" s="5">
        <f t="shared" si="34"/>
        <v>7</v>
      </c>
      <c r="L2209" s="790">
        <v>2000</v>
      </c>
      <c r="M2209" s="1113" t="s">
        <v>623</v>
      </c>
      <c r="N2209" s="178" t="s">
        <v>624</v>
      </c>
      <c r="O2209" s="1227">
        <v>1600</v>
      </c>
      <c r="P2209" s="154">
        <v>150</v>
      </c>
      <c r="Q2209" s="251">
        <v>7.4159907300115874E-2</v>
      </c>
      <c r="R2209" s="54">
        <v>0</v>
      </c>
      <c r="S2209" s="54">
        <v>150</v>
      </c>
      <c r="T2209" s="54">
        <v>1450</v>
      </c>
      <c r="U2209" s="7"/>
      <c r="V2209" s="7"/>
      <c r="W2209" s="7"/>
      <c r="X2209" s="42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42"/>
      <c r="AN2209" s="42"/>
    </row>
    <row r="2210" spans="1:40" s="1" customFormat="1">
      <c r="A2210" s="173" t="s">
        <v>1470</v>
      </c>
      <c r="B2210" s="51" t="s">
        <v>17</v>
      </c>
      <c r="C2210" s="606">
        <v>124582</v>
      </c>
      <c r="D2210" s="59">
        <v>39581</v>
      </c>
      <c r="E2210" s="831">
        <v>39514</v>
      </c>
      <c r="F2210" s="804">
        <v>2008</v>
      </c>
      <c r="G2210" s="356" t="s">
        <v>1774</v>
      </c>
      <c r="H2210" s="9" t="s">
        <v>905</v>
      </c>
      <c r="I2210" s="194">
        <v>14</v>
      </c>
      <c r="J2210" s="903">
        <v>162981</v>
      </c>
      <c r="K2210" s="5">
        <f t="shared" si="34"/>
        <v>7</v>
      </c>
      <c r="L2210" s="790">
        <v>2000</v>
      </c>
      <c r="M2210" s="1113" t="s">
        <v>623</v>
      </c>
      <c r="N2210" s="178" t="s">
        <v>624</v>
      </c>
      <c r="O2210" s="1227">
        <v>1600</v>
      </c>
      <c r="P2210" s="154">
        <v>150</v>
      </c>
      <c r="Q2210" s="251">
        <v>7.4159907300115874E-2</v>
      </c>
      <c r="R2210" s="54">
        <v>0</v>
      </c>
      <c r="S2210" s="54">
        <v>150</v>
      </c>
      <c r="T2210" s="54">
        <v>1450</v>
      </c>
      <c r="U2210" s="7"/>
      <c r="V2210" s="7"/>
      <c r="W2210" s="7"/>
      <c r="X2210" s="42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42"/>
      <c r="AN2210" s="42"/>
    </row>
    <row r="2211" spans="1:40" s="1" customFormat="1">
      <c r="A2211" s="173" t="s">
        <v>1468</v>
      </c>
      <c r="B2211" s="51" t="s">
        <v>17</v>
      </c>
      <c r="C2211" s="606">
        <v>124585</v>
      </c>
      <c r="D2211" s="59">
        <v>39581</v>
      </c>
      <c r="E2211" s="831">
        <v>39514</v>
      </c>
      <c r="F2211" s="804">
        <v>2008</v>
      </c>
      <c r="G2211" s="356" t="s">
        <v>1774</v>
      </c>
      <c r="H2211" s="9" t="s">
        <v>905</v>
      </c>
      <c r="I2211" s="194">
        <v>12</v>
      </c>
      <c r="J2211" s="903">
        <v>160435</v>
      </c>
      <c r="K2211" s="5">
        <f t="shared" si="34"/>
        <v>7</v>
      </c>
      <c r="L2211" s="790">
        <v>2000</v>
      </c>
      <c r="M2211" s="1113" t="s">
        <v>623</v>
      </c>
      <c r="N2211" s="178" t="s">
        <v>624</v>
      </c>
      <c r="O2211" s="1227">
        <v>1600</v>
      </c>
      <c r="P2211" s="154">
        <v>150</v>
      </c>
      <c r="Q2211" s="251">
        <v>7.4159907300115874E-2</v>
      </c>
      <c r="R2211" s="54">
        <v>0</v>
      </c>
      <c r="S2211" s="54">
        <v>150</v>
      </c>
      <c r="T2211" s="54">
        <v>1450</v>
      </c>
      <c r="U2211" s="7"/>
      <c r="V2211" s="7"/>
      <c r="W2211" s="7"/>
      <c r="X2211" s="42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42"/>
      <c r="AN2211" s="42"/>
    </row>
    <row r="2212" spans="1:40" s="1" customFormat="1">
      <c r="A2212" s="173" t="s">
        <v>1475</v>
      </c>
      <c r="B2212" s="51" t="s">
        <v>17</v>
      </c>
      <c r="C2212" s="606">
        <v>128610</v>
      </c>
      <c r="D2212" s="59">
        <v>39581</v>
      </c>
      <c r="E2212" s="831">
        <v>39514</v>
      </c>
      <c r="F2212" s="804">
        <v>2008</v>
      </c>
      <c r="G2212" s="356" t="s">
        <v>1774</v>
      </c>
      <c r="H2212" s="9" t="s">
        <v>905</v>
      </c>
      <c r="I2212" s="194">
        <v>20</v>
      </c>
      <c r="J2212" s="903">
        <v>151380</v>
      </c>
      <c r="K2212" s="5">
        <f t="shared" si="34"/>
        <v>7</v>
      </c>
      <c r="L2212" s="790">
        <v>2000</v>
      </c>
      <c r="M2212" s="1113" t="s">
        <v>623</v>
      </c>
      <c r="N2212" s="178" t="s">
        <v>624</v>
      </c>
      <c r="O2212" s="1227">
        <v>1600</v>
      </c>
      <c r="P2212" s="154">
        <v>150</v>
      </c>
      <c r="Q2212" s="251">
        <v>7.4159907300115874E-2</v>
      </c>
      <c r="R2212" s="54">
        <v>0</v>
      </c>
      <c r="S2212" s="54">
        <v>150</v>
      </c>
      <c r="T2212" s="54">
        <v>1450</v>
      </c>
      <c r="U2212" s="7"/>
      <c r="V2212" s="7"/>
      <c r="W2212" s="7"/>
      <c r="X2212" s="42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42"/>
      <c r="AN2212" s="42"/>
    </row>
    <row r="2213" spans="1:40" s="1" customFormat="1">
      <c r="A2213" s="173" t="s">
        <v>1295</v>
      </c>
      <c r="B2213" s="51" t="s">
        <v>17</v>
      </c>
      <c r="C2213" s="606">
        <v>172067</v>
      </c>
      <c r="D2213" s="59">
        <v>39612</v>
      </c>
      <c r="E2213" s="831">
        <v>39570</v>
      </c>
      <c r="F2213" s="804">
        <v>2008</v>
      </c>
      <c r="G2213" s="356" t="s">
        <v>1774</v>
      </c>
      <c r="H2213" s="9" t="s">
        <v>4818</v>
      </c>
      <c r="I2213" s="194">
        <v>44</v>
      </c>
      <c r="J2213" s="903">
        <v>156633</v>
      </c>
      <c r="K2213" s="5">
        <f t="shared" si="34"/>
        <v>11</v>
      </c>
      <c r="L2213" s="790">
        <v>1996</v>
      </c>
      <c r="M2213" s="1113" t="s">
        <v>613</v>
      </c>
      <c r="N2213" s="178" t="s">
        <v>614</v>
      </c>
      <c r="O2213" s="1227">
        <v>1600</v>
      </c>
      <c r="P2213" s="154">
        <v>150</v>
      </c>
      <c r="Q2213" s="251">
        <v>6.9960647135986001E-2</v>
      </c>
      <c r="R2213" s="54">
        <v>0</v>
      </c>
      <c r="S2213" s="54">
        <v>150</v>
      </c>
      <c r="T2213" s="54">
        <v>1450</v>
      </c>
      <c r="U2213" s="7"/>
      <c r="V2213" s="7"/>
      <c r="W2213" s="7"/>
      <c r="X2213" s="42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42"/>
      <c r="AN2213" s="42"/>
    </row>
    <row r="2214" spans="1:40" s="1" customFormat="1">
      <c r="A2214" s="173" t="s">
        <v>1548</v>
      </c>
      <c r="B2214" s="51" t="s">
        <v>17</v>
      </c>
      <c r="C2214" s="606">
        <v>57</v>
      </c>
      <c r="D2214" s="55">
        <v>2709</v>
      </c>
      <c r="E2214" s="831">
        <v>39308</v>
      </c>
      <c r="F2214" s="804">
        <v>2008</v>
      </c>
      <c r="G2214" s="239" t="s">
        <v>816</v>
      </c>
      <c r="H2214" s="173" t="s">
        <v>1602</v>
      </c>
      <c r="I2214" s="194">
        <v>400</v>
      </c>
      <c r="J2214" s="903">
        <v>106221</v>
      </c>
      <c r="K2214" s="5">
        <f t="shared" si="34"/>
        <v>9</v>
      </c>
      <c r="L2214" s="790">
        <v>1998</v>
      </c>
      <c r="M2214" s="1113" t="s">
        <v>623</v>
      </c>
      <c r="N2214" s="178" t="s">
        <v>2398</v>
      </c>
      <c r="O2214" s="1227">
        <v>1650</v>
      </c>
      <c r="P2214" s="154">
        <v>150</v>
      </c>
      <c r="Q2214" s="251">
        <v>3.505045140732873E-2</v>
      </c>
      <c r="R2214" s="54">
        <v>46.64654275092937</v>
      </c>
      <c r="S2214" s="54">
        <v>196.64654275092937</v>
      </c>
      <c r="T2214" s="54">
        <v>1453.3534572490707</v>
      </c>
      <c r="U2214" s="7"/>
      <c r="V2214" s="7"/>
      <c r="W2214" s="7"/>
      <c r="X2214" s="42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42"/>
      <c r="AN2214" s="42"/>
    </row>
    <row r="2215" spans="1:40" s="1" customFormat="1">
      <c r="A2215" s="173" t="s">
        <v>134</v>
      </c>
      <c r="B2215" s="51" t="s">
        <v>17</v>
      </c>
      <c r="C2215" s="606">
        <v>17368</v>
      </c>
      <c r="D2215" s="55">
        <v>2652</v>
      </c>
      <c r="E2215" s="831">
        <v>39345</v>
      </c>
      <c r="F2215" s="804">
        <v>2008</v>
      </c>
      <c r="G2215" s="239" t="s">
        <v>810</v>
      </c>
      <c r="H2215" s="9" t="s">
        <v>1762</v>
      </c>
      <c r="I2215" s="194">
        <v>337</v>
      </c>
      <c r="J2215" s="903">
        <v>148625</v>
      </c>
      <c r="K2215" s="5">
        <f t="shared" si="34"/>
        <v>11</v>
      </c>
      <c r="L2215" s="790">
        <v>1996</v>
      </c>
      <c r="M2215" s="1113" t="s">
        <v>623</v>
      </c>
      <c r="N2215" s="178" t="s">
        <v>624</v>
      </c>
      <c r="O2215" s="1227">
        <v>1750</v>
      </c>
      <c r="P2215" s="154">
        <v>150</v>
      </c>
      <c r="Q2215" s="251">
        <v>2.2566086395873632E-2</v>
      </c>
      <c r="R2215" s="54">
        <v>127.21992263056093</v>
      </c>
      <c r="S2215" s="54">
        <v>277.21992263056092</v>
      </c>
      <c r="T2215" s="54">
        <v>1472.7800773694391</v>
      </c>
      <c r="U2215" s="7"/>
      <c r="V2215" s="7"/>
      <c r="W2215" s="7"/>
      <c r="X2215" s="42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42"/>
      <c r="AN2215" s="42"/>
    </row>
    <row r="2216" spans="1:40" s="1" customFormat="1">
      <c r="A2216" s="173" t="s">
        <v>1445</v>
      </c>
      <c r="B2216" s="51" t="s">
        <v>17</v>
      </c>
      <c r="C2216" s="606">
        <v>243078</v>
      </c>
      <c r="D2216" s="55">
        <v>2876</v>
      </c>
      <c r="E2216" s="831">
        <v>39560</v>
      </c>
      <c r="F2216" s="804">
        <v>2008</v>
      </c>
      <c r="G2216" s="723" t="s">
        <v>812</v>
      </c>
      <c r="H2216" s="9" t="s">
        <v>1762</v>
      </c>
      <c r="I2216" s="56">
        <v>395</v>
      </c>
      <c r="J2216" s="911">
        <v>118413</v>
      </c>
      <c r="K2216" s="5">
        <f t="shared" si="34"/>
        <v>9</v>
      </c>
      <c r="L2216" s="1023">
        <v>1998</v>
      </c>
      <c r="M2216" s="1119" t="s">
        <v>629</v>
      </c>
      <c r="N2216" s="1205" t="s">
        <v>1446</v>
      </c>
      <c r="O2216" s="1227">
        <v>1650</v>
      </c>
      <c r="P2216" s="154">
        <v>150</v>
      </c>
      <c r="Q2216" s="251">
        <v>1.3458401305057096E-2</v>
      </c>
      <c r="R2216" s="54">
        <v>20.302132952691682</v>
      </c>
      <c r="S2216" s="54">
        <v>170.30213295269169</v>
      </c>
      <c r="T2216" s="54">
        <v>1479.6978670473084</v>
      </c>
      <c r="U2216" s="7"/>
      <c r="V2216" s="7"/>
      <c r="W2216" s="7"/>
      <c r="X2216" s="42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42"/>
      <c r="AN2216" s="42"/>
    </row>
    <row r="2217" spans="1:40" s="1" customFormat="1">
      <c r="A2217" s="173" t="s">
        <v>1560</v>
      </c>
      <c r="B2217" s="51" t="s">
        <v>17</v>
      </c>
      <c r="C2217" s="606">
        <v>188138</v>
      </c>
      <c r="D2217" s="55">
        <v>2709</v>
      </c>
      <c r="E2217" s="831">
        <v>39308</v>
      </c>
      <c r="F2217" s="804">
        <v>2008</v>
      </c>
      <c r="G2217" s="239" t="s">
        <v>818</v>
      </c>
      <c r="H2217" s="9" t="s">
        <v>806</v>
      </c>
      <c r="I2217" s="194">
        <v>423</v>
      </c>
      <c r="J2217" s="903">
        <v>151889</v>
      </c>
      <c r="K2217" s="5">
        <f t="shared" si="34"/>
        <v>10</v>
      </c>
      <c r="L2217" s="790">
        <v>1997</v>
      </c>
      <c r="M2217" s="1113" t="s">
        <v>623</v>
      </c>
      <c r="N2217" s="178" t="s">
        <v>626</v>
      </c>
      <c r="O2217" s="1227">
        <v>1700</v>
      </c>
      <c r="P2217" s="154">
        <v>150</v>
      </c>
      <c r="Q2217" s="251">
        <v>3.6112586298459905E-2</v>
      </c>
      <c r="R2217" s="54">
        <v>48.060074349442388</v>
      </c>
      <c r="S2217" s="54">
        <v>198.0600743494424</v>
      </c>
      <c r="T2217" s="54">
        <v>1501.9399256505576</v>
      </c>
      <c r="U2217" s="7"/>
      <c r="V2217" s="7"/>
      <c r="W2217" s="7"/>
      <c r="X2217" s="42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42"/>
      <c r="AN2217" s="42"/>
    </row>
    <row r="2218" spans="1:40" s="1" customFormat="1">
      <c r="A2218" s="173" t="s">
        <v>1231</v>
      </c>
      <c r="B2218" s="51" t="s">
        <v>17</v>
      </c>
      <c r="C2218" s="606">
        <v>115486</v>
      </c>
      <c r="D2218" s="55">
        <v>2779</v>
      </c>
      <c r="E2218" s="831">
        <v>39420</v>
      </c>
      <c r="F2218" s="804">
        <v>2008</v>
      </c>
      <c r="G2218" s="356" t="s">
        <v>1774</v>
      </c>
      <c r="H2218" s="9" t="s">
        <v>905</v>
      </c>
      <c r="I2218" s="194">
        <v>452</v>
      </c>
      <c r="J2218" s="903">
        <v>150559</v>
      </c>
      <c r="K2218" s="5">
        <f t="shared" si="34"/>
        <v>9</v>
      </c>
      <c r="L2218" s="790">
        <v>1998</v>
      </c>
      <c r="M2218" s="1113" t="s">
        <v>2584</v>
      </c>
      <c r="N2218" s="178" t="s">
        <v>2667</v>
      </c>
      <c r="O2218" s="1227">
        <v>1700</v>
      </c>
      <c r="P2218" s="154">
        <v>150</v>
      </c>
      <c r="Q2218" s="251">
        <v>4.6864231564438322E-2</v>
      </c>
      <c r="R2218" s="54">
        <v>28.063707787732596</v>
      </c>
      <c r="S2218" s="54">
        <v>178.0637077877326</v>
      </c>
      <c r="T2218" s="54">
        <v>1521.9362922122673</v>
      </c>
      <c r="U2218" s="7"/>
      <c r="V2218" s="7"/>
      <c r="W2218" s="7"/>
      <c r="X2218" s="42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42"/>
      <c r="AN2218" s="42"/>
    </row>
    <row r="2219" spans="1:40" s="1" customFormat="1">
      <c r="A2219" s="173" t="s">
        <v>1230</v>
      </c>
      <c r="B2219" s="51" t="s">
        <v>17</v>
      </c>
      <c r="C2219" s="606">
        <v>10213</v>
      </c>
      <c r="D2219" s="55">
        <v>2779</v>
      </c>
      <c r="E2219" s="831">
        <v>39420</v>
      </c>
      <c r="F2219" s="804">
        <v>2008</v>
      </c>
      <c r="G2219" s="239" t="s">
        <v>814</v>
      </c>
      <c r="H2219" s="2" t="s">
        <v>3617</v>
      </c>
      <c r="I2219" s="194">
        <v>478</v>
      </c>
      <c r="J2219" s="903">
        <v>191358</v>
      </c>
      <c r="K2219" s="5">
        <f t="shared" si="34"/>
        <v>8</v>
      </c>
      <c r="L2219" s="790">
        <v>1999</v>
      </c>
      <c r="M2219" s="1113" t="s">
        <v>2584</v>
      </c>
      <c r="N2219" s="178" t="s">
        <v>2667</v>
      </c>
      <c r="O2219" s="1227">
        <v>1700</v>
      </c>
      <c r="P2219" s="154">
        <v>150</v>
      </c>
      <c r="Q2219" s="251">
        <v>4.6864231564438322E-2</v>
      </c>
      <c r="R2219" s="54">
        <v>28.063707787732596</v>
      </c>
      <c r="S2219" s="54">
        <v>178.0637077877326</v>
      </c>
      <c r="T2219" s="54">
        <v>1521.9362922122673</v>
      </c>
      <c r="U2219" s="7"/>
      <c r="V2219" s="7"/>
      <c r="W2219" s="7"/>
      <c r="X2219" s="42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42"/>
      <c r="AN2219" s="42"/>
    </row>
    <row r="2220" spans="1:40" s="1" customFormat="1">
      <c r="A2220" s="173" t="s">
        <v>305</v>
      </c>
      <c r="B2220" s="51" t="s">
        <v>17</v>
      </c>
      <c r="C2220" s="606">
        <v>57518</v>
      </c>
      <c r="D2220" s="55">
        <v>2908</v>
      </c>
      <c r="E2220" s="831">
        <v>39624</v>
      </c>
      <c r="F2220" s="804">
        <v>2008</v>
      </c>
      <c r="G2220" s="239" t="s">
        <v>1774</v>
      </c>
      <c r="H2220" s="9" t="s">
        <v>4818</v>
      </c>
      <c r="I2220" s="194">
        <v>54</v>
      </c>
      <c r="J2220" s="903">
        <v>150289</v>
      </c>
      <c r="K2220" s="5">
        <f t="shared" si="34"/>
        <v>7</v>
      </c>
      <c r="L2220" s="790">
        <v>2000</v>
      </c>
      <c r="M2220" s="1113" t="s">
        <v>623</v>
      </c>
      <c r="N2220" s="178" t="s">
        <v>624</v>
      </c>
      <c r="O2220" s="1227">
        <v>1700</v>
      </c>
      <c r="P2220" s="154">
        <v>150</v>
      </c>
      <c r="Q2220" s="251">
        <v>1.3734599070894769E-2</v>
      </c>
      <c r="R2220" s="54">
        <v>22.368030700868513</v>
      </c>
      <c r="S2220" s="54">
        <v>172.3680307008685</v>
      </c>
      <c r="T2220" s="54">
        <v>1527.6319692991315</v>
      </c>
      <c r="U2220" s="7"/>
      <c r="V2220" s="7"/>
      <c r="W2220" s="7"/>
      <c r="X2220" s="42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42"/>
      <c r="AN2220" s="42"/>
    </row>
    <row r="2221" spans="1:40" s="1" customFormat="1">
      <c r="A2221" s="173" t="s">
        <v>276</v>
      </c>
      <c r="B2221" s="51" t="s">
        <v>17</v>
      </c>
      <c r="C2221" s="606">
        <v>5</v>
      </c>
      <c r="D2221" s="55">
        <v>2905</v>
      </c>
      <c r="E2221" s="831">
        <v>39609</v>
      </c>
      <c r="F2221" s="804">
        <v>2008</v>
      </c>
      <c r="G2221" s="723" t="s">
        <v>816</v>
      </c>
      <c r="H2221" s="173" t="s">
        <v>1602</v>
      </c>
      <c r="I2221" s="56">
        <v>403</v>
      </c>
      <c r="J2221" s="911">
        <v>106035</v>
      </c>
      <c r="K2221" s="5">
        <f t="shared" si="34"/>
        <v>4</v>
      </c>
      <c r="L2221" s="1023">
        <v>2003</v>
      </c>
      <c r="M2221" s="1119" t="s">
        <v>629</v>
      </c>
      <c r="N2221" s="1205" t="s">
        <v>2303</v>
      </c>
      <c r="O2221" s="1227">
        <v>1700</v>
      </c>
      <c r="P2221" s="154">
        <v>150</v>
      </c>
      <c r="Q2221" s="251">
        <v>1.5535755083390451E-2</v>
      </c>
      <c r="R2221" s="54">
        <v>20.939246058944477</v>
      </c>
      <c r="S2221" s="54">
        <v>170.93924605894449</v>
      </c>
      <c r="T2221" s="54">
        <v>1529.0607539410555</v>
      </c>
      <c r="U2221" s="7"/>
      <c r="V2221" s="7"/>
      <c r="W2221" s="7"/>
      <c r="X2221" s="42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42"/>
      <c r="AN2221" s="42"/>
    </row>
    <row r="2222" spans="1:40" s="1" customFormat="1">
      <c r="A2222" s="173" t="s">
        <v>1410</v>
      </c>
      <c r="B2222" s="51" t="s">
        <v>17</v>
      </c>
      <c r="C2222" s="605">
        <v>48</v>
      </c>
      <c r="D2222" s="55">
        <v>2876</v>
      </c>
      <c r="E2222" s="831">
        <v>39560</v>
      </c>
      <c r="F2222" s="804">
        <v>2008</v>
      </c>
      <c r="G2222" s="356" t="s">
        <v>1774</v>
      </c>
      <c r="H2222" s="9" t="s">
        <v>4818</v>
      </c>
      <c r="I2222" s="56">
        <v>383</v>
      </c>
      <c r="J2222" s="911">
        <v>141071</v>
      </c>
      <c r="K2222" s="5">
        <f t="shared" si="34"/>
        <v>10</v>
      </c>
      <c r="L2222" s="1023">
        <v>1997</v>
      </c>
      <c r="M2222" s="1119" t="s">
        <v>623</v>
      </c>
      <c r="N2222" s="1205" t="s">
        <v>624</v>
      </c>
      <c r="O2222" s="1229">
        <v>1700</v>
      </c>
      <c r="P2222" s="154">
        <v>150</v>
      </c>
      <c r="Q2222" s="251">
        <v>1.3866231647634585E-2</v>
      </c>
      <c r="R2222" s="54">
        <v>20.917349102773251</v>
      </c>
      <c r="S2222" s="54">
        <v>170.91734910277324</v>
      </c>
      <c r="T2222" s="54">
        <v>1529.0826508972268</v>
      </c>
      <c r="U2222" s="7"/>
      <c r="V2222" s="7"/>
      <c r="W2222" s="7"/>
      <c r="X2222" s="42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42"/>
      <c r="AN2222" s="42"/>
    </row>
    <row r="2223" spans="1:40" s="1" customFormat="1">
      <c r="A2223" s="173" t="s">
        <v>1350</v>
      </c>
      <c r="B2223" s="51" t="s">
        <v>17</v>
      </c>
      <c r="C2223" s="605">
        <v>200928</v>
      </c>
      <c r="D2223" s="55">
        <v>2860</v>
      </c>
      <c r="E2223" s="831">
        <v>39583</v>
      </c>
      <c r="F2223" s="804">
        <v>2008</v>
      </c>
      <c r="G2223" s="723" t="s">
        <v>812</v>
      </c>
      <c r="H2223" s="9" t="s">
        <v>905</v>
      </c>
      <c r="I2223" s="56">
        <v>37</v>
      </c>
      <c r="J2223" s="911">
        <v>134049</v>
      </c>
      <c r="K2223" s="5">
        <f t="shared" si="34"/>
        <v>9</v>
      </c>
      <c r="L2223" s="1023">
        <v>1998</v>
      </c>
      <c r="M2223" s="1119" t="s">
        <v>616</v>
      </c>
      <c r="N2223" s="1205" t="s">
        <v>619</v>
      </c>
      <c r="O2223" s="1227">
        <v>1700</v>
      </c>
      <c r="P2223" s="154">
        <v>150</v>
      </c>
      <c r="Q2223" s="251">
        <v>1.992966002344666E-2</v>
      </c>
      <c r="R2223" s="54">
        <v>16.880222743259083</v>
      </c>
      <c r="S2223" s="54">
        <v>166.88022274325908</v>
      </c>
      <c r="T2223" s="54">
        <v>1533.1197772567409</v>
      </c>
      <c r="U2223" s="7"/>
      <c r="V2223" s="7"/>
      <c r="W2223" s="7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</row>
    <row r="2224" spans="1:40" s="1" customFormat="1">
      <c r="A2224" s="173" t="s">
        <v>1344</v>
      </c>
      <c r="B2224" s="51" t="s">
        <v>17</v>
      </c>
      <c r="C2224" s="605">
        <v>238162</v>
      </c>
      <c r="D2224" s="55">
        <v>2860</v>
      </c>
      <c r="E2224" s="831">
        <v>39583</v>
      </c>
      <c r="F2224" s="804">
        <v>2008</v>
      </c>
      <c r="G2224" s="723" t="s">
        <v>812</v>
      </c>
      <c r="H2224" s="1" t="s">
        <v>861</v>
      </c>
      <c r="I2224" s="56">
        <v>11</v>
      </c>
      <c r="J2224" s="911">
        <v>195968</v>
      </c>
      <c r="K2224" s="5">
        <f t="shared" si="34"/>
        <v>6</v>
      </c>
      <c r="L2224" s="1023">
        <v>2001</v>
      </c>
      <c r="M2224" s="1119" t="s">
        <v>623</v>
      </c>
      <c r="N2224" s="1205" t="s">
        <v>2141</v>
      </c>
      <c r="O2224" s="1227">
        <v>1700</v>
      </c>
      <c r="P2224" s="154">
        <v>150</v>
      </c>
      <c r="Q2224" s="251">
        <v>1.992966002344666E-2</v>
      </c>
      <c r="R2224" s="54">
        <v>16.880222743259083</v>
      </c>
      <c r="S2224" s="54">
        <v>166.88022274325908</v>
      </c>
      <c r="T2224" s="54">
        <v>1533.1197772567409</v>
      </c>
      <c r="U2224" s="7"/>
      <c r="V2224" s="7"/>
      <c r="W2224" s="7"/>
      <c r="X2224" s="42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42"/>
      <c r="AN2224" s="42"/>
    </row>
    <row r="2225" spans="1:40" s="1" customFormat="1">
      <c r="A2225" s="173" t="s">
        <v>1307</v>
      </c>
      <c r="B2225" s="51" t="s">
        <v>17</v>
      </c>
      <c r="C2225" s="606">
        <v>140883</v>
      </c>
      <c r="D2225" s="55">
        <v>2860</v>
      </c>
      <c r="E2225" s="831">
        <v>39583</v>
      </c>
      <c r="F2225" s="804">
        <v>2008</v>
      </c>
      <c r="G2225" s="356" t="s">
        <v>1774</v>
      </c>
      <c r="H2225" s="9" t="s">
        <v>4818</v>
      </c>
      <c r="I2225" s="194">
        <v>24</v>
      </c>
      <c r="J2225" s="903">
        <v>144070</v>
      </c>
      <c r="K2225" s="5">
        <f t="shared" si="34"/>
        <v>8</v>
      </c>
      <c r="L2225" s="790">
        <v>1999</v>
      </c>
      <c r="M2225" s="1113" t="s">
        <v>616</v>
      </c>
      <c r="N2225" s="178" t="s">
        <v>1234</v>
      </c>
      <c r="O2225" s="1227">
        <v>1700</v>
      </c>
      <c r="P2225" s="154">
        <v>150</v>
      </c>
      <c r="Q2225" s="251">
        <v>1.992966002344666E-2</v>
      </c>
      <c r="R2225" s="54">
        <v>16.880222743259083</v>
      </c>
      <c r="S2225" s="54">
        <v>166.88022274325908</v>
      </c>
      <c r="T2225" s="54">
        <v>1533.1197772567409</v>
      </c>
      <c r="U2225" s="7"/>
      <c r="V2225" s="7"/>
      <c r="W2225" s="7"/>
      <c r="X2225" s="42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42"/>
      <c r="AN2225" s="42"/>
    </row>
    <row r="2226" spans="1:40">
      <c r="A2226" s="485" t="s">
        <v>1358</v>
      </c>
      <c r="B2226" s="492" t="s">
        <v>17</v>
      </c>
      <c r="C2226" s="619">
        <v>21447</v>
      </c>
      <c r="D2226" s="513">
        <v>2860</v>
      </c>
      <c r="E2226" s="841">
        <v>39583</v>
      </c>
      <c r="F2226" s="514">
        <v>2008</v>
      </c>
      <c r="G2226" s="728" t="s">
        <v>608</v>
      </c>
      <c r="H2226" s="496" t="s">
        <v>2037</v>
      </c>
      <c r="I2226" s="576">
        <v>55</v>
      </c>
      <c r="J2226" s="926">
        <v>150692</v>
      </c>
      <c r="K2226" s="5">
        <f t="shared" si="34"/>
        <v>8</v>
      </c>
      <c r="L2226" s="1031">
        <v>1999</v>
      </c>
      <c r="M2226" s="1130" t="s">
        <v>623</v>
      </c>
      <c r="N2226" s="1212" t="s">
        <v>621</v>
      </c>
      <c r="O2226" s="1227">
        <v>1700</v>
      </c>
      <c r="P2226" s="486">
        <v>150</v>
      </c>
      <c r="Q2226" s="519">
        <v>1.992966002344666E-2</v>
      </c>
      <c r="R2226" s="518">
        <v>16.880222743259083</v>
      </c>
      <c r="S2226" s="518">
        <v>166.88022274325908</v>
      </c>
      <c r="T2226" s="518">
        <v>1533.1197772567409</v>
      </c>
      <c r="U2226" s="488"/>
      <c r="V2226" s="488"/>
      <c r="W2226" s="488"/>
      <c r="AL2226" s="480"/>
      <c r="AM2226" s="480"/>
      <c r="AN2226" s="480"/>
    </row>
    <row r="2227" spans="1:40" s="1" customFormat="1">
      <c r="A2227" s="173" t="s">
        <v>1222</v>
      </c>
      <c r="B2227" s="51" t="s">
        <v>17</v>
      </c>
      <c r="C2227" s="606">
        <v>8173</v>
      </c>
      <c r="D2227" s="55">
        <v>2779</v>
      </c>
      <c r="E2227" s="831">
        <v>39420</v>
      </c>
      <c r="F2227" s="804">
        <v>2008</v>
      </c>
      <c r="G2227" s="239" t="s">
        <v>2507</v>
      </c>
      <c r="H2227" s="2" t="s">
        <v>1604</v>
      </c>
      <c r="I2227" s="194">
        <v>461</v>
      </c>
      <c r="J2227" s="903">
        <v>184972</v>
      </c>
      <c r="K2227" s="5">
        <f t="shared" si="34"/>
        <v>8</v>
      </c>
      <c r="L2227" s="790">
        <v>1999</v>
      </c>
      <c r="M2227" s="1113" t="s">
        <v>2591</v>
      </c>
      <c r="N2227" s="178" t="s">
        <v>2676</v>
      </c>
      <c r="O2227" s="1227">
        <v>1725</v>
      </c>
      <c r="P2227" s="154">
        <v>150</v>
      </c>
      <c r="Q2227" s="251">
        <v>4.755341144038594E-2</v>
      </c>
      <c r="R2227" s="54">
        <v>28.476409372846309</v>
      </c>
      <c r="S2227" s="54">
        <v>178.47640937284632</v>
      </c>
      <c r="T2227" s="54">
        <v>1546.5235906271537</v>
      </c>
      <c r="U2227" s="7"/>
      <c r="V2227" s="7"/>
      <c r="W2227" s="7"/>
      <c r="X2227" s="42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42"/>
      <c r="AN2227" s="42"/>
    </row>
    <row r="2228" spans="1:40" s="1" customFormat="1">
      <c r="A2228" s="173" t="s">
        <v>410</v>
      </c>
      <c r="B2228" s="51" t="s">
        <v>17</v>
      </c>
      <c r="C2228" s="606">
        <v>935876</v>
      </c>
      <c r="D2228" s="59">
        <v>39331</v>
      </c>
      <c r="E2228" s="831">
        <v>39170</v>
      </c>
      <c r="F2228" s="804">
        <v>2008</v>
      </c>
      <c r="G2228" s="239" t="s">
        <v>816</v>
      </c>
      <c r="H2228" s="9" t="s">
        <v>905</v>
      </c>
      <c r="I2228" s="194">
        <v>33</v>
      </c>
      <c r="J2228" s="903">
        <v>115651</v>
      </c>
      <c r="K2228" s="5">
        <f t="shared" si="34"/>
        <v>7</v>
      </c>
      <c r="L2228" s="790">
        <v>2000</v>
      </c>
      <c r="M2228" s="1113" t="s">
        <v>623</v>
      </c>
      <c r="N2228" s="178" t="s">
        <v>624</v>
      </c>
      <c r="O2228" s="1227">
        <v>1700</v>
      </c>
      <c r="P2228" s="154">
        <v>150</v>
      </c>
      <c r="Q2228" s="251">
        <v>7.5555555555555556E-2</v>
      </c>
      <c r="R2228" s="54">
        <v>0</v>
      </c>
      <c r="S2228" s="54">
        <v>150</v>
      </c>
      <c r="T2228" s="54">
        <v>1550</v>
      </c>
      <c r="U2228" s="7"/>
      <c r="V2228" s="7"/>
      <c r="W2228" s="7"/>
      <c r="X2228" s="42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42"/>
      <c r="AN2228" s="42"/>
    </row>
    <row r="2229" spans="1:40" s="1" customFormat="1">
      <c r="A2229" s="173" t="s">
        <v>1452</v>
      </c>
      <c r="B2229" s="51" t="s">
        <v>17</v>
      </c>
      <c r="C2229" s="606" t="s">
        <v>1453</v>
      </c>
      <c r="D2229" s="55">
        <v>2845</v>
      </c>
      <c r="E2229" s="831">
        <v>39511</v>
      </c>
      <c r="F2229" s="804">
        <v>2008</v>
      </c>
      <c r="G2229" s="239" t="s">
        <v>815</v>
      </c>
      <c r="H2229" s="9" t="s">
        <v>807</v>
      </c>
      <c r="I2229" s="194">
        <v>366</v>
      </c>
      <c r="J2229" s="903">
        <v>157202</v>
      </c>
      <c r="K2229" s="5">
        <f t="shared" si="34"/>
        <v>7</v>
      </c>
      <c r="L2229" s="790">
        <v>2000</v>
      </c>
      <c r="M2229" s="1113" t="s">
        <v>623</v>
      </c>
      <c r="N2229" s="178" t="s">
        <v>624</v>
      </c>
      <c r="O2229" s="1227">
        <v>1825</v>
      </c>
      <c r="P2229" s="154">
        <v>150</v>
      </c>
      <c r="Q2229" s="251">
        <v>0.16114790286975716</v>
      </c>
      <c r="R2229" s="54">
        <v>115.68324503311256</v>
      </c>
      <c r="S2229" s="54">
        <v>265.68324503311254</v>
      </c>
      <c r="T2229" s="54">
        <v>1559.3167549668874</v>
      </c>
      <c r="U2229" s="7"/>
      <c r="V2229" s="7"/>
      <c r="W2229" s="7"/>
      <c r="X2229" s="42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42"/>
      <c r="AN2229" s="42"/>
    </row>
    <row r="2230" spans="1:40" s="1" customFormat="1">
      <c r="A2230" s="173" t="s">
        <v>351</v>
      </c>
      <c r="B2230" s="51" t="s">
        <v>17</v>
      </c>
      <c r="C2230" s="606">
        <v>72295</v>
      </c>
      <c r="D2230" s="55">
        <v>2908</v>
      </c>
      <c r="E2230" s="831">
        <v>39624</v>
      </c>
      <c r="F2230" s="804">
        <v>2008</v>
      </c>
      <c r="G2230" s="723" t="s">
        <v>1774</v>
      </c>
      <c r="H2230" s="9" t="s">
        <v>4818</v>
      </c>
      <c r="I2230" s="56">
        <v>22</v>
      </c>
      <c r="J2230" s="911">
        <v>211129</v>
      </c>
      <c r="K2230" s="5">
        <f t="shared" si="34"/>
        <v>9</v>
      </c>
      <c r="L2230" s="1023">
        <v>1998</v>
      </c>
      <c r="M2230" s="1119" t="s">
        <v>613</v>
      </c>
      <c r="N2230" s="1205" t="s">
        <v>614</v>
      </c>
      <c r="O2230" s="1227">
        <v>1750</v>
      </c>
      <c r="P2230" s="154">
        <v>150</v>
      </c>
      <c r="Q2230" s="251">
        <v>1.4138557867097556E-2</v>
      </c>
      <c r="R2230" s="54">
        <v>23.02591395677641</v>
      </c>
      <c r="S2230" s="54">
        <v>173.02591395677641</v>
      </c>
      <c r="T2230" s="54">
        <v>1576.9740860432237</v>
      </c>
      <c r="U2230" s="7"/>
      <c r="V2230" s="7"/>
      <c r="W2230" s="7"/>
      <c r="X2230" s="42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42"/>
      <c r="AN2230" s="42"/>
    </row>
    <row r="2231" spans="1:40" s="1" customFormat="1">
      <c r="A2231" s="173" t="s">
        <v>256</v>
      </c>
      <c r="B2231" s="51" t="s">
        <v>17</v>
      </c>
      <c r="C2231" s="606">
        <v>239919</v>
      </c>
      <c r="D2231" s="55">
        <v>2905</v>
      </c>
      <c r="E2231" s="831">
        <v>39609</v>
      </c>
      <c r="F2231" s="804">
        <v>2008</v>
      </c>
      <c r="G2231" s="723" t="s">
        <v>812</v>
      </c>
      <c r="H2231" s="1" t="s">
        <v>861</v>
      </c>
      <c r="I2231" s="56">
        <v>395</v>
      </c>
      <c r="J2231" s="911">
        <v>145303</v>
      </c>
      <c r="K2231" s="5">
        <f t="shared" si="34"/>
        <v>4</v>
      </c>
      <c r="L2231" s="1023">
        <v>2003</v>
      </c>
      <c r="M2231" s="1119" t="s">
        <v>623</v>
      </c>
      <c r="N2231" s="1205" t="s">
        <v>626</v>
      </c>
      <c r="O2231" s="1227">
        <v>1750</v>
      </c>
      <c r="P2231" s="154">
        <v>150</v>
      </c>
      <c r="Q2231" s="251">
        <v>1.5992689056431347E-2</v>
      </c>
      <c r="R2231" s="54">
        <v>21.555106237148724</v>
      </c>
      <c r="S2231" s="54">
        <v>171.55510623714872</v>
      </c>
      <c r="T2231" s="54">
        <v>1578.4448937628513</v>
      </c>
      <c r="U2231" s="7"/>
      <c r="V2231" s="7"/>
      <c r="W2231" s="7"/>
      <c r="X2231" s="42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42"/>
      <c r="AN2231" s="42"/>
    </row>
    <row r="2232" spans="1:40" s="1" customFormat="1">
      <c r="A2232" s="178" t="s">
        <v>1459</v>
      </c>
      <c r="B2232" s="51" t="s">
        <v>17</v>
      </c>
      <c r="C2232" s="606" t="s">
        <v>1460</v>
      </c>
      <c r="D2232" s="55">
        <v>2845</v>
      </c>
      <c r="E2232" s="831">
        <v>39511</v>
      </c>
      <c r="F2232" s="804">
        <v>2008</v>
      </c>
      <c r="G2232" s="356" t="s">
        <v>4618</v>
      </c>
      <c r="H2232" s="58" t="s">
        <v>800</v>
      </c>
      <c r="I2232" s="194">
        <v>362</v>
      </c>
      <c r="J2232" s="903">
        <v>125985</v>
      </c>
      <c r="K2232" s="5">
        <f t="shared" si="34"/>
        <v>8</v>
      </c>
      <c r="L2232" s="790">
        <v>1999</v>
      </c>
      <c r="M2232" s="1113" t="s">
        <v>623</v>
      </c>
      <c r="N2232" s="178" t="s">
        <v>2398</v>
      </c>
      <c r="O2232" s="1227">
        <v>1850</v>
      </c>
      <c r="P2232" s="154">
        <v>150</v>
      </c>
      <c r="Q2232" s="251">
        <v>0.16335540838852097</v>
      </c>
      <c r="R2232" s="54">
        <v>117.26794701986753</v>
      </c>
      <c r="S2232" s="54">
        <v>267.26794701986751</v>
      </c>
      <c r="T2232" s="54">
        <v>1582.7320529801325</v>
      </c>
      <c r="U2232" s="7"/>
      <c r="V2232" s="7"/>
      <c r="W2232" s="7"/>
      <c r="X2232" s="42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42"/>
      <c r="AN2232" s="42"/>
    </row>
    <row r="2233" spans="1:40" s="1" customFormat="1">
      <c r="A2233" s="172" t="s">
        <v>1547</v>
      </c>
      <c r="B2233" s="51" t="s">
        <v>17</v>
      </c>
      <c r="C2233" s="606">
        <v>182531</v>
      </c>
      <c r="D2233" s="55">
        <v>2709</v>
      </c>
      <c r="E2233" s="831">
        <v>39308</v>
      </c>
      <c r="F2233" s="804">
        <v>2008</v>
      </c>
      <c r="G2233" s="239" t="s">
        <v>812</v>
      </c>
      <c r="H2233" s="1" t="s">
        <v>861</v>
      </c>
      <c r="I2233" s="194">
        <v>396</v>
      </c>
      <c r="J2233" s="903">
        <v>126801</v>
      </c>
      <c r="K2233" s="5">
        <f t="shared" si="34"/>
        <v>10</v>
      </c>
      <c r="L2233" s="790">
        <v>1997</v>
      </c>
      <c r="M2233" s="1113" t="s">
        <v>623</v>
      </c>
      <c r="N2233" s="178" t="s">
        <v>626</v>
      </c>
      <c r="O2233" s="1227">
        <v>1800</v>
      </c>
      <c r="P2233" s="154">
        <v>150</v>
      </c>
      <c r="Q2233" s="251">
        <v>3.8236856080722255E-2</v>
      </c>
      <c r="R2233" s="54">
        <v>50.887137546468409</v>
      </c>
      <c r="S2233" s="54">
        <v>200.88713754646841</v>
      </c>
      <c r="T2233" s="54">
        <v>1599.1128624535315</v>
      </c>
      <c r="U2233" s="7"/>
      <c r="V2233" s="7"/>
      <c r="W2233" s="7"/>
      <c r="X2233" s="42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42"/>
      <c r="AN2233" s="42"/>
    </row>
    <row r="2234" spans="1:40" s="1" customFormat="1">
      <c r="A2234" s="173" t="s">
        <v>549</v>
      </c>
      <c r="B2234" s="51" t="s">
        <v>17</v>
      </c>
      <c r="C2234" s="606">
        <v>161266</v>
      </c>
      <c r="D2234" s="55">
        <v>2804</v>
      </c>
      <c r="E2234" s="831">
        <v>39503</v>
      </c>
      <c r="F2234" s="804">
        <v>2008</v>
      </c>
      <c r="G2234" s="178" t="s">
        <v>818</v>
      </c>
      <c r="H2234" s="9" t="s">
        <v>852</v>
      </c>
      <c r="I2234" s="194">
        <v>328</v>
      </c>
      <c r="J2234" s="904">
        <v>182854</v>
      </c>
      <c r="K2234" s="5">
        <f t="shared" si="34"/>
        <v>9</v>
      </c>
      <c r="L2234" s="1014">
        <v>1998</v>
      </c>
      <c r="M2234" s="1112" t="s">
        <v>2584</v>
      </c>
      <c r="N2234" s="178" t="s">
        <v>2669</v>
      </c>
      <c r="O2234" s="1227">
        <v>1800</v>
      </c>
      <c r="P2234" s="154">
        <v>150</v>
      </c>
      <c r="Q2234" s="251">
        <v>0.10169491525423729</v>
      </c>
      <c r="R2234" s="54">
        <v>44.883050847457618</v>
      </c>
      <c r="S2234" s="54">
        <v>194.88305084745761</v>
      </c>
      <c r="T2234" s="54">
        <v>1605.1169491525425</v>
      </c>
      <c r="U2234" s="7"/>
      <c r="V2234" s="7"/>
      <c r="W2234" s="7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</row>
    <row r="2235" spans="1:40" s="1" customFormat="1">
      <c r="A2235" s="178" t="s">
        <v>548</v>
      </c>
      <c r="B2235" s="51" t="s">
        <v>17</v>
      </c>
      <c r="C2235" s="606">
        <v>135124</v>
      </c>
      <c r="D2235" s="55">
        <v>2804</v>
      </c>
      <c r="E2235" s="831">
        <v>39503</v>
      </c>
      <c r="F2235" s="804">
        <v>2008</v>
      </c>
      <c r="G2235" s="239" t="s">
        <v>818</v>
      </c>
      <c r="H2235" s="9" t="s">
        <v>852</v>
      </c>
      <c r="I2235" s="194">
        <v>327</v>
      </c>
      <c r="J2235" s="903">
        <v>183032</v>
      </c>
      <c r="K2235" s="5">
        <f t="shared" si="34"/>
        <v>9</v>
      </c>
      <c r="L2235" s="790">
        <v>1998</v>
      </c>
      <c r="M2235" s="1113" t="s">
        <v>2584</v>
      </c>
      <c r="N2235" s="178" t="s">
        <v>2669</v>
      </c>
      <c r="O2235" s="1227">
        <v>1800</v>
      </c>
      <c r="P2235" s="154">
        <v>150</v>
      </c>
      <c r="Q2235" s="251">
        <v>0.10169491525423729</v>
      </c>
      <c r="R2235" s="54">
        <v>44.883050847457618</v>
      </c>
      <c r="S2235" s="54">
        <v>194.88305084745761</v>
      </c>
      <c r="T2235" s="54">
        <v>1605.1169491525425</v>
      </c>
      <c r="U2235" s="7"/>
      <c r="V2235" s="7"/>
      <c r="W2235" s="7"/>
      <c r="X2235" s="42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42"/>
      <c r="AN2235" s="42"/>
    </row>
    <row r="2236" spans="1:40" s="1" customFormat="1">
      <c r="A2236" s="172" t="s">
        <v>137</v>
      </c>
      <c r="B2236" s="51" t="s">
        <v>17</v>
      </c>
      <c r="C2236" s="605">
        <v>1495</v>
      </c>
      <c r="D2236" s="55">
        <v>2652</v>
      </c>
      <c r="E2236" s="842">
        <v>39345</v>
      </c>
      <c r="F2236" s="804">
        <v>2008</v>
      </c>
      <c r="G2236" s="723" t="s">
        <v>814</v>
      </c>
      <c r="H2236" s="172" t="s">
        <v>2652</v>
      </c>
      <c r="I2236" s="56">
        <v>339</v>
      </c>
      <c r="J2236" s="912">
        <v>139169</v>
      </c>
      <c r="K2236" s="5">
        <f t="shared" si="34"/>
        <v>10</v>
      </c>
      <c r="L2236" s="1032">
        <v>1997</v>
      </c>
      <c r="M2236" s="1131" t="s">
        <v>623</v>
      </c>
      <c r="N2236" s="706" t="s">
        <v>624</v>
      </c>
      <c r="O2236" s="1227">
        <v>1900</v>
      </c>
      <c r="P2236" s="154">
        <v>150</v>
      </c>
      <c r="Q2236" s="251">
        <v>2.4500322372662798E-2</v>
      </c>
      <c r="R2236" s="54">
        <v>138.12448742746614</v>
      </c>
      <c r="S2236" s="54">
        <v>288.12448742746614</v>
      </c>
      <c r="T2236" s="54">
        <v>1611.8755125725338</v>
      </c>
      <c r="U2236" s="7"/>
      <c r="V2236" s="7"/>
      <c r="W2236" s="7"/>
      <c r="X2236" s="42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42"/>
      <c r="AN2236" s="42"/>
    </row>
    <row r="2237" spans="1:40" s="1" customFormat="1">
      <c r="A2237" s="172" t="s">
        <v>1637</v>
      </c>
      <c r="B2237" s="51" t="s">
        <v>17</v>
      </c>
      <c r="C2237" s="606">
        <v>240681</v>
      </c>
      <c r="D2237" s="55">
        <v>2671</v>
      </c>
      <c r="E2237" s="831">
        <v>39247</v>
      </c>
      <c r="F2237" s="804">
        <v>2008</v>
      </c>
      <c r="G2237" s="239" t="s">
        <v>812</v>
      </c>
      <c r="H2237" s="1" t="s">
        <v>861</v>
      </c>
      <c r="I2237" s="194">
        <v>35</v>
      </c>
      <c r="J2237" s="903">
        <v>135211</v>
      </c>
      <c r="K2237" s="5">
        <f t="shared" si="34"/>
        <v>6</v>
      </c>
      <c r="L2237" s="790">
        <v>2001</v>
      </c>
      <c r="M2237" s="1113" t="s">
        <v>623</v>
      </c>
      <c r="N2237" s="178" t="s">
        <v>626</v>
      </c>
      <c r="O2237" s="1227">
        <v>1850.23</v>
      </c>
      <c r="P2237" s="154">
        <v>150</v>
      </c>
      <c r="Q2237" s="443">
        <v>0.13668462060696679</v>
      </c>
      <c r="R2237" s="54">
        <v>79.237441412064655</v>
      </c>
      <c r="S2237" s="54">
        <v>229.23744141206464</v>
      </c>
      <c r="T2237" s="54">
        <v>1620.9925585879355</v>
      </c>
      <c r="U2237" s="7"/>
      <c r="V2237" s="7"/>
      <c r="W2237" s="7"/>
      <c r="X2237" s="42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42"/>
      <c r="AN2237" s="42"/>
    </row>
    <row r="2238" spans="1:40" s="1" customFormat="1">
      <c r="A2238" s="173" t="s">
        <v>284</v>
      </c>
      <c r="B2238" s="51" t="s">
        <v>17</v>
      </c>
      <c r="C2238" s="606" t="s">
        <v>294</v>
      </c>
      <c r="D2238" s="55">
        <v>2908</v>
      </c>
      <c r="E2238" s="831">
        <v>39624</v>
      </c>
      <c r="F2238" s="804">
        <v>2008</v>
      </c>
      <c r="G2238" s="239" t="s">
        <v>1774</v>
      </c>
      <c r="H2238" s="9" t="s">
        <v>4818</v>
      </c>
      <c r="I2238" s="194">
        <v>59</v>
      </c>
      <c r="J2238" s="903">
        <v>178065</v>
      </c>
      <c r="K2238" s="5">
        <f t="shared" si="34"/>
        <v>11</v>
      </c>
      <c r="L2238" s="790">
        <v>1996</v>
      </c>
      <c r="M2238" s="1113" t="s">
        <v>623</v>
      </c>
      <c r="N2238" s="178" t="s">
        <v>624</v>
      </c>
      <c r="O2238" s="1227">
        <v>1800</v>
      </c>
      <c r="P2238" s="154">
        <v>150</v>
      </c>
      <c r="Q2238" s="251">
        <v>1.4542516663300344E-2</v>
      </c>
      <c r="R2238" s="54">
        <v>23.683797212684308</v>
      </c>
      <c r="S2238" s="54">
        <v>173.68379721268431</v>
      </c>
      <c r="T2238" s="54">
        <v>1626.3162027873157</v>
      </c>
      <c r="U2238" s="7"/>
      <c r="V2238" s="7"/>
      <c r="W2238" s="7"/>
      <c r="X2238" s="42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42"/>
      <c r="AN2238" s="42"/>
    </row>
    <row r="2239" spans="1:40" s="1" customFormat="1">
      <c r="A2239" s="173" t="s">
        <v>383</v>
      </c>
      <c r="B2239" s="51" t="s">
        <v>17</v>
      </c>
      <c r="C2239" s="606">
        <v>102219</v>
      </c>
      <c r="D2239" s="55">
        <v>2908</v>
      </c>
      <c r="E2239" s="831">
        <v>39624</v>
      </c>
      <c r="F2239" s="804">
        <v>2008</v>
      </c>
      <c r="G2239" s="723" t="s">
        <v>821</v>
      </c>
      <c r="H2239" s="58" t="s">
        <v>800</v>
      </c>
      <c r="I2239" s="56">
        <v>25</v>
      </c>
      <c r="J2239" s="911">
        <v>120813</v>
      </c>
      <c r="K2239" s="5">
        <f t="shared" si="34"/>
        <v>10</v>
      </c>
      <c r="L2239" s="1023">
        <v>1997</v>
      </c>
      <c r="M2239" s="1119" t="s">
        <v>623</v>
      </c>
      <c r="N2239" s="1205" t="s">
        <v>624</v>
      </c>
      <c r="O2239" s="1227">
        <v>1800</v>
      </c>
      <c r="P2239" s="154">
        <v>150</v>
      </c>
      <c r="Q2239" s="251">
        <v>1.4542516663300344E-2</v>
      </c>
      <c r="R2239" s="54">
        <v>23.683797212684308</v>
      </c>
      <c r="S2239" s="54">
        <v>173.68379721268431</v>
      </c>
      <c r="T2239" s="54">
        <v>1626.3162027873157</v>
      </c>
      <c r="U2239" s="7"/>
      <c r="V2239" s="7"/>
      <c r="W2239" s="7"/>
      <c r="X2239" s="42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42"/>
      <c r="AN2239" s="42"/>
    </row>
    <row r="2240" spans="1:40" s="1" customFormat="1">
      <c r="A2240" s="173" t="s">
        <v>1450</v>
      </c>
      <c r="B2240" s="51" t="s">
        <v>17</v>
      </c>
      <c r="C2240" s="606">
        <v>125787</v>
      </c>
      <c r="D2240" s="55">
        <v>2876</v>
      </c>
      <c r="E2240" s="830">
        <v>39560</v>
      </c>
      <c r="F2240" s="804">
        <v>2008</v>
      </c>
      <c r="G2240" s="356" t="s">
        <v>1774</v>
      </c>
      <c r="H2240" s="9" t="s">
        <v>905</v>
      </c>
      <c r="I2240" s="56">
        <v>353</v>
      </c>
      <c r="J2240" s="911">
        <v>160815</v>
      </c>
      <c r="K2240" s="5">
        <f t="shared" si="34"/>
        <v>9</v>
      </c>
      <c r="L2240" s="1023">
        <v>1998</v>
      </c>
      <c r="M2240" s="1119" t="s">
        <v>616</v>
      </c>
      <c r="N2240" s="1205" t="s">
        <v>619</v>
      </c>
      <c r="O2240" s="1227">
        <v>1800</v>
      </c>
      <c r="P2240" s="154">
        <v>150</v>
      </c>
      <c r="Q2240" s="251">
        <v>1.468189233278956E-2</v>
      </c>
      <c r="R2240" s="54">
        <v>22.147781402936381</v>
      </c>
      <c r="S2240" s="54">
        <v>172.14778140293637</v>
      </c>
      <c r="T2240" s="54">
        <v>1627.8522185970637</v>
      </c>
      <c r="U2240" s="7"/>
      <c r="V2240" s="7"/>
      <c r="W2240" s="7"/>
      <c r="X2240" s="42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42"/>
      <c r="AN2240" s="42"/>
    </row>
    <row r="2241" spans="1:40" s="1" customFormat="1">
      <c r="A2241" s="173" t="s">
        <v>1435</v>
      </c>
      <c r="B2241" s="51" t="s">
        <v>17</v>
      </c>
      <c r="C2241" s="605">
        <v>106299</v>
      </c>
      <c r="D2241" s="55">
        <v>2876</v>
      </c>
      <c r="E2241" s="830">
        <v>39560</v>
      </c>
      <c r="F2241" s="804">
        <v>2008</v>
      </c>
      <c r="G2241" s="723" t="s">
        <v>821</v>
      </c>
      <c r="H2241" s="58" t="s">
        <v>800</v>
      </c>
      <c r="I2241" s="56">
        <v>390</v>
      </c>
      <c r="J2241" s="911">
        <v>112280</v>
      </c>
      <c r="K2241" s="5">
        <f t="shared" si="34"/>
        <v>8</v>
      </c>
      <c r="L2241" s="1023">
        <v>1999</v>
      </c>
      <c r="M2241" s="1119" t="s">
        <v>623</v>
      </c>
      <c r="N2241" s="1205" t="s">
        <v>624</v>
      </c>
      <c r="O2241" s="1227">
        <v>1800</v>
      </c>
      <c r="P2241" s="154">
        <v>150</v>
      </c>
      <c r="Q2241" s="251">
        <v>1.468189233278956E-2</v>
      </c>
      <c r="R2241" s="54">
        <v>22.147781402936381</v>
      </c>
      <c r="S2241" s="54">
        <v>172.14778140293637</v>
      </c>
      <c r="T2241" s="54">
        <v>1627.8522185970637</v>
      </c>
      <c r="U2241" s="7"/>
      <c r="V2241" s="7"/>
      <c r="W2241" s="7"/>
      <c r="X2241" s="42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42"/>
      <c r="AN2241" s="42"/>
    </row>
    <row r="2242" spans="1:40" s="1" customFormat="1">
      <c r="A2242" s="51" t="s">
        <v>1436</v>
      </c>
      <c r="B2242" s="51" t="s">
        <v>17</v>
      </c>
      <c r="C2242" s="607" t="s">
        <v>1437</v>
      </c>
      <c r="D2242" s="55">
        <v>2876</v>
      </c>
      <c r="E2242" s="831">
        <v>39560</v>
      </c>
      <c r="F2242" s="804">
        <v>2008</v>
      </c>
      <c r="G2242" s="45" t="s">
        <v>1774</v>
      </c>
      <c r="H2242" s="9" t="s">
        <v>4818</v>
      </c>
      <c r="I2242" s="58">
        <v>351</v>
      </c>
      <c r="J2242" s="918">
        <v>170012</v>
      </c>
      <c r="K2242" s="5">
        <f t="shared" ref="K2242:K2305" si="35">F2242-L2242-1</f>
        <v>8</v>
      </c>
      <c r="L2242" s="1025">
        <v>1999</v>
      </c>
      <c r="M2242" s="1122" t="s">
        <v>623</v>
      </c>
      <c r="N2242" s="1209" t="s">
        <v>624</v>
      </c>
      <c r="O2242" s="1227">
        <v>1800</v>
      </c>
      <c r="P2242" s="154">
        <v>150</v>
      </c>
      <c r="Q2242" s="251">
        <v>1.468189233278956E-2</v>
      </c>
      <c r="R2242" s="54">
        <v>22.147781402936381</v>
      </c>
      <c r="S2242" s="54">
        <v>172.14778140293637</v>
      </c>
      <c r="T2242" s="54">
        <v>1627.8522185970637</v>
      </c>
      <c r="U2242" s="7"/>
      <c r="V2242" s="7"/>
      <c r="W2242" s="7"/>
      <c r="X2242" s="42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42"/>
      <c r="AN2242" s="42"/>
    </row>
    <row r="2243" spans="1:40" s="1" customFormat="1">
      <c r="A2243" s="51" t="s">
        <v>1378</v>
      </c>
      <c r="B2243" s="51" t="s">
        <v>17</v>
      </c>
      <c r="C2243" s="607">
        <v>17434</v>
      </c>
      <c r="D2243" s="55">
        <v>2876</v>
      </c>
      <c r="E2243" s="831">
        <v>39560</v>
      </c>
      <c r="F2243" s="804">
        <v>2008</v>
      </c>
      <c r="G2243" s="45" t="s">
        <v>1774</v>
      </c>
      <c r="H2243" s="9" t="s">
        <v>4818</v>
      </c>
      <c r="I2243" s="51">
        <v>378</v>
      </c>
      <c r="J2243" s="905">
        <v>156506</v>
      </c>
      <c r="K2243" s="5">
        <f t="shared" si="35"/>
        <v>7</v>
      </c>
      <c r="L2243" s="423">
        <v>2000</v>
      </c>
      <c r="M2243" s="417" t="s">
        <v>623</v>
      </c>
      <c r="N2243" s="53" t="s">
        <v>624</v>
      </c>
      <c r="O2243" s="1227">
        <v>1800</v>
      </c>
      <c r="P2243" s="154">
        <v>150</v>
      </c>
      <c r="Q2243" s="251">
        <v>1.468189233278956E-2</v>
      </c>
      <c r="R2243" s="54">
        <v>22.147781402936381</v>
      </c>
      <c r="S2243" s="54">
        <v>172.14778140293637</v>
      </c>
      <c r="T2243" s="54">
        <v>1627.8522185970637</v>
      </c>
      <c r="U2243" s="7"/>
      <c r="V2243" s="7"/>
      <c r="W2243" s="7"/>
      <c r="X2243" s="42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42"/>
      <c r="AN2243" s="42"/>
    </row>
    <row r="2244" spans="1:40" s="1" customFormat="1">
      <c r="A2244" s="51" t="s">
        <v>1449</v>
      </c>
      <c r="B2244" s="51" t="s">
        <v>17</v>
      </c>
      <c r="C2244" s="607">
        <v>115478</v>
      </c>
      <c r="D2244" s="55">
        <v>2876</v>
      </c>
      <c r="E2244" s="831">
        <v>39560</v>
      </c>
      <c r="F2244" s="804">
        <v>2008</v>
      </c>
      <c r="G2244" s="45" t="s">
        <v>1774</v>
      </c>
      <c r="H2244" s="9" t="s">
        <v>905</v>
      </c>
      <c r="I2244" s="58">
        <v>352</v>
      </c>
      <c r="J2244" s="918">
        <v>163113</v>
      </c>
      <c r="K2244" s="5">
        <f t="shared" si="35"/>
        <v>10</v>
      </c>
      <c r="L2244" s="1025">
        <v>1997</v>
      </c>
      <c r="M2244" s="1122" t="s">
        <v>623</v>
      </c>
      <c r="N2244" s="1209" t="s">
        <v>624</v>
      </c>
      <c r="O2244" s="1227">
        <v>1800</v>
      </c>
      <c r="P2244" s="154">
        <v>150</v>
      </c>
      <c r="Q2244" s="251">
        <v>1.468189233278956E-2</v>
      </c>
      <c r="R2244" s="54">
        <v>22.147781402936381</v>
      </c>
      <c r="S2244" s="54">
        <v>172.14778140293637</v>
      </c>
      <c r="T2244" s="54">
        <v>1627.8522185970637</v>
      </c>
      <c r="U2244" s="7"/>
      <c r="V2244" s="7"/>
      <c r="W2244" s="7"/>
      <c r="X2244" s="42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42"/>
      <c r="AN2244" s="42"/>
    </row>
    <row r="2245" spans="1:40" s="1" customFormat="1">
      <c r="A2245" s="51" t="s">
        <v>1444</v>
      </c>
      <c r="B2245" s="51" t="s">
        <v>17</v>
      </c>
      <c r="C2245" s="607">
        <v>220453</v>
      </c>
      <c r="D2245" s="55">
        <v>2876</v>
      </c>
      <c r="E2245" s="831">
        <v>39560</v>
      </c>
      <c r="F2245" s="804">
        <v>2008</v>
      </c>
      <c r="G2245" s="713" t="s">
        <v>812</v>
      </c>
      <c r="H2245" s="1" t="s">
        <v>861</v>
      </c>
      <c r="I2245" s="58">
        <v>400</v>
      </c>
      <c r="J2245" s="918">
        <v>136537</v>
      </c>
      <c r="K2245" s="5">
        <f t="shared" si="35"/>
        <v>8</v>
      </c>
      <c r="L2245" s="1025">
        <v>1999</v>
      </c>
      <c r="M2245" s="1122" t="s">
        <v>616</v>
      </c>
      <c r="N2245" s="1209" t="s">
        <v>1424</v>
      </c>
      <c r="O2245" s="1227">
        <v>1800</v>
      </c>
      <c r="P2245" s="154">
        <v>150</v>
      </c>
      <c r="Q2245" s="251">
        <v>1.468189233278956E-2</v>
      </c>
      <c r="R2245" s="54">
        <v>22.147781402936381</v>
      </c>
      <c r="S2245" s="54">
        <v>172.14778140293637</v>
      </c>
      <c r="T2245" s="54">
        <v>1627.8522185970637</v>
      </c>
      <c r="U2245" s="7"/>
      <c r="V2245" s="7"/>
      <c r="W2245" s="7"/>
      <c r="X2245" s="42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42"/>
      <c r="AN2245" s="42"/>
    </row>
    <row r="2246" spans="1:40" s="1" customFormat="1">
      <c r="A2246" s="51" t="s">
        <v>1345</v>
      </c>
      <c r="B2246" s="51" t="s">
        <v>17</v>
      </c>
      <c r="C2246" s="611">
        <v>238167</v>
      </c>
      <c r="D2246" s="55">
        <v>2860</v>
      </c>
      <c r="E2246" s="831">
        <v>39583</v>
      </c>
      <c r="F2246" s="804">
        <v>2008</v>
      </c>
      <c r="G2246" s="713" t="s">
        <v>812</v>
      </c>
      <c r="H2246" s="1" t="s">
        <v>861</v>
      </c>
      <c r="I2246" s="58">
        <v>10</v>
      </c>
      <c r="J2246" s="918">
        <v>197696</v>
      </c>
      <c r="K2246" s="5">
        <f t="shared" si="35"/>
        <v>6</v>
      </c>
      <c r="L2246" s="1025">
        <v>2001</v>
      </c>
      <c r="M2246" s="1122" t="s">
        <v>623</v>
      </c>
      <c r="N2246" s="1209" t="s">
        <v>2141</v>
      </c>
      <c r="O2246" s="1227">
        <v>1800</v>
      </c>
      <c r="P2246" s="154">
        <v>150</v>
      </c>
      <c r="Q2246" s="251">
        <v>2.1101992966002344E-2</v>
      </c>
      <c r="R2246" s="54">
        <v>17.873177022274319</v>
      </c>
      <c r="S2246" s="54">
        <v>167.87317702227432</v>
      </c>
      <c r="T2246" s="54">
        <v>1632.1268229777256</v>
      </c>
      <c r="U2246" s="7"/>
      <c r="V2246" s="7"/>
      <c r="W2246" s="7"/>
      <c r="X2246" s="42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42"/>
      <c r="AN2246" s="42"/>
    </row>
    <row r="2247" spans="1:40" s="1" customFormat="1">
      <c r="A2247" s="51" t="s">
        <v>1340</v>
      </c>
      <c r="B2247" s="51" t="s">
        <v>17</v>
      </c>
      <c r="C2247" s="611">
        <v>105089</v>
      </c>
      <c r="D2247" s="55">
        <v>2860</v>
      </c>
      <c r="E2247" s="831">
        <v>39583</v>
      </c>
      <c r="F2247" s="804">
        <v>2008</v>
      </c>
      <c r="G2247" s="45" t="s">
        <v>1774</v>
      </c>
      <c r="H2247" s="9" t="s">
        <v>4818</v>
      </c>
      <c r="I2247" s="58">
        <v>39</v>
      </c>
      <c r="J2247" s="918">
        <v>138448</v>
      </c>
      <c r="K2247" s="5">
        <f t="shared" si="35"/>
        <v>8</v>
      </c>
      <c r="L2247" s="1025">
        <v>1999</v>
      </c>
      <c r="M2247" s="1122" t="s">
        <v>616</v>
      </c>
      <c r="N2247" s="1209" t="s">
        <v>1234</v>
      </c>
      <c r="O2247" s="1227">
        <v>1800</v>
      </c>
      <c r="P2247" s="154">
        <v>150</v>
      </c>
      <c r="Q2247" s="251">
        <v>2.1101992966002344E-2</v>
      </c>
      <c r="R2247" s="54">
        <v>17.873177022274319</v>
      </c>
      <c r="S2247" s="54">
        <v>167.87317702227432</v>
      </c>
      <c r="T2247" s="54">
        <v>1632.1268229777256</v>
      </c>
      <c r="U2247" s="7"/>
      <c r="V2247" s="7"/>
      <c r="W2247" s="7"/>
      <c r="X2247" s="42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42"/>
      <c r="AN2247" s="42"/>
    </row>
    <row r="2248" spans="1:40" s="1" customFormat="1">
      <c r="A2248" s="51" t="s">
        <v>1542</v>
      </c>
      <c r="B2248" s="51" t="s">
        <v>17</v>
      </c>
      <c r="C2248" s="607">
        <v>17472</v>
      </c>
      <c r="D2248" s="55">
        <v>2709</v>
      </c>
      <c r="E2248" s="831">
        <v>39308</v>
      </c>
      <c r="F2248" s="804">
        <v>2008</v>
      </c>
      <c r="G2248" s="53" t="s">
        <v>810</v>
      </c>
      <c r="H2248" s="173" t="s">
        <v>1166</v>
      </c>
      <c r="I2248" s="51">
        <v>389</v>
      </c>
      <c r="J2248" s="905">
        <v>175458</v>
      </c>
      <c r="K2248" s="5">
        <f t="shared" si="35"/>
        <v>7</v>
      </c>
      <c r="L2248" s="423">
        <v>2000</v>
      </c>
      <c r="M2248" s="417" t="s">
        <v>623</v>
      </c>
      <c r="N2248" s="53" t="s">
        <v>624</v>
      </c>
      <c r="O2248" s="1227">
        <v>1850</v>
      </c>
      <c r="P2248" s="154">
        <v>150</v>
      </c>
      <c r="Q2248" s="251">
        <v>3.9298990971853423E-2</v>
      </c>
      <c r="R2248" s="54">
        <v>52.300669144981413</v>
      </c>
      <c r="S2248" s="54">
        <v>202.30066914498141</v>
      </c>
      <c r="T2248" s="54">
        <v>1647.6993308550186</v>
      </c>
      <c r="U2248" s="7"/>
      <c r="V2248" s="7"/>
      <c r="W2248" s="7"/>
      <c r="X2248" s="42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42"/>
      <c r="AN2248" s="42"/>
    </row>
    <row r="2249" spans="1:40" s="1" customFormat="1">
      <c r="A2249" s="51" t="s">
        <v>1476</v>
      </c>
      <c r="B2249" s="51" t="s">
        <v>17</v>
      </c>
      <c r="C2249" s="607">
        <v>128612</v>
      </c>
      <c r="D2249" s="59">
        <v>39581</v>
      </c>
      <c r="E2249" s="831">
        <v>39514</v>
      </c>
      <c r="F2249" s="804">
        <v>2008</v>
      </c>
      <c r="G2249" s="45" t="s">
        <v>1774</v>
      </c>
      <c r="H2249" s="9" t="s">
        <v>905</v>
      </c>
      <c r="I2249" s="51">
        <v>21</v>
      </c>
      <c r="J2249" s="905">
        <v>155353</v>
      </c>
      <c r="K2249" s="5">
        <f t="shared" si="35"/>
        <v>6</v>
      </c>
      <c r="L2249" s="423">
        <v>2001</v>
      </c>
      <c r="M2249" s="417" t="s">
        <v>623</v>
      </c>
      <c r="N2249" s="53" t="s">
        <v>624</v>
      </c>
      <c r="O2249" s="1227">
        <v>1800</v>
      </c>
      <c r="P2249" s="154">
        <v>150</v>
      </c>
      <c r="Q2249" s="251">
        <v>8.3429895712630361E-2</v>
      </c>
      <c r="R2249" s="54">
        <v>0</v>
      </c>
      <c r="S2249" s="54">
        <v>150</v>
      </c>
      <c r="T2249" s="54">
        <v>1650</v>
      </c>
      <c r="U2249" s="7"/>
      <c r="V2249" s="7"/>
      <c r="W2249" s="7"/>
      <c r="X2249" s="42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42"/>
      <c r="AN2249" s="42"/>
    </row>
    <row r="2250" spans="1:40" s="1" customFormat="1">
      <c r="A2250" s="51" t="s">
        <v>1472</v>
      </c>
      <c r="B2250" s="51" t="s">
        <v>17</v>
      </c>
      <c r="C2250" s="607">
        <v>125786</v>
      </c>
      <c r="D2250" s="59">
        <v>39581</v>
      </c>
      <c r="E2250" s="831">
        <v>39514</v>
      </c>
      <c r="F2250" s="804">
        <v>2008</v>
      </c>
      <c r="G2250" s="45" t="s">
        <v>1774</v>
      </c>
      <c r="H2250" s="9" t="s">
        <v>905</v>
      </c>
      <c r="I2250" s="51">
        <v>16</v>
      </c>
      <c r="J2250" s="905">
        <v>131430</v>
      </c>
      <c r="K2250" s="5">
        <f t="shared" si="35"/>
        <v>7</v>
      </c>
      <c r="L2250" s="423">
        <v>2000</v>
      </c>
      <c r="M2250" s="417" t="s">
        <v>623</v>
      </c>
      <c r="N2250" s="53" t="s">
        <v>624</v>
      </c>
      <c r="O2250" s="1227">
        <v>1800</v>
      </c>
      <c r="P2250" s="154">
        <v>150</v>
      </c>
      <c r="Q2250" s="251">
        <v>8.3429895712630361E-2</v>
      </c>
      <c r="R2250" s="54">
        <v>0</v>
      </c>
      <c r="S2250" s="54">
        <v>150</v>
      </c>
      <c r="T2250" s="54">
        <v>1650</v>
      </c>
      <c r="U2250" s="7"/>
      <c r="V2250" s="7"/>
      <c r="W2250" s="7"/>
      <c r="X2250" s="42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42"/>
      <c r="AN2250" s="42"/>
    </row>
    <row r="2251" spans="1:40" s="1" customFormat="1">
      <c r="A2251" s="51" t="s">
        <v>1471</v>
      </c>
      <c r="B2251" s="51" t="s">
        <v>17</v>
      </c>
      <c r="C2251" s="607">
        <v>125041</v>
      </c>
      <c r="D2251" s="59">
        <v>39581</v>
      </c>
      <c r="E2251" s="831">
        <v>39514</v>
      </c>
      <c r="F2251" s="804">
        <v>2008</v>
      </c>
      <c r="G2251" s="45" t="s">
        <v>1774</v>
      </c>
      <c r="H2251" s="9" t="s">
        <v>905</v>
      </c>
      <c r="I2251" s="51">
        <v>15</v>
      </c>
      <c r="J2251" s="905">
        <v>150184</v>
      </c>
      <c r="K2251" s="5">
        <f t="shared" si="35"/>
        <v>6</v>
      </c>
      <c r="L2251" s="423">
        <v>2001</v>
      </c>
      <c r="M2251" s="417" t="s">
        <v>623</v>
      </c>
      <c r="N2251" s="53" t="s">
        <v>624</v>
      </c>
      <c r="O2251" s="1227">
        <v>1800</v>
      </c>
      <c r="P2251" s="154">
        <v>150</v>
      </c>
      <c r="Q2251" s="251">
        <v>8.3429895712630361E-2</v>
      </c>
      <c r="R2251" s="54">
        <v>0</v>
      </c>
      <c r="S2251" s="54">
        <v>150</v>
      </c>
      <c r="T2251" s="54">
        <v>1650</v>
      </c>
      <c r="U2251" s="7"/>
      <c r="V2251" s="7"/>
      <c r="W2251" s="7"/>
      <c r="X2251" s="42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42"/>
      <c r="AN2251" s="42"/>
    </row>
    <row r="2252" spans="1:40" s="1" customFormat="1">
      <c r="A2252" s="51" t="s">
        <v>1489</v>
      </c>
      <c r="B2252" s="51" t="s">
        <v>17</v>
      </c>
      <c r="C2252" s="607">
        <v>5</v>
      </c>
      <c r="D2252" s="59">
        <v>39552</v>
      </c>
      <c r="E2252" s="831">
        <v>39478</v>
      </c>
      <c r="F2252" s="804">
        <v>2008</v>
      </c>
      <c r="G2252" s="45" t="s">
        <v>4618</v>
      </c>
      <c r="H2252" s="58" t="s">
        <v>800</v>
      </c>
      <c r="I2252" s="51">
        <v>2</v>
      </c>
      <c r="J2252" s="905">
        <v>111131</v>
      </c>
      <c r="K2252" s="5">
        <f t="shared" si="35"/>
        <v>8</v>
      </c>
      <c r="L2252" s="423">
        <v>1999</v>
      </c>
      <c r="M2252" s="417" t="s">
        <v>613</v>
      </c>
      <c r="N2252" s="53" t="s">
        <v>614</v>
      </c>
      <c r="O2252" s="1227">
        <v>1800</v>
      </c>
      <c r="P2252" s="154">
        <v>150</v>
      </c>
      <c r="Q2252" s="251">
        <v>1</v>
      </c>
      <c r="R2252" s="54">
        <v>0</v>
      </c>
      <c r="S2252" s="54">
        <v>150</v>
      </c>
      <c r="T2252" s="54">
        <v>1650</v>
      </c>
      <c r="U2252" s="7"/>
      <c r="V2252" s="7"/>
      <c r="W2252" s="7"/>
      <c r="X2252" s="42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42"/>
      <c r="AN2252" s="42"/>
    </row>
    <row r="2253" spans="1:40" s="1" customFormat="1">
      <c r="A2253" s="194" t="s">
        <v>178</v>
      </c>
      <c r="B2253" s="51" t="s">
        <v>17</v>
      </c>
      <c r="C2253" s="607">
        <v>15365</v>
      </c>
      <c r="D2253" s="55">
        <v>2905</v>
      </c>
      <c r="E2253" s="831">
        <v>39609</v>
      </c>
      <c r="F2253" s="804">
        <v>2008</v>
      </c>
      <c r="G2253" s="53" t="s">
        <v>1774</v>
      </c>
      <c r="H2253" s="9" t="s">
        <v>4818</v>
      </c>
      <c r="I2253" s="51">
        <v>409</v>
      </c>
      <c r="J2253" s="905">
        <v>157126</v>
      </c>
      <c r="K2253" s="5">
        <f t="shared" si="35"/>
        <v>7</v>
      </c>
      <c r="L2253" s="423">
        <v>2000</v>
      </c>
      <c r="M2253" s="417" t="s">
        <v>623</v>
      </c>
      <c r="N2253" s="53" t="s">
        <v>624</v>
      </c>
      <c r="O2253" s="1227">
        <v>1850</v>
      </c>
      <c r="P2253" s="154">
        <v>150</v>
      </c>
      <c r="Q2253" s="251">
        <v>1.6906557002513138E-2</v>
      </c>
      <c r="R2253" s="54">
        <v>22.786826593557223</v>
      </c>
      <c r="S2253" s="54">
        <v>172.78682659355724</v>
      </c>
      <c r="T2253" s="54">
        <v>1677.2131734064428</v>
      </c>
      <c r="U2253" s="7"/>
      <c r="V2253" s="7"/>
      <c r="W2253" s="7"/>
      <c r="X2253" s="42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42"/>
      <c r="AN2253" s="42"/>
    </row>
    <row r="2254" spans="1:40" s="1" customFormat="1">
      <c r="A2254" s="51" t="s">
        <v>2145</v>
      </c>
      <c r="B2254" s="51" t="s">
        <v>17</v>
      </c>
      <c r="C2254" s="607">
        <v>229897</v>
      </c>
      <c r="D2254" s="55">
        <v>2677</v>
      </c>
      <c r="E2254" s="831">
        <v>39237</v>
      </c>
      <c r="F2254" s="804">
        <v>2008</v>
      </c>
      <c r="G2254" s="178" t="s">
        <v>812</v>
      </c>
      <c r="H2254" s="9" t="s">
        <v>1079</v>
      </c>
      <c r="I2254" s="51">
        <v>36</v>
      </c>
      <c r="J2254" s="905">
        <v>119216</v>
      </c>
      <c r="K2254" s="5">
        <f t="shared" si="35"/>
        <v>8</v>
      </c>
      <c r="L2254" s="423">
        <v>1999</v>
      </c>
      <c r="M2254" s="417" t="s">
        <v>623</v>
      </c>
      <c r="N2254" s="53" t="s">
        <v>2131</v>
      </c>
      <c r="O2254" s="1227">
        <v>1879</v>
      </c>
      <c r="P2254" s="154">
        <v>150</v>
      </c>
      <c r="Q2254" s="251">
        <v>0.1220205142525026</v>
      </c>
      <c r="R2254" s="54">
        <v>42.721822450086194</v>
      </c>
      <c r="S2254" s="54">
        <v>192.72182245008619</v>
      </c>
      <c r="T2254" s="54">
        <v>1686.2781775499138</v>
      </c>
      <c r="U2254" s="7"/>
      <c r="V2254" s="7"/>
      <c r="W2254" s="7"/>
      <c r="X2254" s="42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42"/>
      <c r="AN2254" s="42"/>
    </row>
    <row r="2255" spans="1:40">
      <c r="A2255" s="492" t="s">
        <v>1536</v>
      </c>
      <c r="B2255" s="492" t="s">
        <v>17</v>
      </c>
      <c r="C2255" s="577">
        <v>20895</v>
      </c>
      <c r="D2255" s="513">
        <v>2709</v>
      </c>
      <c r="E2255" s="841">
        <v>39308</v>
      </c>
      <c r="F2255" s="514">
        <v>2008</v>
      </c>
      <c r="G2255" s="705" t="s">
        <v>608</v>
      </c>
      <c r="H2255" s="496" t="s">
        <v>15</v>
      </c>
      <c r="I2255" s="577">
        <v>382</v>
      </c>
      <c r="J2255" s="574">
        <v>147382</v>
      </c>
      <c r="K2255" s="5">
        <f t="shared" si="35"/>
        <v>8</v>
      </c>
      <c r="L2255" s="562">
        <v>1999</v>
      </c>
      <c r="M2255" s="563" t="s">
        <v>623</v>
      </c>
      <c r="N2255" s="705" t="s">
        <v>1537</v>
      </c>
      <c r="O2255" s="1227">
        <v>1900</v>
      </c>
      <c r="P2255" s="486">
        <v>150</v>
      </c>
      <c r="Q2255" s="519">
        <v>4.0361125862984598E-2</v>
      </c>
      <c r="R2255" s="518">
        <v>53.71420074349443</v>
      </c>
      <c r="S2255" s="518">
        <v>203.71420074349442</v>
      </c>
      <c r="T2255" s="518">
        <v>1696.2857992565055</v>
      </c>
      <c r="U2255" s="488"/>
      <c r="V2255" s="488"/>
      <c r="W2255" s="488"/>
      <c r="AL2255" s="480"/>
      <c r="AM2255" s="480"/>
      <c r="AN2255" s="480"/>
    </row>
    <row r="2256" spans="1:40" s="1" customFormat="1">
      <c r="A2256" s="51" t="s">
        <v>1553</v>
      </c>
      <c r="B2256" s="51" t="s">
        <v>17</v>
      </c>
      <c r="C2256" s="607">
        <v>240646</v>
      </c>
      <c r="D2256" s="55">
        <v>2709</v>
      </c>
      <c r="E2256" s="831">
        <v>39308</v>
      </c>
      <c r="F2256" s="804">
        <v>2008</v>
      </c>
      <c r="G2256" s="53" t="s">
        <v>812</v>
      </c>
      <c r="H2256" s="9" t="s">
        <v>1079</v>
      </c>
      <c r="I2256" s="51">
        <v>405</v>
      </c>
      <c r="J2256" s="916">
        <v>102581</v>
      </c>
      <c r="K2256" s="5">
        <f t="shared" si="35"/>
        <v>8</v>
      </c>
      <c r="L2256" s="423">
        <v>1999</v>
      </c>
      <c r="M2256" s="417" t="s">
        <v>623</v>
      </c>
      <c r="N2256" s="53" t="s">
        <v>624</v>
      </c>
      <c r="O2256" s="1227">
        <v>1900</v>
      </c>
      <c r="P2256" s="154">
        <v>150</v>
      </c>
      <c r="Q2256" s="251">
        <v>4.0361125862984598E-2</v>
      </c>
      <c r="R2256" s="54">
        <v>53.71420074349443</v>
      </c>
      <c r="S2256" s="54">
        <v>203.71420074349442</v>
      </c>
      <c r="T2256" s="54">
        <v>1696.2857992565055</v>
      </c>
      <c r="U2256" s="7"/>
      <c r="V2256" s="7"/>
      <c r="W2256" s="7"/>
      <c r="X2256" s="42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42"/>
      <c r="AN2256" s="42"/>
    </row>
    <row r="2257" spans="1:40" s="1" customFormat="1">
      <c r="A2257" s="51" t="s">
        <v>1545</v>
      </c>
      <c r="B2257" s="51" t="s">
        <v>17</v>
      </c>
      <c r="C2257" s="607">
        <v>240637</v>
      </c>
      <c r="D2257" s="55">
        <v>2709</v>
      </c>
      <c r="E2257" s="831">
        <v>39308</v>
      </c>
      <c r="F2257" s="804">
        <v>2008</v>
      </c>
      <c r="G2257" s="53" t="s">
        <v>812</v>
      </c>
      <c r="H2257" s="9" t="s">
        <v>1006</v>
      </c>
      <c r="I2257" s="51">
        <v>394</v>
      </c>
      <c r="J2257" s="905">
        <v>153209</v>
      </c>
      <c r="K2257" s="5">
        <f t="shared" si="35"/>
        <v>7</v>
      </c>
      <c r="L2257" s="423">
        <v>2000</v>
      </c>
      <c r="M2257" s="417" t="s">
        <v>623</v>
      </c>
      <c r="N2257" s="53" t="s">
        <v>626</v>
      </c>
      <c r="O2257" s="1227">
        <v>1900</v>
      </c>
      <c r="P2257" s="154">
        <v>150</v>
      </c>
      <c r="Q2257" s="251">
        <v>4.0361125862984598E-2</v>
      </c>
      <c r="R2257" s="54">
        <v>53.71420074349443</v>
      </c>
      <c r="S2257" s="54">
        <v>203.71420074349442</v>
      </c>
      <c r="T2257" s="54">
        <v>1696.2857992565055</v>
      </c>
      <c r="U2257" s="7"/>
      <c r="V2257" s="7"/>
      <c r="W2257" s="7"/>
      <c r="X2257" s="42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42"/>
      <c r="AN2257" s="42"/>
    </row>
    <row r="2258" spans="1:40" s="1" customFormat="1">
      <c r="A2258" s="51" t="s">
        <v>154</v>
      </c>
      <c r="B2258" s="51" t="s">
        <v>17</v>
      </c>
      <c r="C2258" s="607">
        <v>16320</v>
      </c>
      <c r="D2258" s="55">
        <v>2652</v>
      </c>
      <c r="E2258" s="831">
        <v>39345</v>
      </c>
      <c r="F2258" s="804">
        <v>2008</v>
      </c>
      <c r="G2258" s="53" t="s">
        <v>810</v>
      </c>
      <c r="H2258" s="9" t="s">
        <v>1762</v>
      </c>
      <c r="I2258" s="51">
        <v>366</v>
      </c>
      <c r="J2258" s="905">
        <v>102361</v>
      </c>
      <c r="K2258" s="5">
        <f t="shared" si="35"/>
        <v>11</v>
      </c>
      <c r="L2258" s="423">
        <v>1996</v>
      </c>
      <c r="M2258" s="417" t="s">
        <v>616</v>
      </c>
      <c r="N2258" s="53" t="s">
        <v>1234</v>
      </c>
      <c r="O2258" s="1227">
        <v>2000</v>
      </c>
      <c r="P2258" s="154">
        <v>150</v>
      </c>
      <c r="Q2258" s="251">
        <v>2.5789813023855575E-2</v>
      </c>
      <c r="R2258" s="54">
        <v>145.39419729206961</v>
      </c>
      <c r="S2258" s="54">
        <v>295.39419729206963</v>
      </c>
      <c r="T2258" s="54">
        <v>1704.6058027079303</v>
      </c>
      <c r="U2258" s="7"/>
      <c r="V2258" s="7"/>
      <c r="W2258" s="7"/>
      <c r="X2258" s="42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42"/>
      <c r="AN2258" s="42"/>
    </row>
    <row r="2259" spans="1:40" s="1" customFormat="1">
      <c r="A2259" s="51" t="s">
        <v>340</v>
      </c>
      <c r="B2259" s="51" t="s">
        <v>17</v>
      </c>
      <c r="C2259" s="607">
        <v>27947</v>
      </c>
      <c r="D2259" s="55">
        <v>2908</v>
      </c>
      <c r="E2259" s="831">
        <v>39624</v>
      </c>
      <c r="F2259" s="804">
        <v>2008</v>
      </c>
      <c r="G2259" s="713" t="s">
        <v>1774</v>
      </c>
      <c r="H2259" s="9" t="s">
        <v>4818</v>
      </c>
      <c r="I2259" s="58">
        <v>37</v>
      </c>
      <c r="J2259" s="918">
        <v>209983</v>
      </c>
      <c r="K2259" s="5">
        <f t="shared" si="35"/>
        <v>6</v>
      </c>
      <c r="L2259" s="1025">
        <v>2001</v>
      </c>
      <c r="M2259" s="1122" t="s">
        <v>616</v>
      </c>
      <c r="N2259" s="1209" t="s">
        <v>1234</v>
      </c>
      <c r="O2259" s="1227">
        <v>1900</v>
      </c>
      <c r="P2259" s="154">
        <v>150</v>
      </c>
      <c r="Q2259" s="251">
        <v>1.5350434255705918E-2</v>
      </c>
      <c r="R2259" s="54">
        <v>24.999563724500103</v>
      </c>
      <c r="S2259" s="54">
        <v>174.99956372450009</v>
      </c>
      <c r="T2259" s="54">
        <v>1725.0004362754999</v>
      </c>
      <c r="U2259" s="7"/>
      <c r="V2259" s="7"/>
      <c r="W2259" s="7"/>
      <c r="X2259" s="42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42"/>
      <c r="AN2259" s="42"/>
    </row>
    <row r="2260" spans="1:40" s="1" customFormat="1">
      <c r="A2260" s="51" t="s">
        <v>368</v>
      </c>
      <c r="B2260" s="51" t="s">
        <v>17</v>
      </c>
      <c r="C2260" s="607">
        <v>186517</v>
      </c>
      <c r="D2260" s="55">
        <v>2908</v>
      </c>
      <c r="E2260" s="831">
        <v>39624</v>
      </c>
      <c r="F2260" s="804">
        <v>2008</v>
      </c>
      <c r="G2260" s="713" t="s">
        <v>1774</v>
      </c>
      <c r="H2260" s="9" t="s">
        <v>4818</v>
      </c>
      <c r="I2260" s="58">
        <v>82</v>
      </c>
      <c r="J2260" s="918">
        <v>183313</v>
      </c>
      <c r="K2260" s="5">
        <f t="shared" si="35"/>
        <v>10</v>
      </c>
      <c r="L2260" s="1025">
        <v>1997</v>
      </c>
      <c r="M2260" s="1122" t="s">
        <v>616</v>
      </c>
      <c r="N2260" s="1209" t="s">
        <v>740</v>
      </c>
      <c r="O2260" s="1227">
        <v>1900</v>
      </c>
      <c r="P2260" s="154">
        <v>150</v>
      </c>
      <c r="Q2260" s="251">
        <v>1.5350434255705918E-2</v>
      </c>
      <c r="R2260" s="54">
        <v>24.999563724500103</v>
      </c>
      <c r="S2260" s="54">
        <v>174.99956372450009</v>
      </c>
      <c r="T2260" s="54">
        <v>1725.0004362754999</v>
      </c>
      <c r="U2260" s="7"/>
      <c r="V2260" s="7"/>
      <c r="W2260" s="7"/>
      <c r="X2260" s="42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42"/>
      <c r="AN2260" s="42"/>
    </row>
    <row r="2261" spans="1:40" s="1" customFormat="1">
      <c r="A2261" s="51" t="s">
        <v>333</v>
      </c>
      <c r="B2261" s="51" t="s">
        <v>17</v>
      </c>
      <c r="C2261" s="607">
        <v>2931</v>
      </c>
      <c r="D2261" s="55">
        <v>2908</v>
      </c>
      <c r="E2261" s="831">
        <v>39624</v>
      </c>
      <c r="F2261" s="804">
        <v>2008</v>
      </c>
      <c r="G2261" s="713" t="s">
        <v>1774</v>
      </c>
      <c r="H2261" s="9" t="s">
        <v>4818</v>
      </c>
      <c r="I2261" s="58">
        <v>15</v>
      </c>
      <c r="J2261" s="918">
        <v>133788</v>
      </c>
      <c r="K2261" s="5">
        <f t="shared" si="35"/>
        <v>10</v>
      </c>
      <c r="L2261" s="1025">
        <v>1997</v>
      </c>
      <c r="M2261" s="1122" t="s">
        <v>616</v>
      </c>
      <c r="N2261" s="1209" t="s">
        <v>944</v>
      </c>
      <c r="O2261" s="1227">
        <v>1900</v>
      </c>
      <c r="P2261" s="154">
        <v>150</v>
      </c>
      <c r="Q2261" s="251">
        <v>1.5350434255705918E-2</v>
      </c>
      <c r="R2261" s="54">
        <v>24.999563724500103</v>
      </c>
      <c r="S2261" s="54">
        <v>174.99956372450009</v>
      </c>
      <c r="T2261" s="54">
        <v>1725.0004362754999</v>
      </c>
      <c r="U2261" s="7"/>
      <c r="V2261" s="7"/>
      <c r="W2261" s="7"/>
      <c r="X2261" s="42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42"/>
      <c r="AN2261" s="42"/>
    </row>
    <row r="2262" spans="1:40" s="1" customFormat="1">
      <c r="A2262" s="51" t="s">
        <v>210</v>
      </c>
      <c r="B2262" s="51" t="s">
        <v>17</v>
      </c>
      <c r="C2262" s="607">
        <v>27608</v>
      </c>
      <c r="D2262" s="55">
        <v>2905</v>
      </c>
      <c r="E2262" s="831">
        <v>39609</v>
      </c>
      <c r="F2262" s="804">
        <v>2008</v>
      </c>
      <c r="G2262" s="53" t="s">
        <v>1774</v>
      </c>
      <c r="H2262" s="9" t="s">
        <v>4818</v>
      </c>
      <c r="I2262" s="51">
        <v>366</v>
      </c>
      <c r="J2262" s="905">
        <v>183014</v>
      </c>
      <c r="K2262" s="5">
        <f t="shared" si="35"/>
        <v>7</v>
      </c>
      <c r="L2262" s="423">
        <v>2000</v>
      </c>
      <c r="M2262" s="417" t="s">
        <v>623</v>
      </c>
      <c r="N2262" s="53" t="s">
        <v>624</v>
      </c>
      <c r="O2262" s="1227">
        <v>1900</v>
      </c>
      <c r="P2262" s="154">
        <v>150</v>
      </c>
      <c r="Q2262" s="251">
        <v>1.7363490975554032E-2</v>
      </c>
      <c r="R2262" s="54">
        <v>23.40268677176147</v>
      </c>
      <c r="S2262" s="54">
        <v>173.40268677176147</v>
      </c>
      <c r="T2262" s="54">
        <v>1726.5973132282386</v>
      </c>
      <c r="U2262" s="7"/>
      <c r="V2262" s="7"/>
      <c r="W2262" s="7"/>
      <c r="X2262" s="42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42"/>
      <c r="AN2262" s="42"/>
    </row>
    <row r="2263" spans="1:40" s="1" customFormat="1">
      <c r="A2263" s="51" t="s">
        <v>249</v>
      </c>
      <c r="B2263" s="51" t="s">
        <v>17</v>
      </c>
      <c r="C2263" s="607">
        <v>219582</v>
      </c>
      <c r="D2263" s="55">
        <v>2905</v>
      </c>
      <c r="E2263" s="831">
        <v>39609</v>
      </c>
      <c r="F2263" s="804">
        <v>2008</v>
      </c>
      <c r="G2263" s="713" t="s">
        <v>1774</v>
      </c>
      <c r="H2263" s="9" t="s">
        <v>4818</v>
      </c>
      <c r="I2263" s="58">
        <v>372</v>
      </c>
      <c r="J2263" s="918">
        <v>146440</v>
      </c>
      <c r="K2263" s="5">
        <f t="shared" si="35"/>
        <v>8</v>
      </c>
      <c r="L2263" s="1025">
        <v>1999</v>
      </c>
      <c r="M2263" s="1122" t="s">
        <v>623</v>
      </c>
      <c r="N2263" s="1209" t="s">
        <v>626</v>
      </c>
      <c r="O2263" s="1227">
        <v>1900</v>
      </c>
      <c r="P2263" s="154">
        <v>150</v>
      </c>
      <c r="Q2263" s="251">
        <v>1.7363490975554032E-2</v>
      </c>
      <c r="R2263" s="54">
        <v>23.40268677176147</v>
      </c>
      <c r="S2263" s="54">
        <v>173.40268677176147</v>
      </c>
      <c r="T2263" s="54">
        <v>1726.5973132282386</v>
      </c>
      <c r="U2263" s="7"/>
      <c r="V2263" s="7"/>
      <c r="W2263" s="7"/>
      <c r="X2263" s="42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42"/>
      <c r="AN2263" s="42"/>
    </row>
    <row r="2264" spans="1:40" s="1" customFormat="1">
      <c r="A2264" s="51" t="s">
        <v>254</v>
      </c>
      <c r="B2264" s="51" t="s">
        <v>17</v>
      </c>
      <c r="C2264" s="607">
        <v>889</v>
      </c>
      <c r="D2264" s="55">
        <v>2905</v>
      </c>
      <c r="E2264" s="831">
        <v>39609</v>
      </c>
      <c r="F2264" s="804">
        <v>2008</v>
      </c>
      <c r="G2264" s="713" t="s">
        <v>812</v>
      </c>
      <c r="H2264" s="1" t="s">
        <v>861</v>
      </c>
      <c r="I2264" s="58">
        <v>394</v>
      </c>
      <c r="J2264" s="918">
        <v>30836</v>
      </c>
      <c r="K2264" s="5">
        <f t="shared" si="35"/>
        <v>32</v>
      </c>
      <c r="L2264" s="1025">
        <v>1975</v>
      </c>
      <c r="M2264" s="1122" t="s">
        <v>2595</v>
      </c>
      <c r="N2264" s="1209" t="s">
        <v>255</v>
      </c>
      <c r="O2264" s="1227">
        <v>1900</v>
      </c>
      <c r="P2264" s="154">
        <v>150</v>
      </c>
      <c r="Q2264" s="251">
        <v>1.7363490975554032E-2</v>
      </c>
      <c r="R2264" s="54">
        <v>23.40268677176147</v>
      </c>
      <c r="S2264" s="54">
        <v>173.40268677176147</v>
      </c>
      <c r="T2264" s="54">
        <v>1726.5973132282386</v>
      </c>
      <c r="U2264" s="7"/>
      <c r="V2264" s="7"/>
      <c r="W2264" s="7"/>
      <c r="X2264" s="42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42"/>
      <c r="AN2264" s="42"/>
    </row>
    <row r="2265" spans="1:40" s="1" customFormat="1">
      <c r="A2265" s="194" t="s">
        <v>2453</v>
      </c>
      <c r="B2265" s="51" t="s">
        <v>17</v>
      </c>
      <c r="C2265" s="607">
        <v>3201</v>
      </c>
      <c r="D2265" s="55">
        <v>2876</v>
      </c>
      <c r="E2265" s="831">
        <v>39560</v>
      </c>
      <c r="F2265" s="804">
        <v>2008</v>
      </c>
      <c r="G2265" s="45" t="s">
        <v>1774</v>
      </c>
      <c r="H2265" s="9" t="s">
        <v>4818</v>
      </c>
      <c r="I2265" s="194">
        <v>393</v>
      </c>
      <c r="J2265" s="903">
        <v>161539</v>
      </c>
      <c r="K2265" s="5">
        <f t="shared" si="35"/>
        <v>8</v>
      </c>
      <c r="L2265" s="790">
        <v>1999</v>
      </c>
      <c r="M2265" s="1113" t="s">
        <v>623</v>
      </c>
      <c r="N2265" s="178" t="s">
        <v>624</v>
      </c>
      <c r="O2265" s="1227">
        <v>1900</v>
      </c>
      <c r="P2265" s="154">
        <v>150</v>
      </c>
      <c r="Q2265" s="251">
        <v>1.5497553017944535E-2</v>
      </c>
      <c r="R2265" s="54">
        <v>23.378213703099515</v>
      </c>
      <c r="S2265" s="54">
        <v>173.3782137030995</v>
      </c>
      <c r="T2265" s="54">
        <v>1726.6217862969006</v>
      </c>
      <c r="U2265" s="7"/>
      <c r="V2265" s="7"/>
      <c r="W2265" s="7"/>
      <c r="X2265" s="42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42"/>
      <c r="AN2265" s="42"/>
    </row>
    <row r="2266" spans="1:40" s="1" customFormat="1">
      <c r="A2266" s="194" t="s">
        <v>1376</v>
      </c>
      <c r="B2266" s="51" t="s">
        <v>17</v>
      </c>
      <c r="C2266" s="613">
        <v>17426</v>
      </c>
      <c r="D2266" s="55">
        <v>2876</v>
      </c>
      <c r="E2266" s="831">
        <v>39560</v>
      </c>
      <c r="F2266" s="804">
        <v>2008</v>
      </c>
      <c r="G2266" s="45" t="s">
        <v>1774</v>
      </c>
      <c r="H2266" s="9" t="s">
        <v>4818</v>
      </c>
      <c r="I2266" s="194">
        <v>405</v>
      </c>
      <c r="J2266" s="903">
        <v>162621</v>
      </c>
      <c r="K2266" s="5">
        <f t="shared" si="35"/>
        <v>7</v>
      </c>
      <c r="L2266" s="790">
        <v>2000</v>
      </c>
      <c r="M2266" s="1113" t="s">
        <v>623</v>
      </c>
      <c r="N2266" s="178" t="s">
        <v>624</v>
      </c>
      <c r="O2266" s="1227">
        <v>1900</v>
      </c>
      <c r="P2266" s="154">
        <v>150</v>
      </c>
      <c r="Q2266" s="251">
        <v>1.5497553017944535E-2</v>
      </c>
      <c r="R2266" s="54">
        <v>23.378213703099515</v>
      </c>
      <c r="S2266" s="54">
        <v>173.3782137030995</v>
      </c>
      <c r="T2266" s="54">
        <v>1726.6217862969006</v>
      </c>
      <c r="U2266" s="7"/>
      <c r="V2266" s="7"/>
      <c r="W2266" s="7"/>
      <c r="X2266" s="42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42"/>
      <c r="AN2266" s="42"/>
    </row>
    <row r="2267" spans="1:40" s="1" customFormat="1">
      <c r="A2267" s="194" t="s">
        <v>1377</v>
      </c>
      <c r="B2267" s="51" t="s">
        <v>17</v>
      </c>
      <c r="C2267" s="613">
        <v>17590</v>
      </c>
      <c r="D2267" s="55">
        <v>2876</v>
      </c>
      <c r="E2267" s="831">
        <v>39560</v>
      </c>
      <c r="F2267" s="804">
        <v>2008</v>
      </c>
      <c r="G2267" s="45" t="s">
        <v>1774</v>
      </c>
      <c r="H2267" s="9" t="s">
        <v>4818</v>
      </c>
      <c r="I2267" s="194">
        <v>403</v>
      </c>
      <c r="J2267" s="903">
        <v>172133</v>
      </c>
      <c r="K2267" s="5">
        <f t="shared" si="35"/>
        <v>7</v>
      </c>
      <c r="L2267" s="790">
        <v>2000</v>
      </c>
      <c r="M2267" s="1113" t="s">
        <v>623</v>
      </c>
      <c r="N2267" s="178" t="s">
        <v>624</v>
      </c>
      <c r="O2267" s="1227">
        <v>1900</v>
      </c>
      <c r="P2267" s="154">
        <v>150</v>
      </c>
      <c r="Q2267" s="251">
        <v>1.5497553017944535E-2</v>
      </c>
      <c r="R2267" s="54">
        <v>23.378213703099515</v>
      </c>
      <c r="S2267" s="54">
        <v>173.3782137030995</v>
      </c>
      <c r="T2267" s="54">
        <v>1726.6217862969006</v>
      </c>
      <c r="U2267" s="7"/>
      <c r="V2267" s="7"/>
      <c r="W2267" s="7"/>
      <c r="X2267" s="42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42"/>
      <c r="AN2267" s="42"/>
    </row>
    <row r="2268" spans="1:40" s="1" customFormat="1">
      <c r="A2268" s="56" t="s">
        <v>1407</v>
      </c>
      <c r="B2268" s="51" t="s">
        <v>17</v>
      </c>
      <c r="C2268" s="614">
        <v>157510</v>
      </c>
      <c r="D2268" s="55">
        <v>2876</v>
      </c>
      <c r="E2268" s="831">
        <v>39560</v>
      </c>
      <c r="F2268" s="804">
        <v>2008</v>
      </c>
      <c r="G2268" s="45" t="s">
        <v>1774</v>
      </c>
      <c r="H2268" s="9" t="s">
        <v>4818</v>
      </c>
      <c r="I2268" s="56">
        <v>387</v>
      </c>
      <c r="J2268" s="911">
        <v>130392</v>
      </c>
      <c r="K2268" s="5">
        <f t="shared" si="35"/>
        <v>10</v>
      </c>
      <c r="L2268" s="1023">
        <v>1997</v>
      </c>
      <c r="M2268" s="1119" t="s">
        <v>623</v>
      </c>
      <c r="N2268" s="1205" t="s">
        <v>624</v>
      </c>
      <c r="O2268" s="1227">
        <v>1900</v>
      </c>
      <c r="P2268" s="154">
        <v>150</v>
      </c>
      <c r="Q2268" s="251">
        <v>1.5497553017944535E-2</v>
      </c>
      <c r="R2268" s="54">
        <v>23.378213703099515</v>
      </c>
      <c r="S2268" s="54">
        <v>173.3782137030995</v>
      </c>
      <c r="T2268" s="54">
        <v>1726.6217862969006</v>
      </c>
      <c r="U2268" s="7"/>
      <c r="V2268" s="7"/>
      <c r="W2268" s="7"/>
      <c r="X2268" s="42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42"/>
      <c r="AN2268" s="42"/>
    </row>
    <row r="2269" spans="1:40" s="1" customFormat="1">
      <c r="A2269" s="173" t="s">
        <v>1439</v>
      </c>
      <c r="B2269" s="51" t="s">
        <v>17</v>
      </c>
      <c r="C2269" s="613" t="s">
        <v>1440</v>
      </c>
      <c r="D2269" s="55">
        <v>2876</v>
      </c>
      <c r="E2269" s="831">
        <v>39560</v>
      </c>
      <c r="F2269" s="804">
        <v>2008</v>
      </c>
      <c r="G2269" s="713" t="s">
        <v>812</v>
      </c>
      <c r="H2269" s="1" t="s">
        <v>861</v>
      </c>
      <c r="I2269" s="56">
        <v>411</v>
      </c>
      <c r="J2269" s="911">
        <v>147529</v>
      </c>
      <c r="K2269" s="5">
        <f t="shared" si="35"/>
        <v>8</v>
      </c>
      <c r="L2269" s="1023">
        <v>1999</v>
      </c>
      <c r="M2269" s="1119" t="s">
        <v>616</v>
      </c>
      <c r="N2269" s="1205" t="s">
        <v>1424</v>
      </c>
      <c r="O2269" s="1227">
        <v>1900</v>
      </c>
      <c r="P2269" s="154">
        <v>150</v>
      </c>
      <c r="Q2269" s="251">
        <v>1.5497553017944535E-2</v>
      </c>
      <c r="R2269" s="54">
        <v>23.378213703099515</v>
      </c>
      <c r="S2269" s="54">
        <v>173.3782137030995</v>
      </c>
      <c r="T2269" s="54">
        <v>1726.6217862969006</v>
      </c>
      <c r="U2269" s="7"/>
      <c r="V2269" s="7"/>
      <c r="W2269" s="7"/>
      <c r="X2269" s="42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42"/>
      <c r="AN2269" s="42"/>
    </row>
    <row r="2270" spans="1:40" s="1" customFormat="1">
      <c r="A2270" s="173" t="s">
        <v>1338</v>
      </c>
      <c r="B2270" s="51" t="s">
        <v>17</v>
      </c>
      <c r="C2270" s="605">
        <v>107559</v>
      </c>
      <c r="D2270" s="55">
        <v>2860</v>
      </c>
      <c r="E2270" s="831">
        <v>39583</v>
      </c>
      <c r="F2270" s="804">
        <v>2008</v>
      </c>
      <c r="G2270" s="45" t="s">
        <v>1774</v>
      </c>
      <c r="H2270" s="9" t="s">
        <v>4818</v>
      </c>
      <c r="I2270" s="56">
        <v>43</v>
      </c>
      <c r="J2270" s="911">
        <v>154908</v>
      </c>
      <c r="K2270" s="5">
        <f t="shared" si="35"/>
        <v>7</v>
      </c>
      <c r="L2270" s="1023">
        <v>2000</v>
      </c>
      <c r="M2270" s="1119" t="s">
        <v>623</v>
      </c>
      <c r="N2270" s="1205" t="s">
        <v>624</v>
      </c>
      <c r="O2270" s="1227">
        <v>1900</v>
      </c>
      <c r="P2270" s="154">
        <v>150</v>
      </c>
      <c r="Q2270" s="251">
        <v>2.2274325908558032E-2</v>
      </c>
      <c r="R2270" s="54">
        <v>18.866131301289563</v>
      </c>
      <c r="S2270" s="54">
        <v>168.86613130128956</v>
      </c>
      <c r="T2270" s="54">
        <v>1731.1338686987106</v>
      </c>
      <c r="U2270" s="7"/>
      <c r="V2270" s="7"/>
      <c r="W2270" s="7"/>
      <c r="X2270" s="42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42"/>
      <c r="AN2270" s="42"/>
    </row>
    <row r="2271" spans="1:40" s="1" customFormat="1">
      <c r="A2271" s="178" t="s">
        <v>1487</v>
      </c>
      <c r="B2271" s="51" t="s">
        <v>17</v>
      </c>
      <c r="C2271" s="606" t="s">
        <v>1484</v>
      </c>
      <c r="D2271" s="59">
        <v>39514</v>
      </c>
      <c r="E2271" s="831">
        <v>39478</v>
      </c>
      <c r="F2271" s="804">
        <v>2008</v>
      </c>
      <c r="G2271" s="45" t="s">
        <v>4618</v>
      </c>
      <c r="H2271" s="58" t="s">
        <v>800</v>
      </c>
      <c r="I2271" s="194">
        <v>1</v>
      </c>
      <c r="J2271" s="903">
        <v>156510</v>
      </c>
      <c r="K2271" s="5">
        <f t="shared" si="35"/>
        <v>7</v>
      </c>
      <c r="L2271" s="790">
        <v>2000</v>
      </c>
      <c r="M2271" s="1113" t="s">
        <v>623</v>
      </c>
      <c r="N2271" s="178" t="s">
        <v>2398</v>
      </c>
      <c r="O2271" s="1227">
        <v>1900</v>
      </c>
      <c r="P2271" s="154">
        <v>150</v>
      </c>
      <c r="Q2271" s="251">
        <v>0.43181818181818182</v>
      </c>
      <c r="R2271" s="54">
        <v>0</v>
      </c>
      <c r="S2271" s="54">
        <v>150</v>
      </c>
      <c r="T2271" s="54">
        <v>1750</v>
      </c>
      <c r="U2271" s="7"/>
      <c r="V2271" s="7"/>
      <c r="W2271" s="7"/>
      <c r="X2271" s="42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42"/>
      <c r="AN2271" s="42"/>
    </row>
    <row r="2272" spans="1:40" s="1" customFormat="1">
      <c r="A2272" s="173" t="s">
        <v>1546</v>
      </c>
      <c r="B2272" s="51" t="s">
        <v>17</v>
      </c>
      <c r="C2272" s="606">
        <v>240633</v>
      </c>
      <c r="D2272" s="55">
        <v>2709</v>
      </c>
      <c r="E2272" s="831">
        <v>39308</v>
      </c>
      <c r="F2272" s="804">
        <v>2008</v>
      </c>
      <c r="G2272" s="53" t="s">
        <v>812</v>
      </c>
      <c r="H2272" s="1" t="s">
        <v>861</v>
      </c>
      <c r="I2272" s="194">
        <v>395</v>
      </c>
      <c r="J2272" s="903">
        <v>151825</v>
      </c>
      <c r="K2272" s="5">
        <f t="shared" si="35"/>
        <v>7</v>
      </c>
      <c r="L2272" s="790">
        <v>2000</v>
      </c>
      <c r="M2272" s="1113" t="s">
        <v>623</v>
      </c>
      <c r="N2272" s="178" t="s">
        <v>626</v>
      </c>
      <c r="O2272" s="1227">
        <v>2000</v>
      </c>
      <c r="P2272" s="154">
        <v>150</v>
      </c>
      <c r="Q2272" s="251">
        <v>4.2485395645246948E-2</v>
      </c>
      <c r="R2272" s="54">
        <v>56.541263940520452</v>
      </c>
      <c r="S2272" s="54">
        <v>206.54126394052045</v>
      </c>
      <c r="T2272" s="54">
        <v>1793.4587360594796</v>
      </c>
      <c r="U2272" s="7"/>
      <c r="V2272" s="7"/>
      <c r="W2272" s="7"/>
      <c r="X2272" s="42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42"/>
      <c r="AN2272" s="42"/>
    </row>
    <row r="2273" spans="1:40" s="1" customFormat="1">
      <c r="A2273" s="173" t="s">
        <v>1533</v>
      </c>
      <c r="B2273" s="51" t="s">
        <v>17</v>
      </c>
      <c r="C2273" s="606" t="s">
        <v>1534</v>
      </c>
      <c r="D2273" s="55">
        <v>2709</v>
      </c>
      <c r="E2273" s="831">
        <v>39308</v>
      </c>
      <c r="F2273" s="804">
        <v>2008</v>
      </c>
      <c r="G2273" s="178" t="s">
        <v>815</v>
      </c>
      <c r="H2273" s="9" t="s">
        <v>807</v>
      </c>
      <c r="I2273" s="194">
        <v>373</v>
      </c>
      <c r="J2273" s="903">
        <v>132316</v>
      </c>
      <c r="K2273" s="5">
        <f t="shared" si="35"/>
        <v>8</v>
      </c>
      <c r="L2273" s="790">
        <v>1999</v>
      </c>
      <c r="M2273" s="1113" t="s">
        <v>623</v>
      </c>
      <c r="N2273" s="178" t="s">
        <v>626</v>
      </c>
      <c r="O2273" s="1227">
        <v>2000</v>
      </c>
      <c r="P2273" s="154">
        <v>150</v>
      </c>
      <c r="Q2273" s="251">
        <v>4.2485395645246948E-2</v>
      </c>
      <c r="R2273" s="54">
        <v>56.541263940520452</v>
      </c>
      <c r="S2273" s="54">
        <v>206.54126394052045</v>
      </c>
      <c r="T2273" s="54">
        <v>1793.4587360594796</v>
      </c>
      <c r="U2273" s="7"/>
      <c r="V2273" s="7"/>
      <c r="W2273" s="7"/>
      <c r="X2273" s="42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42"/>
      <c r="AN2273" s="42"/>
    </row>
    <row r="2274" spans="1:40" s="1" customFormat="1">
      <c r="A2274" s="173" t="s">
        <v>352</v>
      </c>
      <c r="B2274" s="51" t="s">
        <v>17</v>
      </c>
      <c r="C2274" s="606">
        <v>71662</v>
      </c>
      <c r="D2274" s="55">
        <v>2908</v>
      </c>
      <c r="E2274" s="831">
        <v>39624</v>
      </c>
      <c r="F2274" s="804">
        <v>2008</v>
      </c>
      <c r="G2274" s="723" t="s">
        <v>1774</v>
      </c>
      <c r="H2274" s="9" t="s">
        <v>4818</v>
      </c>
      <c r="I2274" s="56">
        <v>23</v>
      </c>
      <c r="J2274" s="911">
        <v>168329</v>
      </c>
      <c r="K2274" s="5">
        <f t="shared" si="35"/>
        <v>10</v>
      </c>
      <c r="L2274" s="1023">
        <v>1997</v>
      </c>
      <c r="M2274" s="1119" t="s">
        <v>616</v>
      </c>
      <c r="N2274" s="1205" t="s">
        <v>619</v>
      </c>
      <c r="O2274" s="1227">
        <v>2000</v>
      </c>
      <c r="P2274" s="154">
        <v>150</v>
      </c>
      <c r="Q2274" s="251">
        <v>1.6158351848111492E-2</v>
      </c>
      <c r="R2274" s="54">
        <v>26.315330236315898</v>
      </c>
      <c r="S2274" s="54">
        <v>176.3153302363159</v>
      </c>
      <c r="T2274" s="54">
        <v>1823.684669763684</v>
      </c>
      <c r="U2274" s="7"/>
      <c r="V2274" s="7"/>
      <c r="W2274" s="7"/>
      <c r="X2274" s="42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42"/>
      <c r="AN2274" s="42"/>
    </row>
    <row r="2275" spans="1:40" s="1" customFormat="1">
      <c r="A2275" s="173" t="s">
        <v>386</v>
      </c>
      <c r="B2275" s="51" t="s">
        <v>17</v>
      </c>
      <c r="C2275" s="606">
        <v>134176</v>
      </c>
      <c r="D2275" s="55">
        <v>2908</v>
      </c>
      <c r="E2275" s="831">
        <v>39624</v>
      </c>
      <c r="F2275" s="804">
        <v>2008</v>
      </c>
      <c r="G2275" s="723" t="s">
        <v>818</v>
      </c>
      <c r="H2275" s="15" t="s">
        <v>3459</v>
      </c>
      <c r="I2275" s="56">
        <v>93</v>
      </c>
      <c r="J2275" s="911">
        <v>144010</v>
      </c>
      <c r="K2275" s="5">
        <f t="shared" si="35"/>
        <v>9</v>
      </c>
      <c r="L2275" s="1023">
        <v>1998</v>
      </c>
      <c r="M2275" s="1119" t="s">
        <v>623</v>
      </c>
      <c r="N2275" s="1205" t="s">
        <v>2141</v>
      </c>
      <c r="O2275" s="1227">
        <v>2000</v>
      </c>
      <c r="P2275" s="154">
        <v>150</v>
      </c>
      <c r="Q2275" s="251">
        <v>1.6158351848111492E-2</v>
      </c>
      <c r="R2275" s="54">
        <v>26.315330236315898</v>
      </c>
      <c r="S2275" s="54">
        <v>176.3153302363159</v>
      </c>
      <c r="T2275" s="54">
        <v>1823.684669763684</v>
      </c>
      <c r="U2275" s="7"/>
      <c r="V2275" s="7"/>
      <c r="W2275" s="7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</row>
    <row r="2276" spans="1:40" s="1" customFormat="1">
      <c r="A2276" s="173" t="s">
        <v>194</v>
      </c>
      <c r="B2276" s="51" t="s">
        <v>17</v>
      </c>
      <c r="C2276" s="606">
        <v>1348</v>
      </c>
      <c r="D2276" s="55">
        <v>2905</v>
      </c>
      <c r="E2276" s="831">
        <v>39609</v>
      </c>
      <c r="F2276" s="804">
        <v>2008</v>
      </c>
      <c r="G2276" s="239" t="s">
        <v>1774</v>
      </c>
      <c r="H2276" s="9" t="s">
        <v>4818</v>
      </c>
      <c r="I2276" s="194">
        <v>424</v>
      </c>
      <c r="J2276" s="903">
        <v>153707</v>
      </c>
      <c r="K2276" s="5">
        <f t="shared" si="35"/>
        <v>9</v>
      </c>
      <c r="L2276" s="790">
        <v>1998</v>
      </c>
      <c r="M2276" s="1113" t="s">
        <v>616</v>
      </c>
      <c r="N2276" s="178" t="s">
        <v>619</v>
      </c>
      <c r="O2276" s="1227">
        <v>2000</v>
      </c>
      <c r="P2276" s="154">
        <v>150</v>
      </c>
      <c r="Q2276" s="251">
        <v>1.8277358921635824E-2</v>
      </c>
      <c r="R2276" s="54">
        <v>24.634407128169972</v>
      </c>
      <c r="S2276" s="54">
        <v>174.63440712816998</v>
      </c>
      <c r="T2276" s="54">
        <v>1825.3655928718299</v>
      </c>
      <c r="U2276" s="7"/>
      <c r="V2276" s="7"/>
      <c r="W2276" s="7"/>
      <c r="X2276" s="42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42"/>
      <c r="AN2276" s="42"/>
    </row>
    <row r="2277" spans="1:40" s="1" customFormat="1">
      <c r="A2277" s="173" t="s">
        <v>264</v>
      </c>
      <c r="B2277" s="51" t="s">
        <v>17</v>
      </c>
      <c r="C2277" s="606">
        <v>8633</v>
      </c>
      <c r="D2277" s="55">
        <v>2905</v>
      </c>
      <c r="E2277" s="831">
        <v>39609</v>
      </c>
      <c r="F2277" s="804">
        <v>2008</v>
      </c>
      <c r="G2277" s="723" t="s">
        <v>2507</v>
      </c>
      <c r="H2277" s="2" t="s">
        <v>1604</v>
      </c>
      <c r="I2277" s="56">
        <v>387</v>
      </c>
      <c r="J2277" s="911">
        <v>207286</v>
      </c>
      <c r="K2277" s="5">
        <f t="shared" si="35"/>
        <v>6</v>
      </c>
      <c r="L2277" s="1023">
        <v>2001</v>
      </c>
      <c r="M2277" s="1119" t="s">
        <v>616</v>
      </c>
      <c r="N2277" s="1205" t="s">
        <v>1754</v>
      </c>
      <c r="O2277" s="1227">
        <v>2000</v>
      </c>
      <c r="P2277" s="154">
        <v>150</v>
      </c>
      <c r="Q2277" s="251">
        <v>1.8277358921635824E-2</v>
      </c>
      <c r="R2277" s="54">
        <v>24.634407128169972</v>
      </c>
      <c r="S2277" s="54">
        <v>174.63440712816998</v>
      </c>
      <c r="T2277" s="54">
        <v>1825.3655928718299</v>
      </c>
      <c r="U2277" s="7"/>
      <c r="V2277" s="7"/>
      <c r="W2277" s="7"/>
      <c r="X2277" s="42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42"/>
      <c r="AN2277" s="42"/>
    </row>
    <row r="2278" spans="1:40" s="1" customFormat="1">
      <c r="A2278" s="173" t="s">
        <v>246</v>
      </c>
      <c r="B2278" s="51" t="s">
        <v>17</v>
      </c>
      <c r="C2278" s="606">
        <v>239911</v>
      </c>
      <c r="D2278" s="55">
        <v>2905</v>
      </c>
      <c r="E2278" s="831">
        <v>39609</v>
      </c>
      <c r="F2278" s="804">
        <v>2008</v>
      </c>
      <c r="G2278" s="723" t="s">
        <v>1774</v>
      </c>
      <c r="H2278" s="9" t="s">
        <v>4818</v>
      </c>
      <c r="I2278" s="56">
        <v>370</v>
      </c>
      <c r="J2278" s="911">
        <v>158323</v>
      </c>
      <c r="K2278" s="5">
        <f t="shared" si="35"/>
        <v>4</v>
      </c>
      <c r="L2278" s="1023">
        <v>2003</v>
      </c>
      <c r="M2278" s="1119" t="s">
        <v>623</v>
      </c>
      <c r="N2278" s="1205" t="s">
        <v>626</v>
      </c>
      <c r="O2278" s="1227">
        <v>2000</v>
      </c>
      <c r="P2278" s="154">
        <v>150</v>
      </c>
      <c r="Q2278" s="251">
        <v>1.8277358921635824E-2</v>
      </c>
      <c r="R2278" s="54">
        <v>24.634407128169972</v>
      </c>
      <c r="S2278" s="54">
        <v>174.63440712816998</v>
      </c>
      <c r="T2278" s="54">
        <v>1825.3655928718299</v>
      </c>
      <c r="U2278" s="7"/>
      <c r="V2278" s="7"/>
      <c r="W2278" s="7"/>
      <c r="X2278" s="42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42"/>
      <c r="AN2278" s="42"/>
    </row>
    <row r="2279" spans="1:40" s="1" customFormat="1">
      <c r="A2279" s="173" t="s">
        <v>1441</v>
      </c>
      <c r="B2279" s="51" t="s">
        <v>17</v>
      </c>
      <c r="C2279" s="606">
        <v>239929</v>
      </c>
      <c r="D2279" s="55">
        <v>2876</v>
      </c>
      <c r="E2279" s="831">
        <v>39560</v>
      </c>
      <c r="F2279" s="804">
        <v>2008</v>
      </c>
      <c r="G2279" s="723" t="s">
        <v>812</v>
      </c>
      <c r="H2279" s="1" t="s">
        <v>861</v>
      </c>
      <c r="I2279" s="56">
        <v>404</v>
      </c>
      <c r="J2279" s="911">
        <v>151096</v>
      </c>
      <c r="K2279" s="5">
        <f t="shared" si="35"/>
        <v>11</v>
      </c>
      <c r="L2279" s="1023">
        <v>1996</v>
      </c>
      <c r="M2279" s="1119" t="s">
        <v>623</v>
      </c>
      <c r="N2279" s="1205" t="s">
        <v>1442</v>
      </c>
      <c r="O2279" s="1227">
        <v>2000</v>
      </c>
      <c r="P2279" s="154">
        <v>150</v>
      </c>
      <c r="Q2279" s="251">
        <v>1.6313213703099509E-2</v>
      </c>
      <c r="R2279" s="54">
        <v>24.608646003262646</v>
      </c>
      <c r="S2279" s="54">
        <v>174.60864600326263</v>
      </c>
      <c r="T2279" s="54">
        <v>1825.3913539967373</v>
      </c>
      <c r="U2279" s="7"/>
      <c r="V2279" s="7"/>
      <c r="W2279" s="7"/>
      <c r="X2279" s="42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42"/>
      <c r="AN2279" s="42"/>
    </row>
    <row r="2280" spans="1:40">
      <c r="A2280" s="485" t="s">
        <v>1356</v>
      </c>
      <c r="B2280" s="492" t="s">
        <v>17</v>
      </c>
      <c r="C2280" s="619">
        <v>21841</v>
      </c>
      <c r="D2280" s="513">
        <v>2860</v>
      </c>
      <c r="E2280" s="841">
        <v>39583</v>
      </c>
      <c r="F2280" s="514">
        <v>2008</v>
      </c>
      <c r="G2280" s="728" t="s">
        <v>608</v>
      </c>
      <c r="H2280" s="521" t="s">
        <v>819</v>
      </c>
      <c r="I2280" s="576">
        <v>56</v>
      </c>
      <c r="J2280" s="926">
        <v>161205</v>
      </c>
      <c r="K2280" s="5">
        <f t="shared" si="35"/>
        <v>7</v>
      </c>
      <c r="L2280" s="1031">
        <v>2000</v>
      </c>
      <c r="M2280" s="1130" t="s">
        <v>623</v>
      </c>
      <c r="N2280" s="1212" t="s">
        <v>624</v>
      </c>
      <c r="O2280" s="1227">
        <v>2000</v>
      </c>
      <c r="P2280" s="486">
        <v>150</v>
      </c>
      <c r="Q2280" s="519">
        <v>2.3446658851113716E-2</v>
      </c>
      <c r="R2280" s="518">
        <v>19.8590855803048</v>
      </c>
      <c r="S2280" s="518">
        <v>169.85908558030479</v>
      </c>
      <c r="T2280" s="518">
        <v>1830.1409144196953</v>
      </c>
      <c r="U2280" s="488"/>
      <c r="V2280" s="488"/>
      <c r="W2280" s="488"/>
      <c r="AL2280" s="480"/>
      <c r="AM2280" s="480"/>
      <c r="AN2280" s="480"/>
    </row>
    <row r="2281" spans="1:40" s="1" customFormat="1">
      <c r="A2281" s="178" t="s">
        <v>403</v>
      </c>
      <c r="B2281" s="51" t="s">
        <v>17</v>
      </c>
      <c r="C2281" s="606">
        <v>16862</v>
      </c>
      <c r="D2281" s="59">
        <v>39345</v>
      </c>
      <c r="E2281" s="831">
        <v>39287</v>
      </c>
      <c r="F2281" s="804">
        <v>2008</v>
      </c>
      <c r="G2281" s="239" t="s">
        <v>810</v>
      </c>
      <c r="H2281" s="173" t="s">
        <v>1166</v>
      </c>
      <c r="I2281" s="194">
        <v>37</v>
      </c>
      <c r="J2281" s="903">
        <v>192721</v>
      </c>
      <c r="K2281" s="5">
        <f t="shared" si="35"/>
        <v>9</v>
      </c>
      <c r="L2281" s="790">
        <v>1998</v>
      </c>
      <c r="M2281" s="1113" t="s">
        <v>623</v>
      </c>
      <c r="N2281" s="178" t="s">
        <v>713</v>
      </c>
      <c r="O2281" s="1227">
        <v>2000</v>
      </c>
      <c r="P2281" s="154">
        <v>150</v>
      </c>
      <c r="Q2281" s="251">
        <v>0.78431372549019607</v>
      </c>
      <c r="R2281" s="54">
        <v>0</v>
      </c>
      <c r="S2281" s="54">
        <v>150</v>
      </c>
      <c r="T2281" s="54">
        <v>1850</v>
      </c>
      <c r="U2281" s="7"/>
      <c r="V2281" s="7"/>
      <c r="W2281" s="7"/>
      <c r="X2281" s="42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42"/>
      <c r="AN2281" s="42"/>
    </row>
    <row r="2282" spans="1:40" s="1" customFormat="1">
      <c r="A2282" s="173" t="s">
        <v>372</v>
      </c>
      <c r="B2282" s="51" t="s">
        <v>17</v>
      </c>
      <c r="C2282" s="606">
        <v>1202</v>
      </c>
      <c r="D2282" s="55">
        <v>2908</v>
      </c>
      <c r="E2282" s="831">
        <v>39624</v>
      </c>
      <c r="F2282" s="804">
        <v>2008</v>
      </c>
      <c r="G2282" s="723" t="s">
        <v>1774</v>
      </c>
      <c r="H2282" s="9" t="s">
        <v>4818</v>
      </c>
      <c r="I2282" s="56">
        <v>27</v>
      </c>
      <c r="J2282" s="911">
        <v>137283</v>
      </c>
      <c r="K2282" s="5">
        <f t="shared" si="35"/>
        <v>9</v>
      </c>
      <c r="L2282" s="1023">
        <v>1998</v>
      </c>
      <c r="M2282" s="1119" t="s">
        <v>623</v>
      </c>
      <c r="N2282" s="1205" t="s">
        <v>373</v>
      </c>
      <c r="O2282" s="1227">
        <v>2100</v>
      </c>
      <c r="P2282" s="154">
        <v>150</v>
      </c>
      <c r="Q2282" s="251">
        <v>1.6966269440517066E-2</v>
      </c>
      <c r="R2282" s="54">
        <v>27.631096748131693</v>
      </c>
      <c r="S2282" s="54">
        <v>177.63109674813168</v>
      </c>
      <c r="T2282" s="54">
        <v>1922.3689032518682</v>
      </c>
      <c r="U2282" s="7"/>
      <c r="V2282" s="7"/>
      <c r="W2282" s="7"/>
      <c r="X2282" s="42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42"/>
      <c r="AN2282" s="42"/>
    </row>
    <row r="2283" spans="1:40" s="1" customFormat="1">
      <c r="A2283" s="173" t="s">
        <v>263</v>
      </c>
      <c r="B2283" s="51" t="s">
        <v>17</v>
      </c>
      <c r="C2283" s="606">
        <v>15250</v>
      </c>
      <c r="D2283" s="55">
        <v>2905</v>
      </c>
      <c r="E2283" s="831">
        <v>39609</v>
      </c>
      <c r="F2283" s="804">
        <v>2008</v>
      </c>
      <c r="G2283" s="723" t="s">
        <v>803</v>
      </c>
      <c r="H2283" s="56" t="s">
        <v>804</v>
      </c>
      <c r="I2283" s="56">
        <v>382</v>
      </c>
      <c r="J2283" s="911">
        <v>113153</v>
      </c>
      <c r="K2283" s="5">
        <f t="shared" si="35"/>
        <v>6</v>
      </c>
      <c r="L2283" s="1023">
        <v>2001</v>
      </c>
      <c r="M2283" s="1119" t="s">
        <v>623</v>
      </c>
      <c r="N2283" s="1205" t="s">
        <v>624</v>
      </c>
      <c r="O2283" s="1227">
        <v>2100</v>
      </c>
      <c r="P2283" s="154">
        <v>150</v>
      </c>
      <c r="Q2283" s="251">
        <v>1.9191226867717615E-2</v>
      </c>
      <c r="R2283" s="54">
        <v>25.86612748457847</v>
      </c>
      <c r="S2283" s="54">
        <v>175.86612748457847</v>
      </c>
      <c r="T2283" s="54">
        <v>1924.1338725154214</v>
      </c>
      <c r="U2283" s="7"/>
      <c r="V2283" s="7"/>
      <c r="W2283" s="7"/>
      <c r="X2283" s="42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42"/>
      <c r="AN2283" s="42"/>
    </row>
    <row r="2284" spans="1:40" s="1" customFormat="1">
      <c r="A2284" s="173" t="s">
        <v>1451</v>
      </c>
      <c r="B2284" s="51" t="s">
        <v>17</v>
      </c>
      <c r="C2284" s="606">
        <v>128609</v>
      </c>
      <c r="D2284" s="55">
        <v>2876</v>
      </c>
      <c r="E2284" s="831">
        <v>39560</v>
      </c>
      <c r="F2284" s="804">
        <v>2008</v>
      </c>
      <c r="G2284" s="356" t="s">
        <v>1774</v>
      </c>
      <c r="H2284" s="9" t="s">
        <v>905</v>
      </c>
      <c r="I2284" s="56">
        <v>355</v>
      </c>
      <c r="J2284" s="911">
        <v>165132</v>
      </c>
      <c r="K2284" s="5">
        <f t="shared" si="35"/>
        <v>6</v>
      </c>
      <c r="L2284" s="1023">
        <v>2001</v>
      </c>
      <c r="M2284" s="1119" t="s">
        <v>623</v>
      </c>
      <c r="N2284" s="1205" t="s">
        <v>624</v>
      </c>
      <c r="O2284" s="1227">
        <v>2100</v>
      </c>
      <c r="P2284" s="154">
        <v>150</v>
      </c>
      <c r="Q2284" s="251">
        <v>1.7128874388254486E-2</v>
      </c>
      <c r="R2284" s="54">
        <v>25.839078303425779</v>
      </c>
      <c r="S2284" s="54">
        <v>175.83907830342577</v>
      </c>
      <c r="T2284" s="54">
        <v>1924.1609216965742</v>
      </c>
      <c r="U2284" s="7"/>
      <c r="V2284" s="7"/>
      <c r="W2284" s="7"/>
      <c r="X2284" s="42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42"/>
      <c r="AN2284" s="42"/>
    </row>
    <row r="2285" spans="1:40">
      <c r="A2285" s="485" t="s">
        <v>1361</v>
      </c>
      <c r="B2285" s="492" t="s">
        <v>17</v>
      </c>
      <c r="C2285" s="619">
        <v>21542</v>
      </c>
      <c r="D2285" s="513">
        <v>2860</v>
      </c>
      <c r="E2285" s="841">
        <v>39583</v>
      </c>
      <c r="F2285" s="514">
        <v>2008</v>
      </c>
      <c r="G2285" s="728" t="s">
        <v>608</v>
      </c>
      <c r="H2285" s="482" t="s">
        <v>795</v>
      </c>
      <c r="I2285" s="576">
        <v>52</v>
      </c>
      <c r="J2285" s="926">
        <v>140517</v>
      </c>
      <c r="K2285" s="5">
        <f t="shared" si="35"/>
        <v>7</v>
      </c>
      <c r="L2285" s="1031">
        <v>2000</v>
      </c>
      <c r="M2285" s="1130" t="s">
        <v>623</v>
      </c>
      <c r="N2285" s="1212" t="s">
        <v>624</v>
      </c>
      <c r="O2285" s="1227">
        <v>2100</v>
      </c>
      <c r="P2285" s="486">
        <v>150</v>
      </c>
      <c r="Q2285" s="519">
        <v>2.4618991793669401E-2</v>
      </c>
      <c r="R2285" s="518">
        <v>20.85203985932004</v>
      </c>
      <c r="S2285" s="518">
        <v>170.85203985932003</v>
      </c>
      <c r="T2285" s="518">
        <v>1929.14796014068</v>
      </c>
      <c r="U2285" s="488"/>
      <c r="V2285" s="488"/>
      <c r="W2285" s="488"/>
      <c r="AL2285" s="480"/>
      <c r="AM2285" s="480"/>
      <c r="AN2285" s="480"/>
    </row>
    <row r="2286" spans="1:40" s="1" customFormat="1">
      <c r="A2286" s="173" t="s">
        <v>1346</v>
      </c>
      <c r="B2286" s="51" t="s">
        <v>17</v>
      </c>
      <c r="C2286" s="605">
        <v>238164</v>
      </c>
      <c r="D2286" s="55">
        <v>2860</v>
      </c>
      <c r="E2286" s="831">
        <v>39583</v>
      </c>
      <c r="F2286" s="804">
        <v>2008</v>
      </c>
      <c r="G2286" s="723" t="s">
        <v>812</v>
      </c>
      <c r="H2286" s="1" t="s">
        <v>861</v>
      </c>
      <c r="I2286" s="56">
        <v>12</v>
      </c>
      <c r="J2286" s="911">
        <v>182212</v>
      </c>
      <c r="K2286" s="5">
        <f t="shared" si="35"/>
        <v>6</v>
      </c>
      <c r="L2286" s="1023">
        <v>2001</v>
      </c>
      <c r="M2286" s="1119" t="s">
        <v>623</v>
      </c>
      <c r="N2286" s="1205" t="s">
        <v>2141</v>
      </c>
      <c r="O2286" s="1227">
        <v>2100</v>
      </c>
      <c r="P2286" s="154">
        <v>150</v>
      </c>
      <c r="Q2286" s="251">
        <v>2.4618991793669401E-2</v>
      </c>
      <c r="R2286" s="54">
        <v>20.85203985932004</v>
      </c>
      <c r="S2286" s="54">
        <v>170.85203985932003</v>
      </c>
      <c r="T2286" s="54">
        <v>1929.14796014068</v>
      </c>
      <c r="U2286" s="7"/>
      <c r="V2286" s="7"/>
      <c r="W2286" s="7"/>
      <c r="X2286" s="42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42"/>
      <c r="AN2286" s="42"/>
    </row>
    <row r="2287" spans="1:40" s="1" customFormat="1">
      <c r="A2287" s="172" t="s">
        <v>1322</v>
      </c>
      <c r="B2287" s="51" t="s">
        <v>17</v>
      </c>
      <c r="C2287" s="605">
        <v>174698</v>
      </c>
      <c r="D2287" s="55">
        <v>2860</v>
      </c>
      <c r="E2287" s="831">
        <v>39583</v>
      </c>
      <c r="F2287" s="804">
        <v>2008</v>
      </c>
      <c r="G2287" s="356" t="s">
        <v>1774</v>
      </c>
      <c r="H2287" s="9" t="s">
        <v>4818</v>
      </c>
      <c r="I2287" s="56">
        <v>20</v>
      </c>
      <c r="J2287" s="911">
        <v>172666</v>
      </c>
      <c r="K2287" s="5">
        <f t="shared" si="35"/>
        <v>11</v>
      </c>
      <c r="L2287" s="1023">
        <v>1996</v>
      </c>
      <c r="M2287" s="1119" t="s">
        <v>613</v>
      </c>
      <c r="N2287" s="1205" t="s">
        <v>614</v>
      </c>
      <c r="O2287" s="1227">
        <v>2100</v>
      </c>
      <c r="P2287" s="154">
        <v>150</v>
      </c>
      <c r="Q2287" s="251">
        <v>2.4618991793669401E-2</v>
      </c>
      <c r="R2287" s="54">
        <v>20.85203985932004</v>
      </c>
      <c r="S2287" s="54">
        <v>170.85203985932003</v>
      </c>
      <c r="T2287" s="54">
        <v>1929.14796014068</v>
      </c>
      <c r="U2287" s="7"/>
      <c r="V2287" s="7"/>
      <c r="W2287" s="7"/>
      <c r="X2287" s="42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42"/>
      <c r="AN2287" s="42"/>
    </row>
    <row r="2288" spans="1:40" s="1" customFormat="1">
      <c r="A2288" s="173" t="s">
        <v>141</v>
      </c>
      <c r="B2288" s="51" t="s">
        <v>17</v>
      </c>
      <c r="C2288" s="606">
        <v>906398</v>
      </c>
      <c r="D2288" s="55">
        <v>2652</v>
      </c>
      <c r="E2288" s="831">
        <v>39345</v>
      </c>
      <c r="F2288" s="1258">
        <v>2008</v>
      </c>
      <c r="G2288" s="239" t="s">
        <v>821</v>
      </c>
      <c r="H2288" s="51" t="s">
        <v>1264</v>
      </c>
      <c r="I2288" s="194">
        <v>344</v>
      </c>
      <c r="J2288" s="903">
        <v>121101</v>
      </c>
      <c r="K2288" s="5">
        <f t="shared" si="35"/>
        <v>7</v>
      </c>
      <c r="L2288" s="790">
        <v>2000</v>
      </c>
      <c r="M2288" s="1113" t="s">
        <v>629</v>
      </c>
      <c r="N2288" s="178" t="s">
        <v>1235</v>
      </c>
      <c r="O2288" s="1227">
        <v>2300</v>
      </c>
      <c r="P2288" s="154">
        <v>150</v>
      </c>
      <c r="Q2288" s="251">
        <v>2.9658284977433915E-2</v>
      </c>
      <c r="R2288" s="54">
        <v>167.20332688588007</v>
      </c>
      <c r="S2288" s="54">
        <v>317.20332688588007</v>
      </c>
      <c r="T2288" s="54">
        <v>1982.79667311412</v>
      </c>
      <c r="U2288" s="7"/>
      <c r="V2288" s="7"/>
      <c r="W2288" s="7"/>
      <c r="X2288" s="42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42"/>
      <c r="AN2288" s="42"/>
    </row>
    <row r="2289" spans="1:40" s="1" customFormat="1">
      <c r="A2289" s="173" t="s">
        <v>1568</v>
      </c>
      <c r="B2289" s="51" t="s">
        <v>17</v>
      </c>
      <c r="C2289" s="605" t="s">
        <v>1569</v>
      </c>
      <c r="D2289" s="55">
        <v>2709</v>
      </c>
      <c r="E2289" s="831">
        <v>39308</v>
      </c>
      <c r="F2289" s="804">
        <v>2008</v>
      </c>
      <c r="G2289" s="239" t="s">
        <v>815</v>
      </c>
      <c r="H2289" s="9" t="s">
        <v>807</v>
      </c>
      <c r="I2289" s="56">
        <v>427</v>
      </c>
      <c r="J2289" s="911">
        <v>151503</v>
      </c>
      <c r="K2289" s="5">
        <f t="shared" si="35"/>
        <v>8</v>
      </c>
      <c r="L2289" s="1023">
        <v>1999</v>
      </c>
      <c r="M2289" s="1119" t="s">
        <v>623</v>
      </c>
      <c r="N2289" s="1205" t="s">
        <v>626</v>
      </c>
      <c r="O2289" s="1227">
        <v>2200</v>
      </c>
      <c r="P2289" s="154">
        <v>150</v>
      </c>
      <c r="Q2289" s="251">
        <v>4.6733935209771642E-2</v>
      </c>
      <c r="R2289" s="54">
        <v>62.195390334572501</v>
      </c>
      <c r="S2289" s="54">
        <v>212.19539033457249</v>
      </c>
      <c r="T2289" s="54">
        <v>1987.8046096654275</v>
      </c>
      <c r="U2289" s="7"/>
      <c r="V2289" s="7"/>
      <c r="W2289" s="7"/>
      <c r="X2289" s="42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42"/>
      <c r="AN2289" s="42"/>
    </row>
    <row r="2290" spans="1:40" s="1" customFormat="1">
      <c r="A2290" s="173" t="s">
        <v>237</v>
      </c>
      <c r="B2290" s="51" t="s">
        <v>17</v>
      </c>
      <c r="C2290" s="606">
        <v>73</v>
      </c>
      <c r="D2290" s="55">
        <v>2905</v>
      </c>
      <c r="E2290" s="831">
        <v>39609</v>
      </c>
      <c r="F2290" s="804">
        <v>2008</v>
      </c>
      <c r="G2290" s="723" t="s">
        <v>1774</v>
      </c>
      <c r="H2290" s="9" t="s">
        <v>4818</v>
      </c>
      <c r="I2290" s="56">
        <v>345</v>
      </c>
      <c r="J2290" s="911">
        <v>158946</v>
      </c>
      <c r="K2290" s="5">
        <f t="shared" si="35"/>
        <v>7</v>
      </c>
      <c r="L2290" s="1023">
        <v>2000</v>
      </c>
      <c r="M2290" s="1119" t="s">
        <v>623</v>
      </c>
      <c r="N2290" s="1205" t="s">
        <v>624</v>
      </c>
      <c r="O2290" s="1227">
        <v>2200</v>
      </c>
      <c r="P2290" s="154">
        <v>150</v>
      </c>
      <c r="Q2290" s="251">
        <v>2.0105094813799407E-2</v>
      </c>
      <c r="R2290" s="54">
        <v>27.097847840986969</v>
      </c>
      <c r="S2290" s="54">
        <v>177.09784784098696</v>
      </c>
      <c r="T2290" s="54">
        <v>2022.902152159013</v>
      </c>
      <c r="U2290" s="7"/>
      <c r="V2290" s="7"/>
      <c r="W2290" s="7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</row>
    <row r="2291" spans="1:40" s="1" customFormat="1">
      <c r="A2291" s="173" t="s">
        <v>1554</v>
      </c>
      <c r="B2291" s="51" t="s">
        <v>17</v>
      </c>
      <c r="C2291" s="606">
        <v>238300</v>
      </c>
      <c r="D2291" s="55">
        <v>2709</v>
      </c>
      <c r="E2291" s="831">
        <v>39308</v>
      </c>
      <c r="F2291" s="804">
        <v>2008</v>
      </c>
      <c r="G2291" s="239" t="s">
        <v>812</v>
      </c>
      <c r="H2291" s="1" t="s">
        <v>861</v>
      </c>
      <c r="I2291" s="194">
        <v>412</v>
      </c>
      <c r="J2291" s="903">
        <v>161082</v>
      </c>
      <c r="K2291" s="5">
        <f t="shared" si="35"/>
        <v>6</v>
      </c>
      <c r="L2291" s="790">
        <v>2001</v>
      </c>
      <c r="M2291" s="1113" t="s">
        <v>629</v>
      </c>
      <c r="N2291" s="178" t="s">
        <v>2423</v>
      </c>
      <c r="O2291" s="1227">
        <v>2325</v>
      </c>
      <c r="P2291" s="154">
        <v>150</v>
      </c>
      <c r="Q2291" s="251">
        <v>4.9389272437599573E-2</v>
      </c>
      <c r="R2291" s="54">
        <v>65.729219330855017</v>
      </c>
      <c r="S2291" s="54">
        <v>215.72921933085502</v>
      </c>
      <c r="T2291" s="54">
        <v>2109.2707806691451</v>
      </c>
      <c r="U2291" s="7"/>
      <c r="V2291" s="7"/>
      <c r="W2291" s="7"/>
      <c r="X2291" s="42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42"/>
      <c r="AN2291" s="42"/>
    </row>
    <row r="2292" spans="1:40" s="1" customFormat="1">
      <c r="A2292" s="173" t="s">
        <v>271</v>
      </c>
      <c r="B2292" s="51" t="s">
        <v>17</v>
      </c>
      <c r="C2292" s="606">
        <v>120626</v>
      </c>
      <c r="D2292" s="55">
        <v>2905</v>
      </c>
      <c r="E2292" s="831">
        <v>39609</v>
      </c>
      <c r="F2292" s="804">
        <v>2008</v>
      </c>
      <c r="G2292" s="723" t="s">
        <v>1774</v>
      </c>
      <c r="H2292" s="9" t="s">
        <v>905</v>
      </c>
      <c r="I2292" s="56">
        <v>386</v>
      </c>
      <c r="J2292" s="911">
        <v>58856</v>
      </c>
      <c r="K2292" s="5">
        <f t="shared" si="35"/>
        <v>9</v>
      </c>
      <c r="L2292" s="1023">
        <v>1998</v>
      </c>
      <c r="M2292" s="1119" t="s">
        <v>623</v>
      </c>
      <c r="N2292" s="1205" t="s">
        <v>2398</v>
      </c>
      <c r="O2292" s="1227">
        <v>2300</v>
      </c>
      <c r="P2292" s="154">
        <v>150</v>
      </c>
      <c r="Q2292" s="251">
        <v>2.1018962759881198E-2</v>
      </c>
      <c r="R2292" s="54">
        <v>28.329568197395467</v>
      </c>
      <c r="S2292" s="54">
        <v>178.32956819739547</v>
      </c>
      <c r="T2292" s="54">
        <v>2121.6704318026045</v>
      </c>
      <c r="U2292" s="7"/>
      <c r="V2292" s="7"/>
      <c r="W2292" s="7"/>
      <c r="X2292" s="42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42"/>
      <c r="AN2292" s="42"/>
    </row>
    <row r="2293" spans="1:40" s="1" customFormat="1">
      <c r="A2293" s="173" t="s">
        <v>1430</v>
      </c>
      <c r="B2293" s="51" t="s">
        <v>17</v>
      </c>
      <c r="C2293" s="605">
        <v>27</v>
      </c>
      <c r="D2293" s="55">
        <v>2876</v>
      </c>
      <c r="E2293" s="831">
        <v>39560</v>
      </c>
      <c r="F2293" s="804">
        <v>2008</v>
      </c>
      <c r="G2293" s="723" t="s">
        <v>816</v>
      </c>
      <c r="H2293" s="173" t="s">
        <v>1602</v>
      </c>
      <c r="I2293" s="56">
        <v>365</v>
      </c>
      <c r="J2293" s="911">
        <v>117180</v>
      </c>
      <c r="K2293" s="5">
        <f t="shared" si="35"/>
        <v>8</v>
      </c>
      <c r="L2293" s="1023">
        <v>1999</v>
      </c>
      <c r="M2293" s="1119" t="s">
        <v>623</v>
      </c>
      <c r="N2293" s="1205" t="s">
        <v>624</v>
      </c>
      <c r="O2293" s="1227">
        <v>2300</v>
      </c>
      <c r="P2293" s="154">
        <v>150</v>
      </c>
      <c r="Q2293" s="251">
        <v>1.8760195758564437E-2</v>
      </c>
      <c r="R2293" s="54">
        <v>28.299942903752044</v>
      </c>
      <c r="S2293" s="54">
        <v>178.29994290375205</v>
      </c>
      <c r="T2293" s="54">
        <v>2121.7000570962477</v>
      </c>
      <c r="U2293" s="7"/>
      <c r="V2293" s="7"/>
      <c r="W2293" s="7"/>
      <c r="X2293" s="42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42"/>
      <c r="AN2293" s="42"/>
    </row>
    <row r="2294" spans="1:40" s="1" customFormat="1">
      <c r="A2294" s="173" t="s">
        <v>1443</v>
      </c>
      <c r="B2294" s="51" t="s">
        <v>17</v>
      </c>
      <c r="C2294" s="606">
        <v>186520</v>
      </c>
      <c r="D2294" s="55">
        <v>2876</v>
      </c>
      <c r="E2294" s="831">
        <v>39560</v>
      </c>
      <c r="F2294" s="804">
        <v>2008</v>
      </c>
      <c r="G2294" s="723" t="s">
        <v>812</v>
      </c>
      <c r="H2294" s="1" t="s">
        <v>861</v>
      </c>
      <c r="I2294" s="56">
        <v>402</v>
      </c>
      <c r="J2294" s="911">
        <v>165328</v>
      </c>
      <c r="K2294" s="5">
        <f t="shared" si="35"/>
        <v>10</v>
      </c>
      <c r="L2294" s="1023">
        <v>1997</v>
      </c>
      <c r="M2294" s="1119" t="s">
        <v>616</v>
      </c>
      <c r="N2294" s="1205" t="s">
        <v>1424</v>
      </c>
      <c r="O2294" s="1227">
        <v>2300</v>
      </c>
      <c r="P2294" s="154">
        <v>150</v>
      </c>
      <c r="Q2294" s="251">
        <v>1.8760195758564437E-2</v>
      </c>
      <c r="R2294" s="54">
        <v>28.299942903752044</v>
      </c>
      <c r="S2294" s="54">
        <v>178.29994290375205</v>
      </c>
      <c r="T2294" s="54">
        <v>2121.7000570962477</v>
      </c>
      <c r="U2294" s="7"/>
      <c r="V2294" s="7"/>
      <c r="W2294" s="7"/>
      <c r="X2294" s="42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42"/>
      <c r="AN2294" s="42"/>
    </row>
    <row r="2295" spans="1:40" s="1" customFormat="1">
      <c r="A2295" s="173" t="s">
        <v>1465</v>
      </c>
      <c r="B2295" s="51" t="s">
        <v>17</v>
      </c>
      <c r="C2295" s="606">
        <v>938640</v>
      </c>
      <c r="D2295" s="59">
        <v>39581</v>
      </c>
      <c r="E2295" s="831">
        <v>39532</v>
      </c>
      <c r="F2295" s="804">
        <v>2008</v>
      </c>
      <c r="G2295" s="239" t="s">
        <v>816</v>
      </c>
      <c r="H2295" s="9" t="s">
        <v>905</v>
      </c>
      <c r="I2295" s="194">
        <v>36</v>
      </c>
      <c r="J2295" s="903">
        <v>91731</v>
      </c>
      <c r="K2295" s="5">
        <f t="shared" si="35"/>
        <v>8</v>
      </c>
      <c r="L2295" s="1014">
        <v>1999</v>
      </c>
      <c r="M2295" s="1112" t="s">
        <v>623</v>
      </c>
      <c r="N2295" s="178" t="s">
        <v>624</v>
      </c>
      <c r="O2295" s="1227">
        <v>2275</v>
      </c>
      <c r="P2295" s="154">
        <v>150</v>
      </c>
      <c r="Q2295" s="251">
        <v>0.10544611819235226</v>
      </c>
      <c r="R2295" s="54">
        <v>0</v>
      </c>
      <c r="S2295" s="54">
        <v>150</v>
      </c>
      <c r="T2295" s="54">
        <v>2125</v>
      </c>
      <c r="U2295" s="7"/>
      <c r="V2295" s="7"/>
      <c r="W2295" s="7"/>
      <c r="X2295" s="42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42"/>
      <c r="AN2295" s="42"/>
    </row>
    <row r="2296" spans="1:40" s="1" customFormat="1">
      <c r="A2296" s="173" t="s">
        <v>176</v>
      </c>
      <c r="B2296" s="51" t="s">
        <v>17</v>
      </c>
      <c r="C2296" s="605">
        <v>1632</v>
      </c>
      <c r="D2296" s="55">
        <v>2652</v>
      </c>
      <c r="E2296" s="831">
        <v>39345</v>
      </c>
      <c r="F2296" s="804">
        <v>2008</v>
      </c>
      <c r="G2296" s="723" t="s">
        <v>817</v>
      </c>
      <c r="H2296" s="56"/>
      <c r="I2296" s="56">
        <v>392</v>
      </c>
      <c r="J2296" s="911">
        <v>110783</v>
      </c>
      <c r="K2296" s="5">
        <f t="shared" si="35"/>
        <v>7</v>
      </c>
      <c r="L2296" s="1023">
        <v>2000</v>
      </c>
      <c r="M2296" s="1119" t="s">
        <v>623</v>
      </c>
      <c r="N2296" s="1205" t="s">
        <v>624</v>
      </c>
      <c r="O2296" s="1227">
        <v>2500</v>
      </c>
      <c r="P2296" s="154">
        <v>150</v>
      </c>
      <c r="Q2296" s="251">
        <v>3.2237266279819474E-2</v>
      </c>
      <c r="R2296" s="54">
        <v>181.74274661508704</v>
      </c>
      <c r="S2296" s="54">
        <v>331.74274661508707</v>
      </c>
      <c r="T2296" s="54">
        <v>2168.2572533849129</v>
      </c>
      <c r="U2296" s="7"/>
      <c r="V2296" s="7"/>
      <c r="W2296" s="7"/>
      <c r="X2296" s="42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42"/>
      <c r="AN2296" s="42"/>
    </row>
    <row r="2297" spans="1:40" s="1" customFormat="1">
      <c r="A2297" s="173" t="s">
        <v>310</v>
      </c>
      <c r="B2297" s="51" t="s">
        <v>17</v>
      </c>
      <c r="C2297" s="606">
        <v>54728</v>
      </c>
      <c r="D2297" s="55">
        <v>2908</v>
      </c>
      <c r="E2297" s="831">
        <v>39624</v>
      </c>
      <c r="F2297" s="804">
        <v>2008</v>
      </c>
      <c r="G2297" s="239" t="s">
        <v>1774</v>
      </c>
      <c r="H2297" s="9" t="s">
        <v>4818</v>
      </c>
      <c r="I2297" s="194">
        <v>55</v>
      </c>
      <c r="J2297" s="903">
        <v>68407</v>
      </c>
      <c r="K2297" s="5">
        <f t="shared" si="35"/>
        <v>13</v>
      </c>
      <c r="L2297" s="790">
        <v>1994</v>
      </c>
      <c r="M2297" s="1113" t="s">
        <v>629</v>
      </c>
      <c r="N2297" s="178" t="s">
        <v>636</v>
      </c>
      <c r="O2297" s="1227">
        <v>2350</v>
      </c>
      <c r="P2297" s="154">
        <v>150</v>
      </c>
      <c r="Q2297" s="251">
        <v>1.8986063421531005E-2</v>
      </c>
      <c r="R2297" s="54">
        <v>30.920513027671184</v>
      </c>
      <c r="S2297" s="54">
        <v>180.92051302767118</v>
      </c>
      <c r="T2297" s="54">
        <v>2169.0794869723286</v>
      </c>
      <c r="U2297" s="7"/>
      <c r="V2297" s="7"/>
      <c r="W2297" s="7"/>
      <c r="X2297" s="42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42"/>
      <c r="AN2297" s="42"/>
    </row>
    <row r="2298" spans="1:40" s="1" customFormat="1">
      <c r="A2298" s="173" t="s">
        <v>179</v>
      </c>
      <c r="B2298" s="51" t="s">
        <v>17</v>
      </c>
      <c r="C2298" s="606">
        <v>15744</v>
      </c>
      <c r="D2298" s="55">
        <v>2905</v>
      </c>
      <c r="E2298" s="831">
        <v>39609</v>
      </c>
      <c r="F2298" s="804">
        <v>2008</v>
      </c>
      <c r="G2298" s="239" t="s">
        <v>1774</v>
      </c>
      <c r="H2298" s="9" t="s">
        <v>4818</v>
      </c>
      <c r="I2298" s="194">
        <v>410</v>
      </c>
      <c r="J2298" s="903">
        <v>143669</v>
      </c>
      <c r="K2298" s="5">
        <f t="shared" si="35"/>
        <v>6</v>
      </c>
      <c r="L2298" s="790">
        <v>2001</v>
      </c>
      <c r="M2298" s="1113" t="s">
        <v>623</v>
      </c>
      <c r="N2298" s="178" t="s">
        <v>624</v>
      </c>
      <c r="O2298" s="1227">
        <v>2350</v>
      </c>
      <c r="P2298" s="154">
        <v>150</v>
      </c>
      <c r="Q2298" s="251">
        <v>2.1475896732922092E-2</v>
      </c>
      <c r="R2298" s="54">
        <v>28.945428375599715</v>
      </c>
      <c r="S2298" s="54">
        <v>178.9454283755997</v>
      </c>
      <c r="T2298" s="54">
        <v>2171.0545716244005</v>
      </c>
      <c r="U2298" s="7"/>
      <c r="V2298" s="7"/>
      <c r="W2298" s="7"/>
      <c r="X2298" s="42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42"/>
      <c r="AN2298" s="42"/>
    </row>
    <row r="2299" spans="1:40" s="1" customFormat="1">
      <c r="A2299" s="173" t="s">
        <v>261</v>
      </c>
      <c r="B2299" s="51" t="s">
        <v>17</v>
      </c>
      <c r="C2299" s="606">
        <v>15063</v>
      </c>
      <c r="D2299" s="55">
        <v>2905</v>
      </c>
      <c r="E2299" s="831">
        <v>39609</v>
      </c>
      <c r="F2299" s="804">
        <v>2008</v>
      </c>
      <c r="G2299" s="723" t="s">
        <v>803</v>
      </c>
      <c r="H2299" s="56" t="s">
        <v>804</v>
      </c>
      <c r="I2299" s="56">
        <v>384</v>
      </c>
      <c r="J2299" s="911">
        <v>111462</v>
      </c>
      <c r="K2299" s="5">
        <f t="shared" si="35"/>
        <v>7</v>
      </c>
      <c r="L2299" s="1023">
        <v>2000</v>
      </c>
      <c r="M2299" s="1119" t="s">
        <v>623</v>
      </c>
      <c r="N2299" s="1205" t="s">
        <v>624</v>
      </c>
      <c r="O2299" s="1227">
        <v>2350</v>
      </c>
      <c r="P2299" s="154">
        <v>150</v>
      </c>
      <c r="Q2299" s="251">
        <v>2.1475896732922092E-2</v>
      </c>
      <c r="R2299" s="54">
        <v>28.945428375599715</v>
      </c>
      <c r="S2299" s="54">
        <v>178.9454283755997</v>
      </c>
      <c r="T2299" s="54">
        <v>2171.0545716244005</v>
      </c>
      <c r="U2299" s="7"/>
      <c r="V2299" s="7"/>
      <c r="W2299" s="7"/>
      <c r="X2299" s="42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42"/>
      <c r="AN2299" s="42"/>
    </row>
    <row r="2300" spans="1:40" s="1" customFormat="1">
      <c r="A2300" s="173" t="s">
        <v>393</v>
      </c>
      <c r="B2300" s="51" t="s">
        <v>17</v>
      </c>
      <c r="C2300" s="606" t="s">
        <v>394</v>
      </c>
      <c r="D2300" s="55">
        <v>2908</v>
      </c>
      <c r="E2300" s="831">
        <v>39624</v>
      </c>
      <c r="F2300" s="804">
        <v>2008</v>
      </c>
      <c r="G2300" s="723" t="s">
        <v>815</v>
      </c>
      <c r="H2300" s="9" t="s">
        <v>807</v>
      </c>
      <c r="I2300" s="56">
        <v>68</v>
      </c>
      <c r="J2300" s="911">
        <v>135265</v>
      </c>
      <c r="K2300" s="5">
        <f t="shared" si="35"/>
        <v>7</v>
      </c>
      <c r="L2300" s="1023">
        <v>2000</v>
      </c>
      <c r="M2300" s="1119" t="s">
        <v>623</v>
      </c>
      <c r="N2300" s="1205" t="s">
        <v>624</v>
      </c>
      <c r="O2300" s="1227">
        <v>2400</v>
      </c>
      <c r="P2300" s="154">
        <v>150</v>
      </c>
      <c r="Q2300" s="251">
        <v>1.9390022217733793E-2</v>
      </c>
      <c r="R2300" s="54">
        <v>31.578396283579082</v>
      </c>
      <c r="S2300" s="54">
        <v>181.57839628357908</v>
      </c>
      <c r="T2300" s="54">
        <v>2218.421603716421</v>
      </c>
      <c r="U2300" s="7"/>
      <c r="V2300" s="7"/>
      <c r="W2300" s="7"/>
      <c r="X2300" s="42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42"/>
      <c r="AN2300" s="42"/>
    </row>
    <row r="2301" spans="1:40" s="1" customFormat="1">
      <c r="A2301" s="173" t="s">
        <v>395</v>
      </c>
      <c r="B2301" s="51" t="s">
        <v>17</v>
      </c>
      <c r="C2301" s="606" t="s">
        <v>396</v>
      </c>
      <c r="D2301" s="55">
        <v>2908</v>
      </c>
      <c r="E2301" s="831">
        <v>39624</v>
      </c>
      <c r="F2301" s="804">
        <v>2008</v>
      </c>
      <c r="G2301" s="723" t="s">
        <v>815</v>
      </c>
      <c r="H2301" s="9" t="s">
        <v>807</v>
      </c>
      <c r="I2301" s="56">
        <v>1</v>
      </c>
      <c r="J2301" s="911">
        <v>136025</v>
      </c>
      <c r="K2301" s="5">
        <f t="shared" si="35"/>
        <v>7</v>
      </c>
      <c r="L2301" s="1023">
        <v>2000</v>
      </c>
      <c r="M2301" s="1119" t="s">
        <v>623</v>
      </c>
      <c r="N2301" s="1205" t="s">
        <v>624</v>
      </c>
      <c r="O2301" s="1227">
        <v>2400</v>
      </c>
      <c r="P2301" s="154">
        <v>150</v>
      </c>
      <c r="Q2301" s="251">
        <v>1.9390022217733793E-2</v>
      </c>
      <c r="R2301" s="54">
        <v>31.578396283579082</v>
      </c>
      <c r="S2301" s="54">
        <v>181.57839628357908</v>
      </c>
      <c r="T2301" s="54">
        <v>2218.421603716421</v>
      </c>
      <c r="U2301" s="7"/>
      <c r="V2301" s="7"/>
      <c r="W2301" s="7"/>
      <c r="X2301" s="42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42"/>
      <c r="AN2301" s="42"/>
    </row>
    <row r="2302" spans="1:40" s="1" customFormat="1">
      <c r="A2302" s="172" t="s">
        <v>318</v>
      </c>
      <c r="B2302" s="51" t="s">
        <v>17</v>
      </c>
      <c r="C2302" s="606">
        <v>72451</v>
      </c>
      <c r="D2302" s="55">
        <v>2908</v>
      </c>
      <c r="E2302" s="831">
        <v>39624</v>
      </c>
      <c r="F2302" s="804">
        <v>2008</v>
      </c>
      <c r="G2302" s="239" t="s">
        <v>1774</v>
      </c>
      <c r="H2302" s="9" t="s">
        <v>4818</v>
      </c>
      <c r="I2302" s="56">
        <v>17</v>
      </c>
      <c r="J2302" s="911">
        <v>170344</v>
      </c>
      <c r="K2302" s="5">
        <f t="shared" si="35"/>
        <v>6</v>
      </c>
      <c r="L2302" s="1023">
        <v>2001</v>
      </c>
      <c r="M2302" s="1119" t="s">
        <v>629</v>
      </c>
      <c r="N2302" s="1205" t="s">
        <v>2423</v>
      </c>
      <c r="O2302" s="1227">
        <v>2400</v>
      </c>
      <c r="P2302" s="154">
        <v>150</v>
      </c>
      <c r="Q2302" s="251">
        <v>1.9390022217733793E-2</v>
      </c>
      <c r="R2302" s="54">
        <v>31.578396283579082</v>
      </c>
      <c r="S2302" s="54">
        <v>181.57839628357908</v>
      </c>
      <c r="T2302" s="54">
        <v>2218.421603716421</v>
      </c>
      <c r="U2302" s="7"/>
      <c r="V2302" s="7"/>
      <c r="W2302" s="7"/>
      <c r="X2302" s="42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42"/>
      <c r="AN2302" s="42"/>
    </row>
    <row r="2303" spans="1:40">
      <c r="A2303" s="485" t="s">
        <v>131</v>
      </c>
      <c r="B2303" s="492" t="s">
        <v>17</v>
      </c>
      <c r="C2303" s="620">
        <v>21840</v>
      </c>
      <c r="D2303" s="513">
        <v>2652</v>
      </c>
      <c r="E2303" s="841">
        <v>39345</v>
      </c>
      <c r="F2303" s="514">
        <v>2008</v>
      </c>
      <c r="G2303" s="730" t="s">
        <v>608</v>
      </c>
      <c r="H2303" s="521" t="s">
        <v>819</v>
      </c>
      <c r="I2303" s="578">
        <v>333</v>
      </c>
      <c r="J2303" s="569">
        <v>143593</v>
      </c>
      <c r="K2303" s="5">
        <f t="shared" si="35"/>
        <v>7</v>
      </c>
      <c r="L2303" s="1018">
        <v>2000</v>
      </c>
      <c r="M2303" s="1115" t="s">
        <v>623</v>
      </c>
      <c r="N2303" s="704" t="s">
        <v>624</v>
      </c>
      <c r="O2303" s="1227">
        <v>2600</v>
      </c>
      <c r="P2303" s="486">
        <v>150</v>
      </c>
      <c r="Q2303" s="519">
        <v>3.3526756931012251E-2</v>
      </c>
      <c r="R2303" s="518">
        <v>189.01245647969051</v>
      </c>
      <c r="S2303" s="518">
        <v>339.01245647969051</v>
      </c>
      <c r="T2303" s="518">
        <v>2260.9875435203094</v>
      </c>
      <c r="U2303" s="488"/>
      <c r="V2303" s="488"/>
      <c r="W2303" s="488"/>
      <c r="AL2303" s="480"/>
      <c r="AM2303" s="480"/>
      <c r="AN2303" s="480"/>
    </row>
    <row r="2304" spans="1:40" s="1" customFormat="1">
      <c r="A2304" s="172" t="s">
        <v>323</v>
      </c>
      <c r="B2304" s="51" t="s">
        <v>17</v>
      </c>
      <c r="C2304" s="605">
        <v>1412</v>
      </c>
      <c r="D2304" s="55">
        <v>2908</v>
      </c>
      <c r="E2304" s="831">
        <v>39624</v>
      </c>
      <c r="F2304" s="804">
        <v>2008</v>
      </c>
      <c r="G2304" s="239" t="s">
        <v>1774</v>
      </c>
      <c r="H2304" s="9" t="s">
        <v>4818</v>
      </c>
      <c r="I2304" s="56">
        <v>58</v>
      </c>
      <c r="J2304" s="911">
        <v>153262</v>
      </c>
      <c r="K2304" s="5">
        <f t="shared" si="35"/>
        <v>6</v>
      </c>
      <c r="L2304" s="1023">
        <v>2001</v>
      </c>
      <c r="M2304" s="1119" t="s">
        <v>623</v>
      </c>
      <c r="N2304" s="1205" t="s">
        <v>624</v>
      </c>
      <c r="O2304" s="1227">
        <v>2500</v>
      </c>
      <c r="P2304" s="154">
        <v>150</v>
      </c>
      <c r="Q2304" s="251">
        <v>2.0197939810139367E-2</v>
      </c>
      <c r="R2304" s="54">
        <v>32.894162795394877</v>
      </c>
      <c r="S2304" s="54">
        <v>182.89416279539489</v>
      </c>
      <c r="T2304" s="54">
        <v>2317.105837204605</v>
      </c>
      <c r="U2304" s="7"/>
      <c r="V2304" s="7"/>
      <c r="W2304" s="7"/>
      <c r="X2304" s="42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42"/>
      <c r="AN2304" s="42"/>
    </row>
    <row r="2305" spans="1:40" s="1" customFormat="1">
      <c r="A2305" s="173" t="s">
        <v>379</v>
      </c>
      <c r="B2305" s="51" t="s">
        <v>17</v>
      </c>
      <c r="C2305" s="606">
        <v>220442</v>
      </c>
      <c r="D2305" s="55">
        <v>2908</v>
      </c>
      <c r="E2305" s="831">
        <v>39624</v>
      </c>
      <c r="F2305" s="804">
        <v>2008</v>
      </c>
      <c r="G2305" s="723" t="s">
        <v>812</v>
      </c>
      <c r="H2305" s="9" t="s">
        <v>1006</v>
      </c>
      <c r="I2305" s="56">
        <v>77</v>
      </c>
      <c r="J2305" s="911">
        <v>128912</v>
      </c>
      <c r="K2305" s="5">
        <f t="shared" si="35"/>
        <v>8</v>
      </c>
      <c r="L2305" s="1023">
        <v>1999</v>
      </c>
      <c r="M2305" s="1119" t="s">
        <v>623</v>
      </c>
      <c r="N2305" s="1205" t="s">
        <v>624</v>
      </c>
      <c r="O2305" s="1227">
        <v>2500</v>
      </c>
      <c r="P2305" s="154">
        <v>150</v>
      </c>
      <c r="Q2305" s="251">
        <v>2.0197939810139367E-2</v>
      </c>
      <c r="R2305" s="54">
        <v>32.894162795394877</v>
      </c>
      <c r="S2305" s="54">
        <v>182.89416279539489</v>
      </c>
      <c r="T2305" s="54">
        <v>2317.105837204605</v>
      </c>
      <c r="U2305" s="7"/>
      <c r="V2305" s="7"/>
      <c r="W2305" s="7"/>
      <c r="X2305" s="42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42"/>
      <c r="AN2305" s="42"/>
    </row>
    <row r="2306" spans="1:40" s="1" customFormat="1">
      <c r="A2306" s="173" t="s">
        <v>362</v>
      </c>
      <c r="B2306" s="51" t="s">
        <v>17</v>
      </c>
      <c r="C2306" s="606">
        <v>220177</v>
      </c>
      <c r="D2306" s="55">
        <v>2908</v>
      </c>
      <c r="E2306" s="831">
        <v>39624</v>
      </c>
      <c r="F2306" s="804">
        <v>2008</v>
      </c>
      <c r="G2306" s="723" t="s">
        <v>1774</v>
      </c>
      <c r="H2306" s="9" t="s">
        <v>4818</v>
      </c>
      <c r="I2306" s="56">
        <v>76</v>
      </c>
      <c r="J2306" s="911">
        <v>160463</v>
      </c>
      <c r="K2306" s="5">
        <f t="shared" ref="K2306:K2369" si="36">F2306-L2306-1</f>
        <v>8</v>
      </c>
      <c r="L2306" s="1023">
        <v>1999</v>
      </c>
      <c r="M2306" s="1119" t="s">
        <v>616</v>
      </c>
      <c r="N2306" s="1205" t="s">
        <v>363</v>
      </c>
      <c r="O2306" s="1227">
        <v>2500</v>
      </c>
      <c r="P2306" s="154">
        <v>150</v>
      </c>
      <c r="Q2306" s="251">
        <v>2.0197939810139367E-2</v>
      </c>
      <c r="R2306" s="54">
        <v>32.894162795394877</v>
      </c>
      <c r="S2306" s="54">
        <v>182.89416279539489</v>
      </c>
      <c r="T2306" s="54">
        <v>2317.105837204605</v>
      </c>
      <c r="U2306" s="7"/>
      <c r="V2306" s="7"/>
      <c r="W2306" s="7"/>
      <c r="X2306" s="42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42"/>
      <c r="AN2306" s="42"/>
    </row>
    <row r="2307" spans="1:40" s="1" customFormat="1">
      <c r="A2307" s="173" t="s">
        <v>1367</v>
      </c>
      <c r="B2307" s="51" t="s">
        <v>17</v>
      </c>
      <c r="C2307" s="606">
        <v>229994</v>
      </c>
      <c r="D2307" s="55">
        <v>2876</v>
      </c>
      <c r="E2307" s="831">
        <v>39560</v>
      </c>
      <c r="F2307" s="806">
        <v>2008</v>
      </c>
      <c r="G2307" s="356" t="s">
        <v>1774</v>
      </c>
      <c r="H2307" s="9" t="s">
        <v>4818</v>
      </c>
      <c r="I2307" s="194">
        <v>410</v>
      </c>
      <c r="J2307" s="903">
        <v>166497</v>
      </c>
      <c r="K2307" s="5">
        <f t="shared" si="36"/>
        <v>7</v>
      </c>
      <c r="L2307" s="790">
        <v>2000</v>
      </c>
      <c r="M2307" s="1113" t="s">
        <v>629</v>
      </c>
      <c r="N2307" s="178" t="s">
        <v>2423</v>
      </c>
      <c r="O2307" s="1227">
        <v>2500</v>
      </c>
      <c r="P2307" s="154">
        <v>150</v>
      </c>
      <c r="Q2307" s="251">
        <v>2.0391517128874388E-2</v>
      </c>
      <c r="R2307" s="54">
        <v>30.760807504078308</v>
      </c>
      <c r="S2307" s="54">
        <v>180.76080750407831</v>
      </c>
      <c r="T2307" s="54">
        <v>2319.2391924959215</v>
      </c>
      <c r="U2307" s="7"/>
      <c r="V2307" s="7"/>
      <c r="W2307" s="7"/>
      <c r="X2307" s="42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42"/>
      <c r="AN2307" s="42"/>
    </row>
    <row r="2308" spans="1:40" s="1" customFormat="1">
      <c r="A2308" s="173" t="s">
        <v>175</v>
      </c>
      <c r="B2308" s="51" t="s">
        <v>17</v>
      </c>
      <c r="C2308" s="605">
        <v>1077</v>
      </c>
      <c r="D2308" s="55">
        <v>2652</v>
      </c>
      <c r="E2308" s="831">
        <v>39345</v>
      </c>
      <c r="F2308" s="804">
        <v>2008</v>
      </c>
      <c r="G2308" s="723" t="s">
        <v>817</v>
      </c>
      <c r="H2308" s="172"/>
      <c r="I2308" s="56">
        <v>391</v>
      </c>
      <c r="J2308" s="911">
        <v>124148</v>
      </c>
      <c r="K2308" s="5">
        <f t="shared" si="36"/>
        <v>7</v>
      </c>
      <c r="L2308" s="1023">
        <v>2000</v>
      </c>
      <c r="M2308" s="1119" t="s">
        <v>616</v>
      </c>
      <c r="N2308" s="1205" t="s">
        <v>617</v>
      </c>
      <c r="O2308" s="1227">
        <v>2700</v>
      </c>
      <c r="P2308" s="154">
        <v>150</v>
      </c>
      <c r="Q2308" s="251">
        <v>3.4816247582205029E-2</v>
      </c>
      <c r="R2308" s="54">
        <v>196.28216634429398</v>
      </c>
      <c r="S2308" s="54">
        <v>346.28216634429396</v>
      </c>
      <c r="T2308" s="54">
        <v>2353.7178336557063</v>
      </c>
      <c r="U2308" s="7"/>
      <c r="V2308" s="7"/>
      <c r="W2308" s="7"/>
      <c r="X2308" s="42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42"/>
      <c r="AN2308" s="42"/>
    </row>
    <row r="2309" spans="1:40" s="1" customFormat="1">
      <c r="A2309" s="173" t="s">
        <v>397</v>
      </c>
      <c r="B2309" s="51" t="s">
        <v>17</v>
      </c>
      <c r="C2309" s="606">
        <v>122101</v>
      </c>
      <c r="D2309" s="55">
        <v>2908</v>
      </c>
      <c r="E2309" s="831">
        <v>39624</v>
      </c>
      <c r="F2309" s="806">
        <v>2008</v>
      </c>
      <c r="G2309" s="723" t="s">
        <v>1774</v>
      </c>
      <c r="H2309" s="172" t="s">
        <v>2581</v>
      </c>
      <c r="I2309" s="56">
        <v>89</v>
      </c>
      <c r="J2309" s="911">
        <v>127435</v>
      </c>
      <c r="K2309" s="5">
        <f t="shared" si="36"/>
        <v>8</v>
      </c>
      <c r="L2309" s="1023">
        <v>1999</v>
      </c>
      <c r="M2309" s="1119" t="s">
        <v>623</v>
      </c>
      <c r="N2309" s="1205" t="s">
        <v>624</v>
      </c>
      <c r="O2309" s="1227">
        <v>2550</v>
      </c>
      <c r="P2309" s="154">
        <v>150</v>
      </c>
      <c r="Q2309" s="251">
        <v>2.0601898606342154E-2</v>
      </c>
      <c r="R2309" s="54">
        <v>33.552046051302774</v>
      </c>
      <c r="S2309" s="54">
        <v>183.55204605130277</v>
      </c>
      <c r="T2309" s="54">
        <v>2366.4479539486974</v>
      </c>
      <c r="U2309" s="7"/>
      <c r="V2309" s="7"/>
      <c r="W2309" s="7"/>
      <c r="X2309" s="42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42"/>
      <c r="AN2309" s="42"/>
    </row>
    <row r="2310" spans="1:40" s="1" customFormat="1">
      <c r="A2310" s="173" t="s">
        <v>171</v>
      </c>
      <c r="B2310" s="51" t="s">
        <v>17</v>
      </c>
      <c r="C2310" s="605">
        <v>59</v>
      </c>
      <c r="D2310" s="55">
        <v>2652</v>
      </c>
      <c r="E2310" s="831">
        <v>39345</v>
      </c>
      <c r="F2310" s="804">
        <v>2008</v>
      </c>
      <c r="G2310" s="239" t="s">
        <v>816</v>
      </c>
      <c r="H2310" s="173" t="s">
        <v>1602</v>
      </c>
      <c r="I2310" s="56">
        <v>383</v>
      </c>
      <c r="J2310" s="911">
        <v>110299</v>
      </c>
      <c r="K2310" s="5">
        <f t="shared" si="36"/>
        <v>6</v>
      </c>
      <c r="L2310" s="1023">
        <v>2001</v>
      </c>
      <c r="M2310" s="1119" t="s">
        <v>623</v>
      </c>
      <c r="N2310" s="1205" t="s">
        <v>624</v>
      </c>
      <c r="O2310" s="1227">
        <v>2750</v>
      </c>
      <c r="P2310" s="154">
        <v>150</v>
      </c>
      <c r="Q2310" s="251">
        <v>3.5460992907801421E-2</v>
      </c>
      <c r="R2310" s="54">
        <v>199.91702127659576</v>
      </c>
      <c r="S2310" s="54">
        <v>349.91702127659573</v>
      </c>
      <c r="T2310" s="54">
        <v>2400.0829787234043</v>
      </c>
      <c r="U2310" s="7"/>
      <c r="V2310" s="7"/>
      <c r="W2310" s="7"/>
      <c r="X2310" s="42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42"/>
      <c r="AN2310" s="42"/>
    </row>
    <row r="2311" spans="1:40" s="1" customFormat="1">
      <c r="A2311" s="173" t="s">
        <v>1593</v>
      </c>
      <c r="B2311" s="51" t="s">
        <v>17</v>
      </c>
      <c r="C2311" s="606">
        <v>43</v>
      </c>
      <c r="D2311" s="55">
        <v>2727</v>
      </c>
      <c r="E2311" s="831">
        <v>39357</v>
      </c>
      <c r="F2311" s="806">
        <v>2008</v>
      </c>
      <c r="G2311" s="239" t="s">
        <v>1594</v>
      </c>
      <c r="H2311" s="194"/>
      <c r="I2311" s="194">
        <v>424</v>
      </c>
      <c r="J2311" s="903">
        <v>111001</v>
      </c>
      <c r="K2311" s="5">
        <f t="shared" si="36"/>
        <v>8</v>
      </c>
      <c r="L2311" s="1014">
        <v>1999</v>
      </c>
      <c r="M2311" s="1112" t="s">
        <v>623</v>
      </c>
      <c r="N2311" s="178" t="s">
        <v>624</v>
      </c>
      <c r="O2311" s="1227">
        <v>2600</v>
      </c>
      <c r="P2311" s="154">
        <v>150</v>
      </c>
      <c r="Q2311" s="251">
        <v>7.0033670033670031E-2</v>
      </c>
      <c r="R2311" s="54">
        <v>41.412309764309775</v>
      </c>
      <c r="S2311" s="54">
        <v>191.41230976430978</v>
      </c>
      <c r="T2311" s="54">
        <v>2408.5876902356904</v>
      </c>
      <c r="U2311" s="7"/>
      <c r="V2311" s="7"/>
      <c r="W2311" s="7"/>
      <c r="X2311" s="42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42"/>
      <c r="AN2311" s="42"/>
    </row>
    <row r="2312" spans="1:40" s="1" customFormat="1">
      <c r="A2312" s="173" t="s">
        <v>399</v>
      </c>
      <c r="B2312" s="51" t="s">
        <v>17</v>
      </c>
      <c r="C2312" s="606">
        <v>123660</v>
      </c>
      <c r="D2312" s="55">
        <v>2908</v>
      </c>
      <c r="E2312" s="831">
        <v>39624</v>
      </c>
      <c r="F2312" s="804">
        <v>2008</v>
      </c>
      <c r="G2312" s="723" t="s">
        <v>1774</v>
      </c>
      <c r="H2312" s="56" t="s">
        <v>2581</v>
      </c>
      <c r="I2312" s="56">
        <v>88</v>
      </c>
      <c r="J2312" s="911">
        <v>139558</v>
      </c>
      <c r="K2312" s="5">
        <f t="shared" si="36"/>
        <v>7</v>
      </c>
      <c r="L2312" s="1023">
        <v>2000</v>
      </c>
      <c r="M2312" s="1119" t="s">
        <v>623</v>
      </c>
      <c r="N2312" s="1205" t="s">
        <v>624</v>
      </c>
      <c r="O2312" s="1227">
        <v>2600</v>
      </c>
      <c r="P2312" s="154">
        <v>150</v>
      </c>
      <c r="Q2312" s="251">
        <v>2.1005857402544941E-2</v>
      </c>
      <c r="R2312" s="54">
        <v>34.209929307210672</v>
      </c>
      <c r="S2312" s="54">
        <v>184.20992930721067</v>
      </c>
      <c r="T2312" s="54">
        <v>2415.7900706927894</v>
      </c>
      <c r="U2312" s="7"/>
      <c r="V2312" s="7"/>
      <c r="W2312" s="7"/>
      <c r="X2312" s="42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42"/>
      <c r="AN2312" s="42"/>
    </row>
    <row r="2313" spans="1:40" s="1" customFormat="1">
      <c r="A2313" s="173" t="s">
        <v>275</v>
      </c>
      <c r="B2313" s="51" t="s">
        <v>17</v>
      </c>
      <c r="C2313" s="606">
        <v>4</v>
      </c>
      <c r="D2313" s="55">
        <v>2905</v>
      </c>
      <c r="E2313" s="831">
        <v>39609</v>
      </c>
      <c r="F2313" s="804">
        <v>2008</v>
      </c>
      <c r="G2313" s="723" t="s">
        <v>816</v>
      </c>
      <c r="H2313" s="173" t="s">
        <v>1602</v>
      </c>
      <c r="I2313" s="56">
        <v>405</v>
      </c>
      <c r="J2313" s="911">
        <v>110723</v>
      </c>
      <c r="K2313" s="5">
        <f t="shared" si="36"/>
        <v>4</v>
      </c>
      <c r="L2313" s="1023">
        <v>2003</v>
      </c>
      <c r="M2313" s="1119" t="s">
        <v>629</v>
      </c>
      <c r="N2313" s="1205" t="s">
        <v>2303</v>
      </c>
      <c r="O2313" s="1227">
        <v>2600</v>
      </c>
      <c r="P2313" s="154">
        <v>150</v>
      </c>
      <c r="Q2313" s="251">
        <v>2.3760566598126569E-2</v>
      </c>
      <c r="R2313" s="54">
        <v>32.024729266620959</v>
      </c>
      <c r="S2313" s="54">
        <v>182.02472926662097</v>
      </c>
      <c r="T2313" s="54">
        <v>2417.9752707333791</v>
      </c>
      <c r="U2313" s="7"/>
      <c r="V2313" s="7"/>
      <c r="W2313" s="7"/>
      <c r="X2313" s="42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42"/>
      <c r="AN2313" s="42"/>
    </row>
    <row r="2314" spans="1:40" s="1" customFormat="1">
      <c r="A2314" s="173" t="s">
        <v>240</v>
      </c>
      <c r="B2314" s="51" t="s">
        <v>17</v>
      </c>
      <c r="C2314" s="606">
        <v>76</v>
      </c>
      <c r="D2314" s="55">
        <v>2905</v>
      </c>
      <c r="E2314" s="831">
        <v>39609</v>
      </c>
      <c r="F2314" s="804">
        <v>2008</v>
      </c>
      <c r="G2314" s="723" t="s">
        <v>1774</v>
      </c>
      <c r="H2314" s="9" t="s">
        <v>4818</v>
      </c>
      <c r="I2314" s="56">
        <v>343</v>
      </c>
      <c r="J2314" s="911">
        <v>164053</v>
      </c>
      <c r="K2314" s="5">
        <f t="shared" si="36"/>
        <v>6</v>
      </c>
      <c r="L2314" s="1023">
        <v>2001</v>
      </c>
      <c r="M2314" s="1119" t="s">
        <v>613</v>
      </c>
      <c r="N2314" s="1205" t="s">
        <v>614</v>
      </c>
      <c r="O2314" s="1227">
        <v>2600</v>
      </c>
      <c r="P2314" s="154">
        <v>150</v>
      </c>
      <c r="Q2314" s="251">
        <v>2.3760566598126569E-2</v>
      </c>
      <c r="R2314" s="54">
        <v>32.024729266620959</v>
      </c>
      <c r="S2314" s="54">
        <v>182.02472926662097</v>
      </c>
      <c r="T2314" s="54">
        <v>2417.9752707333791</v>
      </c>
      <c r="U2314" s="7"/>
      <c r="V2314" s="7"/>
      <c r="W2314" s="7"/>
      <c r="X2314" s="42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42"/>
      <c r="AN2314" s="42"/>
    </row>
    <row r="2315" spans="1:40" s="1" customFormat="1">
      <c r="A2315" s="172" t="s">
        <v>1408</v>
      </c>
      <c r="B2315" s="51" t="s">
        <v>17</v>
      </c>
      <c r="C2315" s="605">
        <v>155790</v>
      </c>
      <c r="D2315" s="55">
        <v>2876</v>
      </c>
      <c r="E2315" s="831">
        <v>39560</v>
      </c>
      <c r="F2315" s="804">
        <v>2008</v>
      </c>
      <c r="G2315" s="356" t="s">
        <v>1774</v>
      </c>
      <c r="H2315" s="9" t="s">
        <v>4818</v>
      </c>
      <c r="I2315" s="56">
        <v>386</v>
      </c>
      <c r="J2315" s="911">
        <v>136514</v>
      </c>
      <c r="K2315" s="5">
        <f t="shared" si="36"/>
        <v>7</v>
      </c>
      <c r="L2315" s="1023">
        <v>2000</v>
      </c>
      <c r="M2315" s="1119" t="s">
        <v>623</v>
      </c>
      <c r="N2315" s="1205" t="s">
        <v>624</v>
      </c>
      <c r="O2315" s="1227">
        <v>2600</v>
      </c>
      <c r="P2315" s="154">
        <v>150</v>
      </c>
      <c r="Q2315" s="251">
        <v>2.1207177814029365E-2</v>
      </c>
      <c r="R2315" s="54">
        <v>31.991239804241442</v>
      </c>
      <c r="S2315" s="54">
        <v>181.99123980424145</v>
      </c>
      <c r="T2315" s="54">
        <v>2418.0087601957584</v>
      </c>
      <c r="U2315" s="7"/>
      <c r="V2315" s="7"/>
      <c r="W2315" s="7"/>
      <c r="X2315" s="42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42"/>
      <c r="AN2315" s="42"/>
    </row>
    <row r="2316" spans="1:40" s="1" customFormat="1">
      <c r="A2316" s="173" t="s">
        <v>2452</v>
      </c>
      <c r="B2316" s="51" t="s">
        <v>17</v>
      </c>
      <c r="C2316" s="606">
        <v>3221</v>
      </c>
      <c r="D2316" s="55">
        <v>2876</v>
      </c>
      <c r="E2316" s="831">
        <v>39560</v>
      </c>
      <c r="F2316" s="804">
        <v>2008</v>
      </c>
      <c r="G2316" s="356" t="s">
        <v>1774</v>
      </c>
      <c r="H2316" s="9" t="s">
        <v>4818</v>
      </c>
      <c r="I2316" s="194">
        <v>394</v>
      </c>
      <c r="J2316" s="903">
        <v>157703</v>
      </c>
      <c r="K2316" s="5">
        <f t="shared" si="36"/>
        <v>7</v>
      </c>
      <c r="L2316" s="790">
        <v>2000</v>
      </c>
      <c r="M2316" s="1113" t="s">
        <v>623</v>
      </c>
      <c r="N2316" s="178" t="s">
        <v>624</v>
      </c>
      <c r="O2316" s="1227">
        <v>2600</v>
      </c>
      <c r="P2316" s="154">
        <v>150</v>
      </c>
      <c r="Q2316" s="251">
        <v>2.1207177814029365E-2</v>
      </c>
      <c r="R2316" s="54">
        <v>31.991239804241442</v>
      </c>
      <c r="S2316" s="54">
        <v>181.99123980424145</v>
      </c>
      <c r="T2316" s="54">
        <v>2418.0087601957584</v>
      </c>
      <c r="U2316" s="7"/>
      <c r="V2316" s="7"/>
      <c r="W2316" s="7"/>
      <c r="X2316" s="42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42"/>
      <c r="AN2316" s="42"/>
    </row>
    <row r="2317" spans="1:40" s="1" customFormat="1">
      <c r="A2317" s="173" t="s">
        <v>177</v>
      </c>
      <c r="B2317" s="51" t="s">
        <v>17</v>
      </c>
      <c r="C2317" s="605">
        <v>1088</v>
      </c>
      <c r="D2317" s="55">
        <v>2652</v>
      </c>
      <c r="E2317" s="831">
        <v>39345</v>
      </c>
      <c r="F2317" s="804">
        <v>2008</v>
      </c>
      <c r="G2317" s="723" t="s">
        <v>817</v>
      </c>
      <c r="H2317" s="56"/>
      <c r="I2317" s="56">
        <v>393</v>
      </c>
      <c r="J2317" s="911">
        <v>133820</v>
      </c>
      <c r="K2317" s="5">
        <f t="shared" si="36"/>
        <v>8</v>
      </c>
      <c r="L2317" s="1023">
        <v>1999</v>
      </c>
      <c r="M2317" s="1119" t="s">
        <v>2415</v>
      </c>
      <c r="N2317" s="1205" t="s">
        <v>401</v>
      </c>
      <c r="O2317" s="1227">
        <v>2800</v>
      </c>
      <c r="P2317" s="154">
        <v>150</v>
      </c>
      <c r="Q2317" s="251">
        <v>3.6105738233397806E-2</v>
      </c>
      <c r="R2317" s="54">
        <v>203.55187620889748</v>
      </c>
      <c r="S2317" s="54">
        <v>353.55187620889751</v>
      </c>
      <c r="T2317" s="54">
        <v>2446.4481237911023</v>
      </c>
      <c r="U2317" s="7"/>
      <c r="V2317" s="7"/>
      <c r="W2317" s="7"/>
      <c r="X2317" s="42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42"/>
      <c r="AN2317" s="42"/>
    </row>
    <row r="2318" spans="1:40" s="1" customFormat="1">
      <c r="A2318" s="105" t="s">
        <v>398</v>
      </c>
      <c r="B2318" s="51" t="s">
        <v>17</v>
      </c>
      <c r="C2318" s="618">
        <v>111274</v>
      </c>
      <c r="D2318" s="55">
        <v>2908</v>
      </c>
      <c r="E2318" s="831">
        <v>39624</v>
      </c>
      <c r="F2318" s="804">
        <v>2008</v>
      </c>
      <c r="G2318" s="723" t="s">
        <v>1774</v>
      </c>
      <c r="H2318" s="56" t="s">
        <v>2581</v>
      </c>
      <c r="I2318" s="56">
        <v>90</v>
      </c>
      <c r="J2318" s="911">
        <v>89285</v>
      </c>
      <c r="K2318" s="5">
        <f t="shared" si="36"/>
        <v>12</v>
      </c>
      <c r="L2318" s="1023">
        <v>1995</v>
      </c>
      <c r="M2318" s="1119" t="s">
        <v>613</v>
      </c>
      <c r="N2318" s="1205" t="s">
        <v>614</v>
      </c>
      <c r="O2318" s="1227">
        <v>2650</v>
      </c>
      <c r="P2318" s="154">
        <v>150</v>
      </c>
      <c r="Q2318" s="251">
        <v>2.1409816198747728E-2</v>
      </c>
      <c r="R2318" s="54">
        <v>34.867812563118569</v>
      </c>
      <c r="S2318" s="54">
        <v>184.86781256311858</v>
      </c>
      <c r="T2318" s="54">
        <v>2465.1321874368814</v>
      </c>
      <c r="U2318" s="7"/>
      <c r="V2318" s="7"/>
      <c r="W2318" s="7"/>
      <c r="X2318" s="42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42"/>
      <c r="AN2318" s="42"/>
    </row>
    <row r="2319" spans="1:40">
      <c r="A2319" s="485" t="s">
        <v>1359</v>
      </c>
      <c r="B2319" s="492" t="s">
        <v>17</v>
      </c>
      <c r="C2319" s="619">
        <v>22675</v>
      </c>
      <c r="D2319" s="513">
        <v>2860</v>
      </c>
      <c r="E2319" s="841">
        <v>39583</v>
      </c>
      <c r="F2319" s="514">
        <v>2008</v>
      </c>
      <c r="G2319" s="728" t="s">
        <v>608</v>
      </c>
      <c r="H2319" s="496" t="s">
        <v>2037</v>
      </c>
      <c r="I2319" s="576">
        <v>57</v>
      </c>
      <c r="J2319" s="926">
        <v>145234</v>
      </c>
      <c r="K2319" s="5">
        <f t="shared" si="36"/>
        <v>3</v>
      </c>
      <c r="L2319" s="1031">
        <v>2004</v>
      </c>
      <c r="M2319" s="1130" t="s">
        <v>623</v>
      </c>
      <c r="N2319" s="1212" t="s">
        <v>624</v>
      </c>
      <c r="O2319" s="1227">
        <v>2650</v>
      </c>
      <c r="P2319" s="486">
        <v>150</v>
      </c>
      <c r="Q2319" s="519">
        <v>3.1066822977725676E-2</v>
      </c>
      <c r="R2319" s="518">
        <v>26.313288393903864</v>
      </c>
      <c r="S2319" s="518">
        <v>176.31328839390386</v>
      </c>
      <c r="T2319" s="518">
        <v>2473.6867116060962</v>
      </c>
      <c r="U2319" s="488"/>
      <c r="V2319" s="488"/>
      <c r="W2319" s="488"/>
      <c r="AL2319" s="480"/>
      <c r="AM2319" s="480"/>
      <c r="AN2319" s="480"/>
    </row>
    <row r="2320" spans="1:40" s="1" customFormat="1">
      <c r="A2320" s="173" t="s">
        <v>1371</v>
      </c>
      <c r="B2320" s="51" t="s">
        <v>17</v>
      </c>
      <c r="C2320" s="606">
        <v>239980</v>
      </c>
      <c r="D2320" s="55">
        <v>2876</v>
      </c>
      <c r="E2320" s="831">
        <v>39560</v>
      </c>
      <c r="F2320" s="804">
        <v>2008</v>
      </c>
      <c r="G2320" s="356" t="s">
        <v>1774</v>
      </c>
      <c r="H2320" s="9" t="s">
        <v>4818</v>
      </c>
      <c r="I2320" s="194">
        <v>396</v>
      </c>
      <c r="J2320" s="903">
        <v>134788</v>
      </c>
      <c r="K2320" s="5">
        <f t="shared" si="36"/>
        <v>7</v>
      </c>
      <c r="L2320" s="790">
        <v>2000</v>
      </c>
      <c r="M2320" s="1113" t="s">
        <v>623</v>
      </c>
      <c r="N2320" s="178" t="s">
        <v>624</v>
      </c>
      <c r="O2320" s="1227">
        <v>2700</v>
      </c>
      <c r="P2320" s="154">
        <v>150</v>
      </c>
      <c r="Q2320" s="251">
        <v>2.2022838499184339E-2</v>
      </c>
      <c r="R2320" s="54">
        <v>33.221672104404576</v>
      </c>
      <c r="S2320" s="54">
        <v>183.22167210440458</v>
      </c>
      <c r="T2320" s="54">
        <v>2516.7783278955953</v>
      </c>
      <c r="U2320" s="7"/>
      <c r="V2320" s="7"/>
      <c r="W2320" s="7"/>
      <c r="X2320" s="42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42"/>
      <c r="AN2320" s="42"/>
    </row>
    <row r="2321" spans="1:40" s="1" customFormat="1">
      <c r="A2321" s="173" t="s">
        <v>1366</v>
      </c>
      <c r="B2321" s="51" t="s">
        <v>17</v>
      </c>
      <c r="C2321" s="606">
        <v>229993</v>
      </c>
      <c r="D2321" s="55">
        <v>2876</v>
      </c>
      <c r="E2321" s="831">
        <v>39560</v>
      </c>
      <c r="F2321" s="804">
        <v>2008</v>
      </c>
      <c r="G2321" s="356" t="s">
        <v>1774</v>
      </c>
      <c r="H2321" s="9" t="s">
        <v>4818</v>
      </c>
      <c r="I2321" s="194">
        <v>412</v>
      </c>
      <c r="J2321" s="903">
        <v>175348</v>
      </c>
      <c r="K2321" s="5">
        <f t="shared" si="36"/>
        <v>7</v>
      </c>
      <c r="L2321" s="790">
        <v>2000</v>
      </c>
      <c r="M2321" s="1113" t="s">
        <v>629</v>
      </c>
      <c r="N2321" s="178" t="s">
        <v>2423</v>
      </c>
      <c r="O2321" s="1227">
        <v>2700</v>
      </c>
      <c r="P2321" s="154">
        <v>150</v>
      </c>
      <c r="Q2321" s="251">
        <v>2.2022838499184339E-2</v>
      </c>
      <c r="R2321" s="54">
        <v>33.221672104404576</v>
      </c>
      <c r="S2321" s="54">
        <v>183.22167210440458</v>
      </c>
      <c r="T2321" s="54">
        <v>2516.7783278955953</v>
      </c>
      <c r="U2321" s="7"/>
      <c r="V2321" s="7"/>
      <c r="W2321" s="7"/>
      <c r="X2321" s="42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42"/>
      <c r="AN2321" s="42"/>
    </row>
    <row r="2322" spans="1:40" s="1" customFormat="1">
      <c r="A2322" s="173" t="s">
        <v>169</v>
      </c>
      <c r="B2322" s="51" t="s">
        <v>17</v>
      </c>
      <c r="C2322" s="605">
        <v>57</v>
      </c>
      <c r="D2322" s="55">
        <v>2652</v>
      </c>
      <c r="E2322" s="831">
        <v>39345</v>
      </c>
      <c r="F2322" s="804">
        <v>2008</v>
      </c>
      <c r="G2322" s="239" t="s">
        <v>816</v>
      </c>
      <c r="H2322" s="173" t="s">
        <v>1602</v>
      </c>
      <c r="I2322" s="56">
        <v>384</v>
      </c>
      <c r="J2322" s="911">
        <v>108475</v>
      </c>
      <c r="K2322" s="5">
        <f t="shared" si="36"/>
        <v>6</v>
      </c>
      <c r="L2322" s="1023">
        <v>2001</v>
      </c>
      <c r="M2322" s="1119" t="s">
        <v>623</v>
      </c>
      <c r="N2322" s="1205" t="s">
        <v>624</v>
      </c>
      <c r="O2322" s="1227">
        <v>2900</v>
      </c>
      <c r="P2322" s="154">
        <v>150</v>
      </c>
      <c r="Q2322" s="251">
        <v>3.7395228884590584E-2</v>
      </c>
      <c r="R2322" s="54">
        <v>210.82158607350095</v>
      </c>
      <c r="S2322" s="54">
        <v>360.82158607350095</v>
      </c>
      <c r="T2322" s="54">
        <v>2539.1784139264992</v>
      </c>
      <c r="U2322" s="7"/>
      <c r="V2322" s="7"/>
      <c r="W2322" s="7"/>
      <c r="X2322" s="42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42"/>
      <c r="AN2322" s="42"/>
    </row>
    <row r="2323" spans="1:40" s="1" customFormat="1">
      <c r="A2323" s="173" t="s">
        <v>2150</v>
      </c>
      <c r="B2323" s="51" t="s">
        <v>17</v>
      </c>
      <c r="C2323" s="606">
        <v>229896</v>
      </c>
      <c r="D2323" s="55">
        <v>2677</v>
      </c>
      <c r="E2323" s="831">
        <v>39212</v>
      </c>
      <c r="F2323" s="806">
        <v>2008</v>
      </c>
      <c r="G2323" s="239" t="s">
        <v>812</v>
      </c>
      <c r="H2323" s="9" t="s">
        <v>1079</v>
      </c>
      <c r="I2323" s="194">
        <v>39</v>
      </c>
      <c r="J2323" s="903">
        <v>128073</v>
      </c>
      <c r="K2323" s="5">
        <f t="shared" si="36"/>
        <v>8</v>
      </c>
      <c r="L2323" s="790">
        <v>1999</v>
      </c>
      <c r="M2323" s="1113" t="s">
        <v>623</v>
      </c>
      <c r="N2323" s="178" t="s">
        <v>2131</v>
      </c>
      <c r="O2323" s="1227">
        <v>2758</v>
      </c>
      <c r="P2323" s="154">
        <v>150</v>
      </c>
      <c r="Q2323" s="251">
        <v>0.17910195758829278</v>
      </c>
      <c r="R2323" s="54">
        <v>62.707177390813051</v>
      </c>
      <c r="S2323" s="54">
        <v>212.70717739081306</v>
      </c>
      <c r="T2323" s="54">
        <v>2545.2928226091872</v>
      </c>
      <c r="U2323" s="7"/>
      <c r="V2323" s="7"/>
      <c r="W2323" s="7"/>
      <c r="X2323" s="42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42"/>
      <c r="AN2323" s="42"/>
    </row>
    <row r="2324" spans="1:40" s="1" customFormat="1">
      <c r="A2324" s="173" t="s">
        <v>2138</v>
      </c>
      <c r="B2324" s="51" t="s">
        <v>17</v>
      </c>
      <c r="C2324" s="606">
        <v>21</v>
      </c>
      <c r="D2324" s="55">
        <v>2677</v>
      </c>
      <c r="E2324" s="831">
        <v>39190</v>
      </c>
      <c r="F2324" s="804">
        <v>2008</v>
      </c>
      <c r="G2324" s="239" t="s">
        <v>815</v>
      </c>
      <c r="H2324" s="1" t="s">
        <v>475</v>
      </c>
      <c r="I2324" s="194">
        <v>23</v>
      </c>
      <c r="J2324" s="903">
        <v>14318</v>
      </c>
      <c r="K2324" s="5">
        <f t="shared" si="36"/>
        <v>21</v>
      </c>
      <c r="L2324" s="790">
        <v>1986</v>
      </c>
      <c r="M2324" s="1113" t="s">
        <v>2595</v>
      </c>
      <c r="N2324" s="178" t="s">
        <v>56</v>
      </c>
      <c r="O2324" s="1227">
        <v>2758</v>
      </c>
      <c r="P2324" s="154">
        <v>150</v>
      </c>
      <c r="Q2324" s="251">
        <v>0.17910195758829278</v>
      </c>
      <c r="R2324" s="54">
        <v>62.707177390813051</v>
      </c>
      <c r="S2324" s="54">
        <v>212.70717739081306</v>
      </c>
      <c r="T2324" s="54">
        <v>2545.2928226091872</v>
      </c>
      <c r="U2324" s="7"/>
      <c r="V2324" s="7"/>
      <c r="W2324" s="7"/>
      <c r="X2324" s="42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42"/>
      <c r="AN2324" s="42"/>
    </row>
    <row r="2325" spans="1:40">
      <c r="A2325" s="485" t="s">
        <v>411</v>
      </c>
      <c r="B2325" s="492" t="s">
        <v>17</v>
      </c>
      <c r="C2325" s="620">
        <v>22223</v>
      </c>
      <c r="D2325" s="522">
        <v>39331</v>
      </c>
      <c r="E2325" s="841">
        <v>39254</v>
      </c>
      <c r="F2325" s="514">
        <v>2008</v>
      </c>
      <c r="G2325" s="523" t="s">
        <v>608</v>
      </c>
      <c r="H2325" s="496" t="s">
        <v>2037</v>
      </c>
      <c r="I2325" s="578">
        <v>28</v>
      </c>
      <c r="J2325" s="569">
        <v>135171</v>
      </c>
      <c r="K2325" s="5">
        <f t="shared" si="36"/>
        <v>5</v>
      </c>
      <c r="L2325" s="1018">
        <v>2002</v>
      </c>
      <c r="M2325" s="1115" t="s">
        <v>623</v>
      </c>
      <c r="N2325" s="704" t="s">
        <v>624</v>
      </c>
      <c r="O2325" s="1227">
        <v>2700</v>
      </c>
      <c r="P2325" s="486">
        <v>150</v>
      </c>
      <c r="Q2325" s="519">
        <v>0.12</v>
      </c>
      <c r="R2325" s="518">
        <v>0</v>
      </c>
      <c r="S2325" s="518">
        <v>150</v>
      </c>
      <c r="T2325" s="518">
        <v>2550</v>
      </c>
      <c r="U2325" s="488"/>
      <c r="V2325" s="488"/>
      <c r="W2325" s="488"/>
      <c r="AL2325" s="480"/>
      <c r="AM2325" s="480"/>
      <c r="AN2325" s="480"/>
    </row>
    <row r="2326" spans="1:40" s="1" customFormat="1">
      <c r="A2326" s="173" t="s">
        <v>1576</v>
      </c>
      <c r="B2326" s="51" t="s">
        <v>17</v>
      </c>
      <c r="C2326" s="606">
        <v>124776</v>
      </c>
      <c r="D2326" s="55">
        <v>2727</v>
      </c>
      <c r="E2326" s="831">
        <v>39357</v>
      </c>
      <c r="F2326" s="804">
        <v>2008</v>
      </c>
      <c r="G2326" s="239" t="s">
        <v>1774</v>
      </c>
      <c r="H2326" s="194" t="s">
        <v>2581</v>
      </c>
      <c r="I2326" s="194">
        <v>387</v>
      </c>
      <c r="J2326" s="903">
        <v>118464</v>
      </c>
      <c r="K2326" s="5">
        <f t="shared" si="36"/>
        <v>8</v>
      </c>
      <c r="L2326" s="790">
        <v>1999</v>
      </c>
      <c r="M2326" s="1113" t="s">
        <v>623</v>
      </c>
      <c r="N2326" s="178" t="s">
        <v>626</v>
      </c>
      <c r="O2326" s="1227">
        <v>2800</v>
      </c>
      <c r="P2326" s="154">
        <v>150</v>
      </c>
      <c r="Q2326" s="251">
        <v>7.5420875420875416E-2</v>
      </c>
      <c r="R2326" s="54">
        <v>44.597872053872067</v>
      </c>
      <c r="S2326" s="54">
        <v>194.59787205387207</v>
      </c>
      <c r="T2326" s="54">
        <v>2605.4021279461281</v>
      </c>
      <c r="U2326" s="7"/>
      <c r="V2326" s="7"/>
      <c r="W2326" s="7"/>
      <c r="X2326" s="42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42"/>
      <c r="AN2326" s="42"/>
    </row>
    <row r="2327" spans="1:40" s="1" customFormat="1">
      <c r="A2327" s="173" t="s">
        <v>239</v>
      </c>
      <c r="B2327" s="51" t="s">
        <v>17</v>
      </c>
      <c r="C2327" s="606">
        <v>75</v>
      </c>
      <c r="D2327" s="55">
        <v>2905</v>
      </c>
      <c r="E2327" s="831">
        <v>39609</v>
      </c>
      <c r="F2327" s="804">
        <v>2008</v>
      </c>
      <c r="G2327" s="723" t="s">
        <v>1774</v>
      </c>
      <c r="H2327" s="9" t="s">
        <v>4818</v>
      </c>
      <c r="I2327" s="56">
        <v>346</v>
      </c>
      <c r="J2327" s="911">
        <v>145242</v>
      </c>
      <c r="K2327" s="5">
        <f t="shared" si="36"/>
        <v>6</v>
      </c>
      <c r="L2327" s="1023">
        <v>2001</v>
      </c>
      <c r="M2327" s="1119" t="s">
        <v>629</v>
      </c>
      <c r="N2327" s="1205" t="s">
        <v>2423</v>
      </c>
      <c r="O2327" s="1227">
        <v>2800</v>
      </c>
      <c r="P2327" s="154">
        <v>150</v>
      </c>
      <c r="Q2327" s="251">
        <v>2.5588302490290152E-2</v>
      </c>
      <c r="R2327" s="54">
        <v>34.488169979437956</v>
      </c>
      <c r="S2327" s="54">
        <v>184.48816997943794</v>
      </c>
      <c r="T2327" s="54">
        <v>2615.5118300205622</v>
      </c>
      <c r="U2327" s="7"/>
      <c r="V2327" s="7"/>
      <c r="W2327" s="7"/>
      <c r="X2327" s="42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42"/>
      <c r="AN2327" s="42"/>
    </row>
    <row r="2328" spans="1:40" s="1" customFormat="1">
      <c r="A2328" s="173" t="s">
        <v>1419</v>
      </c>
      <c r="B2328" s="51" t="s">
        <v>17</v>
      </c>
      <c r="C2328" s="605">
        <v>1700</v>
      </c>
      <c r="D2328" s="55">
        <v>2876</v>
      </c>
      <c r="E2328" s="831">
        <v>39560</v>
      </c>
      <c r="F2328" s="804">
        <v>2008</v>
      </c>
      <c r="G2328" s="356" t="s">
        <v>1774</v>
      </c>
      <c r="H2328" s="9" t="s">
        <v>4818</v>
      </c>
      <c r="I2328" s="56">
        <v>397</v>
      </c>
      <c r="J2328" s="911">
        <v>149477</v>
      </c>
      <c r="K2328" s="5">
        <f t="shared" si="36"/>
        <v>6</v>
      </c>
      <c r="L2328" s="1023">
        <v>2001</v>
      </c>
      <c r="M2328" s="1119" t="s">
        <v>629</v>
      </c>
      <c r="N2328" s="1205" t="s">
        <v>1235</v>
      </c>
      <c r="O2328" s="1227">
        <v>2800</v>
      </c>
      <c r="P2328" s="154">
        <v>150</v>
      </c>
      <c r="Q2328" s="251">
        <v>2.2838499184339316E-2</v>
      </c>
      <c r="R2328" s="54">
        <v>34.452104404567706</v>
      </c>
      <c r="S2328" s="54">
        <v>184.45210440456771</v>
      </c>
      <c r="T2328" s="54">
        <v>2615.5478955954322</v>
      </c>
      <c r="U2328" s="7"/>
      <c r="V2328" s="7"/>
      <c r="W2328" s="7"/>
      <c r="X2328" s="42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42"/>
      <c r="AN2328" s="42"/>
    </row>
    <row r="2329" spans="1:40" s="1" customFormat="1">
      <c r="A2329" s="173" t="s">
        <v>1420</v>
      </c>
      <c r="B2329" s="51" t="s">
        <v>17</v>
      </c>
      <c r="C2329" s="605">
        <v>1702</v>
      </c>
      <c r="D2329" s="55">
        <v>2876</v>
      </c>
      <c r="E2329" s="831">
        <v>39560</v>
      </c>
      <c r="F2329" s="804">
        <v>2008</v>
      </c>
      <c r="G2329" s="356" t="s">
        <v>1774</v>
      </c>
      <c r="H2329" s="9" t="s">
        <v>4818</v>
      </c>
      <c r="I2329" s="56">
        <v>377</v>
      </c>
      <c r="J2329" s="911">
        <v>141675</v>
      </c>
      <c r="K2329" s="5">
        <f t="shared" si="36"/>
        <v>6</v>
      </c>
      <c r="L2329" s="1023">
        <v>2001</v>
      </c>
      <c r="M2329" s="1119" t="s">
        <v>629</v>
      </c>
      <c r="N2329" s="1205" t="s">
        <v>1235</v>
      </c>
      <c r="O2329" s="1227">
        <v>2800</v>
      </c>
      <c r="P2329" s="154">
        <v>150</v>
      </c>
      <c r="Q2329" s="251">
        <v>2.2838499184339316E-2</v>
      </c>
      <c r="R2329" s="54">
        <v>34.452104404567706</v>
      </c>
      <c r="S2329" s="54">
        <v>184.45210440456771</v>
      </c>
      <c r="T2329" s="54">
        <v>2615.5478955954322</v>
      </c>
      <c r="U2329" s="7"/>
      <c r="V2329" s="7"/>
      <c r="W2329" s="7"/>
      <c r="X2329" s="42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42"/>
      <c r="AN2329" s="42"/>
    </row>
    <row r="2330" spans="1:40" s="1" customFormat="1">
      <c r="A2330" s="173" t="s">
        <v>1368</v>
      </c>
      <c r="B2330" s="51" t="s">
        <v>17</v>
      </c>
      <c r="C2330" s="606">
        <v>229995</v>
      </c>
      <c r="D2330" s="55">
        <v>2876</v>
      </c>
      <c r="E2330" s="831">
        <v>39560</v>
      </c>
      <c r="F2330" s="804">
        <v>2008</v>
      </c>
      <c r="G2330" s="356" t="s">
        <v>1774</v>
      </c>
      <c r="H2330" s="9" t="s">
        <v>4818</v>
      </c>
      <c r="I2330" s="194">
        <v>408</v>
      </c>
      <c r="J2330" s="903">
        <v>153914</v>
      </c>
      <c r="K2330" s="5">
        <f t="shared" si="36"/>
        <v>7</v>
      </c>
      <c r="L2330" s="790">
        <v>2000</v>
      </c>
      <c r="M2330" s="1113" t="s">
        <v>629</v>
      </c>
      <c r="N2330" s="178" t="s">
        <v>2423</v>
      </c>
      <c r="O2330" s="1227">
        <v>2800</v>
      </c>
      <c r="P2330" s="154">
        <v>150</v>
      </c>
      <c r="Q2330" s="251">
        <v>2.2838499184339316E-2</v>
      </c>
      <c r="R2330" s="54">
        <v>34.452104404567706</v>
      </c>
      <c r="S2330" s="54">
        <v>184.45210440456771</v>
      </c>
      <c r="T2330" s="54">
        <v>2615.5478955954322</v>
      </c>
      <c r="U2330" s="7"/>
      <c r="V2330" s="7"/>
      <c r="W2330" s="7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</row>
    <row r="2331" spans="1:40" s="1" customFormat="1">
      <c r="A2331" s="178" t="s">
        <v>1466</v>
      </c>
      <c r="B2331" s="51" t="s">
        <v>17</v>
      </c>
      <c r="C2331" s="606">
        <v>936508</v>
      </c>
      <c r="D2331" s="59">
        <v>39581</v>
      </c>
      <c r="E2331" s="830">
        <v>39532</v>
      </c>
      <c r="F2331" s="804">
        <v>2008</v>
      </c>
      <c r="G2331" s="239" t="s">
        <v>816</v>
      </c>
      <c r="H2331" s="9" t="s">
        <v>905</v>
      </c>
      <c r="I2331" s="194">
        <v>35</v>
      </c>
      <c r="J2331" s="903">
        <v>102320</v>
      </c>
      <c r="K2331" s="5">
        <f t="shared" si="36"/>
        <v>6</v>
      </c>
      <c r="L2331" s="790">
        <v>2001</v>
      </c>
      <c r="M2331" s="1113" t="s">
        <v>623</v>
      </c>
      <c r="N2331" s="178" t="s">
        <v>624</v>
      </c>
      <c r="O2331" s="1227">
        <v>2800</v>
      </c>
      <c r="P2331" s="154">
        <v>150</v>
      </c>
      <c r="Q2331" s="251">
        <v>0.12977983777520277</v>
      </c>
      <c r="R2331" s="54">
        <v>0</v>
      </c>
      <c r="S2331" s="54">
        <v>150</v>
      </c>
      <c r="T2331" s="54">
        <v>2650</v>
      </c>
      <c r="U2331" s="7"/>
      <c r="V2331" s="7"/>
      <c r="W2331" s="7"/>
      <c r="X2331" s="42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42"/>
      <c r="AN2331" s="42"/>
    </row>
    <row r="2332" spans="1:40" s="1" customFormat="1">
      <c r="A2332" s="173" t="s">
        <v>1555</v>
      </c>
      <c r="B2332" s="51" t="s">
        <v>17</v>
      </c>
      <c r="C2332" s="606">
        <v>202312</v>
      </c>
      <c r="D2332" s="55">
        <v>2709</v>
      </c>
      <c r="E2332" s="830">
        <v>39308</v>
      </c>
      <c r="F2332" s="804">
        <v>2008</v>
      </c>
      <c r="G2332" s="239" t="s">
        <v>812</v>
      </c>
      <c r="H2332" s="9" t="s">
        <v>1006</v>
      </c>
      <c r="I2332" s="194">
        <v>414</v>
      </c>
      <c r="J2332" s="903">
        <v>128795</v>
      </c>
      <c r="K2332" s="5">
        <f t="shared" si="36"/>
        <v>9</v>
      </c>
      <c r="L2332" s="790">
        <v>1998</v>
      </c>
      <c r="M2332" s="1113" t="s">
        <v>623</v>
      </c>
      <c r="N2332" s="178" t="s">
        <v>624</v>
      </c>
      <c r="O2332" s="1227">
        <v>2900</v>
      </c>
      <c r="P2332" s="154">
        <v>150</v>
      </c>
      <c r="Q2332" s="251">
        <v>6.1603823685608072E-2</v>
      </c>
      <c r="R2332" s="54">
        <v>81.984832713754656</v>
      </c>
      <c r="S2332" s="54">
        <v>231.98483271375466</v>
      </c>
      <c r="T2332" s="54">
        <v>2668.0151672862453</v>
      </c>
      <c r="U2332" s="7"/>
      <c r="V2332" s="7"/>
      <c r="W2332" s="7"/>
      <c r="X2332" s="42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42"/>
      <c r="AN2332" s="42"/>
    </row>
    <row r="2333" spans="1:40" s="1" customFormat="1">
      <c r="A2333" s="173" t="s">
        <v>1543</v>
      </c>
      <c r="B2333" s="51" t="s">
        <v>17</v>
      </c>
      <c r="C2333" s="606">
        <v>17485</v>
      </c>
      <c r="D2333" s="55">
        <v>2709</v>
      </c>
      <c r="E2333" s="830">
        <v>39308</v>
      </c>
      <c r="F2333" s="806">
        <v>2008</v>
      </c>
      <c r="G2333" s="239" t="s">
        <v>810</v>
      </c>
      <c r="H2333" s="173" t="s">
        <v>1166</v>
      </c>
      <c r="I2333" s="194">
        <v>391</v>
      </c>
      <c r="J2333" s="903">
        <v>112258</v>
      </c>
      <c r="K2333" s="5">
        <f t="shared" si="36"/>
        <v>7</v>
      </c>
      <c r="L2333" s="790">
        <v>2000</v>
      </c>
      <c r="M2333" s="1113" t="s">
        <v>623</v>
      </c>
      <c r="N2333" s="178" t="s">
        <v>713</v>
      </c>
      <c r="O2333" s="1227">
        <v>2900</v>
      </c>
      <c r="P2333" s="154">
        <v>150</v>
      </c>
      <c r="Q2333" s="251">
        <v>6.1603823685608072E-2</v>
      </c>
      <c r="R2333" s="54">
        <v>81.984832713754656</v>
      </c>
      <c r="S2333" s="54">
        <v>231.98483271375466</v>
      </c>
      <c r="T2333" s="54">
        <v>2668.0151672862453</v>
      </c>
      <c r="U2333" s="7"/>
      <c r="V2333" s="7"/>
      <c r="W2333" s="7"/>
      <c r="X2333" s="42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42"/>
      <c r="AN2333" s="42"/>
    </row>
    <row r="2334" spans="1:40" s="1" customFormat="1">
      <c r="A2334" s="173" t="s">
        <v>1427</v>
      </c>
      <c r="B2334" s="173" t="s">
        <v>17</v>
      </c>
      <c r="C2334" s="605">
        <v>939319</v>
      </c>
      <c r="D2334" s="212">
        <v>2876</v>
      </c>
      <c r="E2334" s="830">
        <v>39560</v>
      </c>
      <c r="F2334" s="806">
        <v>2008</v>
      </c>
      <c r="G2334" s="706" t="s">
        <v>816</v>
      </c>
      <c r="H2334" s="9" t="s">
        <v>905</v>
      </c>
      <c r="I2334" s="172">
        <v>349</v>
      </c>
      <c r="J2334" s="911">
        <v>100509</v>
      </c>
      <c r="K2334" s="5">
        <f t="shared" si="36"/>
        <v>7</v>
      </c>
      <c r="L2334" s="1023">
        <v>2000</v>
      </c>
      <c r="M2334" s="1119" t="s">
        <v>623</v>
      </c>
      <c r="N2334" s="1205" t="s">
        <v>624</v>
      </c>
      <c r="O2334" s="1227">
        <v>2950</v>
      </c>
      <c r="P2334" s="154">
        <v>150</v>
      </c>
      <c r="Q2334" s="309">
        <v>2.4061990212071779E-2</v>
      </c>
      <c r="R2334" s="54">
        <v>36.297752854812401</v>
      </c>
      <c r="S2334" s="54">
        <v>186.29775285481242</v>
      </c>
      <c r="T2334" s="54">
        <v>2763.7022471451874</v>
      </c>
      <c r="U2334" s="7"/>
      <c r="V2334" s="7"/>
      <c r="W2334" s="7"/>
      <c r="X2334" s="42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42"/>
      <c r="AN2334" s="42"/>
    </row>
    <row r="2335" spans="1:40" s="1" customFormat="1">
      <c r="A2335" s="173" t="s">
        <v>1337</v>
      </c>
      <c r="B2335" s="173" t="s">
        <v>17</v>
      </c>
      <c r="C2335" s="605">
        <v>186513</v>
      </c>
      <c r="D2335" s="212">
        <v>2860</v>
      </c>
      <c r="E2335" s="830">
        <v>39583</v>
      </c>
      <c r="F2335" s="804">
        <v>2008</v>
      </c>
      <c r="G2335" s="208" t="s">
        <v>1774</v>
      </c>
      <c r="H2335" s="9" t="s">
        <v>4818</v>
      </c>
      <c r="I2335" s="172">
        <v>66</v>
      </c>
      <c r="J2335" s="911">
        <v>151707</v>
      </c>
      <c r="K2335" s="5">
        <f t="shared" si="36"/>
        <v>10</v>
      </c>
      <c r="L2335" s="1023">
        <v>1997</v>
      </c>
      <c r="M2335" s="1119" t="s">
        <v>613</v>
      </c>
      <c r="N2335" s="1205" t="s">
        <v>614</v>
      </c>
      <c r="O2335" s="1227">
        <v>2950</v>
      </c>
      <c r="P2335" s="154">
        <v>150</v>
      </c>
      <c r="Q2335" s="309">
        <v>3.4583821805392732E-2</v>
      </c>
      <c r="R2335" s="54">
        <v>29.292151230949582</v>
      </c>
      <c r="S2335" s="54">
        <v>179.29215123094957</v>
      </c>
      <c r="T2335" s="54">
        <v>2770.7078487690505</v>
      </c>
      <c r="U2335" s="7"/>
      <c r="V2335" s="7"/>
      <c r="W2335" s="7"/>
      <c r="X2335" s="42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42"/>
      <c r="AN2335" s="42"/>
    </row>
    <row r="2336" spans="1:40" s="1" customFormat="1">
      <c r="A2336" s="173" t="s">
        <v>1227</v>
      </c>
      <c r="B2336" s="173" t="s">
        <v>17</v>
      </c>
      <c r="C2336" s="606">
        <v>10139</v>
      </c>
      <c r="D2336" s="212">
        <v>2779</v>
      </c>
      <c r="E2336" s="830">
        <v>39420</v>
      </c>
      <c r="F2336" s="804">
        <v>2008</v>
      </c>
      <c r="G2336" s="178" t="s">
        <v>815</v>
      </c>
      <c r="H2336" s="51" t="s">
        <v>1269</v>
      </c>
      <c r="I2336" s="173">
        <v>473</v>
      </c>
      <c r="J2336" s="912">
        <v>118772</v>
      </c>
      <c r="K2336" s="5">
        <f t="shared" si="36"/>
        <v>8</v>
      </c>
      <c r="L2336" s="790">
        <v>1999</v>
      </c>
      <c r="M2336" s="1113" t="s">
        <v>2586</v>
      </c>
      <c r="N2336" s="178" t="s">
        <v>2615</v>
      </c>
      <c r="O2336" s="1227">
        <v>3000</v>
      </c>
      <c r="P2336" s="154">
        <v>150</v>
      </c>
      <c r="Q2336" s="309">
        <v>8.2701585113714685E-2</v>
      </c>
      <c r="R2336" s="54">
        <v>49.52419021364576</v>
      </c>
      <c r="S2336" s="54">
        <v>199.52419021364577</v>
      </c>
      <c r="T2336" s="54">
        <v>2800.4758097863541</v>
      </c>
      <c r="U2336" s="7"/>
      <c r="V2336" s="7"/>
      <c r="W2336" s="7"/>
      <c r="X2336" s="42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42"/>
      <c r="AN2336" s="42"/>
    </row>
    <row r="2337" spans="1:40" s="1" customFormat="1">
      <c r="A2337" s="51" t="s">
        <v>260</v>
      </c>
      <c r="B2337" s="51" t="s">
        <v>17</v>
      </c>
      <c r="C2337" s="607">
        <v>1091</v>
      </c>
      <c r="D2337" s="55">
        <v>2905</v>
      </c>
      <c r="E2337" s="831">
        <v>39609</v>
      </c>
      <c r="F2337" s="804">
        <v>2008</v>
      </c>
      <c r="G2337" s="713" t="s">
        <v>817</v>
      </c>
      <c r="H2337" s="58"/>
      <c r="I2337" s="58">
        <v>408</v>
      </c>
      <c r="J2337" s="918">
        <v>119573</v>
      </c>
      <c r="K2337" s="5">
        <f t="shared" si="36"/>
        <v>6</v>
      </c>
      <c r="L2337" s="1025">
        <v>2001</v>
      </c>
      <c r="M2337" s="1122" t="s">
        <v>623</v>
      </c>
      <c r="N2337" s="1209" t="s">
        <v>624</v>
      </c>
      <c r="O2337" s="1227">
        <v>3000</v>
      </c>
      <c r="P2337" s="154">
        <v>150</v>
      </c>
      <c r="Q2337" s="251">
        <v>2.7416038382453736E-2</v>
      </c>
      <c r="R2337" s="54">
        <v>36.951610692254953</v>
      </c>
      <c r="S2337" s="54">
        <v>186.95161069225495</v>
      </c>
      <c r="T2337" s="54">
        <v>2813.0483893077449</v>
      </c>
      <c r="U2337" s="7"/>
      <c r="V2337" s="7"/>
      <c r="W2337" s="7"/>
      <c r="X2337" s="42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42"/>
      <c r="AN2337" s="42"/>
    </row>
    <row r="2338" spans="1:40" s="1" customFormat="1">
      <c r="A2338" s="58" t="s">
        <v>212</v>
      </c>
      <c r="B2338" s="51" t="s">
        <v>17</v>
      </c>
      <c r="C2338" s="611">
        <v>13278</v>
      </c>
      <c r="D2338" s="55">
        <v>2905</v>
      </c>
      <c r="E2338" s="831">
        <v>39609</v>
      </c>
      <c r="F2338" s="806">
        <v>2008</v>
      </c>
      <c r="G2338" s="53" t="s">
        <v>1774</v>
      </c>
      <c r="H2338" s="9" t="s">
        <v>4818</v>
      </c>
      <c r="I2338" s="58">
        <v>369</v>
      </c>
      <c r="J2338" s="918">
        <v>134608</v>
      </c>
      <c r="K2338" s="5">
        <f t="shared" si="36"/>
        <v>7</v>
      </c>
      <c r="L2338" s="1025">
        <v>2000</v>
      </c>
      <c r="M2338" s="1122" t="s">
        <v>629</v>
      </c>
      <c r="N2338" s="1209" t="s">
        <v>2423</v>
      </c>
      <c r="O2338" s="1227">
        <v>3000</v>
      </c>
      <c r="P2338" s="154">
        <v>150</v>
      </c>
      <c r="Q2338" s="251">
        <v>2.7416038382453736E-2</v>
      </c>
      <c r="R2338" s="54">
        <v>36.951610692254953</v>
      </c>
      <c r="S2338" s="54">
        <v>186.95161069225495</v>
      </c>
      <c r="T2338" s="54">
        <v>2813.0483893077449</v>
      </c>
      <c r="U2338" s="7"/>
      <c r="V2338" s="7"/>
      <c r="W2338" s="7"/>
      <c r="X2338" s="42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42"/>
      <c r="AN2338" s="42"/>
    </row>
    <row r="2339" spans="1:40" s="1" customFormat="1">
      <c r="A2339" s="51" t="s">
        <v>1425</v>
      </c>
      <c r="B2339" s="51" t="s">
        <v>17</v>
      </c>
      <c r="C2339" s="611">
        <v>938711</v>
      </c>
      <c r="D2339" s="55">
        <v>2876</v>
      </c>
      <c r="E2339" s="831">
        <v>39560</v>
      </c>
      <c r="F2339" s="804">
        <v>2008</v>
      </c>
      <c r="G2339" s="713" t="s">
        <v>816</v>
      </c>
      <c r="H2339" s="9" t="s">
        <v>905</v>
      </c>
      <c r="I2339" s="58">
        <v>350</v>
      </c>
      <c r="J2339" s="918">
        <v>96741</v>
      </c>
      <c r="K2339" s="5">
        <f t="shared" si="36"/>
        <v>8</v>
      </c>
      <c r="L2339" s="1025">
        <v>1999</v>
      </c>
      <c r="M2339" s="1122" t="s">
        <v>623</v>
      </c>
      <c r="N2339" s="1209" t="s">
        <v>624</v>
      </c>
      <c r="O2339" s="1227">
        <v>3000</v>
      </c>
      <c r="P2339" s="154">
        <v>150</v>
      </c>
      <c r="Q2339" s="251">
        <v>2.4469820554649267E-2</v>
      </c>
      <c r="R2339" s="54">
        <v>36.912969004893974</v>
      </c>
      <c r="S2339" s="54">
        <v>186.91296900489397</v>
      </c>
      <c r="T2339" s="54">
        <v>2813.087030995106</v>
      </c>
      <c r="U2339" s="7"/>
      <c r="V2339" s="7"/>
      <c r="W2339" s="7"/>
      <c r="X2339" s="42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42"/>
      <c r="AN2339" s="42"/>
    </row>
    <row r="2340" spans="1:40" s="1" customFormat="1">
      <c r="A2340" s="58" t="s">
        <v>1370</v>
      </c>
      <c r="B2340" s="51" t="s">
        <v>17</v>
      </c>
      <c r="C2340" s="607">
        <v>229989</v>
      </c>
      <c r="D2340" s="55">
        <v>2876</v>
      </c>
      <c r="E2340" s="831">
        <v>39560</v>
      </c>
      <c r="F2340" s="804">
        <v>2008</v>
      </c>
      <c r="G2340" s="45" t="s">
        <v>1774</v>
      </c>
      <c r="H2340" s="9" t="s">
        <v>4818</v>
      </c>
      <c r="I2340" s="51">
        <v>399</v>
      </c>
      <c r="J2340" s="905">
        <v>159676</v>
      </c>
      <c r="K2340" s="5">
        <f t="shared" si="36"/>
        <v>7</v>
      </c>
      <c r="L2340" s="423">
        <v>2000</v>
      </c>
      <c r="M2340" s="417" t="s">
        <v>629</v>
      </c>
      <c r="N2340" s="53" t="s">
        <v>2423</v>
      </c>
      <c r="O2340" s="1227">
        <v>3000</v>
      </c>
      <c r="P2340" s="154">
        <v>150</v>
      </c>
      <c r="Q2340" s="251">
        <v>2.4469820554649267E-2</v>
      </c>
      <c r="R2340" s="54">
        <v>36.912969004893974</v>
      </c>
      <c r="S2340" s="54">
        <v>186.91296900489397</v>
      </c>
      <c r="T2340" s="54">
        <v>2813.087030995106</v>
      </c>
      <c r="U2340" s="7"/>
      <c r="V2340" s="7"/>
      <c r="W2340" s="7"/>
      <c r="X2340" s="42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42"/>
      <c r="AN2340" s="42"/>
    </row>
    <row r="2341" spans="1:40" s="1" customFormat="1">
      <c r="A2341" s="51" t="s">
        <v>1347</v>
      </c>
      <c r="B2341" s="51" t="s">
        <v>17</v>
      </c>
      <c r="C2341" s="611">
        <v>238166</v>
      </c>
      <c r="D2341" s="55">
        <v>2860</v>
      </c>
      <c r="E2341" s="831">
        <v>39583</v>
      </c>
      <c r="F2341" s="804">
        <v>2008</v>
      </c>
      <c r="G2341" s="713" t="s">
        <v>812</v>
      </c>
      <c r="H2341" s="1" t="s">
        <v>861</v>
      </c>
      <c r="I2341" s="58">
        <v>9</v>
      </c>
      <c r="J2341" s="918">
        <v>160644</v>
      </c>
      <c r="K2341" s="5">
        <f t="shared" si="36"/>
        <v>6</v>
      </c>
      <c r="L2341" s="1025">
        <v>2001</v>
      </c>
      <c r="M2341" s="1122" t="s">
        <v>623</v>
      </c>
      <c r="N2341" s="1209" t="s">
        <v>2141</v>
      </c>
      <c r="O2341" s="1227">
        <v>3000</v>
      </c>
      <c r="P2341" s="154">
        <v>150</v>
      </c>
      <c r="Q2341" s="251">
        <v>3.5169988276670575E-2</v>
      </c>
      <c r="R2341" s="54">
        <v>29.788628370457204</v>
      </c>
      <c r="S2341" s="54">
        <v>179.78862837045722</v>
      </c>
      <c r="T2341" s="54">
        <v>2820.2113716295426</v>
      </c>
      <c r="U2341" s="7"/>
      <c r="V2341" s="7"/>
      <c r="W2341" s="7"/>
      <c r="X2341" s="42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42"/>
      <c r="AN2341" s="42"/>
    </row>
    <row r="2342" spans="1:40" s="1" customFormat="1">
      <c r="A2342" s="51" t="s">
        <v>1641</v>
      </c>
      <c r="B2342" s="51" t="s">
        <v>17</v>
      </c>
      <c r="C2342" s="607">
        <v>1084</v>
      </c>
      <c r="D2342" s="59">
        <v>39402</v>
      </c>
      <c r="E2342" s="831">
        <v>39289</v>
      </c>
      <c r="F2342" s="804">
        <v>2008</v>
      </c>
      <c r="G2342" s="53" t="s">
        <v>817</v>
      </c>
      <c r="H2342" s="51"/>
      <c r="I2342" s="51">
        <v>390</v>
      </c>
      <c r="J2342" s="905">
        <v>97587</v>
      </c>
      <c r="K2342" s="5">
        <f t="shared" si="36"/>
        <v>12</v>
      </c>
      <c r="L2342" s="423">
        <v>1995</v>
      </c>
      <c r="M2342" s="417" t="s">
        <v>623</v>
      </c>
      <c r="N2342" s="53" t="s">
        <v>1642</v>
      </c>
      <c r="O2342" s="1227">
        <v>3000</v>
      </c>
      <c r="P2342" s="154">
        <v>150</v>
      </c>
      <c r="Q2342" s="251">
        <v>0.63829787234042556</v>
      </c>
      <c r="R2342" s="54">
        <v>0</v>
      </c>
      <c r="S2342" s="54">
        <v>150</v>
      </c>
      <c r="T2342" s="54">
        <v>2850</v>
      </c>
      <c r="U2342" s="7"/>
      <c r="V2342" s="7"/>
      <c r="W2342" s="7"/>
      <c r="X2342" s="42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42"/>
      <c r="AN2342" s="42"/>
    </row>
    <row r="2343" spans="1:40" s="1" customFormat="1">
      <c r="A2343" s="51" t="s">
        <v>547</v>
      </c>
      <c r="B2343" s="51" t="s">
        <v>17</v>
      </c>
      <c r="C2343" s="607">
        <v>522</v>
      </c>
      <c r="D2343" s="55">
        <v>2804</v>
      </c>
      <c r="E2343" s="831">
        <v>39503</v>
      </c>
      <c r="F2343" s="804">
        <v>2008</v>
      </c>
      <c r="G2343" s="53" t="s">
        <v>815</v>
      </c>
      <c r="H2343" s="2" t="s">
        <v>808</v>
      </c>
      <c r="I2343" s="51">
        <v>319</v>
      </c>
      <c r="J2343" s="905">
        <v>110652</v>
      </c>
      <c r="K2343" s="5">
        <f t="shared" si="36"/>
        <v>3</v>
      </c>
      <c r="L2343" s="423">
        <v>2004</v>
      </c>
      <c r="M2343" s="417" t="s">
        <v>2584</v>
      </c>
      <c r="N2343" s="53" t="s">
        <v>2669</v>
      </c>
      <c r="O2343" s="1227">
        <v>3100</v>
      </c>
      <c r="P2343" s="154">
        <v>150</v>
      </c>
      <c r="Q2343" s="251">
        <v>0.1751412429378531</v>
      </c>
      <c r="R2343" s="54">
        <v>77.29858757062145</v>
      </c>
      <c r="S2343" s="54">
        <v>227.29858757062146</v>
      </c>
      <c r="T2343" s="54">
        <v>2872.7014124293787</v>
      </c>
      <c r="U2343" s="7"/>
      <c r="V2343" s="7"/>
      <c r="W2343" s="7"/>
      <c r="X2343" s="42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42"/>
      <c r="AN2343" s="42"/>
    </row>
    <row r="2344" spans="1:40" s="1" customFormat="1">
      <c r="A2344" s="51" t="s">
        <v>354</v>
      </c>
      <c r="B2344" s="51" t="s">
        <v>17</v>
      </c>
      <c r="C2344" s="607" t="s">
        <v>355</v>
      </c>
      <c r="D2344" s="55">
        <v>2908</v>
      </c>
      <c r="E2344" s="831">
        <v>39624</v>
      </c>
      <c r="F2344" s="804">
        <v>2008</v>
      </c>
      <c r="G2344" s="713" t="s">
        <v>1774</v>
      </c>
      <c r="H2344" s="9" t="s">
        <v>4818</v>
      </c>
      <c r="I2344" s="58">
        <v>66</v>
      </c>
      <c r="J2344" s="918">
        <v>151788</v>
      </c>
      <c r="K2344" s="5">
        <f t="shared" si="36"/>
        <v>6</v>
      </c>
      <c r="L2344" s="1025">
        <v>2001</v>
      </c>
      <c r="M2344" s="1122" t="s">
        <v>623</v>
      </c>
      <c r="N2344" s="1209" t="s">
        <v>624</v>
      </c>
      <c r="O2344" s="1227">
        <v>3100</v>
      </c>
      <c r="P2344" s="154">
        <v>150</v>
      </c>
      <c r="Q2344" s="251">
        <v>2.5045445364572812E-2</v>
      </c>
      <c r="R2344" s="54">
        <v>40.78876186628964</v>
      </c>
      <c r="S2344" s="54">
        <v>190.78876186628963</v>
      </c>
      <c r="T2344" s="54">
        <v>2909.2112381337101</v>
      </c>
      <c r="U2344" s="7"/>
      <c r="V2344" s="7"/>
      <c r="W2344" s="7"/>
      <c r="X2344" s="42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42"/>
      <c r="AN2344" s="42"/>
    </row>
    <row r="2345" spans="1:40" s="1" customFormat="1">
      <c r="A2345" s="51" t="s">
        <v>140</v>
      </c>
      <c r="B2345" s="51" t="s">
        <v>17</v>
      </c>
      <c r="C2345" s="607">
        <v>17377</v>
      </c>
      <c r="D2345" s="55">
        <v>2652</v>
      </c>
      <c r="E2345" s="831">
        <v>39345</v>
      </c>
      <c r="F2345" s="804">
        <v>2008</v>
      </c>
      <c r="G2345" s="53" t="s">
        <v>810</v>
      </c>
      <c r="H2345" s="173" t="s">
        <v>859</v>
      </c>
      <c r="I2345" s="51">
        <v>343</v>
      </c>
      <c r="J2345" s="905">
        <v>260544</v>
      </c>
      <c r="K2345" s="5">
        <f t="shared" si="36"/>
        <v>8</v>
      </c>
      <c r="L2345" s="423">
        <v>1999</v>
      </c>
      <c r="M2345" s="417" t="s">
        <v>623</v>
      </c>
      <c r="N2345" s="53" t="s">
        <v>713</v>
      </c>
      <c r="O2345" s="1227">
        <v>3300</v>
      </c>
      <c r="P2345" s="154">
        <v>150</v>
      </c>
      <c r="Q2345" s="251">
        <v>4.2553191489361701E-2</v>
      </c>
      <c r="R2345" s="54">
        <v>239.90042553191489</v>
      </c>
      <c r="S2345" s="54">
        <v>389.90042553191489</v>
      </c>
      <c r="T2345" s="54">
        <v>2910.0995744680849</v>
      </c>
      <c r="U2345" s="7"/>
      <c r="V2345" s="7"/>
      <c r="W2345" s="7"/>
      <c r="X2345" s="42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42"/>
      <c r="AN2345" s="42"/>
    </row>
    <row r="2346" spans="1:40" s="1" customFormat="1">
      <c r="A2346" s="51" t="s">
        <v>187</v>
      </c>
      <c r="B2346" s="51" t="s">
        <v>17</v>
      </c>
      <c r="C2346" s="607">
        <v>1334</v>
      </c>
      <c r="D2346" s="55">
        <v>2905</v>
      </c>
      <c r="E2346" s="831">
        <v>39609</v>
      </c>
      <c r="F2346" s="804">
        <v>2008</v>
      </c>
      <c r="G2346" s="53" t="s">
        <v>1774</v>
      </c>
      <c r="H2346" s="9" t="s">
        <v>4818</v>
      </c>
      <c r="I2346" s="51">
        <v>417</v>
      </c>
      <c r="J2346" s="905">
        <v>144871</v>
      </c>
      <c r="K2346" s="5">
        <f t="shared" si="36"/>
        <v>7</v>
      </c>
      <c r="L2346" s="423">
        <v>2000</v>
      </c>
      <c r="M2346" s="417" t="s">
        <v>623</v>
      </c>
      <c r="N2346" s="53" t="s">
        <v>2430</v>
      </c>
      <c r="O2346" s="1227">
        <v>3100</v>
      </c>
      <c r="P2346" s="154">
        <v>150</v>
      </c>
      <c r="Q2346" s="251">
        <v>2.8329906328535527E-2</v>
      </c>
      <c r="R2346" s="54">
        <v>38.183331048663455</v>
      </c>
      <c r="S2346" s="54">
        <v>188.18333104866346</v>
      </c>
      <c r="T2346" s="54">
        <v>2911.8166689513364</v>
      </c>
      <c r="U2346" s="7"/>
      <c r="V2346" s="7"/>
      <c r="W2346" s="7"/>
      <c r="X2346" s="42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42"/>
      <c r="AN2346" s="42"/>
    </row>
    <row r="2347" spans="1:40" s="1" customFormat="1">
      <c r="A2347" s="51" t="s">
        <v>173</v>
      </c>
      <c r="B2347" s="51" t="s">
        <v>17</v>
      </c>
      <c r="C2347" s="611">
        <v>61</v>
      </c>
      <c r="D2347" s="55">
        <v>2652</v>
      </c>
      <c r="E2347" s="831">
        <v>39345</v>
      </c>
      <c r="F2347" s="804">
        <v>2008</v>
      </c>
      <c r="G2347" s="53" t="s">
        <v>816</v>
      </c>
      <c r="H2347" s="173" t="s">
        <v>1602</v>
      </c>
      <c r="I2347" s="58">
        <v>387</v>
      </c>
      <c r="J2347" s="918">
        <v>113979</v>
      </c>
      <c r="K2347" s="5">
        <f t="shared" si="36"/>
        <v>5</v>
      </c>
      <c r="L2347" s="1025">
        <v>2002</v>
      </c>
      <c r="M2347" s="1122" t="s">
        <v>629</v>
      </c>
      <c r="N2347" s="1209" t="s">
        <v>2303</v>
      </c>
      <c r="O2347" s="1227">
        <v>3400</v>
      </c>
      <c r="P2347" s="154">
        <v>150</v>
      </c>
      <c r="Q2347" s="251">
        <v>4.3842682140554479E-2</v>
      </c>
      <c r="R2347" s="54">
        <v>247.17013539651836</v>
      </c>
      <c r="S2347" s="54">
        <v>397.17013539651839</v>
      </c>
      <c r="T2347" s="54">
        <v>3002.8298646034818</v>
      </c>
      <c r="U2347" s="7"/>
      <c r="V2347" s="7"/>
      <c r="W2347" s="7"/>
      <c r="X2347" s="42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42"/>
      <c r="AN2347" s="42"/>
    </row>
    <row r="2348" spans="1:40" s="1" customFormat="1">
      <c r="A2348" s="194" t="s">
        <v>364</v>
      </c>
      <c r="B2348" s="51" t="s">
        <v>17</v>
      </c>
      <c r="C2348" s="607">
        <v>229895</v>
      </c>
      <c r="D2348" s="55">
        <v>2908</v>
      </c>
      <c r="E2348" s="831">
        <v>39624</v>
      </c>
      <c r="F2348" s="804">
        <v>2008</v>
      </c>
      <c r="G2348" s="713" t="s">
        <v>1774</v>
      </c>
      <c r="H2348" s="9" t="s">
        <v>4818</v>
      </c>
      <c r="I2348" s="58">
        <v>78</v>
      </c>
      <c r="J2348" s="918">
        <v>147600</v>
      </c>
      <c r="K2348" s="5">
        <f t="shared" si="36"/>
        <v>8</v>
      </c>
      <c r="L2348" s="1025">
        <v>1999</v>
      </c>
      <c r="M2348" s="1122" t="s">
        <v>623</v>
      </c>
      <c r="N2348" s="1209" t="s">
        <v>2131</v>
      </c>
      <c r="O2348" s="1227">
        <v>3200</v>
      </c>
      <c r="P2348" s="154">
        <v>150</v>
      </c>
      <c r="Q2348" s="251">
        <v>2.5853362956978387E-2</v>
      </c>
      <c r="R2348" s="54">
        <v>42.104528378105435</v>
      </c>
      <c r="S2348" s="54">
        <v>192.10452837810544</v>
      </c>
      <c r="T2348" s="54">
        <v>3007.8954716218946</v>
      </c>
      <c r="U2348" s="7"/>
      <c r="V2348" s="7"/>
      <c r="W2348" s="7"/>
      <c r="X2348" s="42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42"/>
      <c r="AN2348" s="42"/>
    </row>
    <row r="2349" spans="1:40" s="1" customFormat="1">
      <c r="A2349" s="51" t="s">
        <v>1431</v>
      </c>
      <c r="B2349" s="51" t="s">
        <v>17</v>
      </c>
      <c r="C2349" s="611">
        <v>28</v>
      </c>
      <c r="D2349" s="55">
        <v>2876</v>
      </c>
      <c r="E2349" s="831">
        <v>39560</v>
      </c>
      <c r="F2349" s="804">
        <v>2008</v>
      </c>
      <c r="G2349" s="713" t="s">
        <v>816</v>
      </c>
      <c r="H2349" s="173" t="s">
        <v>1602</v>
      </c>
      <c r="I2349" s="58">
        <v>361</v>
      </c>
      <c r="J2349" s="918">
        <v>107311</v>
      </c>
      <c r="K2349" s="5">
        <f t="shared" si="36"/>
        <v>5</v>
      </c>
      <c r="L2349" s="1025">
        <v>2002</v>
      </c>
      <c r="M2349" s="1122" t="s">
        <v>629</v>
      </c>
      <c r="N2349" s="1209" t="s">
        <v>2303</v>
      </c>
      <c r="O2349" s="1227">
        <v>3200</v>
      </c>
      <c r="P2349" s="154">
        <v>150</v>
      </c>
      <c r="Q2349" s="251">
        <v>2.6101141924959218E-2</v>
      </c>
      <c r="R2349" s="54">
        <v>39.373833605220234</v>
      </c>
      <c r="S2349" s="54">
        <v>189.37383360522023</v>
      </c>
      <c r="T2349" s="54">
        <v>3010.6261663947798</v>
      </c>
      <c r="U2349" s="7"/>
      <c r="V2349" s="7"/>
      <c r="W2349" s="7"/>
      <c r="X2349" s="42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42"/>
      <c r="AN2349" s="42"/>
    </row>
    <row r="2350" spans="1:40" s="1" customFormat="1">
      <c r="A2350" s="51" t="s">
        <v>1586</v>
      </c>
      <c r="B2350" s="51" t="s">
        <v>17</v>
      </c>
      <c r="C2350" s="607">
        <v>31</v>
      </c>
      <c r="D2350" s="55">
        <v>2727</v>
      </c>
      <c r="E2350" s="831">
        <v>39357</v>
      </c>
      <c r="F2350" s="804">
        <v>2008</v>
      </c>
      <c r="G2350" s="53" t="s">
        <v>816</v>
      </c>
      <c r="H2350" s="173" t="s">
        <v>1602</v>
      </c>
      <c r="I2350" s="51">
        <v>413</v>
      </c>
      <c r="J2350" s="905">
        <v>138249</v>
      </c>
      <c r="K2350" s="5">
        <f t="shared" si="36"/>
        <v>4</v>
      </c>
      <c r="L2350" s="423">
        <v>2003</v>
      </c>
      <c r="M2350" s="417" t="s">
        <v>629</v>
      </c>
      <c r="N2350" s="53" t="s">
        <v>2303</v>
      </c>
      <c r="O2350" s="1227">
        <v>3300</v>
      </c>
      <c r="P2350" s="154">
        <v>150</v>
      </c>
      <c r="Q2350" s="251">
        <v>8.8888888888888892E-2</v>
      </c>
      <c r="R2350" s="54">
        <v>52.561777777777792</v>
      </c>
      <c r="S2350" s="54">
        <v>202.56177777777779</v>
      </c>
      <c r="T2350" s="54">
        <v>3097.4382222222221</v>
      </c>
      <c r="U2350" s="7"/>
      <c r="V2350" s="7"/>
      <c r="W2350" s="7"/>
      <c r="X2350" s="42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42"/>
      <c r="AN2350" s="42"/>
    </row>
    <row r="2351" spans="1:40" s="1" customFormat="1">
      <c r="A2351" s="51" t="s">
        <v>405</v>
      </c>
      <c r="B2351" s="51" t="s">
        <v>17</v>
      </c>
      <c r="C2351" s="607">
        <v>16856</v>
      </c>
      <c r="D2351" s="59">
        <v>39331</v>
      </c>
      <c r="E2351" s="831">
        <v>39190</v>
      </c>
      <c r="F2351" s="804">
        <v>2008</v>
      </c>
      <c r="G2351" s="53" t="s">
        <v>810</v>
      </c>
      <c r="H2351" s="173" t="s">
        <v>1166</v>
      </c>
      <c r="I2351" s="51">
        <v>24</v>
      </c>
      <c r="J2351" s="916">
        <v>138118</v>
      </c>
      <c r="K2351" s="5">
        <f t="shared" si="36"/>
        <v>9</v>
      </c>
      <c r="L2351" s="423">
        <v>1998</v>
      </c>
      <c r="M2351" s="417" t="s">
        <v>623</v>
      </c>
      <c r="N2351" s="53" t="s">
        <v>713</v>
      </c>
      <c r="O2351" s="1227">
        <v>3300</v>
      </c>
      <c r="P2351" s="154">
        <v>150</v>
      </c>
      <c r="Q2351" s="251">
        <v>0.14666666666666667</v>
      </c>
      <c r="R2351" s="54">
        <v>0</v>
      </c>
      <c r="S2351" s="54">
        <v>150</v>
      </c>
      <c r="T2351" s="54">
        <v>3150</v>
      </c>
      <c r="U2351" s="7"/>
      <c r="V2351" s="7"/>
      <c r="W2351" s="7"/>
      <c r="X2351" s="42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42"/>
      <c r="AN2351" s="42"/>
    </row>
    <row r="2352" spans="1:40" s="1" customFormat="1">
      <c r="A2352" s="51" t="s">
        <v>407</v>
      </c>
      <c r="B2352" s="51" t="s">
        <v>17</v>
      </c>
      <c r="C2352" s="607">
        <v>16855</v>
      </c>
      <c r="D2352" s="59">
        <v>39331</v>
      </c>
      <c r="E2352" s="831">
        <v>39190</v>
      </c>
      <c r="F2352" s="804">
        <v>2008</v>
      </c>
      <c r="G2352" s="178" t="s">
        <v>810</v>
      </c>
      <c r="H2352" s="173" t="s">
        <v>1166</v>
      </c>
      <c r="I2352" s="51">
        <v>22</v>
      </c>
      <c r="J2352" s="905">
        <v>138276</v>
      </c>
      <c r="K2352" s="5">
        <f t="shared" si="36"/>
        <v>9</v>
      </c>
      <c r="L2352" s="423">
        <v>1998</v>
      </c>
      <c r="M2352" s="417" t="s">
        <v>623</v>
      </c>
      <c r="N2352" s="53" t="s">
        <v>713</v>
      </c>
      <c r="O2352" s="1227">
        <v>3300</v>
      </c>
      <c r="P2352" s="154">
        <v>150</v>
      </c>
      <c r="Q2352" s="251">
        <v>0.14666666666666667</v>
      </c>
      <c r="R2352" s="54">
        <v>0</v>
      </c>
      <c r="S2352" s="54">
        <v>150</v>
      </c>
      <c r="T2352" s="54">
        <v>3150</v>
      </c>
      <c r="U2352" s="7"/>
      <c r="V2352" s="7"/>
      <c r="W2352" s="7"/>
      <c r="X2352" s="42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42"/>
      <c r="AN2352" s="42"/>
    </row>
    <row r="2353" spans="1:40" s="1" customFormat="1">
      <c r="A2353" s="51" t="s">
        <v>170</v>
      </c>
      <c r="B2353" s="51" t="s">
        <v>17</v>
      </c>
      <c r="C2353" s="611">
        <v>58</v>
      </c>
      <c r="D2353" s="55">
        <v>2652</v>
      </c>
      <c r="E2353" s="831">
        <v>39345</v>
      </c>
      <c r="F2353" s="804">
        <v>2008</v>
      </c>
      <c r="G2353" s="53" t="s">
        <v>816</v>
      </c>
      <c r="H2353" s="173" t="s">
        <v>1602</v>
      </c>
      <c r="I2353" s="58">
        <v>386</v>
      </c>
      <c r="J2353" s="918">
        <v>114904</v>
      </c>
      <c r="K2353" s="5">
        <f t="shared" si="36"/>
        <v>4</v>
      </c>
      <c r="L2353" s="1025">
        <v>2003</v>
      </c>
      <c r="M2353" s="1122" t="s">
        <v>629</v>
      </c>
      <c r="N2353" s="1209" t="s">
        <v>2303</v>
      </c>
      <c r="O2353" s="1227">
        <v>3600</v>
      </c>
      <c r="P2353" s="154">
        <v>150</v>
      </c>
      <c r="Q2353" s="251">
        <v>4.6421663442940041E-2</v>
      </c>
      <c r="R2353" s="54">
        <v>261.70955512572533</v>
      </c>
      <c r="S2353" s="54">
        <v>411.70955512572533</v>
      </c>
      <c r="T2353" s="54">
        <v>3188.2904448742747</v>
      </c>
      <c r="U2353" s="7"/>
      <c r="V2353" s="7"/>
      <c r="W2353" s="7"/>
      <c r="X2353" s="42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42"/>
      <c r="AN2353" s="42"/>
    </row>
    <row r="2354" spans="1:40">
      <c r="A2354" s="492" t="s">
        <v>130</v>
      </c>
      <c r="B2354" s="492" t="s">
        <v>17</v>
      </c>
      <c r="C2354" s="577">
        <v>22447</v>
      </c>
      <c r="D2354" s="513">
        <v>2652</v>
      </c>
      <c r="E2354" s="841">
        <v>39345</v>
      </c>
      <c r="F2354" s="514">
        <v>2008</v>
      </c>
      <c r="G2354" s="705" t="s">
        <v>608</v>
      </c>
      <c r="H2354" s="496" t="s">
        <v>2037</v>
      </c>
      <c r="I2354" s="577">
        <v>332</v>
      </c>
      <c r="J2354" s="574">
        <v>168285</v>
      </c>
      <c r="K2354" s="5">
        <f t="shared" si="36"/>
        <v>4</v>
      </c>
      <c r="L2354" s="562">
        <v>2003</v>
      </c>
      <c r="M2354" s="563" t="s">
        <v>629</v>
      </c>
      <c r="N2354" s="705" t="s">
        <v>2423</v>
      </c>
      <c r="O2354" s="1227">
        <v>3600</v>
      </c>
      <c r="P2354" s="486">
        <v>150</v>
      </c>
      <c r="Q2354" s="519">
        <v>4.6421663442940041E-2</v>
      </c>
      <c r="R2354" s="518">
        <v>261.70955512572533</v>
      </c>
      <c r="S2354" s="518">
        <v>411.70955512572533</v>
      </c>
      <c r="T2354" s="518">
        <v>3188.2904448742747</v>
      </c>
      <c r="U2354" s="488"/>
      <c r="V2354" s="488"/>
      <c r="W2354" s="488"/>
      <c r="AL2354" s="480"/>
      <c r="AM2354" s="480"/>
      <c r="AN2354" s="480"/>
    </row>
    <row r="2355" spans="1:40" s="1" customFormat="1">
      <c r="A2355" s="51" t="s">
        <v>1577</v>
      </c>
      <c r="B2355" s="51" t="s">
        <v>17</v>
      </c>
      <c r="C2355" s="607" t="s">
        <v>1578</v>
      </c>
      <c r="D2355" s="55">
        <v>2727</v>
      </c>
      <c r="E2355" s="831">
        <v>39357</v>
      </c>
      <c r="F2355" s="804">
        <v>2008</v>
      </c>
      <c r="G2355" s="53" t="s">
        <v>815</v>
      </c>
      <c r="H2355" s="9" t="s">
        <v>1762</v>
      </c>
      <c r="I2355" s="51">
        <v>399</v>
      </c>
      <c r="J2355" s="905">
        <v>99688</v>
      </c>
      <c r="K2355" s="5">
        <f t="shared" si="36"/>
        <v>7</v>
      </c>
      <c r="L2355" s="423">
        <v>2000</v>
      </c>
      <c r="M2355" s="417" t="s">
        <v>623</v>
      </c>
      <c r="N2355" s="53" t="s">
        <v>624</v>
      </c>
      <c r="O2355" s="1227">
        <v>3400</v>
      </c>
      <c r="P2355" s="154">
        <v>150</v>
      </c>
      <c r="Q2355" s="251">
        <v>9.1582491582491585E-2</v>
      </c>
      <c r="R2355" s="54">
        <v>54.154558922558941</v>
      </c>
      <c r="S2355" s="54">
        <v>204.15455892255895</v>
      </c>
      <c r="T2355" s="54">
        <v>3195.8454410774411</v>
      </c>
      <c r="U2355" s="7"/>
      <c r="V2355" s="7"/>
      <c r="W2355" s="7"/>
      <c r="X2355" s="42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42"/>
      <c r="AN2355" s="42"/>
    </row>
    <row r="2356" spans="1:40" s="1" customFormat="1">
      <c r="A2356" s="173" t="s">
        <v>274</v>
      </c>
      <c r="B2356" s="173" t="s">
        <v>17</v>
      </c>
      <c r="C2356" s="606">
        <v>3</v>
      </c>
      <c r="D2356" s="212">
        <v>2905</v>
      </c>
      <c r="E2356" s="830">
        <v>39609</v>
      </c>
      <c r="F2356" s="804">
        <v>2008</v>
      </c>
      <c r="G2356" s="706" t="s">
        <v>816</v>
      </c>
      <c r="H2356" s="173" t="s">
        <v>1602</v>
      </c>
      <c r="I2356" s="172">
        <v>407</v>
      </c>
      <c r="J2356" s="911">
        <v>116042</v>
      </c>
      <c r="K2356" s="5">
        <f t="shared" si="36"/>
        <v>4</v>
      </c>
      <c r="L2356" s="1023">
        <v>2003</v>
      </c>
      <c r="M2356" s="1119" t="s">
        <v>629</v>
      </c>
      <c r="N2356" s="1205" t="s">
        <v>2303</v>
      </c>
      <c r="O2356" s="1227">
        <v>3400</v>
      </c>
      <c r="P2356" s="154">
        <v>150</v>
      </c>
      <c r="Q2356" s="309">
        <v>3.1071510166780902E-2</v>
      </c>
      <c r="R2356" s="54">
        <v>41.878492117888953</v>
      </c>
      <c r="S2356" s="54">
        <v>191.87849211788895</v>
      </c>
      <c r="T2356" s="54">
        <v>3208.121507882111</v>
      </c>
      <c r="U2356" s="7"/>
      <c r="V2356" s="7"/>
      <c r="W2356" s="7"/>
      <c r="X2356" s="42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42"/>
      <c r="AN2356" s="42"/>
    </row>
    <row r="2357" spans="1:40" s="1" customFormat="1">
      <c r="A2357" s="173" t="s">
        <v>273</v>
      </c>
      <c r="B2357" s="173" t="s">
        <v>17</v>
      </c>
      <c r="C2357" s="606">
        <v>2</v>
      </c>
      <c r="D2357" s="212">
        <v>2905</v>
      </c>
      <c r="E2357" s="830">
        <v>39609</v>
      </c>
      <c r="F2357" s="804">
        <v>2008</v>
      </c>
      <c r="G2357" s="706" t="s">
        <v>816</v>
      </c>
      <c r="H2357" s="173" t="s">
        <v>1602</v>
      </c>
      <c r="I2357" s="172">
        <v>404</v>
      </c>
      <c r="J2357" s="911">
        <v>118254</v>
      </c>
      <c r="K2357" s="5">
        <f t="shared" si="36"/>
        <v>4</v>
      </c>
      <c r="L2357" s="1023">
        <v>2003</v>
      </c>
      <c r="M2357" s="1119" t="s">
        <v>629</v>
      </c>
      <c r="N2357" s="1205" t="s">
        <v>2303</v>
      </c>
      <c r="O2357" s="1227">
        <v>3400</v>
      </c>
      <c r="P2357" s="154">
        <v>150</v>
      </c>
      <c r="Q2357" s="309">
        <v>3.1071510166780902E-2</v>
      </c>
      <c r="R2357" s="54">
        <v>41.878492117888953</v>
      </c>
      <c r="S2357" s="54">
        <v>191.87849211788895</v>
      </c>
      <c r="T2357" s="54">
        <v>3208.121507882111</v>
      </c>
      <c r="U2357" s="7"/>
      <c r="V2357" s="7"/>
      <c r="W2357" s="7"/>
      <c r="X2357" s="42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42"/>
      <c r="AN2357" s="42"/>
    </row>
    <row r="2358" spans="1:40" s="1" customFormat="1">
      <c r="A2358" s="178" t="s">
        <v>2451</v>
      </c>
      <c r="B2358" s="173" t="s">
        <v>17</v>
      </c>
      <c r="C2358" s="606">
        <v>3526</v>
      </c>
      <c r="D2358" s="212">
        <v>2876</v>
      </c>
      <c r="E2358" s="830">
        <v>39560</v>
      </c>
      <c r="F2358" s="804">
        <v>2008</v>
      </c>
      <c r="G2358" s="208" t="s">
        <v>1774</v>
      </c>
      <c r="H2358" s="9" t="s">
        <v>4818</v>
      </c>
      <c r="I2358" s="173">
        <v>359</v>
      </c>
      <c r="J2358" s="903">
        <v>165900</v>
      </c>
      <c r="K2358" s="5">
        <f t="shared" si="36"/>
        <v>8</v>
      </c>
      <c r="L2358" s="790">
        <v>1999</v>
      </c>
      <c r="M2358" s="1113" t="s">
        <v>623</v>
      </c>
      <c r="N2358" s="178" t="s">
        <v>713</v>
      </c>
      <c r="O2358" s="1227">
        <v>3400</v>
      </c>
      <c r="P2358" s="154">
        <v>150</v>
      </c>
      <c r="Q2358" s="309">
        <v>2.7732463295269169E-2</v>
      </c>
      <c r="R2358" s="54">
        <v>41.834698205546502</v>
      </c>
      <c r="S2358" s="54">
        <v>191.83469820554649</v>
      </c>
      <c r="T2358" s="54">
        <v>3208.1653017944536</v>
      </c>
      <c r="U2358" s="7"/>
      <c r="V2358" s="7"/>
      <c r="W2358" s="7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</row>
    <row r="2359" spans="1:40" s="1" customFormat="1">
      <c r="A2359" s="173" t="s">
        <v>1369</v>
      </c>
      <c r="B2359" s="173" t="s">
        <v>17</v>
      </c>
      <c r="C2359" s="606">
        <v>229988</v>
      </c>
      <c r="D2359" s="212">
        <v>2876</v>
      </c>
      <c r="E2359" s="830">
        <v>39560</v>
      </c>
      <c r="F2359" s="804">
        <v>2008</v>
      </c>
      <c r="G2359" s="208" t="s">
        <v>1774</v>
      </c>
      <c r="H2359" s="9" t="s">
        <v>4818</v>
      </c>
      <c r="I2359" s="173">
        <v>401</v>
      </c>
      <c r="J2359" s="903">
        <v>138262</v>
      </c>
      <c r="K2359" s="5">
        <f t="shared" si="36"/>
        <v>7</v>
      </c>
      <c r="L2359" s="790">
        <v>2000</v>
      </c>
      <c r="M2359" s="1113" t="s">
        <v>629</v>
      </c>
      <c r="N2359" s="178" t="s">
        <v>2423</v>
      </c>
      <c r="O2359" s="1227">
        <v>3450</v>
      </c>
      <c r="P2359" s="154">
        <v>150</v>
      </c>
      <c r="Q2359" s="309">
        <v>2.8140293637846654E-2</v>
      </c>
      <c r="R2359" s="54">
        <v>42.44991435562806</v>
      </c>
      <c r="S2359" s="54">
        <v>192.44991435562807</v>
      </c>
      <c r="T2359" s="54">
        <v>3257.5500856443718</v>
      </c>
      <c r="U2359" s="7"/>
      <c r="V2359" s="7"/>
      <c r="W2359" s="7"/>
      <c r="X2359" s="42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42"/>
      <c r="AN2359" s="42"/>
    </row>
    <row r="2360" spans="1:40" s="1" customFormat="1">
      <c r="A2360" s="105" t="s">
        <v>546</v>
      </c>
      <c r="B2360" s="173" t="s">
        <v>17</v>
      </c>
      <c r="C2360" s="606">
        <v>521</v>
      </c>
      <c r="D2360" s="212">
        <v>2804</v>
      </c>
      <c r="E2360" s="830">
        <v>39503</v>
      </c>
      <c r="F2360" s="804">
        <v>2008</v>
      </c>
      <c r="G2360" s="178" t="s">
        <v>815</v>
      </c>
      <c r="H2360" s="2" t="s">
        <v>808</v>
      </c>
      <c r="I2360" s="173">
        <v>323</v>
      </c>
      <c r="J2360" s="903">
        <v>119969</v>
      </c>
      <c r="K2360" s="5">
        <f t="shared" si="36"/>
        <v>4</v>
      </c>
      <c r="L2360" s="790">
        <v>2003</v>
      </c>
      <c r="M2360" s="1113" t="s">
        <v>2584</v>
      </c>
      <c r="N2360" s="178" t="s">
        <v>2669</v>
      </c>
      <c r="O2360" s="1227">
        <v>3500</v>
      </c>
      <c r="P2360" s="154">
        <v>150</v>
      </c>
      <c r="Q2360" s="309">
        <v>0.19774011299435029</v>
      </c>
      <c r="R2360" s="54">
        <v>87.272598870056484</v>
      </c>
      <c r="S2360" s="54">
        <v>237.27259887005647</v>
      </c>
      <c r="T2360" s="54">
        <v>3262.7274011299437</v>
      </c>
      <c r="U2360" s="7"/>
      <c r="V2360" s="7"/>
      <c r="W2360" s="7"/>
      <c r="X2360" s="42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</row>
    <row r="2361" spans="1:40" s="1" customFormat="1">
      <c r="A2361" s="173" t="s">
        <v>545</v>
      </c>
      <c r="B2361" s="173" t="s">
        <v>17</v>
      </c>
      <c r="C2361" s="606">
        <v>4632</v>
      </c>
      <c r="D2361" s="212">
        <v>2804</v>
      </c>
      <c r="E2361" s="830">
        <v>39503</v>
      </c>
      <c r="F2361" s="804">
        <v>2008</v>
      </c>
      <c r="G2361" s="178" t="s">
        <v>813</v>
      </c>
      <c r="H2361" s="58" t="s">
        <v>800</v>
      </c>
      <c r="I2361" s="173">
        <v>325</v>
      </c>
      <c r="J2361" s="903">
        <v>132880</v>
      </c>
      <c r="K2361" s="5">
        <f t="shared" si="36"/>
        <v>6</v>
      </c>
      <c r="L2361" s="790">
        <v>2001</v>
      </c>
      <c r="M2361" s="1113" t="s">
        <v>2586</v>
      </c>
      <c r="N2361" s="178" t="s">
        <v>2666</v>
      </c>
      <c r="O2361" s="1227">
        <v>3500</v>
      </c>
      <c r="P2361" s="154">
        <v>150</v>
      </c>
      <c r="Q2361" s="309">
        <v>0.19774011299435029</v>
      </c>
      <c r="R2361" s="54">
        <v>87.272598870056484</v>
      </c>
      <c r="S2361" s="54">
        <v>237.27259887005647</v>
      </c>
      <c r="T2361" s="54">
        <v>3262.7274011299437</v>
      </c>
      <c r="U2361" s="7"/>
      <c r="V2361" s="7"/>
      <c r="W2361" s="7"/>
      <c r="X2361" s="42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42"/>
      <c r="AN2361" s="42"/>
    </row>
    <row r="2362" spans="1:40" s="1" customFormat="1">
      <c r="A2362" s="51" t="s">
        <v>168</v>
      </c>
      <c r="B2362" s="51" t="s">
        <v>17</v>
      </c>
      <c r="C2362" s="611">
        <v>56</v>
      </c>
      <c r="D2362" s="55">
        <v>2652</v>
      </c>
      <c r="E2362" s="831">
        <v>39345</v>
      </c>
      <c r="F2362" s="804">
        <v>2008</v>
      </c>
      <c r="G2362" s="53" t="s">
        <v>816</v>
      </c>
      <c r="H2362" s="173" t="s">
        <v>1602</v>
      </c>
      <c r="I2362" s="58">
        <v>385</v>
      </c>
      <c r="J2362" s="918">
        <v>111168</v>
      </c>
      <c r="K2362" s="5">
        <f t="shared" si="36"/>
        <v>5</v>
      </c>
      <c r="L2362" s="1025">
        <v>2002</v>
      </c>
      <c r="M2362" s="1122" t="s">
        <v>629</v>
      </c>
      <c r="N2362" s="1209" t="s">
        <v>2303</v>
      </c>
      <c r="O2362" s="1227">
        <v>3700</v>
      </c>
      <c r="P2362" s="154">
        <v>150</v>
      </c>
      <c r="Q2362" s="251">
        <v>4.7711154094132818E-2</v>
      </c>
      <c r="R2362" s="54">
        <v>268.97926499032883</v>
      </c>
      <c r="S2362" s="54">
        <v>418.97926499032883</v>
      </c>
      <c r="T2362" s="54">
        <v>3281.0207350096712</v>
      </c>
      <c r="U2362" s="7"/>
      <c r="V2362" s="7"/>
      <c r="W2362" s="7"/>
      <c r="X2362" s="42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42"/>
      <c r="AN2362" s="42"/>
    </row>
    <row r="2363" spans="1:40" s="1" customFormat="1">
      <c r="A2363" s="51" t="s">
        <v>1588</v>
      </c>
      <c r="B2363" s="51" t="s">
        <v>17</v>
      </c>
      <c r="C2363" s="607">
        <v>33</v>
      </c>
      <c r="D2363" s="55">
        <v>2727</v>
      </c>
      <c r="E2363" s="831">
        <v>39357</v>
      </c>
      <c r="F2363" s="804">
        <v>2008</v>
      </c>
      <c r="G2363" s="53" t="s">
        <v>816</v>
      </c>
      <c r="H2363" s="173" t="s">
        <v>1602</v>
      </c>
      <c r="I2363" s="51">
        <v>412</v>
      </c>
      <c r="J2363" s="922">
        <v>116831</v>
      </c>
      <c r="K2363" s="5">
        <f t="shared" si="36"/>
        <v>4</v>
      </c>
      <c r="L2363" s="423">
        <v>2003</v>
      </c>
      <c r="M2363" s="417" t="s">
        <v>629</v>
      </c>
      <c r="N2363" s="53" t="s">
        <v>2303</v>
      </c>
      <c r="O2363" s="1227">
        <v>3500</v>
      </c>
      <c r="P2363" s="154">
        <v>150</v>
      </c>
      <c r="Q2363" s="251">
        <v>9.4276094276094277E-2</v>
      </c>
      <c r="R2363" s="54">
        <v>55.747340067340083</v>
      </c>
      <c r="S2363" s="54">
        <v>205.74734006734008</v>
      </c>
      <c r="T2363" s="54">
        <v>3294.2526599326598</v>
      </c>
      <c r="U2363" s="7"/>
      <c r="V2363" s="7"/>
      <c r="W2363" s="7"/>
      <c r="X2363" s="42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42"/>
      <c r="AN2363" s="42"/>
    </row>
    <row r="2364" spans="1:40" s="1" customFormat="1">
      <c r="A2364" s="51" t="s">
        <v>1353</v>
      </c>
      <c r="B2364" s="51" t="s">
        <v>17</v>
      </c>
      <c r="C2364" s="611">
        <v>15922</v>
      </c>
      <c r="D2364" s="55">
        <v>2860</v>
      </c>
      <c r="E2364" s="831">
        <v>39583</v>
      </c>
      <c r="F2364" s="804">
        <v>2008</v>
      </c>
      <c r="G2364" s="713" t="s">
        <v>815</v>
      </c>
      <c r="H2364" s="9" t="s">
        <v>1788</v>
      </c>
      <c r="I2364" s="58">
        <v>63</v>
      </c>
      <c r="J2364" s="918">
        <v>155385</v>
      </c>
      <c r="K2364" s="5">
        <f t="shared" si="36"/>
        <v>12</v>
      </c>
      <c r="L2364" s="1025">
        <v>1995</v>
      </c>
      <c r="M2364" s="1122" t="s">
        <v>2595</v>
      </c>
      <c r="N2364" s="1209" t="s">
        <v>1355</v>
      </c>
      <c r="O2364" s="1227">
        <v>3500</v>
      </c>
      <c r="P2364" s="154">
        <v>150</v>
      </c>
      <c r="Q2364" s="251">
        <v>4.1031652989449004E-2</v>
      </c>
      <c r="R2364" s="54">
        <v>34.753399765533402</v>
      </c>
      <c r="S2364" s="54">
        <v>184.7533997655334</v>
      </c>
      <c r="T2364" s="54">
        <v>3315.2466002344668</v>
      </c>
      <c r="U2364" s="7"/>
      <c r="V2364" s="7"/>
      <c r="W2364" s="7"/>
      <c r="X2364" s="42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42"/>
      <c r="AN2364" s="42"/>
    </row>
    <row r="2365" spans="1:40" s="1" customFormat="1">
      <c r="A2365" s="51" t="s">
        <v>1229</v>
      </c>
      <c r="B2365" s="51" t="s">
        <v>17</v>
      </c>
      <c r="C2365" s="607">
        <v>5430</v>
      </c>
      <c r="D2365" s="55">
        <v>2779</v>
      </c>
      <c r="E2365" s="831">
        <v>39420</v>
      </c>
      <c r="F2365" s="804">
        <v>2008</v>
      </c>
      <c r="G2365" s="53" t="s">
        <v>815</v>
      </c>
      <c r="H2365" s="51" t="s">
        <v>1269</v>
      </c>
      <c r="I2365" s="51">
        <v>476</v>
      </c>
      <c r="J2365" s="905">
        <v>108986</v>
      </c>
      <c r="K2365" s="5">
        <f t="shared" si="36"/>
        <v>11</v>
      </c>
      <c r="L2365" s="423">
        <v>1996</v>
      </c>
      <c r="M2365" s="417" t="s">
        <v>2598</v>
      </c>
      <c r="N2365" s="53" t="s">
        <v>1219</v>
      </c>
      <c r="O2365" s="1227">
        <v>3600</v>
      </c>
      <c r="P2365" s="154">
        <v>150</v>
      </c>
      <c r="Q2365" s="251">
        <v>9.9241902136457616E-2</v>
      </c>
      <c r="R2365" s="54">
        <v>59.429028256374906</v>
      </c>
      <c r="S2365" s="54">
        <v>209.42902825637492</v>
      </c>
      <c r="T2365" s="54">
        <v>3390.5709717436253</v>
      </c>
      <c r="U2365" s="7"/>
      <c r="V2365" s="7"/>
      <c r="W2365" s="7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</row>
    <row r="2366" spans="1:40" s="1" customFormat="1">
      <c r="A2366" s="51" t="s">
        <v>1587</v>
      </c>
      <c r="B2366" s="51" t="s">
        <v>17</v>
      </c>
      <c r="C2366" s="607">
        <v>32</v>
      </c>
      <c r="D2366" s="55">
        <v>2727</v>
      </c>
      <c r="E2366" s="831">
        <v>39357</v>
      </c>
      <c r="F2366" s="804">
        <v>2008</v>
      </c>
      <c r="G2366" s="53" t="s">
        <v>816</v>
      </c>
      <c r="H2366" s="173" t="s">
        <v>1602</v>
      </c>
      <c r="I2366" s="51">
        <v>411</v>
      </c>
      <c r="J2366" s="905">
        <v>119195</v>
      </c>
      <c r="K2366" s="5">
        <f t="shared" si="36"/>
        <v>4</v>
      </c>
      <c r="L2366" s="423">
        <v>2003</v>
      </c>
      <c r="M2366" s="417" t="s">
        <v>629</v>
      </c>
      <c r="N2366" s="53" t="s">
        <v>2303</v>
      </c>
      <c r="O2366" s="1227">
        <v>3600</v>
      </c>
      <c r="P2366" s="154">
        <v>150</v>
      </c>
      <c r="Q2366" s="251">
        <v>9.696969696969697E-2</v>
      </c>
      <c r="R2366" s="54">
        <v>57.340121212121225</v>
      </c>
      <c r="S2366" s="54">
        <v>207.34012121212123</v>
      </c>
      <c r="T2366" s="54">
        <v>3392.6598787878788</v>
      </c>
      <c r="U2366" s="7"/>
      <c r="V2366" s="7"/>
      <c r="W2366" s="7"/>
      <c r="X2366" s="42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42"/>
      <c r="AN2366" s="42"/>
    </row>
    <row r="2367" spans="1:40" s="1" customFormat="1">
      <c r="A2367" s="51" t="s">
        <v>1584</v>
      </c>
      <c r="B2367" s="51" t="s">
        <v>17</v>
      </c>
      <c r="C2367" s="607">
        <v>40</v>
      </c>
      <c r="D2367" s="55">
        <v>2727</v>
      </c>
      <c r="E2367" s="831">
        <v>39357</v>
      </c>
      <c r="F2367" s="804">
        <v>2008</v>
      </c>
      <c r="G2367" s="45" t="s">
        <v>4618</v>
      </c>
      <c r="H2367" s="58" t="s">
        <v>800</v>
      </c>
      <c r="I2367" s="51">
        <v>383</v>
      </c>
      <c r="J2367" s="905">
        <v>138792</v>
      </c>
      <c r="K2367" s="5">
        <f t="shared" si="36"/>
        <v>8</v>
      </c>
      <c r="L2367" s="423">
        <v>1999</v>
      </c>
      <c r="M2367" s="417" t="s">
        <v>613</v>
      </c>
      <c r="N2367" s="53" t="s">
        <v>614</v>
      </c>
      <c r="O2367" s="1227">
        <v>3600</v>
      </c>
      <c r="P2367" s="154">
        <v>150</v>
      </c>
      <c r="Q2367" s="251">
        <v>9.696969696969697E-2</v>
      </c>
      <c r="R2367" s="54">
        <v>57.340121212121225</v>
      </c>
      <c r="S2367" s="54">
        <v>207.34012121212123</v>
      </c>
      <c r="T2367" s="54">
        <v>3392.6598787878788</v>
      </c>
      <c r="U2367" s="7"/>
      <c r="V2367" s="7"/>
      <c r="W2367" s="7"/>
      <c r="X2367" s="42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42"/>
      <c r="AN2367" s="42"/>
    </row>
    <row r="2368" spans="1:40" s="1" customFormat="1">
      <c r="A2368" s="51" t="s">
        <v>1432</v>
      </c>
      <c r="B2368" s="51" t="s">
        <v>17</v>
      </c>
      <c r="C2368" s="611">
        <v>29</v>
      </c>
      <c r="D2368" s="55">
        <v>2876</v>
      </c>
      <c r="E2368" s="831">
        <v>39560</v>
      </c>
      <c r="F2368" s="804">
        <v>2008</v>
      </c>
      <c r="G2368" s="713" t="s">
        <v>816</v>
      </c>
      <c r="H2368" s="173" t="s">
        <v>1602</v>
      </c>
      <c r="I2368" s="58">
        <v>367</v>
      </c>
      <c r="J2368" s="918">
        <v>116224</v>
      </c>
      <c r="K2368" s="5">
        <f t="shared" si="36"/>
        <v>4</v>
      </c>
      <c r="L2368" s="1025">
        <v>2003</v>
      </c>
      <c r="M2368" s="1122" t="s">
        <v>629</v>
      </c>
      <c r="N2368" s="1209" t="s">
        <v>2303</v>
      </c>
      <c r="O2368" s="1227">
        <v>3600</v>
      </c>
      <c r="P2368" s="154">
        <v>150</v>
      </c>
      <c r="Q2368" s="251">
        <v>2.936378466557912E-2</v>
      </c>
      <c r="R2368" s="54">
        <v>44.295562805872763</v>
      </c>
      <c r="S2368" s="54">
        <v>194.29556280587275</v>
      </c>
      <c r="T2368" s="54">
        <v>3405.7044371941274</v>
      </c>
      <c r="U2368" s="7"/>
      <c r="V2368" s="7"/>
      <c r="W2368" s="7"/>
      <c r="X2368" s="42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42"/>
      <c r="AN2368" s="42"/>
    </row>
    <row r="2369" spans="1:40" s="1" customFormat="1">
      <c r="A2369" s="51" t="s">
        <v>1223</v>
      </c>
      <c r="B2369" s="51" t="s">
        <v>17</v>
      </c>
      <c r="C2369" s="607">
        <v>937295</v>
      </c>
      <c r="D2369" s="55">
        <v>2779</v>
      </c>
      <c r="E2369" s="831">
        <v>39420</v>
      </c>
      <c r="F2369" s="804">
        <v>2008</v>
      </c>
      <c r="G2369" s="53" t="s">
        <v>816</v>
      </c>
      <c r="H2369" s="9" t="s">
        <v>905</v>
      </c>
      <c r="I2369" s="51">
        <v>468</v>
      </c>
      <c r="J2369" s="905">
        <v>97129</v>
      </c>
      <c r="K2369" s="5">
        <f t="shared" si="36"/>
        <v>9</v>
      </c>
      <c r="L2369" s="423">
        <v>1998</v>
      </c>
      <c r="M2369" s="417" t="s">
        <v>2591</v>
      </c>
      <c r="N2369" s="53" t="s">
        <v>2676</v>
      </c>
      <c r="O2369" s="1227">
        <v>3700</v>
      </c>
      <c r="P2369" s="154">
        <v>150</v>
      </c>
      <c r="Q2369" s="251">
        <v>0.1019986216402481</v>
      </c>
      <c r="R2369" s="54">
        <v>61.079834596829762</v>
      </c>
      <c r="S2369" s="54">
        <v>211.07983459682976</v>
      </c>
      <c r="T2369" s="54">
        <v>3488.9201654031704</v>
      </c>
      <c r="U2369" s="7"/>
      <c r="V2369" s="7"/>
      <c r="W2369" s="7"/>
      <c r="X2369" s="42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42"/>
      <c r="AN2369" s="42"/>
    </row>
    <row r="2370" spans="1:40" s="1" customFormat="1">
      <c r="A2370" s="51" t="s">
        <v>1354</v>
      </c>
      <c r="B2370" s="51" t="s">
        <v>17</v>
      </c>
      <c r="C2370" s="611">
        <v>15923</v>
      </c>
      <c r="D2370" s="55">
        <v>2860</v>
      </c>
      <c r="E2370" s="831">
        <v>39583</v>
      </c>
      <c r="F2370" s="804">
        <v>2008</v>
      </c>
      <c r="G2370" s="713" t="s">
        <v>815</v>
      </c>
      <c r="H2370" s="9" t="s">
        <v>1788</v>
      </c>
      <c r="I2370" s="58">
        <v>62</v>
      </c>
      <c r="J2370" s="918">
        <v>137172</v>
      </c>
      <c r="K2370" s="5">
        <f t="shared" ref="K2370:K2433" si="37">F2370-L2370-1</f>
        <v>12</v>
      </c>
      <c r="L2370" s="1025">
        <v>1995</v>
      </c>
      <c r="M2370" s="1122" t="s">
        <v>2595</v>
      </c>
      <c r="N2370" s="1209" t="s">
        <v>1355</v>
      </c>
      <c r="O2370" s="1227">
        <v>3750</v>
      </c>
      <c r="P2370" s="154">
        <v>150</v>
      </c>
      <c r="Q2370" s="251">
        <v>4.3962485345838215E-2</v>
      </c>
      <c r="R2370" s="54">
        <v>37.235785463071501</v>
      </c>
      <c r="S2370" s="54">
        <v>187.23578546307149</v>
      </c>
      <c r="T2370" s="54">
        <v>3562.7642145369286</v>
      </c>
      <c r="U2370" s="7"/>
      <c r="V2370" s="7"/>
      <c r="W2370" s="7"/>
      <c r="X2370" s="42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42"/>
      <c r="AN2370" s="42"/>
    </row>
    <row r="2371" spans="1:40" s="1" customFormat="1">
      <c r="A2371" s="51" t="s">
        <v>375</v>
      </c>
      <c r="B2371" s="51" t="s">
        <v>17</v>
      </c>
      <c r="C2371" s="607">
        <v>239690</v>
      </c>
      <c r="D2371" s="55">
        <v>2908</v>
      </c>
      <c r="E2371" s="831">
        <v>39624</v>
      </c>
      <c r="F2371" s="804">
        <v>2008</v>
      </c>
      <c r="G2371" s="706" t="s">
        <v>1774</v>
      </c>
      <c r="H2371" s="9" t="s">
        <v>4818</v>
      </c>
      <c r="I2371" s="58">
        <v>40</v>
      </c>
      <c r="J2371" s="918">
        <v>136149</v>
      </c>
      <c r="K2371" s="5">
        <f t="shared" si="37"/>
        <v>5</v>
      </c>
      <c r="L2371" s="1025">
        <v>2002</v>
      </c>
      <c r="M2371" s="1122" t="s">
        <v>629</v>
      </c>
      <c r="N2371" s="1209" t="s">
        <v>317</v>
      </c>
      <c r="O2371" s="1227">
        <v>3850</v>
      </c>
      <c r="P2371" s="154">
        <v>150</v>
      </c>
      <c r="Q2371" s="251">
        <v>3.1104827307614623E-2</v>
      </c>
      <c r="R2371" s="54">
        <v>50.657010704908103</v>
      </c>
      <c r="S2371" s="54">
        <v>200.65701070490809</v>
      </c>
      <c r="T2371" s="54">
        <v>3649.3429892950917</v>
      </c>
      <c r="U2371" s="7"/>
      <c r="V2371" s="7"/>
      <c r="W2371" s="7"/>
      <c r="X2371" s="42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42"/>
      <c r="AN2371" s="42"/>
    </row>
    <row r="2372" spans="1:40" s="1" customFormat="1">
      <c r="A2372" s="51" t="s">
        <v>172</v>
      </c>
      <c r="B2372" s="51" t="s">
        <v>17</v>
      </c>
      <c r="C2372" s="611">
        <v>60</v>
      </c>
      <c r="D2372" s="55">
        <v>2652</v>
      </c>
      <c r="E2372" s="831">
        <v>39345</v>
      </c>
      <c r="F2372" s="804">
        <v>2008</v>
      </c>
      <c r="G2372" s="53" t="s">
        <v>816</v>
      </c>
      <c r="H2372" s="173" t="s">
        <v>1602</v>
      </c>
      <c r="I2372" s="58">
        <v>388</v>
      </c>
      <c r="J2372" s="918">
        <v>111146</v>
      </c>
      <c r="K2372" s="5">
        <f t="shared" si="37"/>
        <v>3</v>
      </c>
      <c r="L2372" s="1025">
        <v>2004</v>
      </c>
      <c r="M2372" s="1122" t="s">
        <v>629</v>
      </c>
      <c r="N2372" s="1209" t="s">
        <v>2303</v>
      </c>
      <c r="O2372" s="1227">
        <v>4100</v>
      </c>
      <c r="P2372" s="154">
        <v>150</v>
      </c>
      <c r="Q2372" s="251">
        <v>5.2869116698903935E-2</v>
      </c>
      <c r="R2372" s="54">
        <v>298.05810444874277</v>
      </c>
      <c r="S2372" s="54">
        <v>448.05810444874277</v>
      </c>
      <c r="T2372" s="54">
        <v>3651.9418955512574</v>
      </c>
      <c r="U2372" s="7"/>
      <c r="V2372" s="7"/>
      <c r="W2372" s="7"/>
      <c r="X2372" s="42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42"/>
      <c r="AN2372" s="42"/>
    </row>
    <row r="2373" spans="1:40" s="1" customFormat="1">
      <c r="A2373" s="194" t="s">
        <v>161</v>
      </c>
      <c r="B2373" s="51" t="s">
        <v>17</v>
      </c>
      <c r="C2373" s="611" t="s">
        <v>166</v>
      </c>
      <c r="D2373" s="55">
        <v>2652</v>
      </c>
      <c r="E2373" s="831">
        <v>39345</v>
      </c>
      <c r="F2373" s="804">
        <v>2008</v>
      </c>
      <c r="G2373" s="53" t="s">
        <v>815</v>
      </c>
      <c r="H2373" s="9" t="s">
        <v>807</v>
      </c>
      <c r="I2373" s="58">
        <v>336</v>
      </c>
      <c r="J2373" s="918">
        <v>138976</v>
      </c>
      <c r="K2373" s="5">
        <f t="shared" si="37"/>
        <v>11</v>
      </c>
      <c r="L2373" s="1025">
        <v>1996</v>
      </c>
      <c r="M2373" s="1122" t="s">
        <v>616</v>
      </c>
      <c r="N2373" s="1209" t="s">
        <v>1754</v>
      </c>
      <c r="O2373" s="1227">
        <v>4150</v>
      </c>
      <c r="P2373" s="154">
        <v>150</v>
      </c>
      <c r="Q2373" s="251">
        <v>5.3513862024500321E-2</v>
      </c>
      <c r="R2373" s="54">
        <v>301.69295938104449</v>
      </c>
      <c r="S2373" s="54">
        <v>451.69295938104449</v>
      </c>
      <c r="T2373" s="54">
        <v>3698.3070406189554</v>
      </c>
      <c r="U2373" s="7"/>
      <c r="V2373" s="7"/>
      <c r="W2373" s="7"/>
      <c r="X2373" s="42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42"/>
      <c r="AN2373" s="42"/>
    </row>
    <row r="2374" spans="1:40" s="1" customFormat="1">
      <c r="A2374" s="51" t="s">
        <v>1434</v>
      </c>
      <c r="B2374" s="51" t="s">
        <v>17</v>
      </c>
      <c r="C2374" s="611">
        <v>31</v>
      </c>
      <c r="D2374" s="55">
        <v>2876</v>
      </c>
      <c r="E2374" s="831">
        <v>39560</v>
      </c>
      <c r="F2374" s="804">
        <v>2008</v>
      </c>
      <c r="G2374" s="713" t="s">
        <v>816</v>
      </c>
      <c r="H2374" s="173" t="s">
        <v>1602</v>
      </c>
      <c r="I2374" s="58">
        <v>362</v>
      </c>
      <c r="J2374" s="918">
        <v>123277</v>
      </c>
      <c r="K2374" s="5">
        <f t="shared" si="37"/>
        <v>5</v>
      </c>
      <c r="L2374" s="1025">
        <v>2002</v>
      </c>
      <c r="M2374" s="1122" t="s">
        <v>629</v>
      </c>
      <c r="N2374" s="1209" t="s">
        <v>2303</v>
      </c>
      <c r="O2374" s="1227">
        <v>3900</v>
      </c>
      <c r="P2374" s="154">
        <v>150</v>
      </c>
      <c r="Q2374" s="251">
        <v>3.1810766721044048E-2</v>
      </c>
      <c r="R2374" s="54">
        <v>47.986859706362161</v>
      </c>
      <c r="S2374" s="54">
        <v>197.98685970636217</v>
      </c>
      <c r="T2374" s="54">
        <v>3702.0131402936377</v>
      </c>
      <c r="U2374" s="7"/>
      <c r="V2374" s="7"/>
      <c r="W2374" s="7"/>
      <c r="X2374" s="42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42"/>
      <c r="AN2374" s="42"/>
    </row>
    <row r="2375" spans="1:40" s="1" customFormat="1">
      <c r="A2375" s="51" t="s">
        <v>1379</v>
      </c>
      <c r="B2375" s="51" t="s">
        <v>17</v>
      </c>
      <c r="C2375" s="607">
        <v>17437</v>
      </c>
      <c r="D2375" s="55">
        <v>2876</v>
      </c>
      <c r="E2375" s="831">
        <v>39560</v>
      </c>
      <c r="F2375" s="804">
        <v>2008</v>
      </c>
      <c r="G2375" s="45" t="s">
        <v>1774</v>
      </c>
      <c r="H2375" s="9" t="s">
        <v>4818</v>
      </c>
      <c r="I2375" s="51">
        <v>376</v>
      </c>
      <c r="J2375" s="905">
        <v>162484</v>
      </c>
      <c r="K2375" s="5">
        <f t="shared" si="37"/>
        <v>7</v>
      </c>
      <c r="L2375" s="423">
        <v>2000</v>
      </c>
      <c r="M2375" s="417" t="s">
        <v>623</v>
      </c>
      <c r="N2375" s="53" t="s">
        <v>713</v>
      </c>
      <c r="O2375" s="1227">
        <v>3900</v>
      </c>
      <c r="P2375" s="154">
        <v>150</v>
      </c>
      <c r="Q2375" s="251">
        <v>3.1810766721044048E-2</v>
      </c>
      <c r="R2375" s="54">
        <v>47.986859706362161</v>
      </c>
      <c r="S2375" s="54">
        <v>197.98685970636217</v>
      </c>
      <c r="T2375" s="54">
        <v>3702.0131402936377</v>
      </c>
      <c r="U2375" s="7"/>
      <c r="V2375" s="7"/>
      <c r="W2375" s="7"/>
      <c r="X2375" s="42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42"/>
      <c r="AN2375" s="42"/>
    </row>
    <row r="2376" spans="1:40" s="1" customFormat="1">
      <c r="A2376" s="51" t="s">
        <v>1433</v>
      </c>
      <c r="B2376" s="51" t="s">
        <v>17</v>
      </c>
      <c r="C2376" s="611">
        <v>30</v>
      </c>
      <c r="D2376" s="55">
        <v>2876</v>
      </c>
      <c r="E2376" s="831">
        <v>39560</v>
      </c>
      <c r="F2376" s="806">
        <v>2008</v>
      </c>
      <c r="G2376" s="713" t="s">
        <v>816</v>
      </c>
      <c r="H2376" s="173" t="s">
        <v>1602</v>
      </c>
      <c r="I2376" s="58">
        <v>366</v>
      </c>
      <c r="J2376" s="920">
        <v>113066</v>
      </c>
      <c r="K2376" s="5">
        <f t="shared" si="37"/>
        <v>4</v>
      </c>
      <c r="L2376" s="1025">
        <v>2003</v>
      </c>
      <c r="M2376" s="1122" t="s">
        <v>629</v>
      </c>
      <c r="N2376" s="1209" t="s">
        <v>2303</v>
      </c>
      <c r="O2376" s="1227">
        <v>4000</v>
      </c>
      <c r="P2376" s="154">
        <v>150</v>
      </c>
      <c r="Q2376" s="251">
        <v>3.2626427406199018E-2</v>
      </c>
      <c r="R2376" s="54">
        <v>49.217292006525291</v>
      </c>
      <c r="S2376" s="54">
        <v>199.2172920065253</v>
      </c>
      <c r="T2376" s="54">
        <v>3800.7827079934746</v>
      </c>
      <c r="U2376" s="7"/>
      <c r="V2376" s="7"/>
      <c r="W2376" s="7"/>
      <c r="X2376" s="42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42"/>
      <c r="AN2376" s="42"/>
    </row>
    <row r="2377" spans="1:40" s="1" customFormat="1">
      <c r="A2377" s="51" t="s">
        <v>2140</v>
      </c>
      <c r="B2377" s="51" t="s">
        <v>17</v>
      </c>
      <c r="C2377" s="607">
        <v>134185</v>
      </c>
      <c r="D2377" s="55">
        <v>2677</v>
      </c>
      <c r="E2377" s="831">
        <v>39258</v>
      </c>
      <c r="F2377" s="804">
        <v>2008</v>
      </c>
      <c r="G2377" s="53" t="s">
        <v>818</v>
      </c>
      <c r="H2377" s="9" t="s">
        <v>806</v>
      </c>
      <c r="I2377" s="51">
        <v>31</v>
      </c>
      <c r="J2377" s="905">
        <v>46076</v>
      </c>
      <c r="K2377" s="5">
        <f t="shared" si="37"/>
        <v>9</v>
      </c>
      <c r="L2377" s="423">
        <v>1998</v>
      </c>
      <c r="M2377" s="417" t="s">
        <v>623</v>
      </c>
      <c r="N2377" s="53" t="s">
        <v>2141</v>
      </c>
      <c r="O2377" s="1227">
        <v>4238</v>
      </c>
      <c r="P2377" s="154">
        <v>150</v>
      </c>
      <c r="Q2377" s="251">
        <v>0.27521178254502715</v>
      </c>
      <c r="R2377" s="54">
        <v>96.357149304664873</v>
      </c>
      <c r="S2377" s="54">
        <v>246.35714930466486</v>
      </c>
      <c r="T2377" s="54">
        <v>3991.6428506953353</v>
      </c>
      <c r="U2377" s="7"/>
      <c r="V2377" s="7"/>
      <c r="W2377" s="7"/>
      <c r="X2377" s="42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42"/>
      <c r="AN2377" s="42"/>
    </row>
    <row r="2378" spans="1:40">
      <c r="A2378" s="492" t="s">
        <v>132</v>
      </c>
      <c r="B2378" s="492" t="s">
        <v>17</v>
      </c>
      <c r="C2378" s="577">
        <v>22536</v>
      </c>
      <c r="D2378" s="513">
        <v>2652</v>
      </c>
      <c r="E2378" s="841">
        <v>39345</v>
      </c>
      <c r="F2378" s="514">
        <v>2008</v>
      </c>
      <c r="G2378" s="705" t="s">
        <v>608</v>
      </c>
      <c r="H2378" s="496" t="s">
        <v>2037</v>
      </c>
      <c r="I2378" s="577">
        <v>334</v>
      </c>
      <c r="J2378" s="574">
        <v>135898</v>
      </c>
      <c r="K2378" s="5">
        <f t="shared" si="37"/>
        <v>4</v>
      </c>
      <c r="L2378" s="562">
        <v>2003</v>
      </c>
      <c r="M2378" s="563" t="s">
        <v>629</v>
      </c>
      <c r="N2378" s="705" t="s">
        <v>2423</v>
      </c>
      <c r="O2378" s="1227">
        <v>4500</v>
      </c>
      <c r="P2378" s="486">
        <v>150</v>
      </c>
      <c r="Q2378" s="519">
        <v>5.8027079303675046E-2</v>
      </c>
      <c r="R2378" s="518">
        <v>327.13694390715665</v>
      </c>
      <c r="S2378" s="518">
        <v>477.13694390715665</v>
      </c>
      <c r="T2378" s="518">
        <v>4022.8630560928432</v>
      </c>
      <c r="U2378" s="488"/>
      <c r="V2378" s="488"/>
      <c r="W2378" s="488"/>
      <c r="AL2378" s="480"/>
      <c r="AM2378" s="480"/>
      <c r="AN2378" s="480"/>
    </row>
    <row r="2379" spans="1:40" s="1" customFormat="1">
      <c r="A2379" s="51" t="s">
        <v>174</v>
      </c>
      <c r="B2379" s="51" t="s">
        <v>17</v>
      </c>
      <c r="C2379" s="611">
        <v>62</v>
      </c>
      <c r="D2379" s="55">
        <v>2652</v>
      </c>
      <c r="E2379" s="831">
        <v>39345</v>
      </c>
      <c r="F2379" s="804">
        <v>2008</v>
      </c>
      <c r="G2379" s="53" t="s">
        <v>816</v>
      </c>
      <c r="H2379" s="173" t="s">
        <v>1602</v>
      </c>
      <c r="I2379" s="58">
        <v>389</v>
      </c>
      <c r="J2379" s="918">
        <v>111598</v>
      </c>
      <c r="K2379" s="5">
        <f t="shared" si="37"/>
        <v>3</v>
      </c>
      <c r="L2379" s="1025">
        <v>2004</v>
      </c>
      <c r="M2379" s="1122" t="s">
        <v>629</v>
      </c>
      <c r="N2379" s="1209" t="s">
        <v>2303</v>
      </c>
      <c r="O2379" s="1227">
        <v>4600</v>
      </c>
      <c r="P2379" s="154">
        <v>150</v>
      </c>
      <c r="Q2379" s="251">
        <v>5.931656995486783E-2</v>
      </c>
      <c r="R2379" s="54">
        <v>334.40665377176015</v>
      </c>
      <c r="S2379" s="54">
        <v>484.40665377176015</v>
      </c>
      <c r="T2379" s="54">
        <v>4115.5933462282401</v>
      </c>
      <c r="U2379" s="7"/>
      <c r="V2379" s="7"/>
      <c r="W2379" s="7"/>
      <c r="X2379" s="42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42"/>
      <c r="AN2379" s="42"/>
    </row>
    <row r="2380" spans="1:40" s="1" customFormat="1">
      <c r="A2380" s="51" t="s">
        <v>1640</v>
      </c>
      <c r="B2380" s="51" t="s">
        <v>17</v>
      </c>
      <c r="C2380" s="607">
        <v>150120</v>
      </c>
      <c r="D2380" s="55">
        <v>2671</v>
      </c>
      <c r="E2380" s="831">
        <v>39247</v>
      </c>
      <c r="F2380" s="804">
        <v>2008</v>
      </c>
      <c r="G2380" s="53" t="s">
        <v>821</v>
      </c>
      <c r="H2380" s="51" t="s">
        <v>2095</v>
      </c>
      <c r="I2380" s="51">
        <v>37</v>
      </c>
      <c r="J2380" s="905">
        <v>90338</v>
      </c>
      <c r="K2380" s="5">
        <f t="shared" si="37"/>
        <v>7</v>
      </c>
      <c r="L2380" s="423">
        <v>2000</v>
      </c>
      <c r="M2380" s="417" t="s">
        <v>1639</v>
      </c>
      <c r="N2380" s="53" t="s">
        <v>1746</v>
      </c>
      <c r="O2380" s="1227">
        <v>4510</v>
      </c>
      <c r="P2380" s="154">
        <v>150</v>
      </c>
      <c r="Q2380" s="443">
        <v>0.33317351839361609</v>
      </c>
      <c r="R2380" s="54">
        <v>193.14402034796305</v>
      </c>
      <c r="S2380" s="54">
        <v>343.14402034796308</v>
      </c>
      <c r="T2380" s="54">
        <v>4166.8559796520367</v>
      </c>
      <c r="U2380" s="7"/>
      <c r="V2380" s="7"/>
      <c r="W2380" s="7"/>
      <c r="X2380" s="42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42"/>
      <c r="AN2380" s="42"/>
    </row>
    <row r="2381" spans="1:40" s="1" customFormat="1">
      <c r="A2381" s="51" t="s">
        <v>1426</v>
      </c>
      <c r="B2381" s="51" t="s">
        <v>17</v>
      </c>
      <c r="C2381" s="611">
        <v>937712</v>
      </c>
      <c r="D2381" s="55">
        <v>2876</v>
      </c>
      <c r="E2381" s="831">
        <v>39560</v>
      </c>
      <c r="F2381" s="804">
        <v>2008</v>
      </c>
      <c r="G2381" s="713" t="s">
        <v>816</v>
      </c>
      <c r="H2381" s="9" t="s">
        <v>905</v>
      </c>
      <c r="I2381" s="58">
        <v>373</v>
      </c>
      <c r="J2381" s="918">
        <v>94891</v>
      </c>
      <c r="K2381" s="5">
        <f t="shared" si="37"/>
        <v>3</v>
      </c>
      <c r="L2381" s="1025">
        <v>2004</v>
      </c>
      <c r="M2381" s="1122" t="s">
        <v>623</v>
      </c>
      <c r="N2381" s="1209" t="s">
        <v>624</v>
      </c>
      <c r="O2381" s="1227">
        <v>4500</v>
      </c>
      <c r="P2381" s="154">
        <v>150</v>
      </c>
      <c r="Q2381" s="251">
        <v>3.6704730831973897E-2</v>
      </c>
      <c r="R2381" s="54">
        <v>55.36945350734095</v>
      </c>
      <c r="S2381" s="54">
        <v>205.36945350734095</v>
      </c>
      <c r="T2381" s="54">
        <v>4294.6305464926591</v>
      </c>
      <c r="U2381" s="7"/>
      <c r="V2381" s="7"/>
      <c r="W2381" s="7"/>
      <c r="X2381" s="42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42"/>
      <c r="AN2381" s="42"/>
    </row>
    <row r="2382" spans="1:40" s="1" customFormat="1">
      <c r="A2382" s="51" t="s">
        <v>408</v>
      </c>
      <c r="B2382" s="51" t="s">
        <v>17</v>
      </c>
      <c r="C2382" s="607">
        <v>15771</v>
      </c>
      <c r="D2382" s="59">
        <v>39331</v>
      </c>
      <c r="E2382" s="831">
        <v>39195</v>
      </c>
      <c r="F2382" s="804">
        <v>2008</v>
      </c>
      <c r="G2382" s="53" t="s">
        <v>810</v>
      </c>
      <c r="H2382" s="173" t="s">
        <v>1166</v>
      </c>
      <c r="I2382" s="51">
        <v>4</v>
      </c>
      <c r="J2382" s="905">
        <v>161488</v>
      </c>
      <c r="K2382" s="5">
        <f t="shared" si="37"/>
        <v>12</v>
      </c>
      <c r="L2382" s="423">
        <v>1995</v>
      </c>
      <c r="M2382" s="417" t="s">
        <v>623</v>
      </c>
      <c r="N2382" s="53" t="s">
        <v>409</v>
      </c>
      <c r="O2382" s="1227">
        <v>5500</v>
      </c>
      <c r="P2382" s="154">
        <v>150</v>
      </c>
      <c r="Q2382" s="251">
        <v>0.24444444444444444</v>
      </c>
      <c r="R2382" s="54">
        <v>0</v>
      </c>
      <c r="S2382" s="54">
        <v>150</v>
      </c>
      <c r="T2382" s="54">
        <v>5350</v>
      </c>
      <c r="U2382" s="7"/>
      <c r="V2382" s="7"/>
      <c r="W2382" s="7"/>
      <c r="X2382" s="42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42"/>
      <c r="AN2382" s="42"/>
    </row>
    <row r="2383" spans="1:40" s="1" customFormat="1">
      <c r="A2383" s="51" t="s">
        <v>1228</v>
      </c>
      <c r="B2383" s="51" t="s">
        <v>17</v>
      </c>
      <c r="C2383" s="607">
        <v>10433</v>
      </c>
      <c r="D2383" s="55">
        <v>2779</v>
      </c>
      <c r="E2383" s="831">
        <v>39420</v>
      </c>
      <c r="F2383" s="806">
        <v>2008</v>
      </c>
      <c r="G2383" s="53" t="s">
        <v>815</v>
      </c>
      <c r="H2383" s="51" t="s">
        <v>1269</v>
      </c>
      <c r="I2383" s="51">
        <v>474</v>
      </c>
      <c r="J2383" s="905">
        <v>97703</v>
      </c>
      <c r="K2383" s="5">
        <f t="shared" si="37"/>
        <v>6</v>
      </c>
      <c r="L2383" s="423">
        <v>2001</v>
      </c>
      <c r="M2383" s="417" t="s">
        <v>2598</v>
      </c>
      <c r="N2383" s="53" t="s">
        <v>1219</v>
      </c>
      <c r="O2383" s="1227">
        <v>6100</v>
      </c>
      <c r="P2383" s="154">
        <v>150</v>
      </c>
      <c r="Q2383" s="251">
        <v>0.16815988973121984</v>
      </c>
      <c r="R2383" s="54">
        <v>100.69918676774637</v>
      </c>
      <c r="S2383" s="54">
        <v>250.69918676774637</v>
      </c>
      <c r="T2383" s="54">
        <v>5849.3008132322539</v>
      </c>
      <c r="U2383" s="7"/>
      <c r="V2383" s="7"/>
      <c r="W2383" s="7"/>
      <c r="X2383" s="42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42"/>
      <c r="AN2383" s="42"/>
    </row>
    <row r="2384" spans="1:40" s="1" customFormat="1">
      <c r="A2384" s="53" t="s">
        <v>406</v>
      </c>
      <c r="B2384" s="51" t="s">
        <v>17</v>
      </c>
      <c r="C2384" s="607">
        <v>18510</v>
      </c>
      <c r="D2384" s="59">
        <v>39331</v>
      </c>
      <c r="E2384" s="831">
        <v>39182</v>
      </c>
      <c r="F2384" s="804">
        <v>2008</v>
      </c>
      <c r="G2384" s="53" t="s">
        <v>810</v>
      </c>
      <c r="H2384" s="173" t="s">
        <v>1166</v>
      </c>
      <c r="I2384" s="51">
        <v>33</v>
      </c>
      <c r="J2384" s="905">
        <v>172856</v>
      </c>
      <c r="K2384" s="5">
        <f t="shared" si="37"/>
        <v>5</v>
      </c>
      <c r="L2384" s="423">
        <v>2002</v>
      </c>
      <c r="M2384" s="417" t="s">
        <v>629</v>
      </c>
      <c r="N2384" s="53">
        <v>1500</v>
      </c>
      <c r="O2384" s="1227">
        <v>6000</v>
      </c>
      <c r="P2384" s="154">
        <v>150</v>
      </c>
      <c r="Q2384" s="251">
        <v>0.26666666666666666</v>
      </c>
      <c r="R2384" s="54">
        <v>0</v>
      </c>
      <c r="S2384" s="54">
        <v>150</v>
      </c>
      <c r="T2384" s="54">
        <v>5850</v>
      </c>
      <c r="U2384" s="7"/>
      <c r="V2384" s="7"/>
      <c r="W2384" s="7"/>
      <c r="X2384" s="42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42"/>
      <c r="AN2384" s="42"/>
    </row>
    <row r="2385" spans="1:40" s="1" customFormat="1">
      <c r="A2385" s="194" t="s">
        <v>1292</v>
      </c>
      <c r="B2385" s="51" t="s">
        <v>17</v>
      </c>
      <c r="C2385" s="607">
        <v>133313</v>
      </c>
      <c r="D2385" s="59">
        <v>39612</v>
      </c>
      <c r="E2385" s="831">
        <v>39553</v>
      </c>
      <c r="F2385" s="804">
        <v>2008</v>
      </c>
      <c r="G2385" s="45" t="s">
        <v>4618</v>
      </c>
      <c r="H2385" s="58" t="s">
        <v>800</v>
      </c>
      <c r="I2385" s="194">
        <v>1</v>
      </c>
      <c r="J2385" s="904">
        <v>11000</v>
      </c>
      <c r="K2385" s="5">
        <f t="shared" si="37"/>
        <v>3</v>
      </c>
      <c r="L2385" s="1014">
        <v>2004</v>
      </c>
      <c r="M2385" s="1112" t="s">
        <v>629</v>
      </c>
      <c r="N2385" s="178" t="s">
        <v>1293</v>
      </c>
      <c r="O2385" s="1227">
        <v>20770</v>
      </c>
      <c r="P2385" s="154">
        <v>150</v>
      </c>
      <c r="Q2385" s="251">
        <v>0.90817665063401831</v>
      </c>
      <c r="R2385" s="54">
        <v>0</v>
      </c>
      <c r="S2385" s="54">
        <v>150</v>
      </c>
      <c r="T2385" s="54">
        <v>20620</v>
      </c>
      <c r="U2385" s="7"/>
      <c r="V2385" s="7"/>
      <c r="W2385" s="7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</row>
    <row r="2386" spans="1:40" s="1" customFormat="1">
      <c r="A2386" s="184" t="s">
        <v>824</v>
      </c>
      <c r="B2386" s="38" t="s">
        <v>662</v>
      </c>
      <c r="C2386" s="609" t="s">
        <v>662</v>
      </c>
      <c r="D2386" s="39" t="s">
        <v>2550</v>
      </c>
      <c r="E2386" s="833">
        <v>39686</v>
      </c>
      <c r="F2386" s="798">
        <v>2008</v>
      </c>
      <c r="G2386" s="712" t="s">
        <v>810</v>
      </c>
      <c r="H2386" s="38" t="s">
        <v>1050</v>
      </c>
      <c r="I2386" s="231"/>
      <c r="J2386" s="906"/>
      <c r="K2386" s="5">
        <f t="shared" si="37"/>
        <v>2007</v>
      </c>
      <c r="L2386" s="1016"/>
      <c r="M2386" s="1107"/>
      <c r="N2386" s="1107"/>
      <c r="O2386" s="1228"/>
      <c r="P2386" s="428"/>
      <c r="Q2386" s="31"/>
      <c r="R2386" s="20"/>
      <c r="S2386" s="20"/>
      <c r="T2386" s="68">
        <v>-1297.1300000000001</v>
      </c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</row>
    <row r="2387" spans="1:40" s="1" customFormat="1">
      <c r="A2387" s="184" t="s">
        <v>824</v>
      </c>
      <c r="B2387" s="38" t="s">
        <v>22</v>
      </c>
      <c r="C2387" s="609" t="s">
        <v>824</v>
      </c>
      <c r="D2387" s="39" t="s">
        <v>824</v>
      </c>
      <c r="E2387" s="832">
        <v>39912</v>
      </c>
      <c r="F2387" s="798">
        <v>2008</v>
      </c>
      <c r="G2387" s="712" t="s">
        <v>813</v>
      </c>
      <c r="H2387" s="38" t="s">
        <v>800</v>
      </c>
      <c r="I2387" s="231"/>
      <c r="J2387" s="906"/>
      <c r="K2387" s="5">
        <f t="shared" si="37"/>
        <v>2007</v>
      </c>
      <c r="L2387" s="1016"/>
      <c r="M2387" s="1107"/>
      <c r="N2387" s="1107"/>
      <c r="O2387" s="1228"/>
      <c r="P2387" s="428"/>
      <c r="Q2387" s="31"/>
      <c r="R2387" s="20"/>
      <c r="S2387" s="20"/>
      <c r="T2387" s="20">
        <v>-24405.29</v>
      </c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</row>
    <row r="2388" spans="1:40" s="1" customFormat="1">
      <c r="A2388" s="194" t="s">
        <v>367</v>
      </c>
      <c r="B2388" s="51" t="s">
        <v>17</v>
      </c>
      <c r="C2388" s="613">
        <v>243110</v>
      </c>
      <c r="D2388" s="55">
        <v>2908</v>
      </c>
      <c r="E2388" s="831">
        <v>39624</v>
      </c>
      <c r="F2388" s="804">
        <v>2008</v>
      </c>
      <c r="G2388" s="713" t="s">
        <v>1774</v>
      </c>
      <c r="H2388" s="9" t="s">
        <v>4818</v>
      </c>
      <c r="I2388" s="56">
        <v>80</v>
      </c>
      <c r="J2388" s="911">
        <v>169796</v>
      </c>
      <c r="K2388" s="5">
        <f t="shared" si="37"/>
        <v>2</v>
      </c>
      <c r="L2388" s="1023">
        <v>2005</v>
      </c>
      <c r="M2388" s="1119" t="s">
        <v>616</v>
      </c>
      <c r="N2388" s="1205" t="s">
        <v>1234</v>
      </c>
      <c r="O2388" s="1227">
        <v>3000</v>
      </c>
      <c r="P2388" s="154">
        <v>150</v>
      </c>
      <c r="Q2388" s="251">
        <v>2.4237527772167238E-2</v>
      </c>
      <c r="R2388" s="54">
        <v>39.472995354473845</v>
      </c>
      <c r="S2388" s="54">
        <v>189.47299535447385</v>
      </c>
      <c r="T2388" s="54">
        <v>2810.5270046455262</v>
      </c>
      <c r="U2388" s="7"/>
      <c r="V2388" s="7"/>
      <c r="W2388" s="7"/>
      <c r="X2388" s="42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42"/>
      <c r="AN2388" s="42"/>
    </row>
    <row r="2389" spans="1:40" s="1" customFormat="1">
      <c r="A2389" s="173" t="s">
        <v>366</v>
      </c>
      <c r="B2389" s="51" t="s">
        <v>17</v>
      </c>
      <c r="C2389" s="613">
        <v>243109</v>
      </c>
      <c r="D2389" s="55">
        <v>2908</v>
      </c>
      <c r="E2389" s="831">
        <v>39624</v>
      </c>
      <c r="F2389" s="804">
        <v>2008</v>
      </c>
      <c r="G2389" s="713" t="s">
        <v>1774</v>
      </c>
      <c r="H2389" s="9" t="s">
        <v>4818</v>
      </c>
      <c r="I2389" s="56">
        <v>81</v>
      </c>
      <c r="J2389" s="911">
        <v>166606</v>
      </c>
      <c r="K2389" s="5">
        <f t="shared" si="37"/>
        <v>2</v>
      </c>
      <c r="L2389" s="1023">
        <v>2005</v>
      </c>
      <c r="M2389" s="1119" t="s">
        <v>616</v>
      </c>
      <c r="N2389" s="1205" t="s">
        <v>1234</v>
      </c>
      <c r="O2389" s="1227">
        <v>3400</v>
      </c>
      <c r="P2389" s="154">
        <v>150</v>
      </c>
      <c r="Q2389" s="251">
        <v>2.7469198141789539E-2</v>
      </c>
      <c r="R2389" s="54">
        <v>44.736061401737025</v>
      </c>
      <c r="S2389" s="54">
        <v>194.73606140173703</v>
      </c>
      <c r="T2389" s="54">
        <v>3205.2639385982629</v>
      </c>
      <c r="U2389" s="7"/>
      <c r="V2389" s="7"/>
      <c r="W2389" s="7"/>
      <c r="X2389" s="42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42"/>
      <c r="AN2389" s="42"/>
    </row>
    <row r="2390" spans="1:40" s="1" customFormat="1">
      <c r="A2390" s="173" t="s">
        <v>1557</v>
      </c>
      <c r="B2390" s="51" t="s">
        <v>17</v>
      </c>
      <c r="C2390" s="613">
        <v>11910</v>
      </c>
      <c r="D2390" s="55">
        <v>2709</v>
      </c>
      <c r="E2390" s="831">
        <v>39308</v>
      </c>
      <c r="F2390" s="804">
        <v>2008</v>
      </c>
      <c r="G2390" s="178" t="s">
        <v>815</v>
      </c>
      <c r="H2390" s="51" t="s">
        <v>1269</v>
      </c>
      <c r="I2390" s="194">
        <v>416</v>
      </c>
      <c r="J2390" s="903">
        <v>36655</v>
      </c>
      <c r="K2390" s="5">
        <f t="shared" si="37"/>
        <v>2</v>
      </c>
      <c r="L2390" s="790">
        <v>2005</v>
      </c>
      <c r="M2390" s="1113" t="s">
        <v>616</v>
      </c>
      <c r="N2390" s="178" t="s">
        <v>1558</v>
      </c>
      <c r="O2390" s="1227">
        <v>4500</v>
      </c>
      <c r="P2390" s="154">
        <v>150</v>
      </c>
      <c r="Q2390" s="251">
        <v>9.5592140201805634E-2</v>
      </c>
      <c r="R2390" s="54">
        <v>127.21784386617102</v>
      </c>
      <c r="S2390" s="54">
        <v>277.21784386617105</v>
      </c>
      <c r="T2390" s="54">
        <v>4222.7821561338287</v>
      </c>
      <c r="U2390" s="7"/>
      <c r="V2390" s="7"/>
      <c r="W2390" s="7"/>
      <c r="X2390" s="42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42"/>
      <c r="AN2390" s="42"/>
    </row>
    <row r="2391" spans="1:40" s="1" customFormat="1">
      <c r="A2391" s="205" t="s">
        <v>3020</v>
      </c>
      <c r="B2391" s="160" t="s">
        <v>17</v>
      </c>
      <c r="C2391" s="621">
        <v>244315</v>
      </c>
      <c r="D2391" s="697" t="s">
        <v>932</v>
      </c>
      <c r="E2391" s="844">
        <v>39903</v>
      </c>
      <c r="F2391" s="804">
        <v>2009</v>
      </c>
      <c r="G2391" s="731" t="s">
        <v>812</v>
      </c>
      <c r="H2391" s="9" t="s">
        <v>1079</v>
      </c>
      <c r="I2391" s="226">
        <v>71</v>
      </c>
      <c r="J2391" s="927">
        <v>88250</v>
      </c>
      <c r="K2391" s="5">
        <f t="shared" si="37"/>
        <v>3</v>
      </c>
      <c r="L2391" s="1033">
        <v>2005</v>
      </c>
      <c r="M2391" s="1132" t="s">
        <v>629</v>
      </c>
      <c r="N2391" s="1213" t="s">
        <v>2423</v>
      </c>
      <c r="O2391" s="1227">
        <v>2000</v>
      </c>
      <c r="P2391" s="159">
        <v>125</v>
      </c>
      <c r="Q2391" s="161">
        <v>0.33333333333333331</v>
      </c>
      <c r="R2391" s="162">
        <v>0</v>
      </c>
      <c r="S2391" s="162">
        <v>125</v>
      </c>
      <c r="T2391" s="162">
        <v>1875</v>
      </c>
      <c r="U2391" s="7"/>
      <c r="V2391" s="7"/>
      <c r="W2391" s="7"/>
      <c r="X2391" s="42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42"/>
      <c r="AN2391" s="42"/>
    </row>
    <row r="2392" spans="1:40" s="1" customFormat="1">
      <c r="A2392" s="21" t="s">
        <v>824</v>
      </c>
      <c r="B2392" s="38" t="s">
        <v>22</v>
      </c>
      <c r="C2392" s="622" t="s">
        <v>824</v>
      </c>
      <c r="D2392" s="39" t="s">
        <v>3189</v>
      </c>
      <c r="E2392" s="833">
        <v>39661</v>
      </c>
      <c r="F2392" s="798">
        <v>2009</v>
      </c>
      <c r="G2392" s="712" t="s">
        <v>818</v>
      </c>
      <c r="H2392" s="174" t="s">
        <v>806</v>
      </c>
      <c r="I2392" s="231"/>
      <c r="J2392" s="906"/>
      <c r="K2392" s="5">
        <f t="shared" si="37"/>
        <v>2008</v>
      </c>
      <c r="L2392" s="1016"/>
      <c r="M2392" s="1107"/>
      <c r="N2392" s="1107"/>
      <c r="O2392" s="1228"/>
      <c r="P2392" s="428"/>
      <c r="Q2392" s="31"/>
      <c r="R2392" s="20"/>
      <c r="S2392" s="20"/>
      <c r="T2392" s="20">
        <v>-10067.85</v>
      </c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</row>
    <row r="2393" spans="1:40" s="1" customFormat="1">
      <c r="A2393" s="21" t="s">
        <v>824</v>
      </c>
      <c r="B2393" s="38" t="s">
        <v>662</v>
      </c>
      <c r="C2393" s="609" t="s">
        <v>662</v>
      </c>
      <c r="D2393" s="39" t="s">
        <v>3212</v>
      </c>
      <c r="E2393" s="833">
        <v>39675</v>
      </c>
      <c r="F2393" s="798">
        <v>2009</v>
      </c>
      <c r="G2393" s="712" t="s">
        <v>865</v>
      </c>
      <c r="H2393" s="38"/>
      <c r="I2393" s="231"/>
      <c r="J2393" s="906"/>
      <c r="K2393" s="5">
        <f t="shared" si="37"/>
        <v>2008</v>
      </c>
      <c r="L2393" s="1016"/>
      <c r="M2393" s="1107"/>
      <c r="N2393" s="1107"/>
      <c r="O2393" s="1228"/>
      <c r="P2393" s="428"/>
      <c r="Q2393" s="31"/>
      <c r="R2393" s="20"/>
      <c r="S2393" s="20"/>
      <c r="T2393" s="20">
        <v>-4258.3500000000004</v>
      </c>
      <c r="U2393" s="42"/>
      <c r="V2393" s="42"/>
      <c r="W2393" s="42"/>
      <c r="X2393" s="42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</row>
    <row r="2394" spans="1:40" s="1" customFormat="1">
      <c r="A2394" s="21" t="s">
        <v>824</v>
      </c>
      <c r="B2394" s="38" t="s">
        <v>662</v>
      </c>
      <c r="C2394" s="609" t="s">
        <v>662</v>
      </c>
      <c r="D2394" s="39" t="s">
        <v>3213</v>
      </c>
      <c r="E2394" s="833">
        <v>39686</v>
      </c>
      <c r="F2394" s="798">
        <v>2009</v>
      </c>
      <c r="G2394" s="712" t="s">
        <v>814</v>
      </c>
      <c r="H2394" s="38" t="s">
        <v>1060</v>
      </c>
      <c r="I2394" s="231"/>
      <c r="J2394" s="906"/>
      <c r="K2394" s="5">
        <f t="shared" si="37"/>
        <v>2008</v>
      </c>
      <c r="L2394" s="1016"/>
      <c r="M2394" s="1107"/>
      <c r="N2394" s="1107"/>
      <c r="O2394" s="1228"/>
      <c r="P2394" s="428"/>
      <c r="Q2394" s="31"/>
      <c r="R2394" s="20"/>
      <c r="S2394" s="20"/>
      <c r="T2394" s="20">
        <v>-12893</v>
      </c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</row>
    <row r="2395" spans="1:40" s="1" customFormat="1">
      <c r="A2395" s="21" t="s">
        <v>824</v>
      </c>
      <c r="B2395" s="38" t="s">
        <v>662</v>
      </c>
      <c r="C2395" s="622" t="s">
        <v>824</v>
      </c>
      <c r="D2395" s="39" t="s">
        <v>3192</v>
      </c>
      <c r="E2395" s="833">
        <v>39710</v>
      </c>
      <c r="F2395" s="798">
        <v>2009</v>
      </c>
      <c r="G2395" s="712" t="s">
        <v>1774</v>
      </c>
      <c r="H2395" s="38" t="s">
        <v>905</v>
      </c>
      <c r="I2395" s="231"/>
      <c r="J2395" s="906"/>
      <c r="K2395" s="5">
        <f t="shared" si="37"/>
        <v>2008</v>
      </c>
      <c r="L2395" s="1016"/>
      <c r="M2395" s="1107"/>
      <c r="N2395" s="1107"/>
      <c r="O2395" s="1228"/>
      <c r="P2395" s="428"/>
      <c r="Q2395" s="31"/>
      <c r="R2395" s="20"/>
      <c r="S2395" s="20"/>
      <c r="T2395" s="20">
        <v>-25786</v>
      </c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</row>
    <row r="2396" spans="1:40" s="1" customFormat="1">
      <c r="A2396" s="21" t="s">
        <v>824</v>
      </c>
      <c r="B2396" s="38" t="s">
        <v>662</v>
      </c>
      <c r="C2396" s="622" t="s">
        <v>824</v>
      </c>
      <c r="D2396" s="39" t="s">
        <v>3190</v>
      </c>
      <c r="E2396" s="833">
        <v>39710</v>
      </c>
      <c r="F2396" s="798">
        <v>2009</v>
      </c>
      <c r="G2396" s="712" t="s">
        <v>815</v>
      </c>
      <c r="H2396" s="174" t="s">
        <v>1657</v>
      </c>
      <c r="I2396" s="231"/>
      <c r="J2396" s="906"/>
      <c r="K2396" s="5">
        <f t="shared" si="37"/>
        <v>2008</v>
      </c>
      <c r="L2396" s="1016"/>
      <c r="M2396" s="1107"/>
      <c r="N2396" s="1107"/>
      <c r="O2396" s="1228"/>
      <c r="P2396" s="428"/>
      <c r="Q2396" s="31"/>
      <c r="R2396" s="20"/>
      <c r="S2396" s="20"/>
      <c r="T2396" s="20">
        <v>-1605.47</v>
      </c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</row>
    <row r="2397" spans="1:40" s="1" customFormat="1">
      <c r="A2397" s="21" t="s">
        <v>824</v>
      </c>
      <c r="B2397" s="38" t="s">
        <v>662</v>
      </c>
      <c r="C2397" s="622" t="s">
        <v>824</v>
      </c>
      <c r="D2397" s="39" t="s">
        <v>3191</v>
      </c>
      <c r="E2397" s="833">
        <v>39710</v>
      </c>
      <c r="F2397" s="798">
        <v>2009</v>
      </c>
      <c r="G2397" s="712" t="s">
        <v>811</v>
      </c>
      <c r="H2397" s="38" t="s">
        <v>800</v>
      </c>
      <c r="I2397" s="231"/>
      <c r="J2397" s="906"/>
      <c r="K2397" s="5">
        <f t="shared" si="37"/>
        <v>2008</v>
      </c>
      <c r="L2397" s="1016"/>
      <c r="M2397" s="1107"/>
      <c r="N2397" s="1107"/>
      <c r="O2397" s="1228"/>
      <c r="P2397" s="428"/>
      <c r="Q2397" s="31"/>
      <c r="R2397" s="20"/>
      <c r="S2397" s="20"/>
      <c r="T2397" s="20">
        <v>-1137.49</v>
      </c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</row>
    <row r="2398" spans="1:40" s="1" customFormat="1">
      <c r="A2398" s="21" t="s">
        <v>824</v>
      </c>
      <c r="B2398" s="38" t="s">
        <v>662</v>
      </c>
      <c r="C2398" s="622" t="s">
        <v>824</v>
      </c>
      <c r="D2398" s="39" t="s">
        <v>3194</v>
      </c>
      <c r="E2398" s="833">
        <v>39713</v>
      </c>
      <c r="F2398" s="798">
        <v>2009</v>
      </c>
      <c r="G2398" s="712" t="s">
        <v>821</v>
      </c>
      <c r="H2398" s="38" t="s">
        <v>800</v>
      </c>
      <c r="I2398" s="231"/>
      <c r="J2398" s="906"/>
      <c r="K2398" s="5">
        <f t="shared" si="37"/>
        <v>2008</v>
      </c>
      <c r="L2398" s="1016"/>
      <c r="M2398" s="1107"/>
      <c r="N2398" s="1107"/>
      <c r="O2398" s="1228"/>
      <c r="P2398" s="428"/>
      <c r="Q2398" s="31"/>
      <c r="R2398" s="20"/>
      <c r="S2398" s="20"/>
      <c r="T2398" s="20">
        <v>-7218.3</v>
      </c>
      <c r="U2398" s="42"/>
      <c r="V2398" s="42"/>
      <c r="W2398" s="42"/>
      <c r="X2398" s="42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</row>
    <row r="2399" spans="1:40" s="1" customFormat="1">
      <c r="A2399" s="21" t="s">
        <v>824</v>
      </c>
      <c r="B2399" s="38" t="s">
        <v>662</v>
      </c>
      <c r="C2399" s="622" t="s">
        <v>824</v>
      </c>
      <c r="D2399" s="39" t="s">
        <v>3194</v>
      </c>
      <c r="E2399" s="833">
        <v>39713</v>
      </c>
      <c r="F2399" s="798">
        <v>2009</v>
      </c>
      <c r="G2399" s="702" t="s">
        <v>821</v>
      </c>
      <c r="H2399" s="17" t="s">
        <v>2095</v>
      </c>
      <c r="I2399" s="231"/>
      <c r="J2399" s="906"/>
      <c r="K2399" s="5">
        <f t="shared" si="37"/>
        <v>2008</v>
      </c>
      <c r="L2399" s="1016"/>
      <c r="M2399" s="1107"/>
      <c r="N2399" s="1107"/>
      <c r="O2399" s="1228"/>
      <c r="P2399" s="428"/>
      <c r="Q2399" s="31"/>
      <c r="R2399" s="20"/>
      <c r="S2399" s="20"/>
      <c r="T2399" s="20">
        <v>-4527.5600000000004</v>
      </c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</row>
    <row r="2400" spans="1:40" s="1" customFormat="1">
      <c r="A2400" s="21" t="s">
        <v>824</v>
      </c>
      <c r="B2400" s="38" t="s">
        <v>662</v>
      </c>
      <c r="C2400" s="622" t="s">
        <v>824</v>
      </c>
      <c r="D2400" s="39" t="s">
        <v>3193</v>
      </c>
      <c r="E2400" s="833">
        <v>39713</v>
      </c>
      <c r="F2400" s="798">
        <v>2009</v>
      </c>
      <c r="G2400" s="711" t="s">
        <v>812</v>
      </c>
      <c r="H2400" s="174" t="s">
        <v>1079</v>
      </c>
      <c r="I2400" s="231"/>
      <c r="J2400" s="906"/>
      <c r="K2400" s="5">
        <f t="shared" si="37"/>
        <v>2008</v>
      </c>
      <c r="L2400" s="1016"/>
      <c r="M2400" s="1107"/>
      <c r="N2400" s="1107"/>
      <c r="O2400" s="1228"/>
      <c r="P2400" s="428"/>
      <c r="Q2400" s="31"/>
      <c r="R2400" s="20"/>
      <c r="S2400" s="20"/>
      <c r="T2400" s="20">
        <v>-1824</v>
      </c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</row>
    <row r="2401" spans="1:40" s="1" customFormat="1">
      <c r="A2401" s="244" t="s">
        <v>824</v>
      </c>
      <c r="B2401" s="174" t="s">
        <v>22</v>
      </c>
      <c r="C2401" s="623" t="s">
        <v>824</v>
      </c>
      <c r="D2401" s="264" t="s">
        <v>2742</v>
      </c>
      <c r="E2401" s="833">
        <v>39751</v>
      </c>
      <c r="F2401" s="811">
        <v>2009</v>
      </c>
      <c r="G2401" s="732" t="s">
        <v>813</v>
      </c>
      <c r="H2401" s="244" t="s">
        <v>800</v>
      </c>
      <c r="I2401" s="232"/>
      <c r="J2401" s="928"/>
      <c r="K2401" s="5">
        <f t="shared" si="37"/>
        <v>2008</v>
      </c>
      <c r="L2401" s="1034"/>
      <c r="M2401" s="1133"/>
      <c r="N2401" s="1133"/>
      <c r="O2401" s="1235"/>
      <c r="P2401" s="453"/>
      <c r="Q2401" s="233"/>
      <c r="R2401" s="73"/>
      <c r="S2401" s="73"/>
      <c r="T2401" s="73">
        <v>-30326</v>
      </c>
      <c r="U2401" s="42"/>
      <c r="V2401" s="42"/>
      <c r="W2401" s="42"/>
      <c r="X2401" s="42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</row>
    <row r="2402" spans="1:40" s="1" customFormat="1">
      <c r="A2402" s="244" t="s">
        <v>824</v>
      </c>
      <c r="B2402" s="174" t="s">
        <v>662</v>
      </c>
      <c r="C2402" s="623" t="s">
        <v>824</v>
      </c>
      <c r="D2402" s="214" t="s">
        <v>3195</v>
      </c>
      <c r="E2402" s="833">
        <v>39819</v>
      </c>
      <c r="F2402" s="811">
        <v>2009</v>
      </c>
      <c r="G2402" s="732" t="s">
        <v>2507</v>
      </c>
      <c r="H2402" s="244" t="s">
        <v>1604</v>
      </c>
      <c r="I2402" s="232"/>
      <c r="J2402" s="928"/>
      <c r="K2402" s="5">
        <f t="shared" si="37"/>
        <v>2008</v>
      </c>
      <c r="L2402" s="1034"/>
      <c r="M2402" s="1133"/>
      <c r="N2402" s="1133"/>
      <c r="O2402" s="1235"/>
      <c r="P2402" s="453"/>
      <c r="Q2402" s="233"/>
      <c r="R2402" s="73"/>
      <c r="S2402" s="73"/>
      <c r="T2402" s="73">
        <v>-3455</v>
      </c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</row>
    <row r="2403" spans="1:40" s="1" customFormat="1">
      <c r="A2403" s="244" t="s">
        <v>824</v>
      </c>
      <c r="B2403" s="174" t="s">
        <v>662</v>
      </c>
      <c r="C2403" s="623" t="s">
        <v>824</v>
      </c>
      <c r="D2403" s="214" t="s">
        <v>3214</v>
      </c>
      <c r="E2403" s="833">
        <v>39822</v>
      </c>
      <c r="F2403" s="811">
        <v>2009</v>
      </c>
      <c r="G2403" s="732" t="s">
        <v>818</v>
      </c>
      <c r="H2403" s="244" t="s">
        <v>1835</v>
      </c>
      <c r="I2403" s="232"/>
      <c r="J2403" s="928"/>
      <c r="K2403" s="5">
        <f t="shared" si="37"/>
        <v>2008</v>
      </c>
      <c r="L2403" s="1034"/>
      <c r="M2403" s="1133"/>
      <c r="N2403" s="1133"/>
      <c r="O2403" s="1235"/>
      <c r="P2403" s="453"/>
      <c r="Q2403" s="233"/>
      <c r="R2403" s="73"/>
      <c r="S2403" s="73"/>
      <c r="T2403" s="73">
        <v>-3221.29</v>
      </c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</row>
    <row r="2404" spans="1:40" s="1" customFormat="1">
      <c r="A2404" s="244" t="s">
        <v>824</v>
      </c>
      <c r="B2404" s="174" t="s">
        <v>662</v>
      </c>
      <c r="C2404" s="623" t="s">
        <v>824</v>
      </c>
      <c r="D2404" s="214" t="s">
        <v>3196</v>
      </c>
      <c r="E2404" s="833">
        <v>39839</v>
      </c>
      <c r="F2404" s="811">
        <v>2009</v>
      </c>
      <c r="G2404" s="733" t="s">
        <v>812</v>
      </c>
      <c r="H2404" s="70" t="s">
        <v>861</v>
      </c>
      <c r="I2404" s="232"/>
      <c r="J2404" s="928"/>
      <c r="K2404" s="5">
        <f t="shared" si="37"/>
        <v>2008</v>
      </c>
      <c r="L2404" s="1034"/>
      <c r="M2404" s="1133"/>
      <c r="N2404" s="1133"/>
      <c r="O2404" s="1235"/>
      <c r="P2404" s="453"/>
      <c r="Q2404" s="233"/>
      <c r="R2404" s="73"/>
      <c r="S2404" s="73"/>
      <c r="T2404" s="73">
        <v>-22237.200000000001</v>
      </c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</row>
    <row r="2405" spans="1:40" s="1" customFormat="1">
      <c r="A2405" s="244" t="s">
        <v>824</v>
      </c>
      <c r="B2405" s="174" t="s">
        <v>662</v>
      </c>
      <c r="C2405" s="623" t="s">
        <v>824</v>
      </c>
      <c r="D2405" s="214" t="s">
        <v>3197</v>
      </c>
      <c r="E2405" s="833">
        <v>39902</v>
      </c>
      <c r="F2405" s="811">
        <v>2009</v>
      </c>
      <c r="G2405" s="732" t="s">
        <v>816</v>
      </c>
      <c r="H2405" s="244" t="s">
        <v>905</v>
      </c>
      <c r="I2405" s="232"/>
      <c r="J2405" s="928"/>
      <c r="K2405" s="5">
        <f t="shared" si="37"/>
        <v>2008</v>
      </c>
      <c r="L2405" s="1034"/>
      <c r="M2405" s="1133"/>
      <c r="N2405" s="1133"/>
      <c r="O2405" s="1235"/>
      <c r="P2405" s="453"/>
      <c r="Q2405" s="233"/>
      <c r="R2405" s="73"/>
      <c r="S2405" s="73"/>
      <c r="T2405" s="73">
        <v>-26766.85</v>
      </c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</row>
    <row r="2406" spans="1:40" s="1" customFormat="1">
      <c r="A2406" s="244" t="s">
        <v>864</v>
      </c>
      <c r="B2406" s="174" t="s">
        <v>3079</v>
      </c>
      <c r="C2406" s="623" t="s">
        <v>864</v>
      </c>
      <c r="D2406" s="214" t="s">
        <v>3202</v>
      </c>
      <c r="E2406" s="833">
        <v>39904</v>
      </c>
      <c r="F2406" s="811">
        <v>2009</v>
      </c>
      <c r="G2406" s="733" t="s">
        <v>816</v>
      </c>
      <c r="H2406" s="424" t="s">
        <v>1602</v>
      </c>
      <c r="I2406" s="232"/>
      <c r="J2406" s="929"/>
      <c r="K2406" s="5">
        <f t="shared" si="37"/>
        <v>2008</v>
      </c>
      <c r="L2406" s="1035"/>
      <c r="M2406" s="1134"/>
      <c r="N2406" s="1133"/>
      <c r="O2406" s="1235"/>
      <c r="P2406" s="453"/>
      <c r="Q2406" s="233"/>
      <c r="R2406" s="73"/>
      <c r="S2406" s="73"/>
      <c r="T2406" s="73">
        <v>-7530.4</v>
      </c>
      <c r="U2406" s="70"/>
      <c r="V2406" s="70"/>
      <c r="W2406" s="70"/>
      <c r="X2406" s="70"/>
      <c r="Y2406" s="70"/>
      <c r="Z2406" s="70"/>
      <c r="AA2406" s="70"/>
      <c r="AB2406" s="70"/>
      <c r="AC2406" s="70"/>
      <c r="AD2406" s="70"/>
      <c r="AE2406" s="70"/>
      <c r="AF2406" s="70"/>
      <c r="AG2406" s="70"/>
      <c r="AH2406" s="70"/>
      <c r="AI2406" s="70"/>
      <c r="AJ2406" s="70"/>
      <c r="AK2406" s="70"/>
      <c r="AL2406" s="70"/>
      <c r="AM2406" s="70"/>
      <c r="AN2406" s="70"/>
    </row>
    <row r="2407" spans="1:40" s="1" customFormat="1">
      <c r="A2407" s="2" t="s">
        <v>3109</v>
      </c>
      <c r="B2407" s="9" t="s">
        <v>21</v>
      </c>
      <c r="C2407" s="344"/>
      <c r="D2407" s="10"/>
      <c r="E2407" s="690"/>
      <c r="F2407" s="795">
        <v>2009</v>
      </c>
      <c r="G2407" s="208" t="s">
        <v>815</v>
      </c>
      <c r="H2407" s="51" t="s">
        <v>1269</v>
      </c>
      <c r="I2407" s="15"/>
      <c r="J2407" s="344"/>
      <c r="K2407" s="5">
        <f t="shared" si="37"/>
        <v>2008</v>
      </c>
      <c r="L2407" s="903"/>
      <c r="M2407" s="1113"/>
      <c r="N2407" s="1104"/>
      <c r="O2407" s="1229"/>
      <c r="P2407" s="1014"/>
      <c r="Q2407" s="436"/>
      <c r="R2407" s="154"/>
      <c r="S2407" s="22"/>
      <c r="T2407" s="1">
        <v>-2813.76464235504</v>
      </c>
      <c r="U2407" s="7"/>
      <c r="V2407" s="7"/>
      <c r="W2407" s="42"/>
      <c r="X2407" s="42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42"/>
    </row>
    <row r="2408" spans="1:40" s="1" customFormat="1">
      <c r="A2408" s="70" t="s">
        <v>824</v>
      </c>
      <c r="B2408" s="174" t="s">
        <v>662</v>
      </c>
      <c r="C2408" s="624" t="s">
        <v>824</v>
      </c>
      <c r="D2408" s="214" t="s">
        <v>3198</v>
      </c>
      <c r="E2408" s="833">
        <v>39905</v>
      </c>
      <c r="F2408" s="811">
        <v>2009</v>
      </c>
      <c r="G2408" s="732" t="s">
        <v>814</v>
      </c>
      <c r="H2408" s="244" t="s">
        <v>3617</v>
      </c>
      <c r="I2408" s="232"/>
      <c r="J2408" s="929"/>
      <c r="K2408" s="5">
        <f t="shared" si="37"/>
        <v>2008</v>
      </c>
      <c r="L2408" s="1035"/>
      <c r="M2408" s="1134"/>
      <c r="N2408" s="1133"/>
      <c r="O2408" s="1235"/>
      <c r="P2408" s="453"/>
      <c r="Q2408" s="233"/>
      <c r="R2408" s="73"/>
      <c r="S2408" s="73"/>
      <c r="T2408" s="73">
        <v>-1122.25</v>
      </c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</row>
    <row r="2409" spans="1:40" s="1" customFormat="1">
      <c r="A2409" s="244" t="s">
        <v>824</v>
      </c>
      <c r="B2409" s="174" t="s">
        <v>662</v>
      </c>
      <c r="C2409" s="623" t="s">
        <v>824</v>
      </c>
      <c r="D2409" s="214" t="s">
        <v>3198</v>
      </c>
      <c r="E2409" s="833">
        <v>39905</v>
      </c>
      <c r="F2409" s="811">
        <v>2009</v>
      </c>
      <c r="G2409" s="732" t="s">
        <v>814</v>
      </c>
      <c r="H2409" s="244" t="s">
        <v>2652</v>
      </c>
      <c r="I2409" s="232"/>
      <c r="J2409" s="928"/>
      <c r="K2409" s="5">
        <f t="shared" si="37"/>
        <v>2008</v>
      </c>
      <c r="L2409" s="1034"/>
      <c r="M2409" s="1133"/>
      <c r="N2409" s="1133"/>
      <c r="O2409" s="1235"/>
      <c r="P2409" s="453"/>
      <c r="Q2409" s="233"/>
      <c r="R2409" s="73"/>
      <c r="S2409" s="73"/>
      <c r="T2409" s="73">
        <v>-472.79</v>
      </c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</row>
    <row r="2410" spans="1:40" s="1" customFormat="1">
      <c r="A2410" s="70" t="s">
        <v>824</v>
      </c>
      <c r="B2410" s="174" t="s">
        <v>662</v>
      </c>
      <c r="C2410" s="623" t="s">
        <v>824</v>
      </c>
      <c r="D2410" s="214" t="s">
        <v>3199</v>
      </c>
      <c r="E2410" s="833">
        <v>39923</v>
      </c>
      <c r="F2410" s="811">
        <v>2009</v>
      </c>
      <c r="G2410" s="732" t="s">
        <v>812</v>
      </c>
      <c r="H2410" s="244" t="s">
        <v>905</v>
      </c>
      <c r="I2410" s="232"/>
      <c r="J2410" s="928"/>
      <c r="K2410" s="5">
        <f t="shared" si="37"/>
        <v>2008</v>
      </c>
      <c r="L2410" s="1034"/>
      <c r="M2410" s="1133"/>
      <c r="N2410" s="1133"/>
      <c r="O2410" s="1235"/>
      <c r="P2410" s="453"/>
      <c r="Q2410" s="233"/>
      <c r="R2410" s="73"/>
      <c r="S2410" s="73"/>
      <c r="T2410" s="73">
        <v>-3152.44</v>
      </c>
      <c r="U2410" s="42"/>
      <c r="V2410" s="42"/>
      <c r="W2410" s="42"/>
      <c r="X2410" s="42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</row>
    <row r="2411" spans="1:40" s="1" customFormat="1">
      <c r="A2411" s="2" t="s">
        <v>3109</v>
      </c>
      <c r="B2411" s="9" t="s">
        <v>21</v>
      </c>
      <c r="C2411" s="344"/>
      <c r="D2411" s="10"/>
      <c r="E2411" s="690"/>
      <c r="F2411" s="795">
        <v>2009</v>
      </c>
      <c r="G2411" s="208" t="s">
        <v>813</v>
      </c>
      <c r="H2411" s="2" t="s">
        <v>800</v>
      </c>
      <c r="I2411" s="15"/>
      <c r="J2411" s="344"/>
      <c r="K2411" s="5">
        <f t="shared" si="37"/>
        <v>2008</v>
      </c>
      <c r="L2411" s="903"/>
      <c r="M2411" s="1113"/>
      <c r="N2411" s="1104"/>
      <c r="O2411" s="1229"/>
      <c r="P2411" s="1014"/>
      <c r="Q2411" s="436"/>
      <c r="R2411" s="154"/>
      <c r="S2411" s="22"/>
      <c r="T2411" s="1">
        <v>-1378.1789712766399</v>
      </c>
      <c r="U2411" s="7"/>
      <c r="V2411" s="7"/>
      <c r="W2411" s="42"/>
      <c r="X2411" s="42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42"/>
    </row>
    <row r="2412" spans="1:40" s="1" customFormat="1">
      <c r="A2412" s="2" t="s">
        <v>3109</v>
      </c>
      <c r="B2412" s="9" t="s">
        <v>21</v>
      </c>
      <c r="C2412" s="344"/>
      <c r="D2412" s="10"/>
      <c r="E2412" s="690"/>
      <c r="F2412" s="795">
        <v>2009</v>
      </c>
      <c r="G2412" s="208" t="s">
        <v>1774</v>
      </c>
      <c r="H2412" s="9" t="s">
        <v>4818</v>
      </c>
      <c r="I2412" s="15"/>
      <c r="J2412" s="344"/>
      <c r="K2412" s="5">
        <f t="shared" si="37"/>
        <v>2008</v>
      </c>
      <c r="L2412" s="903"/>
      <c r="M2412" s="1113"/>
      <c r="N2412" s="1104"/>
      <c r="O2412" s="1229"/>
      <c r="P2412" s="1014"/>
      <c r="Q2412" s="436"/>
      <c r="R2412" s="154"/>
      <c r="S2412" s="22"/>
      <c r="T2412" s="1">
        <v>-1179.66981396252</v>
      </c>
      <c r="U2412" s="7"/>
      <c r="V2412" s="7"/>
      <c r="W2412" s="42"/>
      <c r="X2412" s="42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42"/>
    </row>
    <row r="2413" spans="1:40" s="1" customFormat="1">
      <c r="A2413" s="244" t="s">
        <v>864</v>
      </c>
      <c r="B2413" s="174" t="s">
        <v>662</v>
      </c>
      <c r="C2413" s="623" t="s">
        <v>864</v>
      </c>
      <c r="D2413" s="214" t="s">
        <v>3200</v>
      </c>
      <c r="E2413" s="833">
        <v>39947</v>
      </c>
      <c r="F2413" s="811">
        <v>2009</v>
      </c>
      <c r="G2413" s="732" t="s">
        <v>815</v>
      </c>
      <c r="H2413" s="244" t="s">
        <v>808</v>
      </c>
      <c r="I2413" s="232"/>
      <c r="J2413" s="928"/>
      <c r="K2413" s="5">
        <f t="shared" si="37"/>
        <v>2008</v>
      </c>
      <c r="L2413" s="1034"/>
      <c r="M2413" s="1133"/>
      <c r="N2413" s="1133"/>
      <c r="O2413" s="1235"/>
      <c r="P2413" s="453"/>
      <c r="Q2413" s="233"/>
      <c r="R2413" s="73"/>
      <c r="S2413" s="73"/>
      <c r="T2413" s="73">
        <f>-[1]Sheet1!$H$30</f>
        <v>-5958.16</v>
      </c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  <c r="AE2413" s="70"/>
      <c r="AF2413" s="70"/>
      <c r="AG2413" s="70"/>
      <c r="AH2413" s="70"/>
      <c r="AI2413" s="70"/>
      <c r="AJ2413" s="70"/>
      <c r="AK2413" s="70"/>
      <c r="AL2413" s="70"/>
      <c r="AM2413" s="70"/>
      <c r="AN2413" s="70"/>
    </row>
    <row r="2414" spans="1:40">
      <c r="A2414" s="524" t="s">
        <v>824</v>
      </c>
      <c r="B2414" s="509" t="s">
        <v>662</v>
      </c>
      <c r="C2414" s="625" t="s">
        <v>824</v>
      </c>
      <c r="D2414" s="525" t="s">
        <v>3201</v>
      </c>
      <c r="E2414" s="835">
        <v>39994</v>
      </c>
      <c r="F2414" s="526">
        <v>2009</v>
      </c>
      <c r="G2414" s="734" t="s">
        <v>608</v>
      </c>
      <c r="H2414" s="509" t="s">
        <v>2037</v>
      </c>
      <c r="I2414" s="579"/>
      <c r="J2414" s="581"/>
      <c r="K2414" s="5">
        <f t="shared" si="37"/>
        <v>2008</v>
      </c>
      <c r="L2414" s="1036"/>
      <c r="M2414" s="1135"/>
      <c r="N2414" s="1135"/>
      <c r="O2414" s="1235"/>
      <c r="P2414" s="527"/>
      <c r="Q2414" s="528"/>
      <c r="R2414" s="529"/>
      <c r="S2414" s="529"/>
      <c r="T2414" s="529">
        <v>-4770.12</v>
      </c>
    </row>
    <row r="2415" spans="1:40">
      <c r="A2415" s="524" t="s">
        <v>824</v>
      </c>
      <c r="B2415" s="509" t="s">
        <v>662</v>
      </c>
      <c r="C2415" s="625" t="s">
        <v>824</v>
      </c>
      <c r="D2415" s="525" t="s">
        <v>3201</v>
      </c>
      <c r="E2415" s="835">
        <v>39994</v>
      </c>
      <c r="F2415" s="526">
        <v>2009</v>
      </c>
      <c r="G2415" s="735" t="s">
        <v>608</v>
      </c>
      <c r="H2415" s="524" t="s">
        <v>795</v>
      </c>
      <c r="I2415" s="579"/>
      <c r="J2415" s="581"/>
      <c r="K2415" s="5">
        <f t="shared" si="37"/>
        <v>2008</v>
      </c>
      <c r="L2415" s="1036"/>
      <c r="M2415" s="1135"/>
      <c r="N2415" s="1135"/>
      <c r="O2415" s="1235"/>
      <c r="P2415" s="527"/>
      <c r="Q2415" s="528"/>
      <c r="R2415" s="529"/>
      <c r="S2415" s="529"/>
      <c r="T2415" s="529">
        <v>-1919.01</v>
      </c>
    </row>
    <row r="2416" spans="1:40" s="1" customFormat="1">
      <c r="A2416" s="2" t="s">
        <v>3109</v>
      </c>
      <c r="B2416" s="9" t="s">
        <v>21</v>
      </c>
      <c r="C2416" s="344"/>
      <c r="D2416" s="10"/>
      <c r="E2416" s="690"/>
      <c r="F2416" s="795">
        <v>2009</v>
      </c>
      <c r="G2416" s="208" t="s">
        <v>812</v>
      </c>
      <c r="H2416" s="9" t="s">
        <v>1079</v>
      </c>
      <c r="I2416" s="15"/>
      <c r="J2416" s="344"/>
      <c r="K2416" s="5">
        <f t="shared" si="37"/>
        <v>2008</v>
      </c>
      <c r="L2416" s="903"/>
      <c r="M2416" s="1113"/>
      <c r="N2416" s="1104"/>
      <c r="O2416" s="1229"/>
      <c r="P2416" s="1014"/>
      <c r="Q2416" s="436"/>
      <c r="R2416" s="154"/>
      <c r="S2416" s="22"/>
      <c r="T2416" s="1">
        <v>-693.22974753366395</v>
      </c>
      <c r="U2416" s="7"/>
      <c r="V2416" s="7"/>
      <c r="W2416" s="42"/>
      <c r="X2416" s="42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42"/>
    </row>
    <row r="2417" spans="1:39" s="1" customFormat="1">
      <c r="A2417" s="2" t="s">
        <v>3109</v>
      </c>
      <c r="B2417" s="9" t="s">
        <v>21</v>
      </c>
      <c r="C2417" s="344"/>
      <c r="D2417" s="10"/>
      <c r="E2417" s="690"/>
      <c r="F2417" s="796">
        <v>2009</v>
      </c>
      <c r="G2417" s="208" t="s">
        <v>810</v>
      </c>
      <c r="H2417" s="173" t="s">
        <v>1166</v>
      </c>
      <c r="I2417" s="15"/>
      <c r="J2417" s="344"/>
      <c r="K2417" s="5">
        <f t="shared" si="37"/>
        <v>2008</v>
      </c>
      <c r="L2417" s="903"/>
      <c r="M2417" s="1113"/>
      <c r="N2417" s="1104"/>
      <c r="O2417" s="1229"/>
      <c r="P2417" s="1014"/>
      <c r="Q2417" s="436"/>
      <c r="R2417" s="154"/>
      <c r="S2417" s="22"/>
      <c r="T2417" s="1">
        <v>-661.48212582343001</v>
      </c>
      <c r="U2417" s="7"/>
      <c r="V2417" s="7"/>
      <c r="W2417" s="42"/>
      <c r="X2417" s="42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42"/>
    </row>
    <row r="2418" spans="1:39" s="1" customFormat="1">
      <c r="A2418" s="2" t="s">
        <v>3109</v>
      </c>
      <c r="B2418" s="9" t="s">
        <v>21</v>
      </c>
      <c r="C2418" s="344"/>
      <c r="D2418" s="10"/>
      <c r="E2418" s="690"/>
      <c r="F2418" s="795">
        <v>2009</v>
      </c>
      <c r="G2418" s="208" t="s">
        <v>812</v>
      </c>
      <c r="H2418" s="1" t="s">
        <v>861</v>
      </c>
      <c r="I2418" s="15"/>
      <c r="J2418" s="344"/>
      <c r="K2418" s="5">
        <f t="shared" si="37"/>
        <v>2008</v>
      </c>
      <c r="L2418" s="904"/>
      <c r="M2418" s="1112"/>
      <c r="N2418" s="1104"/>
      <c r="O2418" s="1229"/>
      <c r="P2418" s="1014"/>
      <c r="Q2418" s="436"/>
      <c r="R2418" s="154"/>
      <c r="S2418" s="22"/>
      <c r="T2418" s="1">
        <v>-626.99210777424605</v>
      </c>
      <c r="U2418" s="7"/>
      <c r="V2418" s="7"/>
      <c r="W2418" s="42"/>
      <c r="X2418" s="42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42"/>
    </row>
    <row r="2419" spans="1:39" s="1" customFormat="1">
      <c r="A2419" s="2" t="s">
        <v>3109</v>
      </c>
      <c r="B2419" s="9" t="s">
        <v>21</v>
      </c>
      <c r="C2419" s="344"/>
      <c r="D2419" s="10"/>
      <c r="E2419" s="690"/>
      <c r="F2419" s="795">
        <v>2009</v>
      </c>
      <c r="G2419" s="208" t="s">
        <v>816</v>
      </c>
      <c r="H2419" s="173" t="s">
        <v>1602</v>
      </c>
      <c r="I2419" s="15"/>
      <c r="J2419" s="344"/>
      <c r="K2419" s="5">
        <f t="shared" si="37"/>
        <v>2008</v>
      </c>
      <c r="L2419" s="904"/>
      <c r="M2419" s="1112"/>
      <c r="N2419" s="1104"/>
      <c r="O2419" s="1229"/>
      <c r="P2419" s="1014"/>
      <c r="Q2419" s="436"/>
      <c r="R2419" s="154"/>
      <c r="S2419" s="22"/>
      <c r="T2419" s="1">
        <v>-516.42637338273096</v>
      </c>
      <c r="U2419" s="7"/>
      <c r="V2419" s="7"/>
      <c r="W2419" s="42"/>
      <c r="X2419" s="42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42"/>
    </row>
    <row r="2420" spans="1:39">
      <c r="A2420" s="530" t="s">
        <v>824</v>
      </c>
      <c r="B2420" s="509" t="s">
        <v>662</v>
      </c>
      <c r="C2420" s="625" t="s">
        <v>824</v>
      </c>
      <c r="D2420" s="525" t="s">
        <v>3201</v>
      </c>
      <c r="E2420" s="835">
        <v>39994</v>
      </c>
      <c r="F2420" s="526">
        <v>2009</v>
      </c>
      <c r="G2420" s="734" t="s">
        <v>608</v>
      </c>
      <c r="H2420" s="509" t="s">
        <v>819</v>
      </c>
      <c r="I2420" s="579"/>
      <c r="J2420" s="583"/>
      <c r="K2420" s="5">
        <f t="shared" si="37"/>
        <v>2008</v>
      </c>
      <c r="L2420" s="1037"/>
      <c r="M2420" s="1136"/>
      <c r="N2420" s="1135"/>
      <c r="O2420" s="1235"/>
      <c r="P2420" s="527"/>
      <c r="Q2420" s="528"/>
      <c r="R2420" s="529"/>
      <c r="S2420" s="529"/>
      <c r="T2420" s="529">
        <v>-1808.64</v>
      </c>
    </row>
    <row r="2421" spans="1:39" s="1" customFormat="1">
      <c r="A2421" s="2" t="s">
        <v>3109</v>
      </c>
      <c r="B2421" s="9" t="s">
        <v>21</v>
      </c>
      <c r="C2421" s="344"/>
      <c r="D2421" s="10"/>
      <c r="E2421" s="690"/>
      <c r="F2421" s="795">
        <v>2009</v>
      </c>
      <c r="G2421" s="208" t="s">
        <v>818</v>
      </c>
      <c r="H2421" s="9" t="s">
        <v>806</v>
      </c>
      <c r="I2421" s="15"/>
      <c r="J2421" s="344"/>
      <c r="K2421" s="5">
        <f t="shared" si="37"/>
        <v>2008</v>
      </c>
      <c r="L2421" s="903"/>
      <c r="M2421" s="1113"/>
      <c r="N2421" s="1104"/>
      <c r="O2421" s="1229"/>
      <c r="P2421" s="1014"/>
      <c r="Q2421" s="436"/>
      <c r="R2421" s="154"/>
      <c r="S2421" s="22"/>
      <c r="T2421" s="1">
        <v>-440.92497664241603</v>
      </c>
      <c r="U2421" s="7"/>
      <c r="V2421" s="7"/>
      <c r="W2421" s="42"/>
      <c r="X2421" s="42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42"/>
    </row>
    <row r="2422" spans="1:39" s="1" customFormat="1">
      <c r="A2422" s="2" t="s">
        <v>3109</v>
      </c>
      <c r="B2422" s="9" t="s">
        <v>21</v>
      </c>
      <c r="C2422" s="344"/>
      <c r="D2422" s="10"/>
      <c r="E2422" s="690"/>
      <c r="F2422" s="795">
        <v>2009</v>
      </c>
      <c r="G2422" s="208" t="s">
        <v>814</v>
      </c>
      <c r="H2422" s="9" t="s">
        <v>1006</v>
      </c>
      <c r="I2422" s="15"/>
      <c r="J2422" s="344"/>
      <c r="K2422" s="5">
        <f t="shared" si="37"/>
        <v>2008</v>
      </c>
      <c r="L2422" s="903"/>
      <c r="M2422" s="1113"/>
      <c r="N2422" s="1104"/>
      <c r="O2422" s="1229"/>
      <c r="P2422" s="1014"/>
      <c r="Q2422" s="436"/>
      <c r="R2422" s="154"/>
      <c r="S2422" s="22"/>
      <c r="T2422" s="1">
        <v>-347.07651324557702</v>
      </c>
      <c r="U2422" s="7"/>
      <c r="V2422" s="7"/>
      <c r="W2422" s="42"/>
      <c r="X2422" s="42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42"/>
    </row>
    <row r="2423" spans="1:39" s="1" customFormat="1">
      <c r="A2423" s="2" t="s">
        <v>3109</v>
      </c>
      <c r="B2423" s="9" t="s">
        <v>21</v>
      </c>
      <c r="C2423" s="344"/>
      <c r="D2423" s="10"/>
      <c r="E2423" s="690"/>
      <c r="F2423" s="795">
        <v>2009</v>
      </c>
      <c r="G2423" s="208" t="s">
        <v>816</v>
      </c>
      <c r="H2423" s="9" t="s">
        <v>905</v>
      </c>
      <c r="I2423" s="15"/>
      <c r="J2423" s="344"/>
      <c r="K2423" s="5">
        <f t="shared" si="37"/>
        <v>2008</v>
      </c>
      <c r="L2423" s="904"/>
      <c r="M2423" s="1112"/>
      <c r="N2423" s="1104"/>
      <c r="O2423" s="1229"/>
      <c r="P2423" s="1014"/>
      <c r="Q2423" s="436"/>
      <c r="R2423" s="154"/>
      <c r="S2423" s="22"/>
      <c r="T2423" s="1">
        <v>-340.167667180975</v>
      </c>
      <c r="U2423" s="7"/>
      <c r="V2423" s="7"/>
      <c r="W2423" s="42"/>
      <c r="X2423" s="42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42"/>
    </row>
    <row r="2424" spans="1:39" s="1" customFormat="1">
      <c r="A2424" s="2" t="s">
        <v>3109</v>
      </c>
      <c r="B2424" s="9" t="s">
        <v>21</v>
      </c>
      <c r="C2424" s="344"/>
      <c r="D2424" s="10"/>
      <c r="E2424" s="690"/>
      <c r="F2424" s="795">
        <v>2009</v>
      </c>
      <c r="G2424" s="706" t="s">
        <v>803</v>
      </c>
      <c r="H2424" s="172" t="s">
        <v>804</v>
      </c>
      <c r="I2424" s="15"/>
      <c r="J2424" s="344"/>
      <c r="K2424" s="5">
        <f t="shared" si="37"/>
        <v>2008</v>
      </c>
      <c r="L2424" s="904"/>
      <c r="M2424" s="1112"/>
      <c r="N2424" s="1104"/>
      <c r="O2424" s="1229"/>
      <c r="P2424" s="1014"/>
      <c r="Q2424" s="436"/>
      <c r="R2424" s="154"/>
      <c r="S2424" s="22"/>
      <c r="T2424" s="1">
        <v>-331.85246433837898</v>
      </c>
      <c r="U2424" s="7"/>
      <c r="V2424" s="7"/>
      <c r="W2424" s="42"/>
      <c r="X2424" s="42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42"/>
    </row>
    <row r="2425" spans="1:39" s="1" customFormat="1">
      <c r="A2425" s="2" t="s">
        <v>3109</v>
      </c>
      <c r="B2425" s="9" t="s">
        <v>21</v>
      </c>
      <c r="C2425" s="344"/>
      <c r="D2425" s="10"/>
      <c r="E2425" s="690"/>
      <c r="F2425" s="795">
        <v>2009</v>
      </c>
      <c r="G2425" s="208" t="s">
        <v>1774</v>
      </c>
      <c r="H2425" s="2" t="s">
        <v>2581</v>
      </c>
      <c r="I2425" s="15"/>
      <c r="J2425" s="344"/>
      <c r="K2425" s="5">
        <f t="shared" si="37"/>
        <v>2008</v>
      </c>
      <c r="L2425" s="903"/>
      <c r="M2425" s="1113"/>
      <c r="N2425" s="1104"/>
      <c r="O2425" s="1229"/>
      <c r="P2425" s="1014"/>
      <c r="Q2425" s="436"/>
      <c r="R2425" s="154"/>
      <c r="S2425" s="22"/>
      <c r="T2425" s="1">
        <v>-314.94043856753399</v>
      </c>
      <c r="U2425" s="7"/>
      <c r="V2425" s="7"/>
      <c r="W2425" s="42"/>
      <c r="X2425" s="42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42"/>
    </row>
    <row r="2426" spans="1:39" s="1" customFormat="1">
      <c r="A2426" s="2" t="s">
        <v>3109</v>
      </c>
      <c r="B2426" s="9" t="s">
        <v>21</v>
      </c>
      <c r="C2426" s="344"/>
      <c r="D2426" s="10"/>
      <c r="E2426" s="690"/>
      <c r="F2426" s="795">
        <v>2009</v>
      </c>
      <c r="G2426" s="208" t="s">
        <v>814</v>
      </c>
      <c r="H2426" s="2" t="s">
        <v>1060</v>
      </c>
      <c r="I2426" s="15"/>
      <c r="J2426" s="344"/>
      <c r="K2426" s="5">
        <f t="shared" si="37"/>
        <v>2008</v>
      </c>
      <c r="L2426" s="904"/>
      <c r="M2426" s="1112"/>
      <c r="N2426" s="1104"/>
      <c r="O2426" s="1229"/>
      <c r="P2426" s="1014"/>
      <c r="Q2426" s="436"/>
      <c r="R2426" s="154"/>
      <c r="S2426" s="22"/>
      <c r="T2426" s="1">
        <v>-280.30306886603103</v>
      </c>
      <c r="U2426" s="7"/>
      <c r="V2426" s="7"/>
      <c r="W2426" s="42"/>
      <c r="X2426" s="42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42"/>
    </row>
    <row r="2427" spans="1:39" s="1" customFormat="1">
      <c r="A2427" s="2" t="s">
        <v>3109</v>
      </c>
      <c r="B2427" s="9" t="s">
        <v>21</v>
      </c>
      <c r="C2427" s="344"/>
      <c r="D2427" s="10"/>
      <c r="E2427" s="690"/>
      <c r="F2427" s="795">
        <v>2009</v>
      </c>
      <c r="G2427" s="208" t="s">
        <v>1774</v>
      </c>
      <c r="H2427" s="9" t="s">
        <v>905</v>
      </c>
      <c r="I2427" s="15"/>
      <c r="J2427" s="344"/>
      <c r="K2427" s="5">
        <f t="shared" si="37"/>
        <v>2008</v>
      </c>
      <c r="L2427" s="903"/>
      <c r="M2427" s="1113"/>
      <c r="N2427" s="1104"/>
      <c r="O2427" s="1229"/>
      <c r="P2427" s="1014"/>
      <c r="Q2427" s="436"/>
      <c r="R2427" s="154"/>
      <c r="S2427" s="22"/>
      <c r="T2427" s="1">
        <v>-241.70703967351301</v>
      </c>
      <c r="U2427" s="7"/>
      <c r="V2427" s="7"/>
      <c r="W2427" s="42"/>
      <c r="X2427" s="42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42"/>
    </row>
    <row r="2428" spans="1:39" s="1" customFormat="1">
      <c r="A2428" s="2" t="s">
        <v>3109</v>
      </c>
      <c r="B2428" s="9" t="s">
        <v>21</v>
      </c>
      <c r="C2428" s="344"/>
      <c r="D2428" s="10"/>
      <c r="E2428" s="690"/>
      <c r="F2428" s="795">
        <v>2009</v>
      </c>
      <c r="G2428" s="208" t="s">
        <v>815</v>
      </c>
      <c r="H2428" s="9" t="s">
        <v>1788</v>
      </c>
      <c r="I2428" s="15"/>
      <c r="J2428" s="344"/>
      <c r="K2428" s="5">
        <f t="shared" si="37"/>
        <v>2008</v>
      </c>
      <c r="L2428" s="903"/>
      <c r="M2428" s="1113"/>
      <c r="N2428" s="1104"/>
      <c r="O2428" s="1229"/>
      <c r="P2428" s="1014"/>
      <c r="Q2428" s="436"/>
      <c r="R2428" s="154"/>
      <c r="S2428" s="22"/>
      <c r="T2428" s="1">
        <v>-234.982969378375</v>
      </c>
      <c r="U2428" s="7"/>
      <c r="V2428" s="7"/>
      <c r="W2428" s="42"/>
      <c r="X2428" s="42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42"/>
    </row>
    <row r="2429" spans="1:39" s="1" customFormat="1">
      <c r="A2429" s="1" t="s">
        <v>3109</v>
      </c>
      <c r="B2429" s="9" t="s">
        <v>21</v>
      </c>
      <c r="C2429" s="599"/>
      <c r="D2429" s="10"/>
      <c r="E2429" s="690"/>
      <c r="F2429" s="795">
        <v>2009</v>
      </c>
      <c r="G2429" s="8" t="s">
        <v>2507</v>
      </c>
      <c r="H2429" s="2" t="s">
        <v>1604</v>
      </c>
      <c r="I2429" s="15"/>
      <c r="J2429" s="344"/>
      <c r="K2429" s="5">
        <f t="shared" si="37"/>
        <v>2008</v>
      </c>
      <c r="L2429" s="904"/>
      <c r="M2429" s="1112"/>
      <c r="N2429" s="1104"/>
      <c r="O2429" s="1229"/>
      <c r="P2429" s="1014"/>
      <c r="Q2429" s="436"/>
      <c r="R2429" s="154"/>
      <c r="S2429" s="22"/>
      <c r="T2429" s="1">
        <v>-220.15190643182601</v>
      </c>
      <c r="U2429" s="7"/>
      <c r="V2429" s="7"/>
      <c r="W2429" s="42"/>
      <c r="X2429" s="42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42"/>
    </row>
    <row r="2430" spans="1:39" s="1" customFormat="1">
      <c r="A2430" s="2" t="s">
        <v>3109</v>
      </c>
      <c r="B2430" s="9" t="s">
        <v>21</v>
      </c>
      <c r="C2430" s="344"/>
      <c r="D2430" s="10"/>
      <c r="E2430" s="690"/>
      <c r="F2430" s="795">
        <v>2009</v>
      </c>
      <c r="G2430" s="208" t="s">
        <v>4618</v>
      </c>
      <c r="H2430" s="2" t="s">
        <v>800</v>
      </c>
      <c r="I2430" s="15"/>
      <c r="J2430" s="344"/>
      <c r="K2430" s="5">
        <f t="shared" si="37"/>
        <v>2008</v>
      </c>
      <c r="L2430" s="903"/>
      <c r="M2430" s="1113"/>
      <c r="N2430" s="1104"/>
      <c r="O2430" s="1229"/>
      <c r="P2430" s="1014"/>
      <c r="Q2430" s="436"/>
      <c r="R2430" s="154"/>
      <c r="S2430" s="22"/>
      <c r="T2430" s="1">
        <v>-200.48706674005601</v>
      </c>
      <c r="U2430" s="7"/>
      <c r="V2430" s="7"/>
      <c r="W2430" s="42"/>
      <c r="X2430" s="42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42"/>
    </row>
    <row r="2431" spans="1:39" s="1" customFormat="1">
      <c r="A2431" s="2" t="s">
        <v>3109</v>
      </c>
      <c r="B2431" s="9" t="s">
        <v>21</v>
      </c>
      <c r="C2431" s="344"/>
      <c r="D2431" s="10"/>
      <c r="E2431" s="690"/>
      <c r="F2431" s="422">
        <v>2009</v>
      </c>
      <c r="G2431" s="208" t="s">
        <v>821</v>
      </c>
      <c r="H2431" s="51" t="s">
        <v>1264</v>
      </c>
      <c r="I2431" s="15"/>
      <c r="J2431" s="344"/>
      <c r="K2431" s="5">
        <f t="shared" si="37"/>
        <v>2008</v>
      </c>
      <c r="L2431" s="904"/>
      <c r="M2431" s="1112"/>
      <c r="N2431" s="1104"/>
      <c r="O2431" s="1229"/>
      <c r="P2431" s="1014"/>
      <c r="Q2431" s="436"/>
      <c r="R2431" s="154"/>
      <c r="S2431" s="22"/>
      <c r="T2431" s="1">
        <v>-193.859466420323</v>
      </c>
      <c r="U2431" s="7"/>
      <c r="V2431" s="7"/>
      <c r="W2431" s="42"/>
      <c r="X2431" s="42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42"/>
    </row>
    <row r="2432" spans="1:39" s="1" customFormat="1">
      <c r="A2432" s="2" t="s">
        <v>3109</v>
      </c>
      <c r="B2432" s="9" t="s">
        <v>21</v>
      </c>
      <c r="C2432" s="344"/>
      <c r="D2432" s="16"/>
      <c r="E2432" s="821"/>
      <c r="F2432" s="795">
        <v>2009</v>
      </c>
      <c r="G2432" s="208" t="s">
        <v>815</v>
      </c>
      <c r="H2432" s="1" t="s">
        <v>808</v>
      </c>
      <c r="I2432" s="15"/>
      <c r="J2432" s="344"/>
      <c r="K2432" s="5">
        <f t="shared" si="37"/>
        <v>2008</v>
      </c>
      <c r="L2432" s="903"/>
      <c r="M2432" s="1113"/>
      <c r="N2432" s="1104"/>
      <c r="O2432" s="1229"/>
      <c r="P2432" s="1014"/>
      <c r="Q2432" s="436"/>
      <c r="R2432" s="154"/>
      <c r="S2432" s="22"/>
      <c r="T2432" s="1">
        <v>-188.32913309315501</v>
      </c>
      <c r="U2432" s="7"/>
      <c r="V2432" s="7"/>
      <c r="W2432" s="42"/>
      <c r="X2432" s="42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42"/>
    </row>
    <row r="2433" spans="1:39" s="1" customFormat="1">
      <c r="A2433" s="1" t="s">
        <v>3109</v>
      </c>
      <c r="B2433" s="9" t="s">
        <v>21</v>
      </c>
      <c r="C2433" s="599"/>
      <c r="D2433" s="16"/>
      <c r="E2433" s="821"/>
      <c r="F2433" s="796">
        <v>2009</v>
      </c>
      <c r="G2433" s="208" t="s">
        <v>810</v>
      </c>
      <c r="H2433" s="9" t="s">
        <v>837</v>
      </c>
      <c r="I2433" s="15"/>
      <c r="J2433" s="344"/>
      <c r="K2433" s="5">
        <f t="shared" si="37"/>
        <v>2008</v>
      </c>
      <c r="L2433" s="903"/>
      <c r="M2433" s="1113"/>
      <c r="N2433" s="1104"/>
      <c r="O2433" s="1229"/>
      <c r="P2433" s="1014"/>
      <c r="Q2433" s="454"/>
      <c r="R2433" s="154"/>
      <c r="S2433" s="22"/>
      <c r="T2433" s="1">
        <v>-185.74573732862399</v>
      </c>
      <c r="U2433" s="7"/>
      <c r="V2433" s="7"/>
      <c r="W2433" s="42"/>
      <c r="X2433" s="42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42"/>
    </row>
    <row r="2434" spans="1:39" s="1" customFormat="1">
      <c r="A2434" s="1" t="s">
        <v>3109</v>
      </c>
      <c r="B2434" s="1" t="s">
        <v>21</v>
      </c>
      <c r="C2434" s="599"/>
      <c r="D2434" s="3"/>
      <c r="E2434" s="820"/>
      <c r="F2434" s="795">
        <v>2009</v>
      </c>
      <c r="G2434" s="8" t="s">
        <v>821</v>
      </c>
      <c r="H2434" s="2" t="s">
        <v>800</v>
      </c>
      <c r="I2434" s="2"/>
      <c r="J2434" s="344"/>
      <c r="K2434" s="5">
        <f t="shared" ref="K2434:K2497" si="38">F2434-L2434-1</f>
        <v>2008</v>
      </c>
      <c r="L2434" s="904"/>
      <c r="M2434" s="1112"/>
      <c r="N2434" s="1104"/>
      <c r="O2434" s="1229"/>
      <c r="P2434" s="1014"/>
      <c r="Q2434" s="154"/>
      <c r="R2434" s="154"/>
      <c r="S2434" s="22"/>
      <c r="T2434" s="1">
        <v>-178.308705770232</v>
      </c>
      <c r="U2434" s="7"/>
      <c r="V2434" s="7"/>
      <c r="W2434" s="42"/>
      <c r="X2434" s="42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42"/>
    </row>
    <row r="2435" spans="1:39" s="1" customFormat="1">
      <c r="A2435" s="2" t="s">
        <v>3109</v>
      </c>
      <c r="B2435" s="2" t="s">
        <v>21</v>
      </c>
      <c r="C2435" s="344"/>
      <c r="D2435" s="4"/>
      <c r="E2435" s="821"/>
      <c r="F2435" s="795">
        <v>2009</v>
      </c>
      <c r="G2435" s="208" t="s">
        <v>812</v>
      </c>
      <c r="H2435" s="9" t="s">
        <v>2238</v>
      </c>
      <c r="I2435" s="2"/>
      <c r="J2435" s="344"/>
      <c r="K2435" s="5">
        <f t="shared" si="38"/>
        <v>2008</v>
      </c>
      <c r="L2435" s="903"/>
      <c r="M2435" s="1113"/>
      <c r="N2435" s="1104"/>
      <c r="O2435" s="1229"/>
      <c r="P2435" s="1014"/>
      <c r="Q2435" s="154"/>
      <c r="R2435" s="154"/>
      <c r="S2435" s="22"/>
      <c r="T2435" s="1">
        <v>-166.06318942003099</v>
      </c>
      <c r="U2435" s="7"/>
      <c r="V2435" s="7"/>
      <c r="W2435" s="42"/>
      <c r="X2435" s="42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42"/>
    </row>
    <row r="2436" spans="1:39" s="1" customFormat="1">
      <c r="A2436" s="2" t="s">
        <v>3109</v>
      </c>
      <c r="B2436" s="2" t="s">
        <v>21</v>
      </c>
      <c r="C2436" s="344"/>
      <c r="D2436" s="4"/>
      <c r="E2436" s="821"/>
      <c r="F2436" s="795">
        <v>2009</v>
      </c>
      <c r="G2436" s="208" t="s">
        <v>818</v>
      </c>
      <c r="H2436" s="1" t="s">
        <v>2910</v>
      </c>
      <c r="I2436" s="2"/>
      <c r="J2436" s="344"/>
      <c r="K2436" s="5">
        <f t="shared" si="38"/>
        <v>2008</v>
      </c>
      <c r="L2436" s="903"/>
      <c r="M2436" s="1113"/>
      <c r="N2436" s="1104"/>
      <c r="O2436" s="1229"/>
      <c r="P2436" s="1014"/>
      <c r="Q2436" s="154"/>
      <c r="R2436" s="154"/>
      <c r="S2436" s="22"/>
      <c r="T2436" s="2">
        <v>-120.818603141352</v>
      </c>
      <c r="U2436" s="7"/>
      <c r="V2436" s="7"/>
      <c r="W2436" s="42"/>
      <c r="X2436" s="42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42"/>
    </row>
    <row r="2437" spans="1:39" s="1" customFormat="1">
      <c r="A2437" s="2" t="s">
        <v>3109</v>
      </c>
      <c r="B2437" s="2" t="s">
        <v>21</v>
      </c>
      <c r="C2437" s="344"/>
      <c r="D2437" s="4"/>
      <c r="E2437" s="821"/>
      <c r="F2437" s="795">
        <v>2009</v>
      </c>
      <c r="G2437" s="208" t="s">
        <v>818</v>
      </c>
      <c r="H2437" s="2" t="s">
        <v>3459</v>
      </c>
      <c r="I2437" s="2"/>
      <c r="J2437" s="344"/>
      <c r="K2437" s="5">
        <f t="shared" si="38"/>
        <v>2008</v>
      </c>
      <c r="L2437" s="903"/>
      <c r="M2437" s="1113"/>
      <c r="N2437" s="1104"/>
      <c r="O2437" s="1229"/>
      <c r="P2437" s="1014"/>
      <c r="Q2437" s="154"/>
      <c r="R2437" s="154"/>
      <c r="S2437" s="22"/>
      <c r="T2437" s="1">
        <v>-105.357782378933</v>
      </c>
      <c r="U2437" s="7"/>
      <c r="V2437" s="7"/>
      <c r="W2437" s="42"/>
      <c r="X2437" s="42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42"/>
    </row>
    <row r="2438" spans="1:39" s="1" customFormat="1">
      <c r="A2438" s="2" t="s">
        <v>3109</v>
      </c>
      <c r="B2438" s="2" t="s">
        <v>21</v>
      </c>
      <c r="C2438" s="344"/>
      <c r="D2438" s="4"/>
      <c r="E2438" s="821"/>
      <c r="F2438" s="795">
        <v>2009</v>
      </c>
      <c r="G2438" s="208" t="s">
        <v>812</v>
      </c>
      <c r="H2438" s="9" t="s">
        <v>905</v>
      </c>
      <c r="I2438" s="2"/>
      <c r="J2438" s="344"/>
      <c r="K2438" s="5">
        <f t="shared" si="38"/>
        <v>2008</v>
      </c>
      <c r="L2438" s="903"/>
      <c r="M2438" s="1113"/>
      <c r="N2438" s="1104"/>
      <c r="O2438" s="1229"/>
      <c r="P2438" s="1014"/>
      <c r="Q2438" s="154"/>
      <c r="R2438" s="154"/>
      <c r="S2438" s="22"/>
      <c r="T2438" s="1">
        <v>-99.335403015590799</v>
      </c>
      <c r="U2438" s="7"/>
      <c r="V2438" s="7"/>
      <c r="W2438" s="42"/>
      <c r="X2438" s="42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42"/>
    </row>
    <row r="2439" spans="1:39" s="1" customFormat="1">
      <c r="A2439" s="2" t="s">
        <v>3109</v>
      </c>
      <c r="B2439" s="2" t="s">
        <v>21</v>
      </c>
      <c r="C2439" s="344"/>
      <c r="D2439" s="4"/>
      <c r="E2439" s="821"/>
      <c r="F2439" s="795">
        <v>2009</v>
      </c>
      <c r="G2439" s="208" t="s">
        <v>818</v>
      </c>
      <c r="H2439" s="9" t="s">
        <v>806</v>
      </c>
      <c r="I2439" s="2"/>
      <c r="J2439" s="344"/>
      <c r="K2439" s="5">
        <f t="shared" si="38"/>
        <v>2008</v>
      </c>
      <c r="L2439" s="903"/>
      <c r="M2439" s="1113"/>
      <c r="N2439" s="1104"/>
      <c r="O2439" s="1229"/>
      <c r="P2439" s="1014"/>
      <c r="Q2439" s="154"/>
      <c r="R2439" s="154"/>
      <c r="S2439" s="22"/>
      <c r="T2439" s="1">
        <v>-98.789972418473994</v>
      </c>
      <c r="U2439" s="7"/>
      <c r="V2439" s="7"/>
      <c r="W2439" s="42"/>
      <c r="X2439" s="42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</row>
    <row r="2440" spans="1:39" s="1" customFormat="1">
      <c r="A2440" s="2" t="s">
        <v>3109</v>
      </c>
      <c r="B2440" s="2" t="s">
        <v>21</v>
      </c>
      <c r="C2440" s="344"/>
      <c r="D2440" s="4"/>
      <c r="E2440" s="821"/>
      <c r="F2440" s="795">
        <v>2009</v>
      </c>
      <c r="G2440" s="208" t="s">
        <v>821</v>
      </c>
      <c r="H2440" s="2" t="s">
        <v>4813</v>
      </c>
      <c r="I2440" s="2"/>
      <c r="J2440" s="344"/>
      <c r="K2440" s="5">
        <f t="shared" si="38"/>
        <v>2008</v>
      </c>
      <c r="L2440" s="903"/>
      <c r="M2440" s="1113"/>
      <c r="N2440" s="1104"/>
      <c r="O2440" s="1229"/>
      <c r="P2440" s="1014"/>
      <c r="Q2440" s="154"/>
      <c r="R2440" s="154"/>
      <c r="S2440" s="22"/>
      <c r="T2440" s="1">
        <v>-97.395067548346603</v>
      </c>
      <c r="U2440" s="7"/>
      <c r="V2440" s="7"/>
      <c r="W2440" s="42"/>
      <c r="X2440" s="42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42"/>
    </row>
    <row r="2441" spans="1:39" s="1" customFormat="1">
      <c r="A2441" s="2" t="s">
        <v>3109</v>
      </c>
      <c r="B2441" s="2" t="s">
        <v>21</v>
      </c>
      <c r="C2441" s="344"/>
      <c r="D2441" s="4"/>
      <c r="E2441" s="821"/>
      <c r="F2441" s="795">
        <v>2009</v>
      </c>
      <c r="G2441" s="208" t="s">
        <v>993</v>
      </c>
      <c r="H2441" s="2"/>
      <c r="I2441" s="2"/>
      <c r="J2441" s="344"/>
      <c r="K2441" s="5">
        <f t="shared" si="38"/>
        <v>2008</v>
      </c>
      <c r="L2441" s="903"/>
      <c r="M2441" s="1113"/>
      <c r="N2441" s="1104"/>
      <c r="O2441" s="1229"/>
      <c r="P2441" s="1014"/>
      <c r="Q2441" s="154"/>
      <c r="R2441" s="154"/>
      <c r="S2441" s="22"/>
      <c r="T2441" s="1">
        <v>-85.393513289510594</v>
      </c>
      <c r="U2441" s="7"/>
      <c r="V2441" s="7"/>
      <c r="W2441" s="42"/>
      <c r="X2441" s="42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</row>
    <row r="2442" spans="1:39" s="1" customFormat="1">
      <c r="A2442" s="1" t="s">
        <v>3109</v>
      </c>
      <c r="B2442" s="2" t="s">
        <v>21</v>
      </c>
      <c r="C2442" s="344"/>
      <c r="D2442" s="4"/>
      <c r="E2442" s="821"/>
      <c r="F2442" s="795">
        <v>2009</v>
      </c>
      <c r="G2442" s="208" t="s">
        <v>810</v>
      </c>
      <c r="H2442" s="173" t="s">
        <v>859</v>
      </c>
      <c r="I2442" s="2"/>
      <c r="J2442" s="344"/>
      <c r="K2442" s="5">
        <f t="shared" si="38"/>
        <v>2008</v>
      </c>
      <c r="L2442" s="903"/>
      <c r="M2442" s="1113"/>
      <c r="N2442" s="1104"/>
      <c r="O2442" s="1229"/>
      <c r="P2442" s="1014"/>
      <c r="Q2442" s="154"/>
      <c r="R2442" s="154"/>
      <c r="S2442" s="22"/>
      <c r="T2442" s="1">
        <v>-84.492693729471497</v>
      </c>
      <c r="U2442" s="7"/>
      <c r="V2442" s="7"/>
      <c r="W2442" s="42"/>
      <c r="X2442" s="42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42"/>
    </row>
    <row r="2443" spans="1:39" s="1" customFormat="1">
      <c r="A2443" s="2" t="s">
        <v>3109</v>
      </c>
      <c r="B2443" s="2" t="s">
        <v>21</v>
      </c>
      <c r="C2443" s="344"/>
      <c r="D2443" s="4"/>
      <c r="E2443" s="821"/>
      <c r="F2443" s="795">
        <v>2009</v>
      </c>
      <c r="G2443" s="208" t="s">
        <v>821</v>
      </c>
      <c r="H2443" s="1" t="s">
        <v>2095</v>
      </c>
      <c r="I2443" s="2"/>
      <c r="J2443" s="344"/>
      <c r="K2443" s="5">
        <f t="shared" si="38"/>
        <v>2008</v>
      </c>
      <c r="L2443" s="904"/>
      <c r="M2443" s="1112"/>
      <c r="N2443" s="1105"/>
      <c r="O2443" s="1229"/>
      <c r="P2443" s="1014"/>
      <c r="Q2443" s="154"/>
      <c r="R2443" s="154"/>
      <c r="S2443" s="22"/>
      <c r="T2443" s="1">
        <v>-75.412306788294003</v>
      </c>
      <c r="U2443" s="7"/>
      <c r="V2443" s="7"/>
      <c r="W2443" s="42"/>
      <c r="X2443" s="42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42"/>
    </row>
    <row r="2444" spans="1:39" s="1" customFormat="1">
      <c r="A2444" s="2" t="s">
        <v>3109</v>
      </c>
      <c r="B2444" s="2" t="s">
        <v>21</v>
      </c>
      <c r="C2444" s="344"/>
      <c r="D2444" s="4"/>
      <c r="E2444" s="821"/>
      <c r="F2444" s="796">
        <v>2009</v>
      </c>
      <c r="G2444" s="208" t="s">
        <v>810</v>
      </c>
      <c r="H2444" s="9" t="s">
        <v>1050</v>
      </c>
      <c r="I2444" s="2"/>
      <c r="J2444" s="344"/>
      <c r="K2444" s="5">
        <f t="shared" si="38"/>
        <v>2008</v>
      </c>
      <c r="L2444" s="903"/>
      <c r="M2444" s="1113"/>
      <c r="N2444" s="1104"/>
      <c r="O2444" s="1229"/>
      <c r="P2444" s="1014"/>
      <c r="Q2444" s="154"/>
      <c r="R2444" s="154"/>
      <c r="S2444" s="22"/>
      <c r="T2444" s="1">
        <v>-69.204566220627299</v>
      </c>
      <c r="U2444" s="7"/>
      <c r="V2444" s="7"/>
      <c r="W2444" s="42"/>
      <c r="X2444" s="42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42"/>
    </row>
    <row r="2445" spans="1:39" s="1" customFormat="1">
      <c r="A2445" s="1" t="s">
        <v>3109</v>
      </c>
      <c r="B2445" s="1" t="s">
        <v>21</v>
      </c>
      <c r="C2445" s="599"/>
      <c r="D2445" s="3"/>
      <c r="E2445" s="820"/>
      <c r="F2445" s="795">
        <v>2009</v>
      </c>
      <c r="G2445" s="208" t="s">
        <v>821</v>
      </c>
      <c r="H2445" s="9" t="s">
        <v>4812</v>
      </c>
      <c r="I2445" s="2"/>
      <c r="J2445" s="344"/>
      <c r="K2445" s="5">
        <f t="shared" si="38"/>
        <v>2008</v>
      </c>
      <c r="L2445" s="904"/>
      <c r="M2445" s="1112"/>
      <c r="N2445" s="1104"/>
      <c r="O2445" s="1229"/>
      <c r="P2445" s="1014"/>
      <c r="Q2445" s="154"/>
      <c r="R2445" s="154"/>
      <c r="S2445" s="22"/>
      <c r="T2445" s="1">
        <v>-68.293977563360599</v>
      </c>
      <c r="U2445" s="7"/>
      <c r="V2445" s="7"/>
      <c r="W2445" s="42"/>
      <c r="X2445" s="42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42"/>
    </row>
    <row r="2446" spans="1:39" s="1" customFormat="1">
      <c r="A2446" s="2" t="s">
        <v>3109</v>
      </c>
      <c r="B2446" s="2" t="s">
        <v>21</v>
      </c>
      <c r="C2446" s="344"/>
      <c r="D2446" s="4"/>
      <c r="E2446" s="821"/>
      <c r="F2446" s="796">
        <v>2009</v>
      </c>
      <c r="G2446" s="208" t="s">
        <v>810</v>
      </c>
      <c r="H2446" s="2" t="s">
        <v>4807</v>
      </c>
      <c r="I2446" s="2"/>
      <c r="J2446" s="344"/>
      <c r="K2446" s="5">
        <f t="shared" si="38"/>
        <v>2008</v>
      </c>
      <c r="L2446" s="903"/>
      <c r="M2446" s="1113"/>
      <c r="N2446" s="1104"/>
      <c r="O2446" s="1229"/>
      <c r="P2446" s="1014"/>
      <c r="Q2446" s="154"/>
      <c r="R2446" s="154"/>
      <c r="S2446" s="22"/>
      <c r="T2446" s="1">
        <v>-66.274869940471504</v>
      </c>
      <c r="U2446" s="7"/>
      <c r="V2446" s="7"/>
      <c r="W2446" s="42"/>
      <c r="X2446" s="42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42"/>
    </row>
    <row r="2447" spans="1:39" s="1" customFormat="1">
      <c r="A2447" s="2" t="s">
        <v>3109</v>
      </c>
      <c r="B2447" s="2" t="s">
        <v>21</v>
      </c>
      <c r="C2447" s="344"/>
      <c r="D2447" s="4"/>
      <c r="E2447" s="821" t="s">
        <v>4041</v>
      </c>
      <c r="F2447" s="795">
        <v>2009</v>
      </c>
      <c r="G2447" s="208" t="s">
        <v>818</v>
      </c>
      <c r="H2447" s="15" t="s">
        <v>1835</v>
      </c>
      <c r="I2447" s="2"/>
      <c r="J2447" s="344"/>
      <c r="K2447" s="5">
        <f t="shared" si="38"/>
        <v>2008</v>
      </c>
      <c r="L2447" s="903"/>
      <c r="M2447" s="1113"/>
      <c r="N2447" s="1104"/>
      <c r="O2447" s="1229"/>
      <c r="P2447" s="1014"/>
      <c r="Q2447" s="154"/>
      <c r="R2447" s="154"/>
      <c r="S2447" s="22"/>
      <c r="T2447" s="1">
        <v>-63.085084814466001</v>
      </c>
      <c r="U2447" s="7"/>
      <c r="V2447" s="7"/>
      <c r="W2447" s="42"/>
      <c r="X2447" s="42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</row>
    <row r="2448" spans="1:39" s="1" customFormat="1">
      <c r="A2448" s="2" t="s">
        <v>3109</v>
      </c>
      <c r="B2448" s="2" t="s">
        <v>21</v>
      </c>
      <c r="C2448" s="344"/>
      <c r="D2448" s="4"/>
      <c r="E2448" s="821"/>
      <c r="F2448" s="795">
        <v>2009</v>
      </c>
      <c r="G2448" s="208" t="s">
        <v>814</v>
      </c>
      <c r="H2448" s="2" t="s">
        <v>3617</v>
      </c>
      <c r="I2448" s="2"/>
      <c r="J2448" s="344"/>
      <c r="K2448" s="5">
        <f t="shared" si="38"/>
        <v>2008</v>
      </c>
      <c r="L2448" s="903"/>
      <c r="M2448" s="1113"/>
      <c r="N2448" s="1104"/>
      <c r="O2448" s="1229"/>
      <c r="P2448" s="1014"/>
      <c r="Q2448" s="154"/>
      <c r="R2448" s="154"/>
      <c r="S2448" s="22"/>
      <c r="T2448" s="1">
        <v>-51.020187017971601</v>
      </c>
      <c r="U2448" s="7"/>
      <c r="V2448" s="7"/>
      <c r="W2448" s="42"/>
      <c r="X2448" s="42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42"/>
    </row>
    <row r="2449" spans="1:40" s="1" customFormat="1">
      <c r="A2449" s="1" t="s">
        <v>3109</v>
      </c>
      <c r="B2449" s="2" t="s">
        <v>21</v>
      </c>
      <c r="C2449" s="599"/>
      <c r="D2449" s="3"/>
      <c r="E2449" s="821"/>
      <c r="F2449" s="795">
        <v>2009</v>
      </c>
      <c r="G2449" s="8" t="s">
        <v>2507</v>
      </c>
      <c r="H2449" s="9" t="s">
        <v>1240</v>
      </c>
      <c r="I2449" s="2"/>
      <c r="J2449" s="344"/>
      <c r="K2449" s="5">
        <f t="shared" si="38"/>
        <v>2008</v>
      </c>
      <c r="L2449" s="903"/>
      <c r="M2449" s="1113"/>
      <c r="N2449" s="1104"/>
      <c r="O2449" s="1229"/>
      <c r="P2449" s="1014"/>
      <c r="Q2449" s="154"/>
      <c r="R2449" s="154"/>
      <c r="S2449" s="22"/>
      <c r="T2449" s="1">
        <v>-39.124999893725402</v>
      </c>
      <c r="U2449" s="7"/>
      <c r="V2449" s="7"/>
      <c r="W2449" s="42"/>
      <c r="X2449" s="42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42"/>
    </row>
    <row r="2450" spans="1:40" s="1" customFormat="1">
      <c r="A2450" s="2" t="s">
        <v>3109</v>
      </c>
      <c r="B2450" s="2" t="s">
        <v>21</v>
      </c>
      <c r="C2450" s="344"/>
      <c r="D2450" s="3"/>
      <c r="E2450" s="821"/>
      <c r="F2450" s="795">
        <v>2009</v>
      </c>
      <c r="G2450" s="208" t="s">
        <v>815</v>
      </c>
      <c r="H2450" s="1" t="s">
        <v>475</v>
      </c>
      <c r="I2450" s="2"/>
      <c r="J2450" s="344"/>
      <c r="K2450" s="5">
        <f t="shared" si="38"/>
        <v>2008</v>
      </c>
      <c r="L2450" s="903"/>
      <c r="M2450" s="1113"/>
      <c r="N2450" s="1104"/>
      <c r="O2450" s="1229"/>
      <c r="P2450" s="1014"/>
      <c r="Q2450" s="154"/>
      <c r="R2450" s="154"/>
      <c r="S2450" s="22"/>
      <c r="T2450" s="1">
        <v>-37.929181350646303</v>
      </c>
      <c r="U2450" s="7"/>
      <c r="V2450" s="7"/>
      <c r="W2450" s="42"/>
      <c r="X2450" s="42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42"/>
    </row>
    <row r="2451" spans="1:40" s="1" customFormat="1">
      <c r="A2451" s="2" t="s">
        <v>3109</v>
      </c>
      <c r="B2451" s="1" t="s">
        <v>21</v>
      </c>
      <c r="C2451" s="344"/>
      <c r="D2451" s="4"/>
      <c r="E2451" s="821"/>
      <c r="F2451" s="795">
        <v>2009</v>
      </c>
      <c r="G2451" s="208" t="s">
        <v>812</v>
      </c>
      <c r="H2451" s="2" t="s">
        <v>1516</v>
      </c>
      <c r="I2451" s="2"/>
      <c r="J2451" s="344"/>
      <c r="K2451" s="5">
        <f t="shared" si="38"/>
        <v>2008</v>
      </c>
      <c r="L2451" s="903"/>
      <c r="M2451" s="1113"/>
      <c r="N2451" s="1104"/>
      <c r="O2451" s="1229"/>
      <c r="P2451" s="1014"/>
      <c r="Q2451" s="154"/>
      <c r="R2451" s="154"/>
      <c r="S2451" s="22"/>
      <c r="T2451" s="1">
        <v>-37.197235000371101</v>
      </c>
      <c r="U2451" s="7"/>
      <c r="V2451" s="7"/>
      <c r="W2451" s="42"/>
      <c r="X2451" s="42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42"/>
    </row>
    <row r="2452" spans="1:40" s="1" customFormat="1">
      <c r="A2452" s="2" t="s">
        <v>3109</v>
      </c>
      <c r="B2452" s="2" t="s">
        <v>21</v>
      </c>
      <c r="C2452" s="344"/>
      <c r="D2452" s="4"/>
      <c r="E2452" s="821"/>
      <c r="F2452" s="796">
        <v>2009</v>
      </c>
      <c r="G2452" s="208" t="s">
        <v>810</v>
      </c>
      <c r="H2452" s="51" t="s">
        <v>1654</v>
      </c>
      <c r="I2452" s="2"/>
      <c r="J2452" s="344"/>
      <c r="K2452" s="5">
        <f t="shared" si="38"/>
        <v>2008</v>
      </c>
      <c r="L2452" s="903"/>
      <c r="M2452" s="1113"/>
      <c r="N2452" s="1104"/>
      <c r="O2452" s="1229"/>
      <c r="P2452" s="1014"/>
      <c r="Q2452" s="154"/>
      <c r="R2452" s="154"/>
      <c r="S2452" s="22"/>
      <c r="T2452" s="1">
        <v>-32.133496794937301</v>
      </c>
      <c r="U2452" s="7"/>
      <c r="V2452" s="7"/>
      <c r="W2452" s="42"/>
      <c r="X2452" s="42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42"/>
    </row>
    <row r="2453" spans="1:40" s="1" customFormat="1">
      <c r="A2453" s="2" t="s">
        <v>3109</v>
      </c>
      <c r="B2453" s="1" t="s">
        <v>21</v>
      </c>
      <c r="C2453" s="344"/>
      <c r="D2453" s="4"/>
      <c r="E2453" s="821"/>
      <c r="F2453" s="795">
        <v>2009</v>
      </c>
      <c r="G2453" s="208" t="s">
        <v>865</v>
      </c>
      <c r="H2453" s="2"/>
      <c r="I2453" s="2"/>
      <c r="J2453" s="344"/>
      <c r="K2453" s="5">
        <f t="shared" si="38"/>
        <v>2008</v>
      </c>
      <c r="L2453" s="904"/>
      <c r="M2453" s="1112"/>
      <c r="N2453" s="1104"/>
      <c r="O2453" s="1229"/>
      <c r="P2453" s="1014"/>
      <c r="Q2453" s="154"/>
      <c r="R2453" s="154"/>
      <c r="S2453" s="22"/>
      <c r="T2453" s="1">
        <v>-30.417942474379299</v>
      </c>
      <c r="U2453" s="7"/>
      <c r="V2453" s="7"/>
      <c r="W2453" s="42"/>
      <c r="X2453" s="42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42"/>
    </row>
    <row r="2454" spans="1:40">
      <c r="A2454" s="481" t="s">
        <v>3109</v>
      </c>
      <c r="B2454" s="482" t="s">
        <v>21</v>
      </c>
      <c r="D2454" s="483"/>
      <c r="E2454" s="825"/>
      <c r="F2454" s="489">
        <v>2009</v>
      </c>
      <c r="G2454" s="596" t="s">
        <v>608</v>
      </c>
      <c r="H2454" s="482" t="s">
        <v>4809</v>
      </c>
      <c r="I2454" s="570"/>
      <c r="J2454" s="570"/>
      <c r="K2454" s="5">
        <f t="shared" si="38"/>
        <v>2008</v>
      </c>
      <c r="L2454" s="588"/>
      <c r="M2454" s="1137"/>
      <c r="O2454" s="1229"/>
      <c r="P2454" s="1019"/>
      <c r="Q2454" s="486"/>
      <c r="R2454" s="486"/>
      <c r="S2454" s="493"/>
      <c r="T2454" s="481">
        <v>-28.296611024913499</v>
      </c>
      <c r="U2454" s="488"/>
      <c r="V2454" s="488"/>
      <c r="AL2454" s="480"/>
      <c r="AM2454" s="480"/>
    </row>
    <row r="2455" spans="1:40" s="1" customFormat="1">
      <c r="A2455" s="2" t="s">
        <v>3109</v>
      </c>
      <c r="B2455" s="2" t="s">
        <v>21</v>
      </c>
      <c r="C2455" s="344"/>
      <c r="D2455" s="4"/>
      <c r="E2455" s="821"/>
      <c r="F2455" s="796">
        <v>2009</v>
      </c>
      <c r="G2455" s="208" t="s">
        <v>810</v>
      </c>
      <c r="H2455" s="9" t="s">
        <v>4468</v>
      </c>
      <c r="I2455" s="2"/>
      <c r="J2455" s="344"/>
      <c r="K2455" s="5">
        <f t="shared" si="38"/>
        <v>2008</v>
      </c>
      <c r="L2455" s="904"/>
      <c r="M2455" s="1112"/>
      <c r="N2455" s="1104"/>
      <c r="O2455" s="1229"/>
      <c r="P2455" s="1014"/>
      <c r="Q2455" s="154"/>
      <c r="R2455" s="154"/>
      <c r="S2455" s="22"/>
      <c r="T2455" s="1">
        <v>-27.6504119750794</v>
      </c>
      <c r="U2455" s="7"/>
      <c r="V2455" s="7"/>
      <c r="W2455" s="42"/>
      <c r="X2455" s="42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42"/>
    </row>
    <row r="2456" spans="1:40" s="1" customFormat="1">
      <c r="A2456" s="2" t="s">
        <v>3109</v>
      </c>
      <c r="B2456" s="2" t="s">
        <v>21</v>
      </c>
      <c r="C2456" s="344"/>
      <c r="D2456" s="4"/>
      <c r="E2456" s="821"/>
      <c r="F2456" s="795">
        <v>2009</v>
      </c>
      <c r="G2456" s="208" t="s">
        <v>815</v>
      </c>
      <c r="H2456" s="9" t="s">
        <v>807</v>
      </c>
      <c r="I2456" s="2"/>
      <c r="J2456" s="344"/>
      <c r="K2456" s="5">
        <f t="shared" si="38"/>
        <v>2008</v>
      </c>
      <c r="L2456" s="903"/>
      <c r="M2456" s="1113"/>
      <c r="N2456" s="1104"/>
      <c r="O2456" s="1229"/>
      <c r="P2456" s="1014"/>
      <c r="Q2456" s="154"/>
      <c r="R2456" s="154"/>
      <c r="S2456" s="22"/>
      <c r="T2456" s="1">
        <v>-27.038775236830499</v>
      </c>
      <c r="U2456" s="7"/>
      <c r="V2456" s="7"/>
      <c r="W2456" s="42"/>
      <c r="X2456" s="42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42"/>
    </row>
    <row r="2457" spans="1:40" s="1" customFormat="1">
      <c r="A2457" s="2" t="s">
        <v>3109</v>
      </c>
      <c r="B2457" s="2" t="s">
        <v>21</v>
      </c>
      <c r="C2457" s="344"/>
      <c r="D2457" s="4"/>
      <c r="E2457" s="821"/>
      <c r="F2457" s="795">
        <v>2009</v>
      </c>
      <c r="G2457" s="208" t="s">
        <v>811</v>
      </c>
      <c r="H2457" s="2" t="s">
        <v>800</v>
      </c>
      <c r="I2457" s="2"/>
      <c r="J2457" s="344"/>
      <c r="K2457" s="5">
        <f t="shared" si="38"/>
        <v>2008</v>
      </c>
      <c r="L2457" s="903"/>
      <c r="M2457" s="1113"/>
      <c r="N2457" s="1104"/>
      <c r="O2457" s="1229"/>
      <c r="P2457" s="1014"/>
      <c r="Q2457" s="154"/>
      <c r="R2457" s="154"/>
      <c r="S2457" s="22"/>
      <c r="T2457" s="1">
        <v>-22.431981327668201</v>
      </c>
      <c r="U2457" s="7"/>
      <c r="V2457" s="7"/>
      <c r="W2457" s="42"/>
      <c r="X2457" s="42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42"/>
    </row>
    <row r="2458" spans="1:40" s="1" customFormat="1">
      <c r="A2458" s="2" t="s">
        <v>3109</v>
      </c>
      <c r="B2458" s="2" t="s">
        <v>21</v>
      </c>
      <c r="C2458" s="344"/>
      <c r="D2458" s="3"/>
      <c r="E2458" s="821"/>
      <c r="F2458" s="795">
        <v>2009</v>
      </c>
      <c r="G2458" s="208" t="s">
        <v>815</v>
      </c>
      <c r="H2458" s="2" t="s">
        <v>1657</v>
      </c>
      <c r="I2458" s="2"/>
      <c r="J2458" s="344"/>
      <c r="K2458" s="5">
        <f t="shared" si="38"/>
        <v>2008</v>
      </c>
      <c r="L2458" s="903"/>
      <c r="M2458" s="1113"/>
      <c r="N2458" s="1104"/>
      <c r="O2458" s="1229"/>
      <c r="P2458" s="1014"/>
      <c r="Q2458" s="154"/>
      <c r="R2458" s="154"/>
      <c r="S2458" s="22"/>
      <c r="T2458" s="1">
        <v>-12.4159407546274</v>
      </c>
      <c r="U2458" s="7"/>
      <c r="V2458" s="7"/>
      <c r="W2458" s="42"/>
      <c r="X2458" s="42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42"/>
    </row>
    <row r="2459" spans="1:40" s="1" customFormat="1">
      <c r="A2459" s="2" t="s">
        <v>3109</v>
      </c>
      <c r="B2459" s="2" t="s">
        <v>21</v>
      </c>
      <c r="C2459" s="344"/>
      <c r="D2459" s="4"/>
      <c r="E2459" s="821"/>
      <c r="F2459" s="796">
        <v>2009</v>
      </c>
      <c r="G2459" s="208" t="s">
        <v>812</v>
      </c>
      <c r="H2459" s="2" t="s">
        <v>3002</v>
      </c>
      <c r="I2459" s="2"/>
      <c r="J2459" s="344"/>
      <c r="K2459" s="5">
        <f t="shared" si="38"/>
        <v>2008</v>
      </c>
      <c r="L2459" s="903"/>
      <c r="M2459" s="1113"/>
      <c r="N2459" s="1104"/>
      <c r="O2459" s="1229"/>
      <c r="P2459" s="1014"/>
      <c r="Q2459" s="154"/>
      <c r="R2459" s="154"/>
      <c r="S2459" s="22"/>
      <c r="T2459" s="1">
        <v>-9.8170546418247699</v>
      </c>
      <c r="U2459" s="7"/>
      <c r="V2459" s="7"/>
      <c r="W2459" s="42"/>
      <c r="X2459" s="42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42"/>
    </row>
    <row r="2460" spans="1:40" s="1" customFormat="1">
      <c r="A2460" s="2" t="s">
        <v>3109</v>
      </c>
      <c r="B2460" s="2" t="s">
        <v>21</v>
      </c>
      <c r="C2460" s="344"/>
      <c r="D2460" s="4"/>
      <c r="E2460" s="821"/>
      <c r="F2460" s="795">
        <v>2009</v>
      </c>
      <c r="G2460" s="208" t="s">
        <v>1774</v>
      </c>
      <c r="H2460" s="2" t="s">
        <v>2825</v>
      </c>
      <c r="I2460" s="2"/>
      <c r="J2460" s="344"/>
      <c r="K2460" s="5">
        <f t="shared" si="38"/>
        <v>2008</v>
      </c>
      <c r="L2460" s="903"/>
      <c r="M2460" s="1113"/>
      <c r="N2460" s="1104"/>
      <c r="O2460" s="1229"/>
      <c r="P2460" s="1014"/>
      <c r="Q2460" s="154"/>
      <c r="R2460" s="154"/>
      <c r="S2460" s="22"/>
      <c r="T2460" s="1">
        <v>-9.3966451278806904</v>
      </c>
      <c r="U2460" s="7"/>
      <c r="V2460" s="7"/>
      <c r="W2460" s="42"/>
      <c r="X2460" s="42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42"/>
    </row>
    <row r="2461" spans="1:40" s="1" customFormat="1">
      <c r="A2461" s="1" t="s">
        <v>3109</v>
      </c>
      <c r="B2461" s="2" t="s">
        <v>21</v>
      </c>
      <c r="C2461" s="344"/>
      <c r="D2461" s="4"/>
      <c r="E2461" s="821"/>
      <c r="F2461" s="795">
        <v>2009</v>
      </c>
      <c r="G2461" s="208" t="s">
        <v>816</v>
      </c>
      <c r="H2461" s="51" t="s">
        <v>801</v>
      </c>
      <c r="I2461" s="2"/>
      <c r="J2461" s="344"/>
      <c r="K2461" s="5">
        <f t="shared" si="38"/>
        <v>2008</v>
      </c>
      <c r="L2461" s="903"/>
      <c r="M2461" s="1113"/>
      <c r="N2461" s="1104"/>
      <c r="O2461" s="1229"/>
      <c r="P2461" s="1014"/>
      <c r="Q2461" s="154"/>
      <c r="R2461" s="154"/>
      <c r="S2461" s="22"/>
      <c r="T2461" s="1">
        <v>-4.0433053693158403</v>
      </c>
      <c r="U2461" s="7"/>
      <c r="V2461" s="7"/>
      <c r="W2461" s="42"/>
      <c r="X2461" s="42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42"/>
    </row>
    <row r="2462" spans="1:40" s="1" customFormat="1">
      <c r="A2462" s="2" t="s">
        <v>3109</v>
      </c>
      <c r="B2462" s="2" t="s">
        <v>21</v>
      </c>
      <c r="C2462" s="344"/>
      <c r="D2462" s="4"/>
      <c r="E2462" s="821"/>
      <c r="F2462" s="795">
        <v>2009</v>
      </c>
      <c r="G2462" s="208" t="s">
        <v>814</v>
      </c>
      <c r="H2462" s="2" t="s">
        <v>800</v>
      </c>
      <c r="I2462" s="2"/>
      <c r="J2462" s="344"/>
      <c r="K2462" s="5">
        <f t="shared" si="38"/>
        <v>2008</v>
      </c>
      <c r="L2462" s="903"/>
      <c r="M2462" s="1113"/>
      <c r="N2462" s="1104"/>
      <c r="O2462" s="1229"/>
      <c r="P2462" s="1014"/>
      <c r="Q2462" s="154"/>
      <c r="R2462" s="154"/>
      <c r="S2462" s="22"/>
      <c r="T2462" s="1">
        <v>-0.65826595561672196</v>
      </c>
      <c r="U2462" s="7"/>
      <c r="V2462" s="7"/>
      <c r="W2462" s="42"/>
      <c r="X2462" s="42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42"/>
    </row>
    <row r="2463" spans="1:40" s="1" customFormat="1">
      <c r="A2463" s="179" t="s">
        <v>2778</v>
      </c>
      <c r="B2463" s="179" t="s">
        <v>17</v>
      </c>
      <c r="C2463" s="626" t="s">
        <v>2779</v>
      </c>
      <c r="D2463" s="294">
        <v>2937</v>
      </c>
      <c r="E2463" s="845">
        <v>39659</v>
      </c>
      <c r="F2463" s="812">
        <v>2009</v>
      </c>
      <c r="G2463" s="206" t="s">
        <v>1774</v>
      </c>
      <c r="H2463" s="9" t="s">
        <v>4818</v>
      </c>
      <c r="I2463" s="179">
        <v>12</v>
      </c>
      <c r="J2463" s="930">
        <v>159586</v>
      </c>
      <c r="K2463" s="5">
        <f t="shared" si="38"/>
        <v>11</v>
      </c>
      <c r="L2463" s="1038">
        <v>1997</v>
      </c>
      <c r="M2463" s="1138" t="s">
        <v>616</v>
      </c>
      <c r="N2463" s="206" t="s">
        <v>944</v>
      </c>
      <c r="O2463" s="1227">
        <v>27.5</v>
      </c>
      <c r="P2463" s="74">
        <v>27.5</v>
      </c>
      <c r="Q2463" s="318">
        <v>0</v>
      </c>
      <c r="R2463" s="78">
        <v>0</v>
      </c>
      <c r="S2463" s="78">
        <v>27.5</v>
      </c>
      <c r="T2463" s="78">
        <v>0</v>
      </c>
      <c r="U2463" s="7"/>
      <c r="V2463" s="7"/>
      <c r="W2463" s="7"/>
      <c r="X2463" s="42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42"/>
      <c r="AN2463" s="42"/>
    </row>
    <row r="2464" spans="1:40" s="1" customFormat="1">
      <c r="A2464" s="186" t="s">
        <v>2867</v>
      </c>
      <c r="B2464" s="186" t="s">
        <v>17</v>
      </c>
      <c r="C2464" s="627" t="s">
        <v>2868</v>
      </c>
      <c r="D2464" s="219">
        <v>2977</v>
      </c>
      <c r="E2464" s="846">
        <v>39765</v>
      </c>
      <c r="F2464" s="804">
        <v>2009</v>
      </c>
      <c r="G2464" s="191" t="s">
        <v>814</v>
      </c>
      <c r="H2464" s="2" t="s">
        <v>3617</v>
      </c>
      <c r="I2464" s="186">
        <v>15</v>
      </c>
      <c r="J2464" s="931">
        <v>121869</v>
      </c>
      <c r="K2464" s="5">
        <f t="shared" si="38"/>
        <v>13</v>
      </c>
      <c r="L2464" s="1039">
        <v>1995</v>
      </c>
      <c r="M2464" s="1139" t="s">
        <v>623</v>
      </c>
      <c r="N2464" s="191" t="s">
        <v>624</v>
      </c>
      <c r="O2464" s="1227">
        <v>128.88</v>
      </c>
      <c r="P2464" s="106">
        <v>128.88</v>
      </c>
      <c r="Q2464" s="236">
        <v>0</v>
      </c>
      <c r="R2464" s="110">
        <v>0</v>
      </c>
      <c r="S2464" s="110">
        <v>128.88</v>
      </c>
      <c r="T2464" s="110">
        <v>0</v>
      </c>
      <c r="U2464" s="7"/>
      <c r="V2464" s="7"/>
      <c r="W2464" s="7"/>
      <c r="X2464" s="42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42"/>
      <c r="AN2464" s="42"/>
    </row>
    <row r="2465" spans="1:40" s="1" customFormat="1">
      <c r="A2465" s="204" t="s">
        <v>2780</v>
      </c>
      <c r="B2465" s="179" t="s">
        <v>17</v>
      </c>
      <c r="C2465" s="626">
        <v>1710</v>
      </c>
      <c r="D2465" s="294">
        <v>2937</v>
      </c>
      <c r="E2465" s="845">
        <v>39659</v>
      </c>
      <c r="F2465" s="812">
        <v>2009</v>
      </c>
      <c r="G2465" s="206" t="s">
        <v>1774</v>
      </c>
      <c r="H2465" s="9" t="s">
        <v>4818</v>
      </c>
      <c r="I2465" s="204">
        <v>16</v>
      </c>
      <c r="J2465" s="932">
        <v>178774</v>
      </c>
      <c r="K2465" s="5">
        <f t="shared" si="38"/>
        <v>12</v>
      </c>
      <c r="L2465" s="1040">
        <v>1996</v>
      </c>
      <c r="M2465" s="1140" t="s">
        <v>623</v>
      </c>
      <c r="N2465" s="1214" t="s">
        <v>624</v>
      </c>
      <c r="O2465" s="1227">
        <v>78.88</v>
      </c>
      <c r="P2465" s="74">
        <v>78.88</v>
      </c>
      <c r="Q2465" s="318">
        <v>0</v>
      </c>
      <c r="R2465" s="78">
        <v>0</v>
      </c>
      <c r="S2465" s="78">
        <v>78.88</v>
      </c>
      <c r="T2465" s="78">
        <v>0</v>
      </c>
      <c r="U2465" s="7"/>
      <c r="V2465" s="7"/>
      <c r="W2465" s="7"/>
      <c r="X2465" s="42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42"/>
      <c r="AN2465" s="42"/>
    </row>
    <row r="2466" spans="1:40" s="1" customFormat="1">
      <c r="A2466" s="186" t="s">
        <v>2869</v>
      </c>
      <c r="B2466" s="186" t="s">
        <v>17</v>
      </c>
      <c r="C2466" s="627">
        <v>16161</v>
      </c>
      <c r="D2466" s="219">
        <v>2977</v>
      </c>
      <c r="E2466" s="846">
        <v>39765</v>
      </c>
      <c r="F2466" s="804">
        <v>2009</v>
      </c>
      <c r="G2466" s="191" t="s">
        <v>810</v>
      </c>
      <c r="H2466" s="9" t="s">
        <v>837</v>
      </c>
      <c r="I2466" s="186">
        <v>22</v>
      </c>
      <c r="J2466" s="931">
        <v>182500</v>
      </c>
      <c r="K2466" s="5">
        <f t="shared" si="38"/>
        <v>12</v>
      </c>
      <c r="L2466" s="1039">
        <v>1996</v>
      </c>
      <c r="M2466" s="1139" t="s">
        <v>623</v>
      </c>
      <c r="N2466" s="191" t="s">
        <v>624</v>
      </c>
      <c r="O2466" s="1227">
        <v>51</v>
      </c>
      <c r="P2466" s="106">
        <v>51</v>
      </c>
      <c r="Q2466" s="236">
        <v>0</v>
      </c>
      <c r="R2466" s="110">
        <v>0</v>
      </c>
      <c r="S2466" s="110">
        <v>51</v>
      </c>
      <c r="T2466" s="110">
        <v>0</v>
      </c>
      <c r="U2466" s="7"/>
      <c r="V2466" s="7"/>
      <c r="W2466" s="7"/>
      <c r="X2466" s="42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42"/>
      <c r="AN2466" s="42"/>
    </row>
    <row r="2467" spans="1:40" s="1" customFormat="1">
      <c r="A2467" s="179" t="s">
        <v>2772</v>
      </c>
      <c r="B2467" s="179" t="s">
        <v>17</v>
      </c>
      <c r="C2467" s="626" t="s">
        <v>2773</v>
      </c>
      <c r="D2467" s="294">
        <v>2937</v>
      </c>
      <c r="E2467" s="845">
        <v>39659</v>
      </c>
      <c r="F2467" s="812">
        <v>2009</v>
      </c>
      <c r="G2467" s="206" t="s">
        <v>1774</v>
      </c>
      <c r="H2467" s="9" t="s">
        <v>4818</v>
      </c>
      <c r="I2467" s="179">
        <v>15</v>
      </c>
      <c r="J2467" s="930">
        <v>180013</v>
      </c>
      <c r="K2467" s="5">
        <f t="shared" si="38"/>
        <v>14</v>
      </c>
      <c r="L2467" s="1038">
        <v>1994</v>
      </c>
      <c r="M2467" s="1138" t="s">
        <v>623</v>
      </c>
      <c r="N2467" s="206" t="s">
        <v>2116</v>
      </c>
      <c r="O2467" s="1227">
        <v>35</v>
      </c>
      <c r="P2467" s="74">
        <v>35</v>
      </c>
      <c r="Q2467" s="318">
        <v>0</v>
      </c>
      <c r="R2467" s="78">
        <v>0</v>
      </c>
      <c r="S2467" s="78">
        <v>35</v>
      </c>
      <c r="T2467" s="78">
        <v>0</v>
      </c>
      <c r="U2467" s="7"/>
      <c r="V2467" s="7"/>
      <c r="W2467" s="7"/>
      <c r="X2467" s="42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42"/>
      <c r="AN2467" s="42"/>
    </row>
    <row r="2468" spans="1:40" s="1" customFormat="1">
      <c r="A2468" s="188" t="s">
        <v>2801</v>
      </c>
      <c r="B2468" s="179" t="s">
        <v>17</v>
      </c>
      <c r="C2468" s="628">
        <v>39886</v>
      </c>
      <c r="D2468" s="285">
        <v>2941</v>
      </c>
      <c r="E2468" s="847">
        <v>39687</v>
      </c>
      <c r="F2468" s="812">
        <v>2009</v>
      </c>
      <c r="G2468" s="280" t="s">
        <v>1774</v>
      </c>
      <c r="H2468" s="9" t="s">
        <v>4818</v>
      </c>
      <c r="I2468" s="188">
        <v>25</v>
      </c>
      <c r="J2468" s="933">
        <v>204470</v>
      </c>
      <c r="K2468" s="5">
        <f t="shared" si="38"/>
        <v>13</v>
      </c>
      <c r="L2468" s="1041">
        <v>1995</v>
      </c>
      <c r="M2468" s="1141" t="s">
        <v>623</v>
      </c>
      <c r="N2468" s="280" t="s">
        <v>2116</v>
      </c>
      <c r="O2468" s="1227">
        <v>100</v>
      </c>
      <c r="P2468" s="79">
        <v>100</v>
      </c>
      <c r="Q2468" s="308">
        <v>0</v>
      </c>
      <c r="R2468" s="84">
        <v>0</v>
      </c>
      <c r="S2468" s="84">
        <v>100</v>
      </c>
      <c r="T2468" s="84">
        <v>0</v>
      </c>
      <c r="U2468" s="7"/>
      <c r="V2468" s="7"/>
      <c r="W2468" s="7"/>
      <c r="X2468" s="42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42"/>
      <c r="AN2468" s="42"/>
    </row>
    <row r="2469" spans="1:40" s="1" customFormat="1">
      <c r="A2469" s="188" t="s">
        <v>2803</v>
      </c>
      <c r="B2469" s="179" t="s">
        <v>17</v>
      </c>
      <c r="C2469" s="628">
        <v>39865</v>
      </c>
      <c r="D2469" s="285">
        <v>2941</v>
      </c>
      <c r="E2469" s="847">
        <v>39687</v>
      </c>
      <c r="F2469" s="812">
        <v>2009</v>
      </c>
      <c r="G2469" s="280" t="s">
        <v>1774</v>
      </c>
      <c r="H2469" s="9" t="s">
        <v>4818</v>
      </c>
      <c r="I2469" s="188">
        <v>27</v>
      </c>
      <c r="J2469" s="933">
        <v>148750</v>
      </c>
      <c r="K2469" s="5">
        <f t="shared" si="38"/>
        <v>13</v>
      </c>
      <c r="L2469" s="1041">
        <v>1995</v>
      </c>
      <c r="M2469" s="1141" t="s">
        <v>623</v>
      </c>
      <c r="N2469" s="280" t="s">
        <v>2116</v>
      </c>
      <c r="O2469" s="1227">
        <v>100</v>
      </c>
      <c r="P2469" s="79">
        <v>100</v>
      </c>
      <c r="Q2469" s="308">
        <v>0</v>
      </c>
      <c r="R2469" s="84">
        <v>0</v>
      </c>
      <c r="S2469" s="84">
        <v>100</v>
      </c>
      <c r="T2469" s="84">
        <v>0</v>
      </c>
      <c r="U2469" s="7"/>
      <c r="V2469" s="7"/>
      <c r="W2469" s="7"/>
      <c r="X2469" s="42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42"/>
      <c r="AN2469" s="42"/>
    </row>
    <row r="2470" spans="1:40" s="1" customFormat="1">
      <c r="A2470" s="188" t="s">
        <v>2804</v>
      </c>
      <c r="B2470" s="179" t="s">
        <v>17</v>
      </c>
      <c r="C2470" s="628">
        <v>39866</v>
      </c>
      <c r="D2470" s="285">
        <v>2941</v>
      </c>
      <c r="E2470" s="847">
        <v>39687</v>
      </c>
      <c r="F2470" s="812">
        <v>2009</v>
      </c>
      <c r="G2470" s="280" t="s">
        <v>1774</v>
      </c>
      <c r="H2470" s="9" t="s">
        <v>4818</v>
      </c>
      <c r="I2470" s="188">
        <v>28</v>
      </c>
      <c r="J2470" s="933">
        <v>161939</v>
      </c>
      <c r="K2470" s="5">
        <f t="shared" si="38"/>
        <v>13</v>
      </c>
      <c r="L2470" s="1041">
        <v>1995</v>
      </c>
      <c r="M2470" s="1141" t="s">
        <v>623</v>
      </c>
      <c r="N2470" s="280" t="s">
        <v>2116</v>
      </c>
      <c r="O2470" s="1227">
        <v>100</v>
      </c>
      <c r="P2470" s="79">
        <v>100</v>
      </c>
      <c r="Q2470" s="308">
        <v>0</v>
      </c>
      <c r="R2470" s="84">
        <v>0</v>
      </c>
      <c r="S2470" s="84">
        <v>100</v>
      </c>
      <c r="T2470" s="84">
        <v>0</v>
      </c>
      <c r="U2470" s="7"/>
      <c r="V2470" s="7"/>
      <c r="W2470" s="7"/>
      <c r="X2470" s="42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42"/>
      <c r="AN2470" s="42"/>
    </row>
    <row r="2471" spans="1:40" s="1" customFormat="1">
      <c r="A2471" s="188" t="s">
        <v>2799</v>
      </c>
      <c r="B2471" s="179" t="s">
        <v>17</v>
      </c>
      <c r="C2471" s="628">
        <v>40769</v>
      </c>
      <c r="D2471" s="285">
        <v>2941</v>
      </c>
      <c r="E2471" s="847">
        <v>39687</v>
      </c>
      <c r="F2471" s="812">
        <v>2009</v>
      </c>
      <c r="G2471" s="280" t="s">
        <v>1774</v>
      </c>
      <c r="H2471" s="9" t="s">
        <v>4818</v>
      </c>
      <c r="I2471" s="188">
        <v>22</v>
      </c>
      <c r="J2471" s="933">
        <v>115776</v>
      </c>
      <c r="K2471" s="5">
        <f t="shared" si="38"/>
        <v>17</v>
      </c>
      <c r="L2471" s="1041">
        <v>1991</v>
      </c>
      <c r="M2471" s="1141" t="s">
        <v>629</v>
      </c>
      <c r="N2471" s="280" t="s">
        <v>1362</v>
      </c>
      <c r="O2471" s="1227">
        <v>128.88</v>
      </c>
      <c r="P2471" s="79">
        <v>128.88</v>
      </c>
      <c r="Q2471" s="308">
        <v>0</v>
      </c>
      <c r="R2471" s="84">
        <v>0</v>
      </c>
      <c r="S2471" s="84">
        <v>128.88</v>
      </c>
      <c r="T2471" s="84">
        <v>0</v>
      </c>
      <c r="U2471" s="7"/>
      <c r="V2471" s="7"/>
      <c r="W2471" s="7"/>
      <c r="X2471" s="42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42"/>
      <c r="AN2471" s="42"/>
    </row>
    <row r="2472" spans="1:40" s="1" customFormat="1">
      <c r="A2472" s="188" t="s">
        <v>2802</v>
      </c>
      <c r="B2472" s="179" t="s">
        <v>17</v>
      </c>
      <c r="C2472" s="628">
        <v>39956</v>
      </c>
      <c r="D2472" s="285">
        <v>2941</v>
      </c>
      <c r="E2472" s="847">
        <v>39687</v>
      </c>
      <c r="F2472" s="812">
        <v>2009</v>
      </c>
      <c r="G2472" s="280" t="s">
        <v>1774</v>
      </c>
      <c r="H2472" s="9" t="s">
        <v>4818</v>
      </c>
      <c r="I2472" s="188">
        <v>26</v>
      </c>
      <c r="J2472" s="933">
        <v>134849</v>
      </c>
      <c r="K2472" s="5">
        <f t="shared" si="38"/>
        <v>17</v>
      </c>
      <c r="L2472" s="1041">
        <v>1991</v>
      </c>
      <c r="M2472" s="1141" t="s">
        <v>629</v>
      </c>
      <c r="N2472" s="280" t="s">
        <v>638</v>
      </c>
      <c r="O2472" s="1227">
        <v>100</v>
      </c>
      <c r="P2472" s="79">
        <v>100</v>
      </c>
      <c r="Q2472" s="308">
        <v>0</v>
      </c>
      <c r="R2472" s="84">
        <v>0</v>
      </c>
      <c r="S2472" s="84">
        <v>100</v>
      </c>
      <c r="T2472" s="84">
        <v>0</v>
      </c>
      <c r="U2472" s="7"/>
      <c r="V2472" s="7"/>
      <c r="W2472" s="7"/>
      <c r="X2472" s="42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42"/>
      <c r="AN2472" s="42"/>
    </row>
    <row r="2473" spans="1:40" s="1" customFormat="1">
      <c r="A2473" s="306" t="s">
        <v>2899</v>
      </c>
      <c r="B2473" s="186" t="s">
        <v>17</v>
      </c>
      <c r="C2473" s="629">
        <v>1708</v>
      </c>
      <c r="D2473" s="363">
        <v>3003</v>
      </c>
      <c r="E2473" s="848">
        <v>39793</v>
      </c>
      <c r="F2473" s="804">
        <v>2009</v>
      </c>
      <c r="G2473" s="736" t="s">
        <v>814</v>
      </c>
      <c r="H2473" s="2" t="s">
        <v>3617</v>
      </c>
      <c r="I2473" s="306">
        <v>54</v>
      </c>
      <c r="J2473" s="934">
        <v>113528</v>
      </c>
      <c r="K2473" s="5">
        <f t="shared" si="38"/>
        <v>14</v>
      </c>
      <c r="L2473" s="1042">
        <v>1994</v>
      </c>
      <c r="M2473" s="1142" t="s">
        <v>629</v>
      </c>
      <c r="N2473" s="736" t="s">
        <v>638</v>
      </c>
      <c r="O2473" s="1227">
        <v>47</v>
      </c>
      <c r="P2473" s="115">
        <v>47</v>
      </c>
      <c r="Q2473" s="237">
        <v>0</v>
      </c>
      <c r="R2473" s="119">
        <v>0</v>
      </c>
      <c r="S2473" s="119">
        <v>47</v>
      </c>
      <c r="T2473" s="119">
        <v>0</v>
      </c>
      <c r="U2473" s="7"/>
      <c r="V2473" s="7"/>
      <c r="W2473" s="7"/>
      <c r="X2473" s="42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</row>
    <row r="2474" spans="1:40" s="1" customFormat="1">
      <c r="A2474" s="191" t="s">
        <v>2865</v>
      </c>
      <c r="B2474" s="186" t="s">
        <v>17</v>
      </c>
      <c r="C2474" s="627" t="s">
        <v>2866</v>
      </c>
      <c r="D2474" s="219">
        <v>2977</v>
      </c>
      <c r="E2474" s="846">
        <v>39765</v>
      </c>
      <c r="F2474" s="804">
        <v>2009</v>
      </c>
      <c r="G2474" s="191" t="s">
        <v>814</v>
      </c>
      <c r="H2474" s="2" t="s">
        <v>3617</v>
      </c>
      <c r="I2474" s="186">
        <v>16</v>
      </c>
      <c r="J2474" s="931">
        <v>134861</v>
      </c>
      <c r="K2474" s="5">
        <f t="shared" si="38"/>
        <v>16</v>
      </c>
      <c r="L2474" s="1039">
        <v>1992</v>
      </c>
      <c r="M2474" s="1139" t="s">
        <v>2415</v>
      </c>
      <c r="N2474" s="191" t="s">
        <v>2753</v>
      </c>
      <c r="O2474" s="1227">
        <v>128.88</v>
      </c>
      <c r="P2474" s="106">
        <v>128.88</v>
      </c>
      <c r="Q2474" s="236">
        <v>0</v>
      </c>
      <c r="R2474" s="110">
        <v>0</v>
      </c>
      <c r="S2474" s="110">
        <v>128.88</v>
      </c>
      <c r="T2474" s="110">
        <v>0</v>
      </c>
      <c r="U2474" s="7"/>
      <c r="V2474" s="7"/>
      <c r="W2474" s="7"/>
      <c r="X2474" s="42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42"/>
      <c r="AN2474" s="42"/>
    </row>
    <row r="2475" spans="1:40" s="1" customFormat="1">
      <c r="A2475" s="198" t="s">
        <v>2850</v>
      </c>
      <c r="B2475" s="179" t="s">
        <v>17</v>
      </c>
      <c r="C2475" s="630">
        <v>240712</v>
      </c>
      <c r="D2475" s="296">
        <v>2974</v>
      </c>
      <c r="E2475" s="849">
        <v>39729</v>
      </c>
      <c r="F2475" s="812">
        <v>2009</v>
      </c>
      <c r="G2475" s="209" t="s">
        <v>812</v>
      </c>
      <c r="H2475" s="1" t="s">
        <v>861</v>
      </c>
      <c r="I2475" s="198">
        <v>19</v>
      </c>
      <c r="J2475" s="935">
        <v>101067</v>
      </c>
      <c r="K2475" s="5">
        <f t="shared" si="38"/>
        <v>18</v>
      </c>
      <c r="L2475" s="1043">
        <v>1990</v>
      </c>
      <c r="M2475" s="1143" t="s">
        <v>616</v>
      </c>
      <c r="N2475" s="209" t="s">
        <v>1234</v>
      </c>
      <c r="O2475" s="1227">
        <v>50</v>
      </c>
      <c r="P2475" s="95">
        <v>50</v>
      </c>
      <c r="Q2475" s="319">
        <v>0</v>
      </c>
      <c r="R2475" s="99">
        <v>0</v>
      </c>
      <c r="S2475" s="99">
        <v>50</v>
      </c>
      <c r="T2475" s="99">
        <v>0</v>
      </c>
      <c r="U2475" s="7"/>
      <c r="V2475" s="7"/>
      <c r="W2475" s="7"/>
      <c r="X2475" s="42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42"/>
      <c r="AN2475" s="42"/>
    </row>
    <row r="2476" spans="1:40" s="1" customFormat="1">
      <c r="A2476" s="179" t="s">
        <v>2770</v>
      </c>
      <c r="B2476" s="179" t="s">
        <v>17</v>
      </c>
      <c r="C2476" s="626" t="s">
        <v>2771</v>
      </c>
      <c r="D2476" s="294">
        <v>2937</v>
      </c>
      <c r="E2476" s="845">
        <v>39659</v>
      </c>
      <c r="F2476" s="812">
        <v>2009</v>
      </c>
      <c r="G2476" s="206" t="s">
        <v>1774</v>
      </c>
      <c r="H2476" s="9" t="s">
        <v>4818</v>
      </c>
      <c r="I2476" s="179">
        <v>13</v>
      </c>
      <c r="J2476" s="930">
        <v>175421</v>
      </c>
      <c r="K2476" s="5">
        <f t="shared" si="38"/>
        <v>15</v>
      </c>
      <c r="L2476" s="1038">
        <v>1993</v>
      </c>
      <c r="M2476" s="1138" t="s">
        <v>616</v>
      </c>
      <c r="N2476" s="206" t="s">
        <v>1234</v>
      </c>
      <c r="O2476" s="1227">
        <v>35</v>
      </c>
      <c r="P2476" s="74">
        <v>35</v>
      </c>
      <c r="Q2476" s="318">
        <v>0</v>
      </c>
      <c r="R2476" s="78">
        <v>0</v>
      </c>
      <c r="S2476" s="78">
        <v>35</v>
      </c>
      <c r="T2476" s="78">
        <v>0</v>
      </c>
      <c r="U2476" s="7"/>
      <c r="V2476" s="7"/>
      <c r="W2476" s="7"/>
      <c r="X2476" s="42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42"/>
      <c r="AN2476" s="42"/>
    </row>
    <row r="2477" spans="1:40" s="1" customFormat="1">
      <c r="A2477" s="179" t="s">
        <v>2774</v>
      </c>
      <c r="B2477" s="179" t="s">
        <v>17</v>
      </c>
      <c r="C2477" s="626" t="s">
        <v>2775</v>
      </c>
      <c r="D2477" s="294">
        <v>2937</v>
      </c>
      <c r="E2477" s="845">
        <v>39659</v>
      </c>
      <c r="F2477" s="812">
        <v>2009</v>
      </c>
      <c r="G2477" s="206" t="s">
        <v>1774</v>
      </c>
      <c r="H2477" s="9" t="s">
        <v>4818</v>
      </c>
      <c r="I2477" s="179">
        <v>26</v>
      </c>
      <c r="J2477" s="930">
        <v>125315</v>
      </c>
      <c r="K2477" s="5">
        <f t="shared" si="38"/>
        <v>15</v>
      </c>
      <c r="L2477" s="1038">
        <v>1993</v>
      </c>
      <c r="M2477" s="1138" t="s">
        <v>616</v>
      </c>
      <c r="N2477" s="206" t="s">
        <v>1234</v>
      </c>
      <c r="O2477" s="1227">
        <v>31</v>
      </c>
      <c r="P2477" s="74">
        <v>31</v>
      </c>
      <c r="Q2477" s="318">
        <v>0</v>
      </c>
      <c r="R2477" s="78">
        <v>0</v>
      </c>
      <c r="S2477" s="78">
        <v>31</v>
      </c>
      <c r="T2477" s="78">
        <v>0</v>
      </c>
      <c r="U2477" s="7"/>
      <c r="V2477" s="7"/>
      <c r="W2477" s="7"/>
      <c r="X2477" s="42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42"/>
      <c r="AN2477" s="42"/>
    </row>
    <row r="2478" spans="1:40" s="1" customFormat="1">
      <c r="A2478" s="179" t="s">
        <v>2776</v>
      </c>
      <c r="B2478" s="179" t="s">
        <v>17</v>
      </c>
      <c r="C2478" s="626" t="s">
        <v>2777</v>
      </c>
      <c r="D2478" s="294">
        <v>2937</v>
      </c>
      <c r="E2478" s="845">
        <v>39659</v>
      </c>
      <c r="F2478" s="812">
        <v>2009</v>
      </c>
      <c r="G2478" s="206" t="s">
        <v>1774</v>
      </c>
      <c r="H2478" s="9" t="s">
        <v>4818</v>
      </c>
      <c r="I2478" s="179">
        <v>27</v>
      </c>
      <c r="J2478" s="930">
        <v>129012</v>
      </c>
      <c r="K2478" s="5">
        <f t="shared" si="38"/>
        <v>17</v>
      </c>
      <c r="L2478" s="1038">
        <v>1991</v>
      </c>
      <c r="M2478" s="1138" t="s">
        <v>616</v>
      </c>
      <c r="N2478" s="206" t="s">
        <v>1234</v>
      </c>
      <c r="O2478" s="1227">
        <v>31</v>
      </c>
      <c r="P2478" s="74">
        <v>31</v>
      </c>
      <c r="Q2478" s="318">
        <v>0</v>
      </c>
      <c r="R2478" s="78">
        <v>0</v>
      </c>
      <c r="S2478" s="78">
        <v>31</v>
      </c>
      <c r="T2478" s="78">
        <v>0</v>
      </c>
      <c r="U2478" s="7"/>
      <c r="V2478" s="7"/>
      <c r="W2478" s="7"/>
      <c r="X2478" s="42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42"/>
      <c r="AN2478" s="42"/>
    </row>
    <row r="2479" spans="1:40" s="1" customFormat="1">
      <c r="A2479" s="188" t="s">
        <v>2800</v>
      </c>
      <c r="B2479" s="179" t="s">
        <v>17</v>
      </c>
      <c r="C2479" s="628">
        <v>39969</v>
      </c>
      <c r="D2479" s="285">
        <v>2941</v>
      </c>
      <c r="E2479" s="847">
        <v>39687</v>
      </c>
      <c r="F2479" s="812">
        <v>2009</v>
      </c>
      <c r="G2479" s="280" t="s">
        <v>1774</v>
      </c>
      <c r="H2479" s="9" t="s">
        <v>4818</v>
      </c>
      <c r="I2479" s="188">
        <v>24</v>
      </c>
      <c r="J2479" s="936">
        <v>93711</v>
      </c>
      <c r="K2479" s="5">
        <f t="shared" si="38"/>
        <v>17</v>
      </c>
      <c r="L2479" s="1041">
        <v>1991</v>
      </c>
      <c r="M2479" s="1141" t="s">
        <v>616</v>
      </c>
      <c r="N2479" s="280" t="s">
        <v>1234</v>
      </c>
      <c r="O2479" s="1227">
        <v>100</v>
      </c>
      <c r="P2479" s="79">
        <v>100</v>
      </c>
      <c r="Q2479" s="308">
        <v>0</v>
      </c>
      <c r="R2479" s="84">
        <v>0</v>
      </c>
      <c r="S2479" s="84">
        <v>100</v>
      </c>
      <c r="T2479" s="84">
        <v>0</v>
      </c>
      <c r="U2479" s="7"/>
      <c r="V2479" s="7"/>
      <c r="W2479" s="7"/>
      <c r="X2479" s="42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</row>
    <row r="2480" spans="1:40" s="1" customFormat="1">
      <c r="A2480" s="204" t="s">
        <v>2781</v>
      </c>
      <c r="B2480" s="179" t="s">
        <v>17</v>
      </c>
      <c r="C2480" s="631">
        <v>220558</v>
      </c>
      <c r="D2480" s="294">
        <v>2937</v>
      </c>
      <c r="E2480" s="845">
        <v>39659</v>
      </c>
      <c r="F2480" s="812">
        <v>2009</v>
      </c>
      <c r="G2480" s="206" t="s">
        <v>1774</v>
      </c>
      <c r="H2480" s="9" t="s">
        <v>4818</v>
      </c>
      <c r="I2480" s="204">
        <v>17</v>
      </c>
      <c r="J2480" s="932">
        <v>110283</v>
      </c>
      <c r="K2480" s="5">
        <f t="shared" si="38"/>
        <v>11</v>
      </c>
      <c r="L2480" s="1040">
        <v>1997</v>
      </c>
      <c r="M2480" s="1140" t="s">
        <v>616</v>
      </c>
      <c r="N2480" s="1214" t="s">
        <v>1234</v>
      </c>
      <c r="O2480" s="1227">
        <v>50.99</v>
      </c>
      <c r="P2480" s="74">
        <v>50.99</v>
      </c>
      <c r="Q2480" s="318">
        <v>0</v>
      </c>
      <c r="R2480" s="78">
        <v>0</v>
      </c>
      <c r="S2480" s="78">
        <v>50.99</v>
      </c>
      <c r="T2480" s="78">
        <v>0</v>
      </c>
      <c r="U2480" s="7"/>
      <c r="V2480" s="7"/>
      <c r="W2480" s="7"/>
      <c r="X2480" s="42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42"/>
      <c r="AN2480" s="42"/>
    </row>
    <row r="2481" spans="1:40" s="1" customFormat="1">
      <c r="A2481" s="179" t="s">
        <v>2755</v>
      </c>
      <c r="B2481" s="179" t="s">
        <v>17</v>
      </c>
      <c r="C2481" s="626" t="s">
        <v>2756</v>
      </c>
      <c r="D2481" s="294">
        <v>2937</v>
      </c>
      <c r="E2481" s="845">
        <v>39659</v>
      </c>
      <c r="F2481" s="812">
        <v>2009</v>
      </c>
      <c r="G2481" s="206" t="s">
        <v>1774</v>
      </c>
      <c r="H2481" s="9" t="s">
        <v>4818</v>
      </c>
      <c r="I2481" s="179">
        <v>28</v>
      </c>
      <c r="J2481" s="930">
        <v>160841</v>
      </c>
      <c r="K2481" s="5">
        <f t="shared" si="38"/>
        <v>11</v>
      </c>
      <c r="L2481" s="1038">
        <v>1997</v>
      </c>
      <c r="M2481" s="1138" t="s">
        <v>623</v>
      </c>
      <c r="N2481" s="206" t="s">
        <v>624</v>
      </c>
      <c r="O2481" s="1227">
        <v>169.69</v>
      </c>
      <c r="P2481" s="74">
        <v>150</v>
      </c>
      <c r="Q2481" s="318">
        <v>2.163913688293902E-2</v>
      </c>
      <c r="R2481" s="78">
        <v>8.5240888009273412</v>
      </c>
      <c r="S2481" s="78">
        <v>158.52408880092733</v>
      </c>
      <c r="T2481" s="78">
        <v>11.165911199072667</v>
      </c>
      <c r="U2481" s="7"/>
      <c r="V2481" s="7"/>
      <c r="W2481" s="7"/>
      <c r="X2481" s="42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42"/>
      <c r="AN2481" s="42"/>
    </row>
    <row r="2482" spans="1:40" s="1" customFormat="1">
      <c r="A2482" s="179" t="s">
        <v>2768</v>
      </c>
      <c r="B2482" s="179" t="s">
        <v>17</v>
      </c>
      <c r="C2482" s="626" t="s">
        <v>2769</v>
      </c>
      <c r="D2482" s="294">
        <v>2937</v>
      </c>
      <c r="E2482" s="845">
        <v>39659</v>
      </c>
      <c r="F2482" s="812">
        <v>2009</v>
      </c>
      <c r="G2482" s="206" t="s">
        <v>1774</v>
      </c>
      <c r="H2482" s="9" t="s">
        <v>4818</v>
      </c>
      <c r="I2482" s="179">
        <v>25</v>
      </c>
      <c r="J2482" s="930">
        <v>107226</v>
      </c>
      <c r="K2482" s="5">
        <f t="shared" si="38"/>
        <v>15</v>
      </c>
      <c r="L2482" s="1038">
        <v>1993</v>
      </c>
      <c r="M2482" s="1138" t="s">
        <v>623</v>
      </c>
      <c r="N2482" s="206" t="s">
        <v>2116</v>
      </c>
      <c r="O2482" s="1227">
        <v>176</v>
      </c>
      <c r="P2482" s="74">
        <v>150</v>
      </c>
      <c r="Q2482" s="318">
        <v>2.2443798051725309E-2</v>
      </c>
      <c r="R2482" s="78">
        <v>8.8410609285356347</v>
      </c>
      <c r="S2482" s="78">
        <v>158.84106092853563</v>
      </c>
      <c r="T2482" s="78">
        <v>17.158939071464374</v>
      </c>
      <c r="U2482" s="7"/>
      <c r="V2482" s="7"/>
      <c r="W2482" s="7"/>
      <c r="X2482" s="42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42"/>
      <c r="AN2482" s="42"/>
    </row>
    <row r="2483" spans="1:40" s="1" customFormat="1">
      <c r="A2483" s="204" t="s">
        <v>2757</v>
      </c>
      <c r="B2483" s="179" t="s">
        <v>17</v>
      </c>
      <c r="C2483" s="626" t="s">
        <v>2758</v>
      </c>
      <c r="D2483" s="294">
        <v>2937</v>
      </c>
      <c r="E2483" s="845">
        <v>39659</v>
      </c>
      <c r="F2483" s="812">
        <v>2009</v>
      </c>
      <c r="G2483" s="206" t="s">
        <v>1774</v>
      </c>
      <c r="H2483" s="9" t="s">
        <v>4818</v>
      </c>
      <c r="I2483" s="179">
        <v>21</v>
      </c>
      <c r="J2483" s="930">
        <v>145214</v>
      </c>
      <c r="K2483" s="5">
        <f t="shared" si="38"/>
        <v>13</v>
      </c>
      <c r="L2483" s="1038">
        <v>1995</v>
      </c>
      <c r="M2483" s="1138" t="s">
        <v>623</v>
      </c>
      <c r="N2483" s="206" t="s">
        <v>624</v>
      </c>
      <c r="O2483" s="1227">
        <v>179.69</v>
      </c>
      <c r="P2483" s="74">
        <v>150</v>
      </c>
      <c r="Q2483" s="318">
        <v>2.2914352681332503E-2</v>
      </c>
      <c r="R2483" s="78">
        <v>9.0264218082305021</v>
      </c>
      <c r="S2483" s="78">
        <v>159.02642180823051</v>
      </c>
      <c r="T2483" s="78">
        <v>20.663578191769489</v>
      </c>
      <c r="U2483" s="7"/>
      <c r="V2483" s="7"/>
      <c r="W2483" s="7"/>
      <c r="X2483" s="42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</row>
    <row r="2484" spans="1:40" s="1" customFormat="1">
      <c r="A2484" s="188" t="s">
        <v>2798</v>
      </c>
      <c r="B2484" s="179" t="s">
        <v>17</v>
      </c>
      <c r="C2484" s="628">
        <v>40771</v>
      </c>
      <c r="D2484" s="285">
        <v>2941</v>
      </c>
      <c r="E2484" s="847">
        <v>39687</v>
      </c>
      <c r="F2484" s="812">
        <v>2009</v>
      </c>
      <c r="G2484" s="280" t="s">
        <v>1774</v>
      </c>
      <c r="H2484" s="9" t="s">
        <v>4818</v>
      </c>
      <c r="I2484" s="188">
        <v>23</v>
      </c>
      <c r="J2484" s="933">
        <v>146653</v>
      </c>
      <c r="K2484" s="5">
        <f t="shared" si="38"/>
        <v>11</v>
      </c>
      <c r="L2484" s="1041">
        <v>1997</v>
      </c>
      <c r="M2484" s="1141" t="s">
        <v>623</v>
      </c>
      <c r="N2484" s="280" t="s">
        <v>624</v>
      </c>
      <c r="O2484" s="1227">
        <v>178.88</v>
      </c>
      <c r="P2484" s="79">
        <v>150</v>
      </c>
      <c r="Q2484" s="308">
        <v>2.1379381231370134E-2</v>
      </c>
      <c r="R2484" s="84">
        <v>6.3058484941926176</v>
      </c>
      <c r="S2484" s="84">
        <v>156.30584849419262</v>
      </c>
      <c r="T2484" s="84">
        <v>22.574151505807379</v>
      </c>
      <c r="U2484" s="7"/>
      <c r="V2484" s="7"/>
      <c r="W2484" s="7"/>
      <c r="X2484" s="42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42"/>
      <c r="AN2484" s="42"/>
    </row>
    <row r="2485" spans="1:40" s="1" customFormat="1">
      <c r="A2485" s="280" t="s">
        <v>2790</v>
      </c>
      <c r="B2485" s="179" t="s">
        <v>17</v>
      </c>
      <c r="C2485" s="628">
        <v>17281</v>
      </c>
      <c r="D2485" s="285">
        <v>2941</v>
      </c>
      <c r="E2485" s="847">
        <v>39687</v>
      </c>
      <c r="F2485" s="812">
        <v>2009</v>
      </c>
      <c r="G2485" s="280" t="s">
        <v>810</v>
      </c>
      <c r="H2485" s="173" t="s">
        <v>1166</v>
      </c>
      <c r="I2485" s="188">
        <v>29</v>
      </c>
      <c r="J2485" s="933">
        <v>212767</v>
      </c>
      <c r="K2485" s="5">
        <f t="shared" si="38"/>
        <v>9</v>
      </c>
      <c r="L2485" s="1041">
        <v>1999</v>
      </c>
      <c r="M2485" s="1141" t="s">
        <v>623</v>
      </c>
      <c r="N2485" s="280" t="s">
        <v>624</v>
      </c>
      <c r="O2485" s="1227">
        <v>179.69</v>
      </c>
      <c r="P2485" s="79">
        <v>150</v>
      </c>
      <c r="Q2485" s="308">
        <v>2.14761908176705E-2</v>
      </c>
      <c r="R2485" s="84">
        <v>6.3344024816719102</v>
      </c>
      <c r="S2485" s="84">
        <v>156.3344024816719</v>
      </c>
      <c r="T2485" s="84">
        <v>23.355597518328096</v>
      </c>
      <c r="U2485" s="7"/>
      <c r="V2485" s="7"/>
      <c r="W2485" s="7"/>
      <c r="X2485" s="42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42"/>
      <c r="AN2485" s="42"/>
    </row>
    <row r="2486" spans="1:40" s="1" customFormat="1">
      <c r="A2486" s="188" t="s">
        <v>2788</v>
      </c>
      <c r="B2486" s="179" t="s">
        <v>17</v>
      </c>
      <c r="C2486" s="628">
        <v>1381</v>
      </c>
      <c r="D2486" s="285">
        <v>2941</v>
      </c>
      <c r="E2486" s="847">
        <v>39687</v>
      </c>
      <c r="F2486" s="812">
        <v>2009</v>
      </c>
      <c r="G2486" s="280" t="s">
        <v>814</v>
      </c>
      <c r="H2486" s="2" t="s">
        <v>800</v>
      </c>
      <c r="I2486" s="188">
        <v>36</v>
      </c>
      <c r="J2486" s="933">
        <v>114473</v>
      </c>
      <c r="K2486" s="5">
        <f t="shared" si="38"/>
        <v>10</v>
      </c>
      <c r="L2486" s="1041">
        <v>1998</v>
      </c>
      <c r="M2486" s="1141" t="s">
        <v>623</v>
      </c>
      <c r="N2486" s="280" t="s">
        <v>624</v>
      </c>
      <c r="O2486" s="1227">
        <v>180</v>
      </c>
      <c r="P2486" s="79">
        <v>150</v>
      </c>
      <c r="Q2486" s="308">
        <v>2.1513241400081755E-2</v>
      </c>
      <c r="R2486" s="84">
        <v>6.3453305509541096</v>
      </c>
      <c r="S2486" s="84">
        <v>156.34533055095412</v>
      </c>
      <c r="T2486" s="84">
        <v>23.654669449045883</v>
      </c>
      <c r="U2486" s="7"/>
      <c r="V2486" s="7"/>
      <c r="W2486" s="7"/>
      <c r="X2486" s="42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42"/>
      <c r="AN2486" s="42"/>
    </row>
    <row r="2487" spans="1:40" s="1" customFormat="1">
      <c r="A2487" s="179" t="s">
        <v>2759</v>
      </c>
      <c r="B2487" s="179" t="s">
        <v>17</v>
      </c>
      <c r="C2487" s="626">
        <v>2753</v>
      </c>
      <c r="D2487" s="294">
        <v>2937</v>
      </c>
      <c r="E2487" s="845">
        <v>39659</v>
      </c>
      <c r="F2487" s="812">
        <v>2009</v>
      </c>
      <c r="G2487" s="206" t="s">
        <v>1774</v>
      </c>
      <c r="H2487" s="9" t="s">
        <v>4818</v>
      </c>
      <c r="I2487" s="179">
        <v>10</v>
      </c>
      <c r="J2487" s="930">
        <v>176332</v>
      </c>
      <c r="K2487" s="5">
        <f t="shared" si="38"/>
        <v>9</v>
      </c>
      <c r="L2487" s="1038">
        <v>1999</v>
      </c>
      <c r="M2487" s="1138" t="s">
        <v>623</v>
      </c>
      <c r="N2487" s="206" t="s">
        <v>624</v>
      </c>
      <c r="O2487" s="1227">
        <v>189.69</v>
      </c>
      <c r="P2487" s="74">
        <v>150</v>
      </c>
      <c r="Q2487" s="318">
        <v>2.4189568479725986E-2</v>
      </c>
      <c r="R2487" s="78">
        <v>9.528754815533663</v>
      </c>
      <c r="S2487" s="78">
        <v>159.52875481553366</v>
      </c>
      <c r="T2487" s="78">
        <v>30.161245184466338</v>
      </c>
      <c r="U2487" s="7"/>
      <c r="V2487" s="7"/>
      <c r="W2487" s="7"/>
      <c r="X2487" s="42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42"/>
      <c r="AN2487" s="42"/>
    </row>
    <row r="2488" spans="1:40" s="1" customFormat="1">
      <c r="A2488" s="179" t="s">
        <v>2764</v>
      </c>
      <c r="B2488" s="179" t="s">
        <v>17</v>
      </c>
      <c r="C2488" s="626" t="s">
        <v>2765</v>
      </c>
      <c r="D2488" s="294">
        <v>2937</v>
      </c>
      <c r="E2488" s="845">
        <v>39659</v>
      </c>
      <c r="F2488" s="812">
        <v>2009</v>
      </c>
      <c r="G2488" s="206" t="s">
        <v>1774</v>
      </c>
      <c r="H2488" s="9" t="s">
        <v>4818</v>
      </c>
      <c r="I2488" s="179">
        <v>20</v>
      </c>
      <c r="J2488" s="930">
        <v>142044</v>
      </c>
      <c r="K2488" s="5">
        <f t="shared" si="38"/>
        <v>11</v>
      </c>
      <c r="L2488" s="1038">
        <v>1997</v>
      </c>
      <c r="M2488" s="1138" t="s">
        <v>623</v>
      </c>
      <c r="N2488" s="206" t="s">
        <v>624</v>
      </c>
      <c r="O2488" s="1227">
        <v>189.69</v>
      </c>
      <c r="P2488" s="74">
        <v>150</v>
      </c>
      <c r="Q2488" s="318">
        <v>2.4189568479725986E-2</v>
      </c>
      <c r="R2488" s="78">
        <v>9.528754815533663</v>
      </c>
      <c r="S2488" s="78">
        <v>159.52875481553366</v>
      </c>
      <c r="T2488" s="78">
        <v>30.161245184466338</v>
      </c>
      <c r="U2488" s="7"/>
      <c r="V2488" s="7"/>
      <c r="W2488" s="7"/>
      <c r="X2488" s="42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42"/>
      <c r="AN2488" s="42"/>
    </row>
    <row r="2489" spans="1:40" s="1" customFormat="1">
      <c r="A2489" s="179" t="s">
        <v>2743</v>
      </c>
      <c r="B2489" s="179" t="s">
        <v>17</v>
      </c>
      <c r="C2489" s="626">
        <v>100245</v>
      </c>
      <c r="D2489" s="294">
        <v>2937</v>
      </c>
      <c r="E2489" s="845">
        <v>39659</v>
      </c>
      <c r="F2489" s="812">
        <v>2009</v>
      </c>
      <c r="G2489" s="206" t="s">
        <v>1774</v>
      </c>
      <c r="H2489" s="179" t="s">
        <v>2581</v>
      </c>
      <c r="I2489" s="179">
        <v>33</v>
      </c>
      <c r="J2489" s="930">
        <v>98798</v>
      </c>
      <c r="K2489" s="5">
        <f t="shared" si="38"/>
        <v>19</v>
      </c>
      <c r="L2489" s="1038">
        <v>1989</v>
      </c>
      <c r="M2489" s="1138" t="s">
        <v>623</v>
      </c>
      <c r="N2489" s="206" t="s">
        <v>2116</v>
      </c>
      <c r="O2489" s="1227">
        <v>201</v>
      </c>
      <c r="P2489" s="74">
        <v>150</v>
      </c>
      <c r="Q2489" s="318">
        <v>2.5631837547709015E-2</v>
      </c>
      <c r="R2489" s="78">
        <v>10.096893446793537</v>
      </c>
      <c r="S2489" s="78">
        <v>160.09689344679353</v>
      </c>
      <c r="T2489" s="78">
        <v>40.90310655320647</v>
      </c>
      <c r="U2489" s="7"/>
      <c r="V2489" s="7"/>
      <c r="W2489" s="7"/>
      <c r="X2489" s="42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42"/>
      <c r="AN2489" s="42"/>
    </row>
    <row r="2490" spans="1:40" s="1" customFormat="1">
      <c r="A2490" s="179" t="s">
        <v>2763</v>
      </c>
      <c r="B2490" s="179" t="s">
        <v>17</v>
      </c>
      <c r="C2490" s="626">
        <v>32330</v>
      </c>
      <c r="D2490" s="294">
        <v>2937</v>
      </c>
      <c r="E2490" s="845">
        <v>39659</v>
      </c>
      <c r="F2490" s="812">
        <v>2009</v>
      </c>
      <c r="G2490" s="206" t="s">
        <v>1774</v>
      </c>
      <c r="H2490" s="9" t="s">
        <v>4818</v>
      </c>
      <c r="I2490" s="179">
        <v>19</v>
      </c>
      <c r="J2490" s="930">
        <v>162508</v>
      </c>
      <c r="K2490" s="5">
        <f t="shared" si="38"/>
        <v>9</v>
      </c>
      <c r="L2490" s="1038">
        <v>1999</v>
      </c>
      <c r="M2490" s="1138" t="s">
        <v>616</v>
      </c>
      <c r="N2490" s="206" t="s">
        <v>1234</v>
      </c>
      <c r="O2490" s="1227">
        <v>201.55</v>
      </c>
      <c r="P2490" s="74">
        <v>150</v>
      </c>
      <c r="Q2490" s="318">
        <v>2.5701974416620657E-2</v>
      </c>
      <c r="R2490" s="78">
        <v>10.124521762195211</v>
      </c>
      <c r="S2490" s="78">
        <v>160.1245217621952</v>
      </c>
      <c r="T2490" s="78">
        <v>41.425478237804811</v>
      </c>
      <c r="U2490" s="7"/>
      <c r="V2490" s="7"/>
      <c r="W2490" s="7"/>
      <c r="X2490" s="42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42"/>
      <c r="AN2490" s="42"/>
    </row>
    <row r="2491" spans="1:40" s="1" customFormat="1">
      <c r="A2491" s="183" t="s">
        <v>2808</v>
      </c>
      <c r="B2491" s="179" t="s">
        <v>17</v>
      </c>
      <c r="C2491" s="632">
        <v>93464</v>
      </c>
      <c r="D2491" s="289">
        <v>2960</v>
      </c>
      <c r="E2491" s="850">
        <v>39700</v>
      </c>
      <c r="F2491" s="812">
        <v>2009</v>
      </c>
      <c r="G2491" s="737" t="s">
        <v>821</v>
      </c>
      <c r="H2491" s="2" t="s">
        <v>4813</v>
      </c>
      <c r="I2491" s="183">
        <v>434</v>
      </c>
      <c r="J2491" s="937">
        <v>131289</v>
      </c>
      <c r="K2491" s="5">
        <f t="shared" si="38"/>
        <v>20</v>
      </c>
      <c r="L2491" s="1044">
        <v>1988</v>
      </c>
      <c r="M2491" s="1144" t="s">
        <v>629</v>
      </c>
      <c r="N2491" s="737" t="s">
        <v>2806</v>
      </c>
      <c r="O2491" s="1227">
        <v>200</v>
      </c>
      <c r="P2491" s="85">
        <v>150</v>
      </c>
      <c r="Q2491" s="311">
        <v>1.1560693641618497E-2</v>
      </c>
      <c r="R2491" s="90">
        <v>4.9332947976878616</v>
      </c>
      <c r="S2491" s="90">
        <v>154.93329479768786</v>
      </c>
      <c r="T2491" s="90">
        <v>45.066705202312136</v>
      </c>
      <c r="U2491" s="7"/>
      <c r="V2491" s="7"/>
      <c r="W2491" s="7"/>
      <c r="X2491" s="42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42"/>
      <c r="AN2491" s="42"/>
    </row>
    <row r="2492" spans="1:40" s="1" customFormat="1">
      <c r="A2492" s="179" t="s">
        <v>2744</v>
      </c>
      <c r="B2492" s="179" t="s">
        <v>17</v>
      </c>
      <c r="C2492" s="626">
        <v>136258</v>
      </c>
      <c r="D2492" s="294">
        <v>2937</v>
      </c>
      <c r="E2492" s="845">
        <v>39659</v>
      </c>
      <c r="F2492" s="812">
        <v>2009</v>
      </c>
      <c r="G2492" s="206" t="s">
        <v>818</v>
      </c>
      <c r="H2492" s="9" t="s">
        <v>806</v>
      </c>
      <c r="I2492" s="179">
        <v>32</v>
      </c>
      <c r="J2492" s="930">
        <v>138945</v>
      </c>
      <c r="K2492" s="5">
        <f t="shared" si="38"/>
        <v>12</v>
      </c>
      <c r="L2492" s="1038">
        <v>1996</v>
      </c>
      <c r="M2492" s="1138" t="s">
        <v>623</v>
      </c>
      <c r="N2492" s="206" t="s">
        <v>626</v>
      </c>
      <c r="O2492" s="1227">
        <v>210</v>
      </c>
      <c r="P2492" s="74">
        <v>150</v>
      </c>
      <c r="Q2492" s="318">
        <v>2.6779531766263152E-2</v>
      </c>
      <c r="R2492" s="78">
        <v>10.548993153366382</v>
      </c>
      <c r="S2492" s="78">
        <v>160.54899315336638</v>
      </c>
      <c r="T2492" s="78">
        <v>49.451006846633618</v>
      </c>
      <c r="U2492" s="7"/>
      <c r="V2492" s="7"/>
      <c r="W2492" s="7"/>
      <c r="X2492" s="42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42"/>
      <c r="AN2492" s="42"/>
    </row>
    <row r="2493" spans="1:40" s="1" customFormat="1">
      <c r="A2493" s="53" t="s">
        <v>1392</v>
      </c>
      <c r="B2493" s="51" t="s">
        <v>17</v>
      </c>
      <c r="C2493" s="607">
        <v>102253</v>
      </c>
      <c r="D2493" s="55">
        <v>2917</v>
      </c>
      <c r="E2493" s="831">
        <v>39645</v>
      </c>
      <c r="F2493" s="804">
        <v>2009</v>
      </c>
      <c r="G2493" s="53" t="s">
        <v>1774</v>
      </c>
      <c r="H2493" s="9" t="s">
        <v>4818</v>
      </c>
      <c r="I2493" s="51">
        <v>9</v>
      </c>
      <c r="J2493" s="905">
        <v>34261</v>
      </c>
      <c r="K2493" s="5">
        <f t="shared" si="38"/>
        <v>38</v>
      </c>
      <c r="L2493" s="423">
        <v>1970</v>
      </c>
      <c r="M2493" s="417" t="s">
        <v>623</v>
      </c>
      <c r="N2493" s="53" t="s">
        <v>2403</v>
      </c>
      <c r="O2493" s="1227">
        <v>209</v>
      </c>
      <c r="P2493" s="154">
        <v>150</v>
      </c>
      <c r="Q2493" s="251">
        <v>1.5378966430438875E-2</v>
      </c>
      <c r="R2493" s="54">
        <v>5.3143556397024563</v>
      </c>
      <c r="S2493" s="54">
        <v>155.31435563970246</v>
      </c>
      <c r="T2493" s="54">
        <v>53.685644360297545</v>
      </c>
      <c r="U2493" s="7"/>
      <c r="V2493" s="7"/>
      <c r="W2493" s="7"/>
      <c r="X2493" s="42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42"/>
      <c r="AN2493" s="42"/>
    </row>
    <row r="2494" spans="1:40" s="1" customFormat="1">
      <c r="A2494" s="81" t="s">
        <v>2789</v>
      </c>
      <c r="B2494" s="76" t="s">
        <v>17</v>
      </c>
      <c r="C2494" s="633">
        <v>239511</v>
      </c>
      <c r="D2494" s="80">
        <v>2941</v>
      </c>
      <c r="E2494" s="851">
        <v>39687</v>
      </c>
      <c r="F2494" s="812">
        <v>2009</v>
      </c>
      <c r="G2494" s="82" t="s">
        <v>812</v>
      </c>
      <c r="H2494" s="1" t="s">
        <v>861</v>
      </c>
      <c r="I2494" s="81">
        <v>37</v>
      </c>
      <c r="J2494" s="938">
        <v>125795</v>
      </c>
      <c r="K2494" s="5">
        <f t="shared" si="38"/>
        <v>9</v>
      </c>
      <c r="L2494" s="1045">
        <v>1999</v>
      </c>
      <c r="M2494" s="1145" t="s">
        <v>623</v>
      </c>
      <c r="N2494" s="82" t="s">
        <v>624</v>
      </c>
      <c r="O2494" s="1227">
        <v>212.69</v>
      </c>
      <c r="P2494" s="79">
        <v>150</v>
      </c>
      <c r="Q2494" s="83">
        <v>2.5420285074352157E-2</v>
      </c>
      <c r="R2494" s="84">
        <v>7.4977130826801641</v>
      </c>
      <c r="S2494" s="84">
        <v>157.49771308268015</v>
      </c>
      <c r="T2494" s="84">
        <v>55.192286917319848</v>
      </c>
      <c r="U2494" s="7"/>
      <c r="V2494" s="7"/>
      <c r="W2494" s="7"/>
      <c r="X2494" s="42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42"/>
      <c r="AN2494" s="42"/>
    </row>
    <row r="2495" spans="1:40" s="1" customFormat="1">
      <c r="A2495" s="272" t="s">
        <v>2831</v>
      </c>
      <c r="B2495" s="76" t="s">
        <v>17</v>
      </c>
      <c r="C2495" s="634">
        <v>122130</v>
      </c>
      <c r="D2495" s="92">
        <v>2970</v>
      </c>
      <c r="E2495" s="852">
        <v>39708</v>
      </c>
      <c r="F2495" s="812">
        <v>2009</v>
      </c>
      <c r="G2495" s="272" t="s">
        <v>812</v>
      </c>
      <c r="H2495" s="1" t="s">
        <v>861</v>
      </c>
      <c r="I2495" s="273">
        <v>26</v>
      </c>
      <c r="J2495" s="939">
        <v>131434</v>
      </c>
      <c r="K2495" s="5">
        <f t="shared" si="38"/>
        <v>19</v>
      </c>
      <c r="L2495" s="1046">
        <v>1989</v>
      </c>
      <c r="M2495" s="1146" t="s">
        <v>2595</v>
      </c>
      <c r="N2495" s="272" t="s">
        <v>1207</v>
      </c>
      <c r="O2495" s="1227">
        <v>222</v>
      </c>
      <c r="P2495" s="91">
        <v>150</v>
      </c>
      <c r="Q2495" s="93">
        <v>2.4827965683725268E-2</v>
      </c>
      <c r="R2495" s="94">
        <v>7.1484678796581793</v>
      </c>
      <c r="S2495" s="94">
        <v>157.14846787965817</v>
      </c>
      <c r="T2495" s="94">
        <v>64.85153212034183</v>
      </c>
      <c r="U2495" s="7"/>
      <c r="V2495" s="7"/>
      <c r="W2495" s="7"/>
      <c r="X2495" s="42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42"/>
      <c r="AN2495" s="42"/>
    </row>
    <row r="2496" spans="1:40" s="1" customFormat="1">
      <c r="A2496" s="76" t="s">
        <v>2754</v>
      </c>
      <c r="B2496" s="76" t="s">
        <v>17</v>
      </c>
      <c r="C2496" s="635">
        <v>2673</v>
      </c>
      <c r="D2496" s="75">
        <v>2937</v>
      </c>
      <c r="E2496" s="853">
        <v>39659</v>
      </c>
      <c r="F2496" s="812">
        <v>2009</v>
      </c>
      <c r="G2496" s="380" t="s">
        <v>1774</v>
      </c>
      <c r="H2496" s="9" t="s">
        <v>4818</v>
      </c>
      <c r="I2496" s="76">
        <v>8</v>
      </c>
      <c r="J2496" s="940">
        <v>153563</v>
      </c>
      <c r="K2496" s="5">
        <f t="shared" si="38"/>
        <v>10</v>
      </c>
      <c r="L2496" s="1047">
        <v>1998</v>
      </c>
      <c r="M2496" s="1147" t="s">
        <v>616</v>
      </c>
      <c r="N2496" s="380" t="s">
        <v>619</v>
      </c>
      <c r="O2496" s="1227">
        <v>228</v>
      </c>
      <c r="P2496" s="74">
        <v>150</v>
      </c>
      <c r="Q2496" s="77">
        <v>2.9074920203371421E-2</v>
      </c>
      <c r="R2496" s="78">
        <v>11.453192566512072</v>
      </c>
      <c r="S2496" s="78">
        <v>161.45319256651209</v>
      </c>
      <c r="T2496" s="78">
        <v>66.546807433487913</v>
      </c>
      <c r="U2496" s="7"/>
      <c r="V2496" s="7"/>
      <c r="W2496" s="7"/>
      <c r="X2496" s="42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42"/>
      <c r="AN2496" s="42"/>
    </row>
    <row r="2497" spans="1:40" s="1" customFormat="1">
      <c r="A2497" s="108" t="s">
        <v>2863</v>
      </c>
      <c r="B2497" s="108" t="s">
        <v>17</v>
      </c>
      <c r="C2497" s="636" t="s">
        <v>2864</v>
      </c>
      <c r="D2497" s="107">
        <v>2977</v>
      </c>
      <c r="E2497" s="854">
        <v>39765</v>
      </c>
      <c r="F2497" s="804">
        <v>2009</v>
      </c>
      <c r="G2497" s="738" t="s">
        <v>814</v>
      </c>
      <c r="H2497" s="2" t="s">
        <v>3617</v>
      </c>
      <c r="I2497" s="108">
        <v>21</v>
      </c>
      <c r="J2497" s="941">
        <v>118518</v>
      </c>
      <c r="K2497" s="5">
        <f t="shared" si="38"/>
        <v>9</v>
      </c>
      <c r="L2497" s="1048">
        <v>1999</v>
      </c>
      <c r="M2497" s="1148" t="s">
        <v>2415</v>
      </c>
      <c r="N2497" s="738" t="s">
        <v>152</v>
      </c>
      <c r="O2497" s="1227">
        <v>231</v>
      </c>
      <c r="P2497" s="106">
        <v>150</v>
      </c>
      <c r="Q2497" s="109">
        <v>8.0625176694786596E-2</v>
      </c>
      <c r="R2497" s="110">
        <v>12.597683858560405</v>
      </c>
      <c r="S2497" s="110">
        <v>162.5976838585604</v>
      </c>
      <c r="T2497" s="110">
        <v>68.402316141439599</v>
      </c>
      <c r="U2497" s="7"/>
      <c r="V2497" s="7"/>
      <c r="W2497" s="7"/>
      <c r="X2497" s="42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42"/>
      <c r="AN2497" s="42"/>
    </row>
    <row r="2498" spans="1:40" s="1" customFormat="1">
      <c r="A2498" s="51" t="s">
        <v>1397</v>
      </c>
      <c r="B2498" s="51" t="s">
        <v>17</v>
      </c>
      <c r="C2498" s="607">
        <v>239882</v>
      </c>
      <c r="D2498" s="55">
        <v>2917</v>
      </c>
      <c r="E2498" s="831">
        <v>39645</v>
      </c>
      <c r="F2498" s="804">
        <v>2009</v>
      </c>
      <c r="G2498" s="53" t="s">
        <v>812</v>
      </c>
      <c r="H2498" s="1" t="s">
        <v>861</v>
      </c>
      <c r="I2498" s="51">
        <v>10</v>
      </c>
      <c r="J2498" s="905">
        <v>195174</v>
      </c>
      <c r="K2498" s="5">
        <f t="shared" ref="K2498:K2561" si="39">F2498-L2498-1</f>
        <v>9</v>
      </c>
      <c r="L2498" s="423">
        <v>1999</v>
      </c>
      <c r="M2498" s="417" t="s">
        <v>623</v>
      </c>
      <c r="N2498" s="53" t="s">
        <v>626</v>
      </c>
      <c r="O2498" s="1227">
        <v>235</v>
      </c>
      <c r="P2498" s="154">
        <v>150</v>
      </c>
      <c r="Q2498" s="251">
        <v>1.7292139287814045E-2</v>
      </c>
      <c r="R2498" s="54">
        <v>5.9754716522970206</v>
      </c>
      <c r="S2498" s="54">
        <v>155.97547165229702</v>
      </c>
      <c r="T2498" s="54">
        <v>79.024528347702983</v>
      </c>
      <c r="U2498" s="7"/>
      <c r="V2498" s="7"/>
      <c r="W2498" s="7"/>
      <c r="X2498" s="42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42"/>
      <c r="AN2498" s="42"/>
    </row>
    <row r="2499" spans="1:40" s="1" customFormat="1">
      <c r="A2499" s="81" t="s">
        <v>2791</v>
      </c>
      <c r="B2499" s="76" t="s">
        <v>17</v>
      </c>
      <c r="C2499" s="633">
        <v>16141</v>
      </c>
      <c r="D2499" s="80">
        <v>2941</v>
      </c>
      <c r="E2499" s="851">
        <v>39687</v>
      </c>
      <c r="F2499" s="812">
        <v>2009</v>
      </c>
      <c r="G2499" s="82" t="s">
        <v>810</v>
      </c>
      <c r="H2499" s="9" t="s">
        <v>1050</v>
      </c>
      <c r="I2499" s="81">
        <v>31</v>
      </c>
      <c r="J2499" s="938">
        <v>118263</v>
      </c>
      <c r="K2499" s="5">
        <f t="shared" si="39"/>
        <v>12</v>
      </c>
      <c r="L2499" s="1045">
        <v>1996</v>
      </c>
      <c r="M2499" s="1145" t="s">
        <v>623</v>
      </c>
      <c r="N2499" s="82" t="s">
        <v>624</v>
      </c>
      <c r="O2499" s="1227">
        <v>242.2</v>
      </c>
      <c r="P2499" s="79">
        <v>150</v>
      </c>
      <c r="Q2499" s="83">
        <v>2.8947261483887779E-2</v>
      </c>
      <c r="R2499" s="84">
        <v>8.5379947746726952</v>
      </c>
      <c r="S2499" s="84">
        <v>158.53799477467268</v>
      </c>
      <c r="T2499" s="84">
        <v>83.662005225327306</v>
      </c>
      <c r="U2499" s="7"/>
      <c r="V2499" s="7"/>
      <c r="W2499" s="7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42"/>
      <c r="AN2499" s="42"/>
    </row>
    <row r="2500" spans="1:40" s="1" customFormat="1">
      <c r="A2500" s="81" t="s">
        <v>2786</v>
      </c>
      <c r="B2500" s="76" t="s">
        <v>17</v>
      </c>
      <c r="C2500" s="633" t="s">
        <v>2787</v>
      </c>
      <c r="D2500" s="80">
        <v>2941</v>
      </c>
      <c r="E2500" s="851">
        <v>39687</v>
      </c>
      <c r="F2500" s="812">
        <v>2009</v>
      </c>
      <c r="G2500" s="82" t="s">
        <v>814</v>
      </c>
      <c r="H2500" s="2" t="s">
        <v>3617</v>
      </c>
      <c r="I2500" s="81">
        <v>35</v>
      </c>
      <c r="J2500" s="938">
        <v>101210</v>
      </c>
      <c r="K2500" s="5">
        <f t="shared" si="39"/>
        <v>14</v>
      </c>
      <c r="L2500" s="1045">
        <v>1994</v>
      </c>
      <c r="M2500" s="1145" t="s">
        <v>629</v>
      </c>
      <c r="N2500" s="82" t="s">
        <v>638</v>
      </c>
      <c r="O2500" s="1227">
        <v>242.2</v>
      </c>
      <c r="P2500" s="79">
        <v>150</v>
      </c>
      <c r="Q2500" s="83">
        <v>2.8947261483887779E-2</v>
      </c>
      <c r="R2500" s="84">
        <v>8.5379947746726952</v>
      </c>
      <c r="S2500" s="84">
        <v>158.53799477467268</v>
      </c>
      <c r="T2500" s="84">
        <v>83.662005225327306</v>
      </c>
      <c r="U2500" s="7"/>
      <c r="V2500" s="7"/>
      <c r="W2500" s="7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42"/>
      <c r="AN2500" s="42"/>
    </row>
    <row r="2501" spans="1:40" s="1" customFormat="1">
      <c r="A2501" s="81" t="s">
        <v>2782</v>
      </c>
      <c r="B2501" s="76" t="s">
        <v>17</v>
      </c>
      <c r="C2501" s="633">
        <v>32330</v>
      </c>
      <c r="D2501" s="80">
        <v>2941</v>
      </c>
      <c r="E2501" s="851">
        <v>39687</v>
      </c>
      <c r="F2501" s="812">
        <v>2009</v>
      </c>
      <c r="G2501" s="82" t="s">
        <v>814</v>
      </c>
      <c r="H2501" s="2" t="s">
        <v>3617</v>
      </c>
      <c r="I2501" s="81">
        <v>41</v>
      </c>
      <c r="J2501" s="938">
        <v>58065</v>
      </c>
      <c r="K2501" s="5">
        <f t="shared" si="39"/>
        <v>19</v>
      </c>
      <c r="L2501" s="1045">
        <v>1989</v>
      </c>
      <c r="M2501" s="1145" t="s">
        <v>616</v>
      </c>
      <c r="N2501" s="82" t="s">
        <v>2783</v>
      </c>
      <c r="O2501" s="1227">
        <v>242.2</v>
      </c>
      <c r="P2501" s="79">
        <v>150</v>
      </c>
      <c r="Q2501" s="83">
        <v>2.8947261483887779E-2</v>
      </c>
      <c r="R2501" s="84">
        <v>8.5379947746726952</v>
      </c>
      <c r="S2501" s="84">
        <v>158.53799477467268</v>
      </c>
      <c r="T2501" s="84">
        <v>83.662005225327306</v>
      </c>
      <c r="U2501" s="7"/>
      <c r="V2501" s="7"/>
      <c r="W2501" s="7"/>
      <c r="X2501" s="42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42"/>
      <c r="AN2501" s="42"/>
    </row>
    <row r="2502" spans="1:40" s="1" customFormat="1">
      <c r="A2502" s="76" t="s">
        <v>2760</v>
      </c>
      <c r="B2502" s="76" t="s">
        <v>17</v>
      </c>
      <c r="C2502" s="635">
        <v>93921</v>
      </c>
      <c r="D2502" s="75">
        <v>2937</v>
      </c>
      <c r="E2502" s="853">
        <v>39659</v>
      </c>
      <c r="F2502" s="812">
        <v>2009</v>
      </c>
      <c r="G2502" s="380" t="s">
        <v>1774</v>
      </c>
      <c r="H2502" s="9" t="s">
        <v>4818</v>
      </c>
      <c r="I2502" s="76">
        <v>11</v>
      </c>
      <c r="J2502" s="940">
        <v>159804</v>
      </c>
      <c r="K2502" s="5">
        <f t="shared" si="39"/>
        <v>11</v>
      </c>
      <c r="L2502" s="1047">
        <v>1997</v>
      </c>
      <c r="M2502" s="1147" t="s">
        <v>616</v>
      </c>
      <c r="N2502" s="380" t="s">
        <v>944</v>
      </c>
      <c r="O2502" s="1227">
        <v>251</v>
      </c>
      <c r="P2502" s="74">
        <v>150</v>
      </c>
      <c r="Q2502" s="77">
        <v>3.2007916539676433E-2</v>
      </c>
      <c r="R2502" s="78">
        <v>12.608558483309343</v>
      </c>
      <c r="S2502" s="78">
        <v>162.60855848330934</v>
      </c>
      <c r="T2502" s="78">
        <v>88.391441516690662</v>
      </c>
      <c r="U2502" s="7"/>
      <c r="V2502" s="7"/>
      <c r="W2502" s="7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42"/>
      <c r="AN2502" s="42"/>
    </row>
    <row r="2503" spans="1:40" s="1" customFormat="1">
      <c r="A2503" s="76" t="s">
        <v>2749</v>
      </c>
      <c r="B2503" s="76" t="s">
        <v>17</v>
      </c>
      <c r="C2503" s="635">
        <v>101593</v>
      </c>
      <c r="D2503" s="75">
        <v>2937</v>
      </c>
      <c r="E2503" s="853">
        <v>39659</v>
      </c>
      <c r="F2503" s="812">
        <v>2009</v>
      </c>
      <c r="G2503" s="380" t="s">
        <v>1774</v>
      </c>
      <c r="H2503" s="9" t="s">
        <v>4818</v>
      </c>
      <c r="I2503" s="76">
        <v>29</v>
      </c>
      <c r="J2503" s="940">
        <v>139532</v>
      </c>
      <c r="K2503" s="5">
        <f t="shared" si="39"/>
        <v>15</v>
      </c>
      <c r="L2503" s="1047">
        <v>1993</v>
      </c>
      <c r="M2503" s="1147" t="s">
        <v>616</v>
      </c>
      <c r="N2503" s="380" t="s">
        <v>2112</v>
      </c>
      <c r="O2503" s="1227">
        <v>251</v>
      </c>
      <c r="P2503" s="74">
        <v>150</v>
      </c>
      <c r="Q2503" s="77">
        <v>3.2007916539676433E-2</v>
      </c>
      <c r="R2503" s="78">
        <v>12.608558483309343</v>
      </c>
      <c r="S2503" s="78">
        <v>162.60855848330934</v>
      </c>
      <c r="T2503" s="78">
        <v>88.391441516690662</v>
      </c>
      <c r="U2503" s="7"/>
      <c r="V2503" s="7"/>
      <c r="W2503" s="7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42"/>
      <c r="AN2503" s="42"/>
    </row>
    <row r="2504" spans="1:40" s="1" customFormat="1">
      <c r="A2504" s="203" t="s">
        <v>2750</v>
      </c>
      <c r="B2504" s="76" t="s">
        <v>17</v>
      </c>
      <c r="C2504" s="635" t="s">
        <v>2751</v>
      </c>
      <c r="D2504" s="75">
        <v>2937</v>
      </c>
      <c r="E2504" s="853">
        <v>39659</v>
      </c>
      <c r="F2504" s="812">
        <v>2009</v>
      </c>
      <c r="G2504" s="380" t="s">
        <v>1774</v>
      </c>
      <c r="H2504" s="9" t="s">
        <v>4818</v>
      </c>
      <c r="I2504" s="76">
        <v>30</v>
      </c>
      <c r="J2504" s="940">
        <v>122673</v>
      </c>
      <c r="K2504" s="5">
        <f t="shared" si="39"/>
        <v>15</v>
      </c>
      <c r="L2504" s="1047">
        <v>1993</v>
      </c>
      <c r="M2504" s="1147" t="s">
        <v>2147</v>
      </c>
      <c r="N2504" s="380" t="s">
        <v>282</v>
      </c>
      <c r="O2504" s="1227">
        <v>251</v>
      </c>
      <c r="P2504" s="74">
        <v>150</v>
      </c>
      <c r="Q2504" s="77">
        <v>3.2007916539676433E-2</v>
      </c>
      <c r="R2504" s="78">
        <v>12.608558483309343</v>
      </c>
      <c r="S2504" s="78">
        <v>162.60855848330934</v>
      </c>
      <c r="T2504" s="78">
        <v>88.391441516690662</v>
      </c>
      <c r="U2504" s="7"/>
      <c r="V2504" s="7"/>
      <c r="W2504" s="7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42"/>
      <c r="AN2504" s="42"/>
    </row>
    <row r="2505" spans="1:40" s="1" customFormat="1">
      <c r="A2505" s="76" t="s">
        <v>2766</v>
      </c>
      <c r="B2505" s="76" t="s">
        <v>17</v>
      </c>
      <c r="C2505" s="635" t="s">
        <v>2767</v>
      </c>
      <c r="D2505" s="75">
        <v>2937</v>
      </c>
      <c r="E2505" s="853">
        <v>39659</v>
      </c>
      <c r="F2505" s="812">
        <v>2009</v>
      </c>
      <c r="G2505" s="380" t="s">
        <v>1774</v>
      </c>
      <c r="H2505" s="9" t="s">
        <v>4818</v>
      </c>
      <c r="I2505" s="76">
        <v>14</v>
      </c>
      <c r="J2505" s="940">
        <v>158400</v>
      </c>
      <c r="K2505" s="5">
        <f t="shared" si="39"/>
        <v>12</v>
      </c>
      <c r="L2505" s="1047">
        <v>1996</v>
      </c>
      <c r="M2505" s="1147" t="s">
        <v>616</v>
      </c>
      <c r="N2505" s="380" t="s">
        <v>1234</v>
      </c>
      <c r="O2505" s="1227">
        <v>251</v>
      </c>
      <c r="P2505" s="74">
        <v>150</v>
      </c>
      <c r="Q2505" s="77">
        <v>3.2007916539676433E-2</v>
      </c>
      <c r="R2505" s="78">
        <v>12.608558483309343</v>
      </c>
      <c r="S2505" s="78">
        <v>162.60855848330934</v>
      </c>
      <c r="T2505" s="78">
        <v>88.391441516690662</v>
      </c>
      <c r="U2505" s="7"/>
      <c r="V2505" s="7"/>
      <c r="W2505" s="7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42"/>
      <c r="AN2505" s="42"/>
    </row>
    <row r="2506" spans="1:40" s="1" customFormat="1">
      <c r="A2506" s="342" t="s">
        <v>3073</v>
      </c>
      <c r="B2506" s="160" t="s">
        <v>17</v>
      </c>
      <c r="C2506" s="637">
        <v>84650</v>
      </c>
      <c r="D2506" s="284">
        <v>3107</v>
      </c>
      <c r="E2506" s="855">
        <v>39952</v>
      </c>
      <c r="F2506" s="804">
        <v>2009</v>
      </c>
      <c r="G2506" s="739" t="s">
        <v>818</v>
      </c>
      <c r="H2506" s="9" t="s">
        <v>806</v>
      </c>
      <c r="I2506" s="277">
        <v>42</v>
      </c>
      <c r="J2506" s="942">
        <v>71931</v>
      </c>
      <c r="K2506" s="5">
        <f t="shared" si="39"/>
        <v>23</v>
      </c>
      <c r="L2506" s="1049">
        <v>1985</v>
      </c>
      <c r="M2506" s="1149" t="s">
        <v>629</v>
      </c>
      <c r="N2506" s="1215" t="s">
        <v>3031</v>
      </c>
      <c r="O2506" s="1227">
        <v>100</v>
      </c>
      <c r="P2506" s="168">
        <v>10</v>
      </c>
      <c r="Q2506" s="307">
        <v>1.876172607879925E-3</v>
      </c>
      <c r="R2506" s="169">
        <v>1.5606566604127579</v>
      </c>
      <c r="S2506" s="169">
        <v>11.560656660412757</v>
      </c>
      <c r="T2506" s="169">
        <v>88.439343339587239</v>
      </c>
      <c r="U2506" s="7"/>
      <c r="V2506" s="7"/>
      <c r="W2506" s="7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</row>
    <row r="2507" spans="1:40" s="1" customFormat="1">
      <c r="A2507" s="81" t="s">
        <v>2784</v>
      </c>
      <c r="B2507" s="76" t="s">
        <v>17</v>
      </c>
      <c r="C2507" s="633" t="s">
        <v>2785</v>
      </c>
      <c r="D2507" s="80">
        <v>2941</v>
      </c>
      <c r="E2507" s="851">
        <v>39687</v>
      </c>
      <c r="F2507" s="812">
        <v>2009</v>
      </c>
      <c r="G2507" s="82" t="s">
        <v>814</v>
      </c>
      <c r="H2507" s="2" t="s">
        <v>3617</v>
      </c>
      <c r="I2507" s="81">
        <v>34</v>
      </c>
      <c r="J2507" s="943">
        <v>193423</v>
      </c>
      <c r="K2507" s="5">
        <f t="shared" si="39"/>
        <v>11</v>
      </c>
      <c r="L2507" s="1045">
        <v>1997</v>
      </c>
      <c r="M2507" s="1145" t="s">
        <v>616</v>
      </c>
      <c r="N2507" s="82" t="s">
        <v>1234</v>
      </c>
      <c r="O2507" s="1227">
        <v>251</v>
      </c>
      <c r="P2507" s="79">
        <v>150</v>
      </c>
      <c r="Q2507" s="83">
        <v>2.9999019952336222E-2</v>
      </c>
      <c r="R2507" s="84">
        <v>8.8482109349415641</v>
      </c>
      <c r="S2507" s="84">
        <v>158.84821093494156</v>
      </c>
      <c r="T2507" s="84">
        <v>92.151789065058438</v>
      </c>
      <c r="U2507" s="7"/>
      <c r="V2507" s="7"/>
      <c r="W2507" s="7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42"/>
      <c r="AN2507" s="42"/>
    </row>
    <row r="2508" spans="1:40" s="1" customFormat="1">
      <c r="A2508" s="51" t="s">
        <v>1394</v>
      </c>
      <c r="B2508" s="51" t="s">
        <v>17</v>
      </c>
      <c r="C2508" s="607">
        <v>206663</v>
      </c>
      <c r="D2508" s="55">
        <v>2917</v>
      </c>
      <c r="E2508" s="831">
        <v>39645</v>
      </c>
      <c r="F2508" s="804">
        <v>2009</v>
      </c>
      <c r="G2508" s="53" t="s">
        <v>1774</v>
      </c>
      <c r="H2508" s="9" t="s">
        <v>4818</v>
      </c>
      <c r="I2508" s="51">
        <v>25</v>
      </c>
      <c r="J2508" s="905">
        <v>179875</v>
      </c>
      <c r="K2508" s="5">
        <f t="shared" si="39"/>
        <v>10</v>
      </c>
      <c r="L2508" s="423">
        <v>1998</v>
      </c>
      <c r="M2508" s="417" t="s">
        <v>616</v>
      </c>
      <c r="N2508" s="53" t="s">
        <v>1234</v>
      </c>
      <c r="O2508" s="1227">
        <v>250.5</v>
      </c>
      <c r="P2508" s="154">
        <v>150</v>
      </c>
      <c r="Q2508" s="251">
        <v>1.8432684645095399E-2</v>
      </c>
      <c r="R2508" s="54">
        <v>6.3695985059591651</v>
      </c>
      <c r="S2508" s="54">
        <v>156.36959850595917</v>
      </c>
      <c r="T2508" s="54">
        <v>94.130401494040825</v>
      </c>
      <c r="U2508" s="7"/>
      <c r="V2508" s="7"/>
      <c r="W2508" s="7"/>
      <c r="X2508" s="42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42"/>
      <c r="AN2508" s="42"/>
    </row>
    <row r="2509" spans="1:40" s="1" customFormat="1">
      <c r="A2509" s="58" t="s">
        <v>1398</v>
      </c>
      <c r="B2509" s="51" t="s">
        <v>17</v>
      </c>
      <c r="C2509" s="607">
        <v>240676</v>
      </c>
      <c r="D2509" s="55">
        <v>2917</v>
      </c>
      <c r="E2509" s="831">
        <v>39645</v>
      </c>
      <c r="F2509" s="804">
        <v>2009</v>
      </c>
      <c r="G2509" s="53" t="s">
        <v>1774</v>
      </c>
      <c r="H2509" s="9" t="s">
        <v>4818</v>
      </c>
      <c r="I2509" s="51">
        <v>11</v>
      </c>
      <c r="J2509" s="905">
        <v>228123</v>
      </c>
      <c r="K2509" s="5">
        <f t="shared" si="39"/>
        <v>7</v>
      </c>
      <c r="L2509" s="423">
        <v>2001</v>
      </c>
      <c r="M2509" s="417" t="s">
        <v>623</v>
      </c>
      <c r="N2509" s="53" t="s">
        <v>626</v>
      </c>
      <c r="O2509" s="1227">
        <v>266</v>
      </c>
      <c r="P2509" s="154">
        <v>150</v>
      </c>
      <c r="Q2509" s="251">
        <v>1.9573230002376749E-2</v>
      </c>
      <c r="R2509" s="54">
        <v>6.7637253596213078</v>
      </c>
      <c r="S2509" s="54">
        <v>156.7637253596213</v>
      </c>
      <c r="T2509" s="54">
        <v>109.2362746403787</v>
      </c>
      <c r="U2509" s="7"/>
      <c r="V2509" s="7"/>
      <c r="W2509" s="7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42"/>
      <c r="AN2509" s="42"/>
    </row>
    <row r="2510" spans="1:40" s="1" customFormat="1">
      <c r="A2510" s="51" t="s">
        <v>1385</v>
      </c>
      <c r="B2510" s="51" t="s">
        <v>17</v>
      </c>
      <c r="C2510" s="607" t="s">
        <v>1386</v>
      </c>
      <c r="D2510" s="55">
        <v>2917</v>
      </c>
      <c r="E2510" s="831">
        <v>39645</v>
      </c>
      <c r="F2510" s="804">
        <v>2009</v>
      </c>
      <c r="G2510" s="53" t="s">
        <v>1774</v>
      </c>
      <c r="H2510" s="9" t="s">
        <v>4818</v>
      </c>
      <c r="I2510" s="51">
        <v>17</v>
      </c>
      <c r="J2510" s="905">
        <v>151808</v>
      </c>
      <c r="K2510" s="5">
        <f t="shared" si="39"/>
        <v>11</v>
      </c>
      <c r="L2510" s="423">
        <v>1997</v>
      </c>
      <c r="M2510" s="417" t="s">
        <v>623</v>
      </c>
      <c r="N2510" s="53" t="s">
        <v>624</v>
      </c>
      <c r="O2510" s="1227">
        <v>278</v>
      </c>
      <c r="P2510" s="154">
        <v>150</v>
      </c>
      <c r="Q2510" s="251">
        <v>2.0456232859626829E-2</v>
      </c>
      <c r="R2510" s="54">
        <v>7.068855826972646</v>
      </c>
      <c r="S2510" s="54">
        <v>157.06885582697265</v>
      </c>
      <c r="T2510" s="54">
        <v>120.93114417302735</v>
      </c>
      <c r="U2510" s="7"/>
      <c r="V2510" s="7"/>
      <c r="W2510" s="7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42"/>
      <c r="AN2510" s="42"/>
    </row>
    <row r="2511" spans="1:40" s="1" customFormat="1">
      <c r="A2511" s="376" t="s">
        <v>2846</v>
      </c>
      <c r="B2511" s="76" t="s">
        <v>17</v>
      </c>
      <c r="C2511" s="638">
        <v>20603</v>
      </c>
      <c r="D2511" s="96">
        <v>2974</v>
      </c>
      <c r="E2511" s="856">
        <v>39729</v>
      </c>
      <c r="F2511" s="812">
        <v>2009</v>
      </c>
      <c r="G2511" s="376" t="s">
        <v>815</v>
      </c>
      <c r="H2511" s="9" t="s">
        <v>1788</v>
      </c>
      <c r="I2511" s="97">
        <v>36</v>
      </c>
      <c r="J2511" s="944">
        <v>117587</v>
      </c>
      <c r="K2511" s="5">
        <f t="shared" si="39"/>
        <v>9</v>
      </c>
      <c r="L2511" s="1050">
        <v>1999</v>
      </c>
      <c r="M2511" s="1150" t="s">
        <v>2415</v>
      </c>
      <c r="N2511" s="376" t="s">
        <v>2109</v>
      </c>
      <c r="O2511" s="1227">
        <v>301</v>
      </c>
      <c r="P2511" s="95">
        <v>150</v>
      </c>
      <c r="Q2511" s="98">
        <v>7.8657440314420693E-2</v>
      </c>
      <c r="R2511" s="99">
        <v>19.389845611907845</v>
      </c>
      <c r="S2511" s="99">
        <v>169.38984561190784</v>
      </c>
      <c r="T2511" s="99">
        <v>131.61015438809216</v>
      </c>
      <c r="U2511" s="7"/>
      <c r="V2511" s="7"/>
      <c r="W2511" s="7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</row>
    <row r="2512" spans="1:40" s="1" customFormat="1">
      <c r="A2512" s="165" t="s">
        <v>3039</v>
      </c>
      <c r="B2512" s="160" t="s">
        <v>17</v>
      </c>
      <c r="C2512" s="639" t="s">
        <v>3040</v>
      </c>
      <c r="D2512" s="164">
        <v>3130</v>
      </c>
      <c r="E2512" s="857">
        <v>39987</v>
      </c>
      <c r="F2512" s="804">
        <v>2009</v>
      </c>
      <c r="G2512" s="740" t="s">
        <v>814</v>
      </c>
      <c r="H2512" s="2" t="s">
        <v>3617</v>
      </c>
      <c r="I2512" s="165">
        <v>46</v>
      </c>
      <c r="J2512" s="945">
        <v>35305</v>
      </c>
      <c r="K2512" s="5">
        <f t="shared" si="39"/>
        <v>23</v>
      </c>
      <c r="L2512" s="1051">
        <v>1985</v>
      </c>
      <c r="M2512" s="1151" t="s">
        <v>623</v>
      </c>
      <c r="N2512" s="740" t="s">
        <v>3041</v>
      </c>
      <c r="O2512" s="1227">
        <v>152</v>
      </c>
      <c r="P2512" s="163">
        <v>15.200000000000001</v>
      </c>
      <c r="Q2512" s="166">
        <v>1.4091113884011592E-2</v>
      </c>
      <c r="R2512" s="167">
        <v>2.8816327892803706</v>
      </c>
      <c r="S2512" s="167">
        <v>18.08163278928037</v>
      </c>
      <c r="T2512" s="167">
        <v>133.91836721071962</v>
      </c>
      <c r="U2512" s="7"/>
      <c r="V2512" s="7"/>
      <c r="W2512" s="7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42"/>
      <c r="AN2512" s="42"/>
    </row>
    <row r="2513" spans="1:40" s="1" customFormat="1">
      <c r="A2513" s="76" t="s">
        <v>2761</v>
      </c>
      <c r="B2513" s="76" t="s">
        <v>17</v>
      </c>
      <c r="C2513" s="635">
        <v>220869</v>
      </c>
      <c r="D2513" s="75">
        <v>2937</v>
      </c>
      <c r="E2513" s="853">
        <v>39659</v>
      </c>
      <c r="F2513" s="812">
        <v>2009</v>
      </c>
      <c r="G2513" s="380" t="s">
        <v>1774</v>
      </c>
      <c r="H2513" s="9" t="s">
        <v>4818</v>
      </c>
      <c r="I2513" s="76">
        <v>18</v>
      </c>
      <c r="J2513" s="946">
        <v>28746</v>
      </c>
      <c r="K2513" s="5">
        <f t="shared" si="39"/>
        <v>9</v>
      </c>
      <c r="L2513" s="1047">
        <v>1999</v>
      </c>
      <c r="M2513" s="1147" t="s">
        <v>623</v>
      </c>
      <c r="N2513" s="380" t="s">
        <v>2762</v>
      </c>
      <c r="O2513" s="1227">
        <v>300</v>
      </c>
      <c r="P2513" s="74">
        <v>150</v>
      </c>
      <c r="Q2513" s="77">
        <v>3.8256473951804502E-2</v>
      </c>
      <c r="R2513" s="78">
        <v>15.069990219094832</v>
      </c>
      <c r="S2513" s="78">
        <v>165.06999021909482</v>
      </c>
      <c r="T2513" s="78">
        <v>134.93000978090518</v>
      </c>
      <c r="U2513" s="7"/>
      <c r="V2513" s="7"/>
      <c r="W2513" s="7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</row>
    <row r="2514" spans="1:40" s="1" customFormat="1">
      <c r="A2514" s="76" t="s">
        <v>2752</v>
      </c>
      <c r="B2514" s="76" t="s">
        <v>17</v>
      </c>
      <c r="C2514" s="635">
        <v>103260</v>
      </c>
      <c r="D2514" s="75">
        <v>2937</v>
      </c>
      <c r="E2514" s="853">
        <v>39659</v>
      </c>
      <c r="F2514" s="812">
        <v>2009</v>
      </c>
      <c r="G2514" s="380" t="s">
        <v>1774</v>
      </c>
      <c r="H2514" s="9" t="s">
        <v>4818</v>
      </c>
      <c r="I2514" s="76">
        <v>31</v>
      </c>
      <c r="J2514" s="940">
        <v>130760</v>
      </c>
      <c r="K2514" s="5">
        <f t="shared" si="39"/>
        <v>16</v>
      </c>
      <c r="L2514" s="1047">
        <v>1992</v>
      </c>
      <c r="M2514" s="1147" t="s">
        <v>2415</v>
      </c>
      <c r="N2514" s="380" t="s">
        <v>2753</v>
      </c>
      <c r="O2514" s="1227">
        <v>301</v>
      </c>
      <c r="P2514" s="74">
        <v>150</v>
      </c>
      <c r="Q2514" s="77">
        <v>3.8383995531643851E-2</v>
      </c>
      <c r="R2514" s="78">
        <v>15.120223519825149</v>
      </c>
      <c r="S2514" s="78">
        <v>165.12022351982515</v>
      </c>
      <c r="T2514" s="78">
        <v>135.87977648017485</v>
      </c>
      <c r="U2514" s="7"/>
      <c r="V2514" s="7"/>
      <c r="W2514" s="7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42"/>
      <c r="AN2514" s="42"/>
    </row>
    <row r="2515" spans="1:40" s="1" customFormat="1">
      <c r="A2515" s="97" t="s">
        <v>2838</v>
      </c>
      <c r="B2515" s="76" t="s">
        <v>17</v>
      </c>
      <c r="C2515" s="638" t="s">
        <v>2839</v>
      </c>
      <c r="D2515" s="96">
        <v>2974</v>
      </c>
      <c r="E2515" s="856">
        <v>39729</v>
      </c>
      <c r="F2515" s="812">
        <v>2009</v>
      </c>
      <c r="G2515" s="376" t="s">
        <v>814</v>
      </c>
      <c r="H2515" s="97" t="s">
        <v>1060</v>
      </c>
      <c r="I2515" s="97">
        <v>13</v>
      </c>
      <c r="J2515" s="944">
        <v>61130</v>
      </c>
      <c r="K2515" s="5">
        <f t="shared" si="39"/>
        <v>20</v>
      </c>
      <c r="L2515" s="1050">
        <v>1988</v>
      </c>
      <c r="M2515" s="1150" t="s">
        <v>629</v>
      </c>
      <c r="N2515" s="376" t="s">
        <v>2614</v>
      </c>
      <c r="O2515" s="1227">
        <v>307</v>
      </c>
      <c r="P2515" s="95">
        <v>150</v>
      </c>
      <c r="Q2515" s="98">
        <v>8.0225362712714798E-2</v>
      </c>
      <c r="R2515" s="99">
        <v>19.776354162311325</v>
      </c>
      <c r="S2515" s="99">
        <v>169.77635416231132</v>
      </c>
      <c r="T2515" s="99">
        <v>137.22364583768868</v>
      </c>
      <c r="U2515" s="7"/>
      <c r="V2515" s="7"/>
      <c r="W2515" s="7"/>
      <c r="X2515" s="42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42"/>
      <c r="AN2515" s="42"/>
    </row>
    <row r="2516" spans="1:40" s="1" customFormat="1">
      <c r="A2516" s="165" t="s">
        <v>3037</v>
      </c>
      <c r="B2516" s="160" t="s">
        <v>17</v>
      </c>
      <c r="C2516" s="639" t="s">
        <v>3038</v>
      </c>
      <c r="D2516" s="164">
        <v>3130</v>
      </c>
      <c r="E2516" s="857">
        <v>39987</v>
      </c>
      <c r="F2516" s="804">
        <v>2009</v>
      </c>
      <c r="G2516" s="740" t="s">
        <v>814</v>
      </c>
      <c r="H2516" s="2" t="s">
        <v>3617</v>
      </c>
      <c r="I2516" s="165">
        <v>45</v>
      </c>
      <c r="J2516" s="945">
        <v>35305</v>
      </c>
      <c r="K2516" s="5">
        <f t="shared" si="39"/>
        <v>19</v>
      </c>
      <c r="L2516" s="1051">
        <v>1989</v>
      </c>
      <c r="M2516" s="1151" t="s">
        <v>623</v>
      </c>
      <c r="N2516" s="740" t="s">
        <v>1746</v>
      </c>
      <c r="O2516" s="1227">
        <v>157</v>
      </c>
      <c r="P2516" s="163">
        <v>15.700000000000001</v>
      </c>
      <c r="Q2516" s="166">
        <v>1.4554637367038287E-2</v>
      </c>
      <c r="R2516" s="167">
        <v>2.9764233415593297</v>
      </c>
      <c r="S2516" s="167">
        <v>18.676423341559332</v>
      </c>
      <c r="T2516" s="167">
        <v>138.32357665844066</v>
      </c>
      <c r="U2516" s="7"/>
      <c r="V2516" s="7"/>
      <c r="W2516" s="7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</row>
    <row r="2517" spans="1:40" s="1" customFormat="1">
      <c r="A2517" s="15" t="s">
        <v>3007</v>
      </c>
      <c r="B2517" s="147" t="s">
        <v>17</v>
      </c>
      <c r="C2517" s="335">
        <v>172534</v>
      </c>
      <c r="D2517" s="10">
        <v>3099</v>
      </c>
      <c r="E2517" s="690">
        <v>39911</v>
      </c>
      <c r="F2517" s="804">
        <v>2009</v>
      </c>
      <c r="G2517" s="45" t="s">
        <v>812</v>
      </c>
      <c r="H2517" s="1" t="s">
        <v>861</v>
      </c>
      <c r="I2517" s="15">
        <v>71</v>
      </c>
      <c r="J2517" s="934">
        <v>380258</v>
      </c>
      <c r="K2517" s="5">
        <f t="shared" si="39"/>
        <v>12</v>
      </c>
      <c r="L2517" s="1042">
        <v>1996</v>
      </c>
      <c r="M2517" s="1142" t="s">
        <v>616</v>
      </c>
      <c r="N2517" s="208" t="s">
        <v>1234</v>
      </c>
      <c r="O2517" s="1227">
        <v>169.69</v>
      </c>
      <c r="P2517" s="115">
        <v>16.969000000000001</v>
      </c>
      <c r="Q2517" s="387">
        <v>2.4967703395042656E-2</v>
      </c>
      <c r="R2517" s="7">
        <v>13.081079162730751</v>
      </c>
      <c r="S2517" s="7">
        <v>30.050079162730754</v>
      </c>
      <c r="T2517" s="7">
        <v>139.63992083726924</v>
      </c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</row>
    <row r="2518" spans="1:40" s="1" customFormat="1">
      <c r="A2518" s="194" t="s">
        <v>1404</v>
      </c>
      <c r="B2518" s="51" t="s">
        <v>17</v>
      </c>
      <c r="C2518" s="613">
        <v>1764</v>
      </c>
      <c r="D2518" s="55">
        <v>2917</v>
      </c>
      <c r="E2518" s="831">
        <v>39645</v>
      </c>
      <c r="F2518" s="804">
        <v>2009</v>
      </c>
      <c r="G2518" s="53" t="s">
        <v>816</v>
      </c>
      <c r="H2518" s="51" t="s">
        <v>801</v>
      </c>
      <c r="I2518" s="194">
        <v>12</v>
      </c>
      <c r="J2518" s="903">
        <v>130296</v>
      </c>
      <c r="K2518" s="5">
        <f t="shared" si="39"/>
        <v>9</v>
      </c>
      <c r="L2518" s="790">
        <v>1999</v>
      </c>
      <c r="M2518" s="1113" t="s">
        <v>623</v>
      </c>
      <c r="N2518" s="178" t="s">
        <v>624</v>
      </c>
      <c r="O2518" s="1227">
        <v>303</v>
      </c>
      <c r="P2518" s="154">
        <v>150</v>
      </c>
      <c r="Q2518" s="455">
        <v>2.2295822145564494E-2</v>
      </c>
      <c r="R2518" s="54">
        <v>7.7045443006212651</v>
      </c>
      <c r="S2518" s="54">
        <v>157.70454430062125</v>
      </c>
      <c r="T2518" s="54">
        <v>145.29545569937875</v>
      </c>
      <c r="U2518" s="7"/>
      <c r="V2518" s="7"/>
      <c r="W2518" s="7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42"/>
      <c r="AN2518" s="42"/>
    </row>
    <row r="2519" spans="1:40" s="1" customFormat="1">
      <c r="A2519" s="51" t="s">
        <v>2379</v>
      </c>
      <c r="B2519" s="51" t="s">
        <v>17</v>
      </c>
      <c r="C2519" s="607">
        <v>128881</v>
      </c>
      <c r="D2519" s="55">
        <v>2933</v>
      </c>
      <c r="E2519" s="831">
        <v>39658</v>
      </c>
      <c r="F2519" s="804">
        <v>2009</v>
      </c>
      <c r="G2519" s="713" t="s">
        <v>1774</v>
      </c>
      <c r="H2519" s="9" t="s">
        <v>4818</v>
      </c>
      <c r="I2519" s="58">
        <v>391</v>
      </c>
      <c r="J2519" s="918">
        <v>127715</v>
      </c>
      <c r="K2519" s="5">
        <f t="shared" si="39"/>
        <v>16</v>
      </c>
      <c r="L2519" s="1025">
        <v>1992</v>
      </c>
      <c r="M2519" s="1122" t="s">
        <v>616</v>
      </c>
      <c r="N2519" s="1209" t="s">
        <v>1424</v>
      </c>
      <c r="O2519" s="1227">
        <v>300</v>
      </c>
      <c r="P2519" s="154">
        <v>150</v>
      </c>
      <c r="Q2519" s="251">
        <v>2.3663971603234074E-3</v>
      </c>
      <c r="R2519" s="54">
        <v>3.7710431867481753</v>
      </c>
      <c r="S2519" s="54">
        <v>153.77104318674819</v>
      </c>
      <c r="T2519" s="54">
        <v>146.22895681325181</v>
      </c>
      <c r="U2519" s="7"/>
      <c r="V2519" s="7"/>
      <c r="W2519" s="7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42"/>
      <c r="AN2519" s="42"/>
    </row>
    <row r="2520" spans="1:40" s="1" customFormat="1">
      <c r="A2520" s="273" t="s">
        <v>2833</v>
      </c>
      <c r="B2520" s="76" t="s">
        <v>17</v>
      </c>
      <c r="C2520" s="634">
        <v>197182</v>
      </c>
      <c r="D2520" s="92">
        <v>2970</v>
      </c>
      <c r="E2520" s="852">
        <v>39708</v>
      </c>
      <c r="F2520" s="812">
        <v>2009</v>
      </c>
      <c r="G2520" s="272" t="s">
        <v>812</v>
      </c>
      <c r="H2520" s="1" t="s">
        <v>861</v>
      </c>
      <c r="I2520" s="273">
        <v>28</v>
      </c>
      <c r="J2520" s="939">
        <v>137410</v>
      </c>
      <c r="K2520" s="5">
        <f t="shared" si="39"/>
        <v>10</v>
      </c>
      <c r="L2520" s="1046">
        <v>1998</v>
      </c>
      <c r="M2520" s="1146" t="s">
        <v>623</v>
      </c>
      <c r="N2520" s="272" t="s">
        <v>626</v>
      </c>
      <c r="O2520" s="1227">
        <v>310.10000000000002</v>
      </c>
      <c r="P2520" s="91">
        <v>150</v>
      </c>
      <c r="Q2520" s="93">
        <v>3.4680865578933358E-2</v>
      </c>
      <c r="R2520" s="94">
        <v>9.9853148174864934</v>
      </c>
      <c r="S2520" s="94">
        <v>159.98531481748648</v>
      </c>
      <c r="T2520" s="94">
        <v>150.11468518251354</v>
      </c>
      <c r="U2520" s="7"/>
      <c r="V2520" s="7"/>
      <c r="W2520" s="7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42"/>
      <c r="AN2520" s="42"/>
    </row>
    <row r="2521" spans="1:40" s="1" customFormat="1">
      <c r="A2521" s="97" t="s">
        <v>2840</v>
      </c>
      <c r="B2521" s="76" t="s">
        <v>17</v>
      </c>
      <c r="C2521" s="638" t="s">
        <v>2841</v>
      </c>
      <c r="D2521" s="96">
        <v>2974</v>
      </c>
      <c r="E2521" s="856">
        <v>39729</v>
      </c>
      <c r="F2521" s="812">
        <v>2009</v>
      </c>
      <c r="G2521" s="376" t="s">
        <v>814</v>
      </c>
      <c r="H2521" s="97" t="s">
        <v>1060</v>
      </c>
      <c r="I2521" s="97">
        <v>14</v>
      </c>
      <c r="J2521" s="944">
        <v>159412</v>
      </c>
      <c r="K2521" s="5">
        <f t="shared" si="39"/>
        <v>12</v>
      </c>
      <c r="L2521" s="1050">
        <v>1996</v>
      </c>
      <c r="M2521" s="1150" t="s">
        <v>623</v>
      </c>
      <c r="N2521" s="376" t="s">
        <v>626</v>
      </c>
      <c r="O2521" s="1227">
        <v>326</v>
      </c>
      <c r="P2521" s="95">
        <v>150</v>
      </c>
      <c r="Q2521" s="98">
        <v>8.5190450307312787E-2</v>
      </c>
      <c r="R2521" s="99">
        <v>21.000297905255675</v>
      </c>
      <c r="S2521" s="99">
        <v>171.00029790525568</v>
      </c>
      <c r="T2521" s="99">
        <v>154.99970209474432</v>
      </c>
      <c r="U2521" s="7"/>
      <c r="V2521" s="7"/>
      <c r="W2521" s="7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42"/>
      <c r="AN2521" s="42"/>
    </row>
    <row r="2522" spans="1:40" s="1" customFormat="1">
      <c r="A2522" s="117" t="s">
        <v>2898</v>
      </c>
      <c r="B2522" s="108" t="s">
        <v>17</v>
      </c>
      <c r="C2522" s="640">
        <v>100327</v>
      </c>
      <c r="D2522" s="116">
        <v>3003</v>
      </c>
      <c r="E2522" s="858">
        <v>39793</v>
      </c>
      <c r="F2522" s="804">
        <v>2009</v>
      </c>
      <c r="G2522" s="741" t="s">
        <v>812</v>
      </c>
      <c r="H2522" s="1" t="s">
        <v>861</v>
      </c>
      <c r="I2522" s="117">
        <v>55</v>
      </c>
      <c r="J2522" s="947">
        <v>120000</v>
      </c>
      <c r="K2522" s="5">
        <f t="shared" si="39"/>
        <v>41</v>
      </c>
      <c r="L2522" s="1052">
        <v>1967</v>
      </c>
      <c r="M2522" s="1152" t="s">
        <v>623</v>
      </c>
      <c r="N2522" s="741" t="s">
        <v>409</v>
      </c>
      <c r="O2522" s="1227">
        <v>385</v>
      </c>
      <c r="P2522" s="115">
        <v>150</v>
      </c>
      <c r="Q2522" s="118">
        <v>1</v>
      </c>
      <c r="R2522" s="119">
        <v>71.490000000000009</v>
      </c>
      <c r="S2522" s="119">
        <v>221.49</v>
      </c>
      <c r="T2522" s="119">
        <v>163.51</v>
      </c>
      <c r="U2522" s="7"/>
      <c r="V2522" s="7"/>
      <c r="W2522" s="7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42"/>
      <c r="AN2522" s="42"/>
    </row>
    <row r="2523" spans="1:40" s="1" customFormat="1">
      <c r="A2523" s="51" t="s">
        <v>1395</v>
      </c>
      <c r="B2523" s="51" t="s">
        <v>17</v>
      </c>
      <c r="C2523" s="607">
        <v>219583</v>
      </c>
      <c r="D2523" s="55">
        <v>2917</v>
      </c>
      <c r="E2523" s="831">
        <v>39645</v>
      </c>
      <c r="F2523" s="804">
        <v>2009</v>
      </c>
      <c r="G2523" s="53" t="s">
        <v>1774</v>
      </c>
      <c r="H2523" s="9" t="s">
        <v>4818</v>
      </c>
      <c r="I2523" s="51">
        <v>36</v>
      </c>
      <c r="J2523" s="905">
        <v>171361</v>
      </c>
      <c r="K2523" s="5">
        <f t="shared" si="39"/>
        <v>9</v>
      </c>
      <c r="L2523" s="423">
        <v>1999</v>
      </c>
      <c r="M2523" s="417" t="s">
        <v>623</v>
      </c>
      <c r="N2523" s="53" t="s">
        <v>626</v>
      </c>
      <c r="O2523" s="1227">
        <v>350</v>
      </c>
      <c r="P2523" s="154">
        <v>150</v>
      </c>
      <c r="Q2523" s="251">
        <v>2.5754250003127303E-2</v>
      </c>
      <c r="R2523" s="54">
        <v>8.8996386310806699</v>
      </c>
      <c r="S2523" s="54">
        <v>158.89963863108068</v>
      </c>
      <c r="T2523" s="54">
        <v>191.10036136891932</v>
      </c>
      <c r="U2523" s="7"/>
      <c r="V2523" s="7"/>
      <c r="W2523" s="7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42"/>
      <c r="AN2523" s="42"/>
    </row>
    <row r="2524" spans="1:40" s="1" customFormat="1">
      <c r="A2524" s="165" t="s">
        <v>3028</v>
      </c>
      <c r="B2524" s="160" t="s">
        <v>17</v>
      </c>
      <c r="C2524" s="639">
        <v>155792</v>
      </c>
      <c r="D2524" s="164">
        <v>3130</v>
      </c>
      <c r="E2524" s="857">
        <v>39987</v>
      </c>
      <c r="F2524" s="804">
        <v>2009</v>
      </c>
      <c r="G2524" s="740" t="s">
        <v>818</v>
      </c>
      <c r="H2524" s="9" t="s">
        <v>806</v>
      </c>
      <c r="I2524" s="165">
        <v>38</v>
      </c>
      <c r="J2524" s="945">
        <v>161918</v>
      </c>
      <c r="K2524" s="5">
        <f t="shared" si="39"/>
        <v>8</v>
      </c>
      <c r="L2524" s="1051">
        <v>2000</v>
      </c>
      <c r="M2524" s="1151" t="s">
        <v>623</v>
      </c>
      <c r="N2524" s="740" t="s">
        <v>624</v>
      </c>
      <c r="O2524" s="1227">
        <v>225.5</v>
      </c>
      <c r="P2524" s="163">
        <v>22.55</v>
      </c>
      <c r="Q2524" s="166">
        <v>2.0904909084504038E-2</v>
      </c>
      <c r="R2524" s="167">
        <v>4.2750539077810759</v>
      </c>
      <c r="S2524" s="167">
        <v>26.825053907781076</v>
      </c>
      <c r="T2524" s="167">
        <v>198.67494609221893</v>
      </c>
      <c r="U2524" s="7"/>
      <c r="V2524" s="7"/>
      <c r="W2524" s="7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42"/>
      <c r="AN2524" s="42"/>
    </row>
    <row r="2525" spans="1:40" s="1" customFormat="1">
      <c r="A2525" s="9" t="s">
        <v>2990</v>
      </c>
      <c r="B2525" s="147" t="s">
        <v>17</v>
      </c>
      <c r="C2525" s="335" t="s">
        <v>2991</v>
      </c>
      <c r="D2525" s="10">
        <v>3096</v>
      </c>
      <c r="E2525" s="690">
        <v>39932</v>
      </c>
      <c r="F2525" s="804">
        <v>2009</v>
      </c>
      <c r="G2525" s="45" t="s">
        <v>812</v>
      </c>
      <c r="H2525" s="1" t="s">
        <v>861</v>
      </c>
      <c r="I2525" s="9">
        <v>17</v>
      </c>
      <c r="J2525" s="947">
        <v>198792</v>
      </c>
      <c r="K2525" s="5">
        <f t="shared" si="39"/>
        <v>12</v>
      </c>
      <c r="L2525" s="1052">
        <v>1996</v>
      </c>
      <c r="M2525" s="1152" t="s">
        <v>2992</v>
      </c>
      <c r="N2525" s="45" t="s">
        <v>2926</v>
      </c>
      <c r="O2525" s="1227">
        <v>253</v>
      </c>
      <c r="P2525" s="115">
        <v>25.3</v>
      </c>
      <c r="Q2525" s="118">
        <v>4.0447124577143695E-2</v>
      </c>
      <c r="R2525" s="7">
        <v>8.2164288866009674</v>
      </c>
      <c r="S2525" s="7">
        <v>33.51642888660097</v>
      </c>
      <c r="T2525" s="7">
        <v>219.48357111339902</v>
      </c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</row>
    <row r="2526" spans="1:40" s="1" customFormat="1">
      <c r="A2526" s="342" t="s">
        <v>3047</v>
      </c>
      <c r="B2526" s="160" t="s">
        <v>17</v>
      </c>
      <c r="C2526" s="637">
        <v>139529</v>
      </c>
      <c r="D2526" s="284">
        <v>3107</v>
      </c>
      <c r="E2526" s="855">
        <v>39952</v>
      </c>
      <c r="F2526" s="804">
        <v>2009</v>
      </c>
      <c r="G2526" s="742" t="s">
        <v>818</v>
      </c>
      <c r="H2526" s="9" t="s">
        <v>806</v>
      </c>
      <c r="I2526" s="342">
        <v>41</v>
      </c>
      <c r="J2526" s="948">
        <v>32549</v>
      </c>
      <c r="K2526" s="5">
        <f t="shared" si="39"/>
        <v>9</v>
      </c>
      <c r="L2526" s="1053">
        <v>1999</v>
      </c>
      <c r="M2526" s="1153" t="s">
        <v>616</v>
      </c>
      <c r="N2526" s="742" t="s">
        <v>2122</v>
      </c>
      <c r="O2526" s="1227">
        <v>250</v>
      </c>
      <c r="P2526" s="168">
        <v>25</v>
      </c>
      <c r="Q2526" s="307">
        <v>4.6904315196998128E-3</v>
      </c>
      <c r="R2526" s="169">
        <v>3.9016416510318948</v>
      </c>
      <c r="S2526" s="169">
        <v>28.901641651031895</v>
      </c>
      <c r="T2526" s="169">
        <v>221.09835834896811</v>
      </c>
      <c r="U2526" s="7"/>
      <c r="V2526" s="7"/>
      <c r="W2526" s="7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42"/>
      <c r="AN2526" s="42"/>
    </row>
    <row r="2527" spans="1:40" s="1" customFormat="1">
      <c r="A2527" s="271" t="s">
        <v>2890</v>
      </c>
      <c r="B2527" s="108" t="s">
        <v>17</v>
      </c>
      <c r="C2527" s="641">
        <v>16630</v>
      </c>
      <c r="D2527" s="112">
        <v>2983</v>
      </c>
      <c r="E2527" s="859">
        <v>39749</v>
      </c>
      <c r="F2527" s="804">
        <v>2009</v>
      </c>
      <c r="G2527" s="399" t="s">
        <v>810</v>
      </c>
      <c r="H2527" s="9" t="s">
        <v>837</v>
      </c>
      <c r="I2527" s="271">
        <v>340</v>
      </c>
      <c r="J2527" s="949">
        <v>165542</v>
      </c>
      <c r="K2527" s="5">
        <f t="shared" si="39"/>
        <v>11</v>
      </c>
      <c r="L2527" s="1054">
        <v>1997</v>
      </c>
      <c r="M2527" s="1154" t="s">
        <v>623</v>
      </c>
      <c r="N2527" s="399" t="s">
        <v>624</v>
      </c>
      <c r="O2527" s="1227">
        <v>400</v>
      </c>
      <c r="P2527" s="111">
        <v>150</v>
      </c>
      <c r="Q2527" s="113">
        <v>9.5351609058402856E-3</v>
      </c>
      <c r="R2527" s="114">
        <v>11.055446960667457</v>
      </c>
      <c r="S2527" s="114">
        <v>161.05544696066747</v>
      </c>
      <c r="T2527" s="114">
        <v>238.94455303933253</v>
      </c>
      <c r="U2527" s="7"/>
      <c r="V2527" s="7"/>
      <c r="W2527" s="7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</row>
    <row r="2528" spans="1:40" s="1" customFormat="1">
      <c r="A2528" s="51" t="s">
        <v>1403</v>
      </c>
      <c r="B2528" s="51" t="s">
        <v>17</v>
      </c>
      <c r="C2528" s="607">
        <v>19805</v>
      </c>
      <c r="D2528" s="55">
        <v>2917</v>
      </c>
      <c r="E2528" s="831">
        <v>39645</v>
      </c>
      <c r="F2528" s="804">
        <v>2009</v>
      </c>
      <c r="G2528" s="53" t="s">
        <v>815</v>
      </c>
      <c r="H2528" s="9" t="s">
        <v>1788</v>
      </c>
      <c r="I2528" s="51">
        <v>18</v>
      </c>
      <c r="J2528" s="905">
        <v>119649</v>
      </c>
      <c r="K2528" s="5">
        <f t="shared" si="39"/>
        <v>9</v>
      </c>
      <c r="L2528" s="423">
        <v>1999</v>
      </c>
      <c r="M2528" s="417" t="s">
        <v>623</v>
      </c>
      <c r="N2528" s="53" t="s">
        <v>2398</v>
      </c>
      <c r="O2528" s="1227">
        <v>400</v>
      </c>
      <c r="P2528" s="154">
        <v>150</v>
      </c>
      <c r="Q2528" s="251">
        <v>2.943342857500263E-2</v>
      </c>
      <c r="R2528" s="54">
        <v>10.171015578377908</v>
      </c>
      <c r="S2528" s="54">
        <v>160.1710155783779</v>
      </c>
      <c r="T2528" s="54">
        <v>239.8289844216221</v>
      </c>
      <c r="U2528" s="7"/>
      <c r="V2528" s="7"/>
      <c r="W2528" s="7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42"/>
      <c r="AN2528" s="42"/>
    </row>
    <row r="2529" spans="1:41" s="1" customFormat="1">
      <c r="A2529" s="281" t="s">
        <v>3075</v>
      </c>
      <c r="B2529" s="160" t="s">
        <v>17</v>
      </c>
      <c r="C2529" s="642">
        <v>200161</v>
      </c>
      <c r="D2529" s="292">
        <v>3136</v>
      </c>
      <c r="E2529" s="860">
        <v>39954</v>
      </c>
      <c r="F2529" s="804">
        <v>2009</v>
      </c>
      <c r="G2529" s="743" t="s">
        <v>812</v>
      </c>
      <c r="H2529" s="1" t="s">
        <v>861</v>
      </c>
      <c r="I2529" s="281">
        <v>15</v>
      </c>
      <c r="J2529" s="950">
        <v>203109</v>
      </c>
      <c r="K2529" s="5">
        <f t="shared" si="39"/>
        <v>13</v>
      </c>
      <c r="L2529" s="1055">
        <v>1995</v>
      </c>
      <c r="M2529" s="1155" t="s">
        <v>623</v>
      </c>
      <c r="N2529" s="743" t="s">
        <v>626</v>
      </c>
      <c r="O2529" s="1227">
        <v>277.77</v>
      </c>
      <c r="P2529" s="170">
        <v>27.777000000000001</v>
      </c>
      <c r="Q2529" s="317">
        <v>0.10522427920402759</v>
      </c>
      <c r="R2529" s="171">
        <v>8.8577798233950436</v>
      </c>
      <c r="S2529" s="171">
        <v>36.634779823395043</v>
      </c>
      <c r="T2529" s="171">
        <v>241.13522017660495</v>
      </c>
      <c r="U2529" s="7"/>
      <c r="V2529" s="7"/>
      <c r="W2529" s="7"/>
      <c r="X2529" s="42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42"/>
      <c r="AN2529" s="42"/>
    </row>
    <row r="2530" spans="1:41" s="1" customFormat="1">
      <c r="A2530" s="194" t="s">
        <v>2382</v>
      </c>
      <c r="B2530" s="51" t="s">
        <v>17</v>
      </c>
      <c r="C2530" s="607">
        <v>170091</v>
      </c>
      <c r="D2530" s="55">
        <v>2933</v>
      </c>
      <c r="E2530" s="831">
        <v>39658</v>
      </c>
      <c r="F2530" s="804">
        <v>2009</v>
      </c>
      <c r="G2530" s="713" t="s">
        <v>1774</v>
      </c>
      <c r="H2530" s="9" t="s">
        <v>4818</v>
      </c>
      <c r="I2530" s="58">
        <v>381</v>
      </c>
      <c r="J2530" s="918">
        <v>171154</v>
      </c>
      <c r="K2530" s="5">
        <f t="shared" si="39"/>
        <v>15</v>
      </c>
      <c r="L2530" s="1025">
        <v>1993</v>
      </c>
      <c r="M2530" s="1122" t="s">
        <v>623</v>
      </c>
      <c r="N2530" s="1209" t="s">
        <v>1298</v>
      </c>
      <c r="O2530" s="1227">
        <v>400</v>
      </c>
      <c r="P2530" s="154">
        <v>150</v>
      </c>
      <c r="Q2530" s="251">
        <v>3.1551962137645437E-3</v>
      </c>
      <c r="R2530" s="54">
        <v>5.0280575823309013</v>
      </c>
      <c r="S2530" s="54">
        <v>155.02805758233089</v>
      </c>
      <c r="T2530" s="54">
        <v>244.97194241766911</v>
      </c>
      <c r="U2530" s="7"/>
      <c r="V2530" s="7"/>
      <c r="W2530" s="7"/>
      <c r="X2530" s="42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42"/>
      <c r="AN2530" s="42"/>
    </row>
    <row r="2531" spans="1:41" s="1" customFormat="1">
      <c r="A2531" s="97" t="s">
        <v>2836</v>
      </c>
      <c r="B2531" s="76" t="s">
        <v>17</v>
      </c>
      <c r="C2531" s="638">
        <v>185074</v>
      </c>
      <c r="D2531" s="96">
        <v>2974</v>
      </c>
      <c r="E2531" s="856">
        <v>39729</v>
      </c>
      <c r="F2531" s="812">
        <v>2009</v>
      </c>
      <c r="G2531" s="376" t="s">
        <v>1774</v>
      </c>
      <c r="H2531" s="9" t="s">
        <v>4818</v>
      </c>
      <c r="I2531" s="97">
        <v>35</v>
      </c>
      <c r="J2531" s="944">
        <v>141194</v>
      </c>
      <c r="K2531" s="5">
        <f t="shared" si="39"/>
        <v>11</v>
      </c>
      <c r="L2531" s="1050">
        <v>1997</v>
      </c>
      <c r="M2531" s="1150" t="s">
        <v>616</v>
      </c>
      <c r="N2531" s="376" t="s">
        <v>2837</v>
      </c>
      <c r="O2531" s="1227">
        <v>423.22</v>
      </c>
      <c r="P2531" s="95">
        <v>150</v>
      </c>
      <c r="Q2531" s="98">
        <v>0.11059601956767152</v>
      </c>
      <c r="R2531" s="99">
        <v>27.263024783626708</v>
      </c>
      <c r="S2531" s="99">
        <v>177.26302478362672</v>
      </c>
      <c r="T2531" s="99">
        <v>245.95697521637331</v>
      </c>
      <c r="U2531" s="7"/>
      <c r="V2531" s="7"/>
      <c r="W2531" s="7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42"/>
      <c r="AN2531" s="42"/>
    </row>
    <row r="2532" spans="1:41" s="1" customFormat="1">
      <c r="A2532" s="97" t="s">
        <v>2842</v>
      </c>
      <c r="B2532" s="76" t="s">
        <v>17</v>
      </c>
      <c r="C2532" s="638" t="s">
        <v>2843</v>
      </c>
      <c r="D2532" s="96">
        <v>2974</v>
      </c>
      <c r="E2532" s="856">
        <v>39729</v>
      </c>
      <c r="F2532" s="812">
        <v>2009</v>
      </c>
      <c r="G2532" s="376" t="s">
        <v>814</v>
      </c>
      <c r="H2532" s="2" t="s">
        <v>3617</v>
      </c>
      <c r="I2532" s="97">
        <v>45</v>
      </c>
      <c r="J2532" s="944">
        <v>202265</v>
      </c>
      <c r="K2532" s="5">
        <f t="shared" si="39"/>
        <v>15</v>
      </c>
      <c r="L2532" s="1050">
        <v>1993</v>
      </c>
      <c r="M2532" s="1150" t="s">
        <v>623</v>
      </c>
      <c r="N2532" s="376" t="s">
        <v>713</v>
      </c>
      <c r="O2532" s="1227">
        <v>427</v>
      </c>
      <c r="P2532" s="95">
        <v>150</v>
      </c>
      <c r="Q2532" s="98">
        <v>0.11158381067859681</v>
      </c>
      <c r="R2532" s="99">
        <v>27.506525170380897</v>
      </c>
      <c r="S2532" s="99">
        <v>177.50652517038088</v>
      </c>
      <c r="T2532" s="99">
        <v>249.49347482961912</v>
      </c>
      <c r="U2532" s="7"/>
      <c r="V2532" s="7"/>
      <c r="W2532" s="7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42"/>
      <c r="AN2532" s="42"/>
    </row>
    <row r="2533" spans="1:41" s="1" customFormat="1">
      <c r="A2533" s="274" t="s">
        <v>2974</v>
      </c>
      <c r="B2533" s="147" t="s">
        <v>17</v>
      </c>
      <c r="C2533" s="643">
        <v>111794</v>
      </c>
      <c r="D2533" s="146">
        <v>3090</v>
      </c>
      <c r="E2533" s="861">
        <v>39903</v>
      </c>
      <c r="F2533" s="804">
        <v>2009</v>
      </c>
      <c r="G2533" s="744" t="s">
        <v>1774</v>
      </c>
      <c r="H2533" s="181" t="s">
        <v>2581</v>
      </c>
      <c r="I2533" s="274">
        <v>17</v>
      </c>
      <c r="J2533" s="951">
        <v>132645</v>
      </c>
      <c r="K2533" s="5">
        <f t="shared" si="39"/>
        <v>14</v>
      </c>
      <c r="L2533" s="1056">
        <v>1994</v>
      </c>
      <c r="M2533" s="1156" t="s">
        <v>623</v>
      </c>
      <c r="N2533" s="1216" t="s">
        <v>947</v>
      </c>
      <c r="O2533" s="1227">
        <v>300</v>
      </c>
      <c r="P2533" s="145">
        <v>30</v>
      </c>
      <c r="Q2533" s="148">
        <v>3.4178296781543719E-3</v>
      </c>
      <c r="R2533" s="149">
        <v>3.6871204784961549</v>
      </c>
      <c r="S2533" s="149">
        <v>33.687120478496155</v>
      </c>
      <c r="T2533" s="149">
        <v>266.31287952150387</v>
      </c>
      <c r="U2533" s="7"/>
      <c r="V2533" s="7"/>
      <c r="W2533" s="7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42"/>
      <c r="AN2533" s="42"/>
    </row>
    <row r="2534" spans="1:41" s="1" customFormat="1">
      <c r="A2534" s="165" t="s">
        <v>3032</v>
      </c>
      <c r="B2534" s="160" t="s">
        <v>17</v>
      </c>
      <c r="C2534" s="639">
        <v>16140</v>
      </c>
      <c r="D2534" s="164">
        <v>3130</v>
      </c>
      <c r="E2534" s="857">
        <v>39987</v>
      </c>
      <c r="F2534" s="804">
        <v>2009</v>
      </c>
      <c r="G2534" s="740" t="s">
        <v>810</v>
      </c>
      <c r="H2534" s="9" t="s">
        <v>1050</v>
      </c>
      <c r="I2534" s="165">
        <v>41</v>
      </c>
      <c r="J2534" s="945">
        <v>196585</v>
      </c>
      <c r="K2534" s="5">
        <f t="shared" si="39"/>
        <v>12</v>
      </c>
      <c r="L2534" s="1051">
        <v>1996</v>
      </c>
      <c r="M2534" s="1151" t="s">
        <v>623</v>
      </c>
      <c r="N2534" s="740" t="s">
        <v>624</v>
      </c>
      <c r="O2534" s="1227">
        <v>305</v>
      </c>
      <c r="P2534" s="163">
        <v>30.5</v>
      </c>
      <c r="Q2534" s="166">
        <v>2.8274932464628522E-2</v>
      </c>
      <c r="R2534" s="167">
        <v>5.7822236890165328</v>
      </c>
      <c r="S2534" s="167">
        <v>36.282223689016533</v>
      </c>
      <c r="T2534" s="167">
        <v>268.71777631098348</v>
      </c>
      <c r="U2534" s="7"/>
      <c r="V2534" s="7"/>
      <c r="W2534" s="7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42"/>
      <c r="AN2534" s="42"/>
    </row>
    <row r="2535" spans="1:41" s="1" customFormat="1">
      <c r="A2535" s="165" t="s">
        <v>3025</v>
      </c>
      <c r="B2535" s="160" t="s">
        <v>17</v>
      </c>
      <c r="C2535" s="639">
        <v>134767</v>
      </c>
      <c r="D2535" s="164">
        <v>3130</v>
      </c>
      <c r="E2535" s="857">
        <v>39987</v>
      </c>
      <c r="F2535" s="804">
        <v>2009</v>
      </c>
      <c r="G2535" s="740" t="s">
        <v>812</v>
      </c>
      <c r="H2535" s="1" t="s">
        <v>861</v>
      </c>
      <c r="I2535" s="165">
        <v>36</v>
      </c>
      <c r="J2535" s="945">
        <v>195315</v>
      </c>
      <c r="K2535" s="5">
        <f t="shared" si="39"/>
        <v>14</v>
      </c>
      <c r="L2535" s="1051">
        <v>1994</v>
      </c>
      <c r="M2535" s="1151" t="s">
        <v>629</v>
      </c>
      <c r="N2535" s="740" t="s">
        <v>636</v>
      </c>
      <c r="O2535" s="1227">
        <v>311</v>
      </c>
      <c r="P2535" s="163">
        <v>31.1</v>
      </c>
      <c r="Q2535" s="166">
        <v>2.883116064426056E-2</v>
      </c>
      <c r="R2535" s="167">
        <v>5.8959723517512845</v>
      </c>
      <c r="S2535" s="167">
        <v>36.995972351751284</v>
      </c>
      <c r="T2535" s="388">
        <v>274.00402764824872</v>
      </c>
      <c r="U2535" s="7"/>
      <c r="V2535" s="7"/>
      <c r="W2535" s="7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42"/>
      <c r="AN2535" s="42"/>
    </row>
    <row r="2536" spans="1:41" s="1" customFormat="1">
      <c r="A2536" s="156" t="s">
        <v>2987</v>
      </c>
      <c r="B2536" s="147" t="s">
        <v>17</v>
      </c>
      <c r="C2536" s="644" t="s">
        <v>2988</v>
      </c>
      <c r="D2536" s="155">
        <v>3094</v>
      </c>
      <c r="E2536" s="862">
        <v>39890</v>
      </c>
      <c r="F2536" s="804">
        <v>2009</v>
      </c>
      <c r="G2536" s="379" t="s">
        <v>814</v>
      </c>
      <c r="H2536" s="2" t="s">
        <v>3617</v>
      </c>
      <c r="I2536" s="156">
        <v>21</v>
      </c>
      <c r="J2536" s="952">
        <v>120542</v>
      </c>
      <c r="K2536" s="5">
        <f t="shared" si="39"/>
        <v>18</v>
      </c>
      <c r="L2536" s="1057">
        <v>1990</v>
      </c>
      <c r="M2536" s="1157" t="s">
        <v>616</v>
      </c>
      <c r="N2536" s="379" t="s">
        <v>2989</v>
      </c>
      <c r="O2536" s="1227">
        <v>326</v>
      </c>
      <c r="P2536" s="154">
        <v>32.6</v>
      </c>
      <c r="Q2536" s="157">
        <v>6.3529677713555208E-2</v>
      </c>
      <c r="R2536" s="158">
        <v>11.353388704189451</v>
      </c>
      <c r="S2536" s="158">
        <v>43.95338870418945</v>
      </c>
      <c r="T2536" s="158">
        <v>282.04661129581052</v>
      </c>
      <c r="U2536" s="7"/>
      <c r="V2536" s="7"/>
      <c r="W2536" s="7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42"/>
      <c r="AN2536" s="42"/>
    </row>
    <row r="2537" spans="1:41" s="1" customFormat="1">
      <c r="A2537" s="271" t="s">
        <v>2870</v>
      </c>
      <c r="B2537" s="108" t="s">
        <v>17</v>
      </c>
      <c r="C2537" s="641">
        <v>206747</v>
      </c>
      <c r="D2537" s="112">
        <v>2983</v>
      </c>
      <c r="E2537" s="859">
        <v>39749</v>
      </c>
      <c r="F2537" s="804">
        <v>2009</v>
      </c>
      <c r="G2537" s="399" t="s">
        <v>812</v>
      </c>
      <c r="H2537" s="1" t="s">
        <v>861</v>
      </c>
      <c r="I2537" s="271">
        <v>336</v>
      </c>
      <c r="J2537" s="949">
        <v>171729</v>
      </c>
      <c r="K2537" s="5">
        <f t="shared" si="39"/>
        <v>22</v>
      </c>
      <c r="L2537" s="1054">
        <v>1986</v>
      </c>
      <c r="M2537" s="1154" t="s">
        <v>629</v>
      </c>
      <c r="N2537" s="399" t="s">
        <v>2614</v>
      </c>
      <c r="O2537" s="1227">
        <v>450</v>
      </c>
      <c r="P2537" s="111">
        <v>150</v>
      </c>
      <c r="Q2537" s="113">
        <v>1.0727056019070322E-2</v>
      </c>
      <c r="R2537" s="114">
        <v>12.43737783075089</v>
      </c>
      <c r="S2537" s="114">
        <v>162.4373778307509</v>
      </c>
      <c r="T2537" s="114">
        <v>287.5626221692491</v>
      </c>
      <c r="U2537" s="7"/>
      <c r="V2537" s="7"/>
      <c r="W2537" s="7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42"/>
      <c r="AN2537" s="42"/>
    </row>
    <row r="2538" spans="1:41" s="1" customFormat="1">
      <c r="A2538" s="87" t="s">
        <v>2807</v>
      </c>
      <c r="B2538" s="76" t="s">
        <v>17</v>
      </c>
      <c r="C2538" s="645">
        <v>97369</v>
      </c>
      <c r="D2538" s="86">
        <v>2960</v>
      </c>
      <c r="E2538" s="863">
        <v>39700</v>
      </c>
      <c r="F2538" s="813">
        <v>2009</v>
      </c>
      <c r="G2538" s="88" t="s">
        <v>821</v>
      </c>
      <c r="H2538" s="2" t="s">
        <v>4813</v>
      </c>
      <c r="I2538" s="87">
        <v>433</v>
      </c>
      <c r="J2538" s="953">
        <v>118553</v>
      </c>
      <c r="K2538" s="5">
        <f t="shared" si="39"/>
        <v>15</v>
      </c>
      <c r="L2538" s="1058">
        <v>1993</v>
      </c>
      <c r="M2538" s="1158" t="s">
        <v>629</v>
      </c>
      <c r="N2538" s="88" t="s">
        <v>2806</v>
      </c>
      <c r="O2538" s="1227">
        <v>450</v>
      </c>
      <c r="P2538" s="85">
        <v>150</v>
      </c>
      <c r="Q2538" s="89">
        <v>2.6011560693641619E-2</v>
      </c>
      <c r="R2538" s="90">
        <v>11.099913294797689</v>
      </c>
      <c r="S2538" s="90">
        <v>161.09991329479769</v>
      </c>
      <c r="T2538" s="90">
        <v>288.90008670520228</v>
      </c>
      <c r="U2538" s="7"/>
      <c r="V2538" s="7"/>
      <c r="W2538" s="7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42"/>
      <c r="AN2538" s="42"/>
      <c r="AO2538" s="42"/>
    </row>
    <row r="2539" spans="1:41" s="1" customFormat="1">
      <c r="A2539" s="87" t="s">
        <v>2810</v>
      </c>
      <c r="B2539" s="76" t="s">
        <v>17</v>
      </c>
      <c r="C2539" s="645">
        <v>239913</v>
      </c>
      <c r="D2539" s="86">
        <v>2960</v>
      </c>
      <c r="E2539" s="863">
        <v>39700</v>
      </c>
      <c r="F2539" s="812">
        <v>2009</v>
      </c>
      <c r="G2539" s="88" t="s">
        <v>812</v>
      </c>
      <c r="H2539" s="1" t="s">
        <v>861</v>
      </c>
      <c r="I2539" s="87">
        <v>437</v>
      </c>
      <c r="J2539" s="953">
        <v>95392</v>
      </c>
      <c r="K2539" s="5">
        <f t="shared" si="39"/>
        <v>22</v>
      </c>
      <c r="L2539" s="1058">
        <v>1986</v>
      </c>
      <c r="M2539" s="1158" t="s">
        <v>629</v>
      </c>
      <c r="N2539" s="88" t="s">
        <v>1207</v>
      </c>
      <c r="O2539" s="1227">
        <v>450</v>
      </c>
      <c r="P2539" s="85">
        <v>150</v>
      </c>
      <c r="Q2539" s="89">
        <v>2.6011560693641619E-2</v>
      </c>
      <c r="R2539" s="90">
        <v>11.099913294797689</v>
      </c>
      <c r="S2539" s="90">
        <v>161.09991329479769</v>
      </c>
      <c r="T2539" s="90">
        <v>288.90008670520228</v>
      </c>
      <c r="U2539" s="7"/>
      <c r="V2539" s="7"/>
      <c r="W2539" s="7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</row>
    <row r="2540" spans="1:41" s="1" customFormat="1">
      <c r="A2540" s="51" t="s">
        <v>1393</v>
      </c>
      <c r="B2540" s="51" t="s">
        <v>17</v>
      </c>
      <c r="C2540" s="607">
        <v>239912</v>
      </c>
      <c r="D2540" s="55">
        <v>2917</v>
      </c>
      <c r="E2540" s="831">
        <v>39645</v>
      </c>
      <c r="F2540" s="804">
        <v>2009</v>
      </c>
      <c r="G2540" s="53" t="s">
        <v>1774</v>
      </c>
      <c r="H2540" s="9" t="s">
        <v>4818</v>
      </c>
      <c r="I2540" s="51">
        <v>14</v>
      </c>
      <c r="J2540" s="905">
        <v>155404</v>
      </c>
      <c r="K2540" s="5">
        <f t="shared" si="39"/>
        <v>5</v>
      </c>
      <c r="L2540" s="423">
        <v>2003</v>
      </c>
      <c r="M2540" s="417" t="s">
        <v>623</v>
      </c>
      <c r="N2540" s="53" t="s">
        <v>626</v>
      </c>
      <c r="O2540" s="1227">
        <v>450.5</v>
      </c>
      <c r="P2540" s="154">
        <v>150</v>
      </c>
      <c r="Q2540" s="251">
        <v>3.3149398932596712E-2</v>
      </c>
      <c r="R2540" s="54">
        <v>11.455106295148118</v>
      </c>
      <c r="S2540" s="54">
        <v>161.45510629514811</v>
      </c>
      <c r="T2540" s="54">
        <v>289.04489370485192</v>
      </c>
      <c r="U2540" s="7"/>
      <c r="V2540" s="7"/>
      <c r="W2540" s="7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42"/>
      <c r="AN2540" s="42"/>
    </row>
    <row r="2541" spans="1:41" s="1" customFormat="1">
      <c r="A2541" s="51" t="s">
        <v>2380</v>
      </c>
      <c r="B2541" s="51" t="s">
        <v>17</v>
      </c>
      <c r="C2541" s="607">
        <v>1208</v>
      </c>
      <c r="D2541" s="55">
        <v>2933</v>
      </c>
      <c r="E2541" s="831">
        <v>39658</v>
      </c>
      <c r="F2541" s="804">
        <v>2009</v>
      </c>
      <c r="G2541" s="713" t="s">
        <v>1774</v>
      </c>
      <c r="H2541" s="9" t="s">
        <v>4818</v>
      </c>
      <c r="I2541" s="58">
        <v>392</v>
      </c>
      <c r="J2541" s="918">
        <v>146006</v>
      </c>
      <c r="K2541" s="5">
        <f t="shared" si="39"/>
        <v>10</v>
      </c>
      <c r="L2541" s="1025">
        <v>1998</v>
      </c>
      <c r="M2541" s="1122" t="s">
        <v>623</v>
      </c>
      <c r="N2541" s="1209" t="s">
        <v>621</v>
      </c>
      <c r="O2541" s="1227">
        <v>450</v>
      </c>
      <c r="P2541" s="154">
        <v>150</v>
      </c>
      <c r="Q2541" s="251">
        <v>3.5495957404851116E-3</v>
      </c>
      <c r="R2541" s="54">
        <v>5.656564780122264</v>
      </c>
      <c r="S2541" s="54">
        <v>155.65656478012227</v>
      </c>
      <c r="T2541" s="54">
        <v>294.34343521987773</v>
      </c>
      <c r="U2541" s="7"/>
      <c r="V2541" s="7"/>
      <c r="W2541" s="7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42"/>
      <c r="AN2541" s="42"/>
    </row>
    <row r="2542" spans="1:41" s="1" customFormat="1">
      <c r="A2542" s="76" t="s">
        <v>2747</v>
      </c>
      <c r="B2542" s="76" t="s">
        <v>17</v>
      </c>
      <c r="C2542" s="635">
        <v>201047</v>
      </c>
      <c r="D2542" s="75">
        <v>2937</v>
      </c>
      <c r="E2542" s="853">
        <v>39659</v>
      </c>
      <c r="F2542" s="812">
        <v>2009</v>
      </c>
      <c r="G2542" s="380" t="s">
        <v>812</v>
      </c>
      <c r="H2542" s="1" t="s">
        <v>861</v>
      </c>
      <c r="I2542" s="76">
        <v>23</v>
      </c>
      <c r="J2542" s="940">
        <v>194631</v>
      </c>
      <c r="K2542" s="5">
        <f t="shared" si="39"/>
        <v>10</v>
      </c>
      <c r="L2542" s="1047">
        <v>1998</v>
      </c>
      <c r="M2542" s="1147" t="s">
        <v>623</v>
      </c>
      <c r="N2542" s="380" t="s">
        <v>2398</v>
      </c>
      <c r="O2542" s="1227">
        <v>470</v>
      </c>
      <c r="P2542" s="74">
        <v>150</v>
      </c>
      <c r="Q2542" s="77">
        <v>5.9935142524493716E-2</v>
      </c>
      <c r="R2542" s="78">
        <v>23.609651343248569</v>
      </c>
      <c r="S2542" s="78">
        <v>173.60965134324857</v>
      </c>
      <c r="T2542" s="78">
        <v>296.39034865675143</v>
      </c>
      <c r="U2542" s="7"/>
      <c r="V2542" s="7"/>
      <c r="W2542" s="7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42"/>
      <c r="AN2542" s="42"/>
    </row>
    <row r="2543" spans="1:41" s="1" customFormat="1">
      <c r="A2543" s="165" t="s">
        <v>3035</v>
      </c>
      <c r="B2543" s="160" t="s">
        <v>17</v>
      </c>
      <c r="C2543" s="639">
        <v>10636</v>
      </c>
      <c r="D2543" s="164">
        <v>3130</v>
      </c>
      <c r="E2543" s="857">
        <v>39987</v>
      </c>
      <c r="F2543" s="806">
        <v>2009</v>
      </c>
      <c r="G2543" s="740" t="s">
        <v>810</v>
      </c>
      <c r="H2543" s="9" t="s">
        <v>4468</v>
      </c>
      <c r="I2543" s="165">
        <v>43</v>
      </c>
      <c r="J2543" s="945">
        <v>26454</v>
      </c>
      <c r="K2543" s="5">
        <f t="shared" si="39"/>
        <v>22</v>
      </c>
      <c r="L2543" s="1051">
        <v>1986</v>
      </c>
      <c r="M2543" s="1151" t="s">
        <v>629</v>
      </c>
      <c r="N2543" s="740" t="s">
        <v>3036</v>
      </c>
      <c r="O2543" s="1227">
        <v>350</v>
      </c>
      <c r="P2543" s="163">
        <v>35</v>
      </c>
      <c r="Q2543" s="166">
        <v>3.2446643811868799E-2</v>
      </c>
      <c r="R2543" s="167">
        <v>6.6353386595271697</v>
      </c>
      <c r="S2543" s="167">
        <v>41.635338659527172</v>
      </c>
      <c r="T2543" s="167">
        <v>308.36466134047282</v>
      </c>
      <c r="U2543" s="7"/>
      <c r="V2543" s="7"/>
      <c r="W2543" s="7"/>
      <c r="X2543" s="42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42"/>
      <c r="AN2543" s="42"/>
    </row>
    <row r="2544" spans="1:41" s="1" customFormat="1">
      <c r="A2544" s="9" t="s">
        <v>2993</v>
      </c>
      <c r="B2544" s="147" t="s">
        <v>17</v>
      </c>
      <c r="C2544" s="335" t="s">
        <v>2994</v>
      </c>
      <c r="D2544" s="10">
        <v>3096</v>
      </c>
      <c r="E2544" s="690">
        <v>39932</v>
      </c>
      <c r="F2544" s="804">
        <v>2009</v>
      </c>
      <c r="G2544" s="45" t="s">
        <v>812</v>
      </c>
      <c r="H2544" s="1" t="s">
        <v>861</v>
      </c>
      <c r="I2544" s="9">
        <v>18</v>
      </c>
      <c r="J2544" s="947">
        <v>98923</v>
      </c>
      <c r="K2544" s="5">
        <f t="shared" si="39"/>
        <v>14</v>
      </c>
      <c r="L2544" s="1052">
        <v>1994</v>
      </c>
      <c r="M2544" s="1152" t="s">
        <v>616</v>
      </c>
      <c r="N2544" s="45" t="s">
        <v>1628</v>
      </c>
      <c r="O2544" s="1227">
        <v>356</v>
      </c>
      <c r="P2544" s="115">
        <v>35.6</v>
      </c>
      <c r="Q2544" s="118">
        <v>5.691374051171208E-2</v>
      </c>
      <c r="R2544" s="7">
        <v>11.561457247549187</v>
      </c>
      <c r="S2544" s="7">
        <v>47.161457247549187</v>
      </c>
      <c r="T2544" s="7">
        <v>308.83854275245079</v>
      </c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</row>
    <row r="2545" spans="1:42" s="1" customFormat="1">
      <c r="A2545" s="131" t="s">
        <v>2918</v>
      </c>
      <c r="B2545" s="108" t="s">
        <v>17</v>
      </c>
      <c r="C2545" s="646">
        <v>141492</v>
      </c>
      <c r="D2545" s="130">
        <v>3042</v>
      </c>
      <c r="E2545" s="864">
        <v>39799</v>
      </c>
      <c r="F2545" s="804">
        <v>2009</v>
      </c>
      <c r="G2545" s="745" t="s">
        <v>818</v>
      </c>
      <c r="H2545" s="9" t="s">
        <v>806</v>
      </c>
      <c r="I2545" s="131">
        <v>14</v>
      </c>
      <c r="J2545" s="954">
        <v>96492</v>
      </c>
      <c r="K2545" s="5">
        <f t="shared" si="39"/>
        <v>10</v>
      </c>
      <c r="L2545" s="1059">
        <v>1998</v>
      </c>
      <c r="M2545" s="1159" t="s">
        <v>623</v>
      </c>
      <c r="N2545" s="745" t="s">
        <v>621</v>
      </c>
      <c r="O2545" s="1227">
        <v>503</v>
      </c>
      <c r="P2545" s="129">
        <v>150</v>
      </c>
      <c r="Q2545" s="132">
        <v>0.3125</v>
      </c>
      <c r="R2545" s="133">
        <v>29.162499999999998</v>
      </c>
      <c r="S2545" s="133">
        <v>179.16249999999999</v>
      </c>
      <c r="T2545" s="133">
        <v>323.83749999999998</v>
      </c>
      <c r="U2545" s="7"/>
      <c r="V2545" s="7"/>
      <c r="W2545" s="7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42"/>
      <c r="AN2545" s="42"/>
    </row>
    <row r="2546" spans="1:42" s="1" customFormat="1">
      <c r="A2546" s="97" t="s">
        <v>2844</v>
      </c>
      <c r="B2546" s="76" t="s">
        <v>17</v>
      </c>
      <c r="C2546" s="638">
        <v>150504</v>
      </c>
      <c r="D2546" s="96">
        <v>2974</v>
      </c>
      <c r="E2546" s="856">
        <v>39729</v>
      </c>
      <c r="F2546" s="812">
        <v>2009</v>
      </c>
      <c r="G2546" s="376" t="s">
        <v>1774</v>
      </c>
      <c r="H2546" s="97" t="s">
        <v>2581</v>
      </c>
      <c r="I2546" s="97">
        <v>30</v>
      </c>
      <c r="J2546" s="944">
        <v>197617</v>
      </c>
      <c r="K2546" s="5">
        <f t="shared" si="39"/>
        <v>8</v>
      </c>
      <c r="L2546" s="1050">
        <v>2000</v>
      </c>
      <c r="M2546" s="1150" t="s">
        <v>623</v>
      </c>
      <c r="N2546" s="376" t="s">
        <v>2845</v>
      </c>
      <c r="O2546" s="1227">
        <v>510</v>
      </c>
      <c r="P2546" s="95">
        <v>150</v>
      </c>
      <c r="Q2546" s="98">
        <v>0.13327340385499853</v>
      </c>
      <c r="R2546" s="99">
        <v>32.853226784295686</v>
      </c>
      <c r="S2546" s="99">
        <v>182.85322678429569</v>
      </c>
      <c r="T2546" s="99">
        <v>327.14677321570434</v>
      </c>
      <c r="U2546" s="7"/>
      <c r="V2546" s="7"/>
      <c r="W2546" s="7"/>
      <c r="X2546" s="42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42"/>
      <c r="AN2546" s="42"/>
    </row>
    <row r="2547" spans="1:42" s="1" customFormat="1">
      <c r="A2547" s="51" t="s">
        <v>1396</v>
      </c>
      <c r="B2547" s="51" t="s">
        <v>17</v>
      </c>
      <c r="C2547" s="607">
        <v>206439</v>
      </c>
      <c r="D2547" s="55">
        <v>2917</v>
      </c>
      <c r="E2547" s="831">
        <v>39645</v>
      </c>
      <c r="F2547" s="804">
        <v>2009</v>
      </c>
      <c r="G2547" s="53" t="s">
        <v>1774</v>
      </c>
      <c r="H2547" s="9" t="s">
        <v>4818</v>
      </c>
      <c r="I2547" s="51">
        <v>37</v>
      </c>
      <c r="J2547" s="905">
        <v>147600</v>
      </c>
      <c r="K2547" s="5">
        <f t="shared" si="39"/>
        <v>10</v>
      </c>
      <c r="L2547" s="423">
        <v>1998</v>
      </c>
      <c r="M2547" s="417" t="s">
        <v>613</v>
      </c>
      <c r="N2547" s="53" t="s">
        <v>614</v>
      </c>
      <c r="O2547" s="1227">
        <v>493</v>
      </c>
      <c r="P2547" s="154">
        <v>150</v>
      </c>
      <c r="Q2547" s="251">
        <v>3.6276700718690741E-2</v>
      </c>
      <c r="R2547" s="54">
        <v>12.53577670035077</v>
      </c>
      <c r="S2547" s="54">
        <v>162.53577670035077</v>
      </c>
      <c r="T2547" s="54">
        <v>330.46422329964923</v>
      </c>
      <c r="U2547" s="7"/>
      <c r="V2547" s="7"/>
      <c r="W2547" s="7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42"/>
      <c r="AN2547" s="42"/>
    </row>
    <row r="2548" spans="1:42" s="1" customFormat="1">
      <c r="A2548" s="242" t="s">
        <v>2819</v>
      </c>
      <c r="B2548" s="76" t="s">
        <v>17</v>
      </c>
      <c r="C2548" s="645">
        <v>112010</v>
      </c>
      <c r="D2548" s="86">
        <v>2960</v>
      </c>
      <c r="E2548" s="863">
        <v>39700</v>
      </c>
      <c r="F2548" s="812">
        <v>2009</v>
      </c>
      <c r="G2548" s="88" t="s">
        <v>1774</v>
      </c>
      <c r="H2548" s="2" t="s">
        <v>2825</v>
      </c>
      <c r="I2548" s="87">
        <v>429</v>
      </c>
      <c r="J2548" s="953">
        <v>196816</v>
      </c>
      <c r="K2548" s="5">
        <f t="shared" si="39"/>
        <v>13</v>
      </c>
      <c r="L2548" s="1058">
        <v>1995</v>
      </c>
      <c r="M2548" s="1158" t="s">
        <v>623</v>
      </c>
      <c r="N2548" s="88" t="s">
        <v>751</v>
      </c>
      <c r="O2548" s="1227">
        <v>500</v>
      </c>
      <c r="P2548" s="85">
        <v>150</v>
      </c>
      <c r="Q2548" s="89">
        <v>2.8901734104046242E-2</v>
      </c>
      <c r="R2548" s="90">
        <v>12.333236994219654</v>
      </c>
      <c r="S2548" s="90">
        <v>162.33323699421965</v>
      </c>
      <c r="T2548" s="90">
        <v>337.66676300578035</v>
      </c>
      <c r="U2548" s="7"/>
      <c r="V2548" s="7"/>
      <c r="W2548" s="7"/>
      <c r="X2548" s="42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42"/>
      <c r="AN2548" s="42"/>
    </row>
    <row r="2549" spans="1:42" s="1" customFormat="1">
      <c r="A2549" s="199" t="s">
        <v>2822</v>
      </c>
      <c r="B2549" s="76" t="s">
        <v>17</v>
      </c>
      <c r="C2549" s="645">
        <v>45410</v>
      </c>
      <c r="D2549" s="86">
        <v>2960</v>
      </c>
      <c r="E2549" s="863">
        <v>39700</v>
      </c>
      <c r="F2549" s="812">
        <v>2009</v>
      </c>
      <c r="G2549" s="88" t="s">
        <v>814</v>
      </c>
      <c r="H2549" s="87" t="s">
        <v>1060</v>
      </c>
      <c r="I2549" s="87">
        <v>424</v>
      </c>
      <c r="J2549" s="955">
        <v>89344</v>
      </c>
      <c r="K2549" s="5">
        <f t="shared" si="39"/>
        <v>24</v>
      </c>
      <c r="L2549" s="1058">
        <v>1984</v>
      </c>
      <c r="M2549" s="1158" t="s">
        <v>629</v>
      </c>
      <c r="N2549" s="88" t="s">
        <v>1207</v>
      </c>
      <c r="O2549" s="1227">
        <v>500</v>
      </c>
      <c r="P2549" s="85">
        <v>150</v>
      </c>
      <c r="Q2549" s="89">
        <v>2.8901734104046242E-2</v>
      </c>
      <c r="R2549" s="90">
        <v>12.333236994219654</v>
      </c>
      <c r="S2549" s="90">
        <v>162.33323699421965</v>
      </c>
      <c r="T2549" s="90">
        <v>337.66676300578035</v>
      </c>
      <c r="U2549" s="7"/>
      <c r="V2549" s="7"/>
      <c r="W2549" s="7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42"/>
      <c r="AN2549" s="42"/>
    </row>
    <row r="2550" spans="1:42" s="1" customFormat="1">
      <c r="A2550" s="51" t="s">
        <v>1391</v>
      </c>
      <c r="B2550" s="51" t="s">
        <v>17</v>
      </c>
      <c r="C2550" s="607">
        <v>16817</v>
      </c>
      <c r="D2550" s="55">
        <v>2917</v>
      </c>
      <c r="E2550" s="831">
        <v>39645</v>
      </c>
      <c r="F2550" s="804">
        <v>2009</v>
      </c>
      <c r="G2550" s="53" t="s">
        <v>1774</v>
      </c>
      <c r="H2550" s="9" t="s">
        <v>4818</v>
      </c>
      <c r="I2550" s="51">
        <v>21</v>
      </c>
      <c r="J2550" s="905">
        <v>158714</v>
      </c>
      <c r="K2550" s="5">
        <f t="shared" si="39"/>
        <v>10</v>
      </c>
      <c r="L2550" s="423">
        <v>1998</v>
      </c>
      <c r="M2550" s="417" t="s">
        <v>616</v>
      </c>
      <c r="N2550" s="53" t="s">
        <v>619</v>
      </c>
      <c r="O2550" s="1227">
        <v>501</v>
      </c>
      <c r="P2550" s="154">
        <v>150</v>
      </c>
      <c r="Q2550" s="251">
        <v>3.6865369290190797E-2</v>
      </c>
      <c r="R2550" s="54">
        <v>12.73919701191833</v>
      </c>
      <c r="S2550" s="54">
        <v>162.73919701191832</v>
      </c>
      <c r="T2550" s="54">
        <v>338.26080298808165</v>
      </c>
      <c r="U2550" s="7"/>
      <c r="V2550" s="7"/>
      <c r="W2550" s="7"/>
      <c r="X2550" s="42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42"/>
      <c r="AN2550" s="42"/>
    </row>
    <row r="2551" spans="1:42" s="1" customFormat="1">
      <c r="A2551" s="273" t="s">
        <v>2830</v>
      </c>
      <c r="B2551" s="76" t="s">
        <v>17</v>
      </c>
      <c r="C2551" s="634">
        <v>172062</v>
      </c>
      <c r="D2551" s="92">
        <v>2970</v>
      </c>
      <c r="E2551" s="852">
        <v>39708</v>
      </c>
      <c r="F2551" s="812">
        <v>2009</v>
      </c>
      <c r="G2551" s="272" t="s">
        <v>812</v>
      </c>
      <c r="H2551" s="9" t="s">
        <v>1079</v>
      </c>
      <c r="I2551" s="273">
        <v>24</v>
      </c>
      <c r="J2551" s="939">
        <v>124281</v>
      </c>
      <c r="K2551" s="5">
        <f t="shared" si="39"/>
        <v>12</v>
      </c>
      <c r="L2551" s="1046">
        <v>1996</v>
      </c>
      <c r="M2551" s="1146" t="s">
        <v>613</v>
      </c>
      <c r="N2551" s="272" t="s">
        <v>614</v>
      </c>
      <c r="O2551" s="1227">
        <v>513.13</v>
      </c>
      <c r="P2551" s="91">
        <v>150</v>
      </c>
      <c r="Q2551" s="93">
        <v>5.7387270411215975E-2</v>
      </c>
      <c r="R2551" s="94">
        <v>16.522942896797304</v>
      </c>
      <c r="S2551" s="94">
        <v>166.5229428967973</v>
      </c>
      <c r="T2551" s="94">
        <v>346.60705710320269</v>
      </c>
      <c r="U2551" s="7"/>
      <c r="V2551" s="7"/>
      <c r="W2551" s="7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42"/>
      <c r="AN2551" s="42"/>
    </row>
    <row r="2552" spans="1:42" s="1" customFormat="1">
      <c r="A2552" s="108" t="s">
        <v>2860</v>
      </c>
      <c r="B2552" s="108" t="s">
        <v>17</v>
      </c>
      <c r="C2552" s="636">
        <v>17491</v>
      </c>
      <c r="D2552" s="107">
        <v>2977</v>
      </c>
      <c r="E2552" s="854">
        <v>39765</v>
      </c>
      <c r="F2552" s="804">
        <v>2009</v>
      </c>
      <c r="G2552" s="738" t="s">
        <v>812</v>
      </c>
      <c r="H2552" s="1" t="s">
        <v>861</v>
      </c>
      <c r="I2552" s="108">
        <v>13</v>
      </c>
      <c r="J2552" s="956">
        <v>21170</v>
      </c>
      <c r="K2552" s="5">
        <f t="shared" si="39"/>
        <v>27</v>
      </c>
      <c r="L2552" s="1048">
        <v>1981</v>
      </c>
      <c r="M2552" s="1148" t="s">
        <v>2595</v>
      </c>
      <c r="N2552" s="738" t="s">
        <v>2861</v>
      </c>
      <c r="O2552" s="1227">
        <v>526</v>
      </c>
      <c r="P2552" s="106">
        <v>150</v>
      </c>
      <c r="Q2552" s="109">
        <v>0.18358806468163527</v>
      </c>
      <c r="R2552" s="110">
        <v>28.685635106505512</v>
      </c>
      <c r="S2552" s="110">
        <v>178.68563510650552</v>
      </c>
      <c r="T2552" s="110">
        <v>347.31436489349448</v>
      </c>
      <c r="U2552" s="7"/>
      <c r="V2552" s="7"/>
      <c r="W2552" s="7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42"/>
      <c r="AN2552" s="42"/>
    </row>
    <row r="2553" spans="1:42" s="1" customFormat="1">
      <c r="A2553" s="156" t="s">
        <v>2983</v>
      </c>
      <c r="B2553" s="147" t="s">
        <v>17</v>
      </c>
      <c r="C2553" s="644">
        <v>170439</v>
      </c>
      <c r="D2553" s="155">
        <v>3094</v>
      </c>
      <c r="E2553" s="862">
        <v>39890</v>
      </c>
      <c r="F2553" s="804">
        <v>2009</v>
      </c>
      <c r="G2553" s="379" t="s">
        <v>812</v>
      </c>
      <c r="H2553" s="1" t="s">
        <v>861</v>
      </c>
      <c r="I2553" s="156">
        <v>26</v>
      </c>
      <c r="J2553" s="952">
        <v>170439</v>
      </c>
      <c r="K2553" s="5">
        <f t="shared" si="39"/>
        <v>12</v>
      </c>
      <c r="L2553" s="1057">
        <v>1996</v>
      </c>
      <c r="M2553" s="1157" t="s">
        <v>623</v>
      </c>
      <c r="N2553" s="379" t="s">
        <v>626</v>
      </c>
      <c r="O2553" s="1227">
        <v>404</v>
      </c>
      <c r="P2553" s="154">
        <v>40.400000000000006</v>
      </c>
      <c r="Q2553" s="157">
        <v>7.8730030049927305E-2</v>
      </c>
      <c r="R2553" s="158">
        <v>14.069843670222507</v>
      </c>
      <c r="S2553" s="158">
        <v>54.469843670222517</v>
      </c>
      <c r="T2553" s="158">
        <v>349.53015632977747</v>
      </c>
      <c r="U2553" s="7"/>
      <c r="V2553" s="7"/>
      <c r="W2553" s="7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42"/>
      <c r="AN2553" s="42"/>
    </row>
    <row r="2554" spans="1:42" s="1" customFormat="1">
      <c r="A2554" s="9" t="s">
        <v>3001</v>
      </c>
      <c r="B2554" s="147" t="s">
        <v>17</v>
      </c>
      <c r="C2554" s="335">
        <v>240643</v>
      </c>
      <c r="D2554" s="10">
        <v>3099</v>
      </c>
      <c r="E2554" s="690">
        <v>39911</v>
      </c>
      <c r="F2554" s="804">
        <v>2009</v>
      </c>
      <c r="G2554" s="45" t="s">
        <v>812</v>
      </c>
      <c r="H2554" s="2" t="s">
        <v>3002</v>
      </c>
      <c r="I2554" s="9">
        <v>105</v>
      </c>
      <c r="J2554" s="947">
        <v>104718</v>
      </c>
      <c r="K2554" s="5">
        <f t="shared" si="39"/>
        <v>11</v>
      </c>
      <c r="L2554" s="1052">
        <v>1997</v>
      </c>
      <c r="M2554" s="1152" t="s">
        <v>623</v>
      </c>
      <c r="N2554" s="45" t="s">
        <v>3003</v>
      </c>
      <c r="O2554" s="1227">
        <v>428.69</v>
      </c>
      <c r="P2554" s="115">
        <v>42.869</v>
      </c>
      <c r="Q2554" s="118">
        <v>6.3076225873185426E-2</v>
      </c>
      <c r="R2554" s="7">
        <v>33.046896259479311</v>
      </c>
      <c r="S2554" s="7">
        <v>75.915896259479311</v>
      </c>
      <c r="T2554" s="7">
        <v>352.77410374052067</v>
      </c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</row>
    <row r="2555" spans="1:42" s="1" customFormat="1">
      <c r="A2555" s="9" t="s">
        <v>2996</v>
      </c>
      <c r="B2555" s="147" t="s">
        <v>17</v>
      </c>
      <c r="C2555" s="335">
        <v>175469</v>
      </c>
      <c r="D2555" s="10">
        <v>3096</v>
      </c>
      <c r="E2555" s="690">
        <v>39932</v>
      </c>
      <c r="F2555" s="804">
        <v>2009</v>
      </c>
      <c r="G2555" s="45" t="s">
        <v>812</v>
      </c>
      <c r="H2555" s="1" t="s">
        <v>861</v>
      </c>
      <c r="I2555" s="9">
        <v>21</v>
      </c>
      <c r="J2555" s="947">
        <v>112351</v>
      </c>
      <c r="K2555" s="5">
        <f t="shared" si="39"/>
        <v>12</v>
      </c>
      <c r="L2555" s="1052">
        <v>1996</v>
      </c>
      <c r="M2555" s="1152" t="s">
        <v>616</v>
      </c>
      <c r="N2555" s="45" t="s">
        <v>1628</v>
      </c>
      <c r="O2555" s="1227">
        <v>408</v>
      </c>
      <c r="P2555" s="115">
        <v>40.800000000000004</v>
      </c>
      <c r="Q2555" s="118">
        <v>6.5226983507804856E-2</v>
      </c>
      <c r="R2555" s="7">
        <v>13.250209429775474</v>
      </c>
      <c r="S2555" s="7">
        <v>54.050209429775478</v>
      </c>
      <c r="T2555" s="7">
        <v>353.94979057022454</v>
      </c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O2555" s="42"/>
      <c r="AP2555" s="42"/>
    </row>
    <row r="2556" spans="1:42" s="1" customFormat="1">
      <c r="A2556" s="108" t="s">
        <v>2862</v>
      </c>
      <c r="B2556" s="108" t="s">
        <v>17</v>
      </c>
      <c r="C2556" s="636">
        <v>186511</v>
      </c>
      <c r="D2556" s="107">
        <v>2977</v>
      </c>
      <c r="E2556" s="854">
        <v>39765</v>
      </c>
      <c r="F2556" s="804">
        <v>2009</v>
      </c>
      <c r="G2556" s="738" t="s">
        <v>812</v>
      </c>
      <c r="H2556" s="1" t="s">
        <v>861</v>
      </c>
      <c r="I2556" s="108">
        <v>14</v>
      </c>
      <c r="J2556" s="941">
        <v>174775</v>
      </c>
      <c r="K2556" s="5">
        <f t="shared" si="39"/>
        <v>11</v>
      </c>
      <c r="L2556" s="1048">
        <v>1997</v>
      </c>
      <c r="M2556" s="1148" t="s">
        <v>613</v>
      </c>
      <c r="N2556" s="738" t="s">
        <v>614</v>
      </c>
      <c r="O2556" s="1227">
        <v>551</v>
      </c>
      <c r="P2556" s="106">
        <v>150</v>
      </c>
      <c r="Q2556" s="109">
        <v>0.19231373315509703</v>
      </c>
      <c r="R2556" s="110">
        <v>30.049020805483913</v>
      </c>
      <c r="S2556" s="110">
        <v>180.04902080548391</v>
      </c>
      <c r="T2556" s="110">
        <v>370.95097919451609</v>
      </c>
      <c r="U2556" s="7"/>
      <c r="V2556" s="7"/>
      <c r="W2556" s="7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42"/>
      <c r="AN2556" s="42"/>
      <c r="AO2556" s="42"/>
      <c r="AP2556" s="42"/>
    </row>
    <row r="2557" spans="1:42" s="1" customFormat="1">
      <c r="A2557" s="281" t="s">
        <v>3076</v>
      </c>
      <c r="B2557" s="160" t="s">
        <v>17</v>
      </c>
      <c r="C2557" s="642" t="s">
        <v>3077</v>
      </c>
      <c r="D2557" s="292">
        <v>3136</v>
      </c>
      <c r="E2557" s="860">
        <v>39954</v>
      </c>
      <c r="F2557" s="806">
        <v>2009</v>
      </c>
      <c r="G2557" s="743" t="s">
        <v>814</v>
      </c>
      <c r="H2557" s="281" t="s">
        <v>1060</v>
      </c>
      <c r="I2557" s="281">
        <v>16</v>
      </c>
      <c r="J2557" s="950">
        <v>132093</v>
      </c>
      <c r="K2557" s="5">
        <f t="shared" si="39"/>
        <v>10</v>
      </c>
      <c r="L2557" s="1055">
        <v>1998</v>
      </c>
      <c r="M2557" s="1155" t="s">
        <v>616</v>
      </c>
      <c r="N2557" s="743" t="s">
        <v>1234</v>
      </c>
      <c r="O2557" s="1227">
        <v>429</v>
      </c>
      <c r="P2557" s="170">
        <v>42.900000000000006</v>
      </c>
      <c r="Q2557" s="317">
        <v>0.16251292716466081</v>
      </c>
      <c r="R2557" s="171">
        <v>13.680338208721148</v>
      </c>
      <c r="S2557" s="171">
        <v>56.580338208721152</v>
      </c>
      <c r="T2557" s="171">
        <v>372.41966179127883</v>
      </c>
      <c r="U2557" s="7"/>
      <c r="V2557" s="7"/>
      <c r="W2557" s="7"/>
      <c r="X2557" s="42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42"/>
      <c r="AN2557" s="42"/>
    </row>
    <row r="2558" spans="1:42" s="1" customFormat="1">
      <c r="A2558" s="87" t="s">
        <v>2805</v>
      </c>
      <c r="B2558" s="76" t="s">
        <v>17</v>
      </c>
      <c r="C2558" s="645">
        <v>97363</v>
      </c>
      <c r="D2558" s="86">
        <v>2960</v>
      </c>
      <c r="E2558" s="863">
        <v>39700</v>
      </c>
      <c r="F2558" s="812">
        <v>2009</v>
      </c>
      <c r="G2558" s="88" t="s">
        <v>821</v>
      </c>
      <c r="H2558" s="2" t="s">
        <v>4813</v>
      </c>
      <c r="I2558" s="87">
        <v>432</v>
      </c>
      <c r="J2558" s="953">
        <v>133657</v>
      </c>
      <c r="K2558" s="5">
        <f t="shared" si="39"/>
        <v>15</v>
      </c>
      <c r="L2558" s="1058">
        <v>1993</v>
      </c>
      <c r="M2558" s="1158" t="s">
        <v>629</v>
      </c>
      <c r="N2558" s="88" t="s">
        <v>2806</v>
      </c>
      <c r="O2558" s="1227">
        <v>550</v>
      </c>
      <c r="P2558" s="85">
        <v>150</v>
      </c>
      <c r="Q2558" s="89">
        <v>3.1791907514450865E-2</v>
      </c>
      <c r="R2558" s="90">
        <v>13.566560693641618</v>
      </c>
      <c r="S2558" s="90">
        <v>163.56656069364161</v>
      </c>
      <c r="T2558" s="90">
        <v>386.43343930635842</v>
      </c>
      <c r="U2558" s="22"/>
      <c r="V2558" s="7"/>
      <c r="W2558" s="7"/>
      <c r="X2558" s="7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42"/>
      <c r="AN2558" s="42"/>
    </row>
    <row r="2559" spans="1:42" s="1" customFormat="1">
      <c r="A2559" s="51" t="s">
        <v>1390</v>
      </c>
      <c r="B2559" s="51" t="s">
        <v>17</v>
      </c>
      <c r="C2559" s="607">
        <v>158732</v>
      </c>
      <c r="D2559" s="55">
        <v>2917</v>
      </c>
      <c r="E2559" s="831">
        <v>39645</v>
      </c>
      <c r="F2559" s="804">
        <v>2009</v>
      </c>
      <c r="G2559" s="53" t="s">
        <v>1774</v>
      </c>
      <c r="H2559" s="9" t="s">
        <v>4818</v>
      </c>
      <c r="I2559" s="51">
        <v>23</v>
      </c>
      <c r="J2559" s="905">
        <v>185751</v>
      </c>
      <c r="K2559" s="5">
        <f t="shared" si="39"/>
        <v>9</v>
      </c>
      <c r="L2559" s="423">
        <v>1999</v>
      </c>
      <c r="M2559" s="417" t="s">
        <v>623</v>
      </c>
      <c r="N2559" s="53" t="s">
        <v>626</v>
      </c>
      <c r="O2559" s="1227">
        <v>555</v>
      </c>
      <c r="P2559" s="154">
        <v>150</v>
      </c>
      <c r="Q2559" s="251">
        <v>4.0838882147816148E-2</v>
      </c>
      <c r="R2559" s="54">
        <v>14.112284114999346</v>
      </c>
      <c r="S2559" s="54">
        <v>164.11228411499934</v>
      </c>
      <c r="T2559" s="54">
        <v>390.88771588500066</v>
      </c>
      <c r="U2559" s="7"/>
      <c r="V2559" s="7"/>
      <c r="W2559" s="7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42"/>
      <c r="AN2559" s="42"/>
    </row>
    <row r="2560" spans="1:42" s="1" customFormat="1">
      <c r="A2560" s="81" t="s">
        <v>2792</v>
      </c>
      <c r="B2560" s="76" t="s">
        <v>17</v>
      </c>
      <c r="C2560" s="633">
        <v>17477</v>
      </c>
      <c r="D2560" s="80">
        <v>2941</v>
      </c>
      <c r="E2560" s="851">
        <v>39687</v>
      </c>
      <c r="F2560" s="812">
        <v>2009</v>
      </c>
      <c r="G2560" s="82" t="s">
        <v>810</v>
      </c>
      <c r="H2560" s="9" t="s">
        <v>837</v>
      </c>
      <c r="I2560" s="81">
        <v>40</v>
      </c>
      <c r="J2560" s="938">
        <v>134225</v>
      </c>
      <c r="K2560" s="5">
        <f t="shared" si="39"/>
        <v>8</v>
      </c>
      <c r="L2560" s="1045">
        <v>2000</v>
      </c>
      <c r="M2560" s="1145" t="s">
        <v>623</v>
      </c>
      <c r="N2560" s="82" t="s">
        <v>624</v>
      </c>
      <c r="O2560" s="1227">
        <v>602</v>
      </c>
      <c r="P2560" s="79">
        <v>150</v>
      </c>
      <c r="Q2560" s="83">
        <v>7.1949840682495644E-2</v>
      </c>
      <c r="R2560" s="84">
        <v>21.221605509302076</v>
      </c>
      <c r="S2560" s="84">
        <v>171.22160550930207</v>
      </c>
      <c r="T2560" s="84">
        <v>430.77839449069791</v>
      </c>
      <c r="U2560" s="7"/>
      <c r="V2560" s="7"/>
      <c r="W2560" s="7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42"/>
      <c r="AN2560" s="42"/>
    </row>
    <row r="2561" spans="1:40" s="1" customFormat="1">
      <c r="A2561" s="271" t="s">
        <v>2877</v>
      </c>
      <c r="B2561" s="108" t="s">
        <v>17</v>
      </c>
      <c r="C2561" s="641" t="s">
        <v>2878</v>
      </c>
      <c r="D2561" s="112">
        <v>2983</v>
      </c>
      <c r="E2561" s="859">
        <v>39749</v>
      </c>
      <c r="F2561" s="806">
        <v>2009</v>
      </c>
      <c r="G2561" s="399" t="s">
        <v>816</v>
      </c>
      <c r="H2561" s="173" t="s">
        <v>1602</v>
      </c>
      <c r="I2561" s="271">
        <v>349</v>
      </c>
      <c r="J2561" s="949">
        <v>102040</v>
      </c>
      <c r="K2561" s="5">
        <f t="shared" si="39"/>
        <v>10</v>
      </c>
      <c r="L2561" s="1054">
        <v>1998</v>
      </c>
      <c r="M2561" s="1154" t="s">
        <v>623</v>
      </c>
      <c r="N2561" s="399" t="s">
        <v>2398</v>
      </c>
      <c r="O2561" s="1227">
        <v>600</v>
      </c>
      <c r="P2561" s="111">
        <v>150</v>
      </c>
      <c r="Q2561" s="113">
        <v>1.4302741358760428E-2</v>
      </c>
      <c r="R2561" s="114">
        <v>16.583170441001187</v>
      </c>
      <c r="S2561" s="114">
        <v>166.58317044100119</v>
      </c>
      <c r="T2561" s="114">
        <v>433.41682955899881</v>
      </c>
      <c r="U2561" s="7"/>
      <c r="V2561" s="7"/>
      <c r="W2561" s="7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42"/>
      <c r="AN2561" s="42"/>
    </row>
    <row r="2562" spans="1:40" s="1" customFormat="1">
      <c r="A2562" s="87" t="s">
        <v>2809</v>
      </c>
      <c r="B2562" s="76" t="s">
        <v>17</v>
      </c>
      <c r="C2562" s="645">
        <v>100669</v>
      </c>
      <c r="D2562" s="86">
        <v>2960</v>
      </c>
      <c r="E2562" s="863">
        <v>39700</v>
      </c>
      <c r="F2562" s="813">
        <v>2009</v>
      </c>
      <c r="G2562" s="88" t="s">
        <v>821</v>
      </c>
      <c r="H2562" s="2" t="s">
        <v>4813</v>
      </c>
      <c r="I2562" s="87">
        <v>435</v>
      </c>
      <c r="J2562" s="953">
        <v>118498</v>
      </c>
      <c r="K2562" s="5">
        <f t="shared" ref="K2562:K2625" si="40">F2562-L2562-1</f>
        <v>12</v>
      </c>
      <c r="L2562" s="1058">
        <v>1996</v>
      </c>
      <c r="M2562" s="1158" t="s">
        <v>616</v>
      </c>
      <c r="N2562" s="88" t="s">
        <v>2122</v>
      </c>
      <c r="O2562" s="1227">
        <v>600</v>
      </c>
      <c r="P2562" s="85">
        <v>150</v>
      </c>
      <c r="Q2562" s="89">
        <v>3.4682080924855488E-2</v>
      </c>
      <c r="R2562" s="90">
        <v>14.799884393063582</v>
      </c>
      <c r="S2562" s="90">
        <v>164.79988439306359</v>
      </c>
      <c r="T2562" s="90">
        <v>435.20011560693638</v>
      </c>
      <c r="U2562" s="7"/>
      <c r="V2562" s="7"/>
      <c r="W2562" s="7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42"/>
      <c r="AN2562" s="42"/>
    </row>
    <row r="2563" spans="1:40" s="1" customFormat="1">
      <c r="A2563" s="354" t="s">
        <v>3027</v>
      </c>
      <c r="B2563" s="160" t="s">
        <v>17</v>
      </c>
      <c r="C2563" s="639">
        <v>243096</v>
      </c>
      <c r="D2563" s="164">
        <v>3130</v>
      </c>
      <c r="E2563" s="857">
        <v>39987</v>
      </c>
      <c r="F2563" s="804">
        <v>2009</v>
      </c>
      <c r="G2563" s="740" t="s">
        <v>812</v>
      </c>
      <c r="H2563" s="9" t="s">
        <v>1079</v>
      </c>
      <c r="I2563" s="165">
        <v>34</v>
      </c>
      <c r="J2563" s="945">
        <v>131654</v>
      </c>
      <c r="K2563" s="5">
        <f t="shared" si="40"/>
        <v>7</v>
      </c>
      <c r="L2563" s="1051">
        <v>2001</v>
      </c>
      <c r="M2563" s="1151" t="s">
        <v>2147</v>
      </c>
      <c r="N2563" s="740" t="s">
        <v>2360</v>
      </c>
      <c r="O2563" s="1227">
        <v>501</v>
      </c>
      <c r="P2563" s="163">
        <v>50.1</v>
      </c>
      <c r="Q2563" s="166">
        <v>4.6445052999275045E-2</v>
      </c>
      <c r="R2563" s="167">
        <v>9.4980133383517469</v>
      </c>
      <c r="S2563" s="167">
        <v>59.598013338351748</v>
      </c>
      <c r="T2563" s="167">
        <v>441.40198666164827</v>
      </c>
      <c r="U2563" s="7"/>
      <c r="V2563" s="7"/>
      <c r="W2563" s="7"/>
      <c r="X2563" s="42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42"/>
      <c r="AN2563" s="42"/>
    </row>
    <row r="2564" spans="1:40" s="1" customFormat="1">
      <c r="A2564" s="51" t="s">
        <v>374</v>
      </c>
      <c r="B2564" s="51" t="s">
        <v>17</v>
      </c>
      <c r="C2564" s="607">
        <v>172550</v>
      </c>
      <c r="D2564" s="55">
        <v>2933</v>
      </c>
      <c r="E2564" s="831">
        <v>39658</v>
      </c>
      <c r="F2564" s="804">
        <v>2009</v>
      </c>
      <c r="G2564" s="713" t="s">
        <v>1774</v>
      </c>
      <c r="H2564" s="9" t="s">
        <v>4818</v>
      </c>
      <c r="I2564" s="58">
        <v>382</v>
      </c>
      <c r="J2564" s="918">
        <v>156179</v>
      </c>
      <c r="K2564" s="5">
        <f t="shared" si="40"/>
        <v>12</v>
      </c>
      <c r="L2564" s="1025">
        <v>1996</v>
      </c>
      <c r="M2564" s="1122" t="s">
        <v>616</v>
      </c>
      <c r="N2564" s="1209" t="s">
        <v>1234</v>
      </c>
      <c r="O2564" s="1227">
        <v>600</v>
      </c>
      <c r="P2564" s="154">
        <v>150</v>
      </c>
      <c r="Q2564" s="251">
        <v>4.7327943206468149E-3</v>
      </c>
      <c r="R2564" s="54">
        <v>7.5420863734963506</v>
      </c>
      <c r="S2564" s="54">
        <v>157.54208637349635</v>
      </c>
      <c r="T2564" s="54">
        <v>442.45791362650368</v>
      </c>
      <c r="U2564" s="7"/>
      <c r="V2564" s="7"/>
      <c r="W2564" s="7"/>
      <c r="X2564" s="42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42"/>
      <c r="AN2564" s="42"/>
    </row>
    <row r="2565" spans="1:40" s="1" customFormat="1">
      <c r="A2565" s="156" t="s">
        <v>2984</v>
      </c>
      <c r="B2565" s="147" t="s">
        <v>17</v>
      </c>
      <c r="C2565" s="644">
        <v>142419</v>
      </c>
      <c r="D2565" s="155">
        <v>3094</v>
      </c>
      <c r="E2565" s="862">
        <v>39890</v>
      </c>
      <c r="F2565" s="804">
        <v>2009</v>
      </c>
      <c r="G2565" s="379" t="s">
        <v>812</v>
      </c>
      <c r="H2565" s="1" t="s">
        <v>861</v>
      </c>
      <c r="I2565" s="156">
        <v>27</v>
      </c>
      <c r="J2565" s="952">
        <v>142419</v>
      </c>
      <c r="K2565" s="5">
        <f t="shared" si="40"/>
        <v>13</v>
      </c>
      <c r="L2565" s="1057">
        <v>1995</v>
      </c>
      <c r="M2565" s="1157" t="s">
        <v>623</v>
      </c>
      <c r="N2565" s="379" t="s">
        <v>626</v>
      </c>
      <c r="O2565" s="1227">
        <v>512</v>
      </c>
      <c r="P2565" s="154">
        <v>51.2</v>
      </c>
      <c r="Q2565" s="157">
        <v>9.977667174644253E-2</v>
      </c>
      <c r="R2565" s="158">
        <v>17.831089007806742</v>
      </c>
      <c r="S2565" s="158">
        <v>69.031089007806742</v>
      </c>
      <c r="T2565" s="158">
        <v>442.96891099219329</v>
      </c>
      <c r="U2565" s="7"/>
      <c r="V2565" s="7"/>
      <c r="W2565" s="7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42"/>
      <c r="AN2565" s="42"/>
    </row>
    <row r="2566" spans="1:40" s="1" customFormat="1">
      <c r="A2566" s="273" t="s">
        <v>2835</v>
      </c>
      <c r="B2566" s="76" t="s">
        <v>17</v>
      </c>
      <c r="C2566" s="634">
        <v>3724</v>
      </c>
      <c r="D2566" s="92">
        <v>2970</v>
      </c>
      <c r="E2566" s="852">
        <v>39708</v>
      </c>
      <c r="F2566" s="812">
        <v>2009</v>
      </c>
      <c r="G2566" s="272" t="s">
        <v>815</v>
      </c>
      <c r="H2566" s="2" t="s">
        <v>1657</v>
      </c>
      <c r="I2566" s="273">
        <v>49</v>
      </c>
      <c r="J2566" s="939">
        <v>124649</v>
      </c>
      <c r="K2566" s="5">
        <f t="shared" si="40"/>
        <v>8</v>
      </c>
      <c r="L2566" s="1046">
        <v>2000</v>
      </c>
      <c r="M2566" s="1146" t="s">
        <v>623</v>
      </c>
      <c r="N2566" s="272" t="s">
        <v>624</v>
      </c>
      <c r="O2566" s="1227">
        <v>616</v>
      </c>
      <c r="P2566" s="91">
        <v>150</v>
      </c>
      <c r="Q2566" s="93">
        <v>6.889201288817462E-2</v>
      </c>
      <c r="R2566" s="94">
        <v>19.835388350763239</v>
      </c>
      <c r="S2566" s="94">
        <v>169.83538835076325</v>
      </c>
      <c r="T2566" s="94">
        <v>446.16461164923675</v>
      </c>
      <c r="U2566" s="7"/>
      <c r="V2566" s="7"/>
      <c r="W2566" s="7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</row>
    <row r="2567" spans="1:40" s="1" customFormat="1">
      <c r="A2567" s="51" t="s">
        <v>1401</v>
      </c>
      <c r="B2567" s="51" t="s">
        <v>17</v>
      </c>
      <c r="C2567" s="607">
        <v>219589</v>
      </c>
      <c r="D2567" s="55">
        <v>2917</v>
      </c>
      <c r="E2567" s="831">
        <v>39645</v>
      </c>
      <c r="F2567" s="804">
        <v>2009</v>
      </c>
      <c r="G2567" s="53" t="s">
        <v>812</v>
      </c>
      <c r="H2567" s="1" t="s">
        <v>861</v>
      </c>
      <c r="I2567" s="51">
        <v>35</v>
      </c>
      <c r="J2567" s="922">
        <v>175051</v>
      </c>
      <c r="K2567" s="5">
        <f t="shared" si="40"/>
        <v>9</v>
      </c>
      <c r="L2567" s="423">
        <v>1999</v>
      </c>
      <c r="M2567" s="417" t="s">
        <v>623</v>
      </c>
      <c r="N2567" s="53" t="s">
        <v>626</v>
      </c>
      <c r="O2567" s="1227">
        <v>616</v>
      </c>
      <c r="P2567" s="154">
        <v>150</v>
      </c>
      <c r="Q2567" s="251">
        <v>4.5327480005504052E-2</v>
      </c>
      <c r="R2567" s="54">
        <v>15.663363990701978</v>
      </c>
      <c r="S2567" s="54">
        <v>165.66336399070198</v>
      </c>
      <c r="T2567" s="54">
        <v>450.33663600929799</v>
      </c>
      <c r="U2567" s="7"/>
      <c r="V2567" s="7"/>
      <c r="W2567" s="7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42"/>
      <c r="AN2567" s="42"/>
    </row>
    <row r="2568" spans="1:40" s="1" customFormat="1">
      <c r="A2568" s="97" t="s">
        <v>2847</v>
      </c>
      <c r="B2568" s="76" t="s">
        <v>17</v>
      </c>
      <c r="C2568" s="638">
        <v>31985</v>
      </c>
      <c r="D2568" s="96">
        <v>2974</v>
      </c>
      <c r="E2568" s="856">
        <v>39729</v>
      </c>
      <c r="F2568" s="812">
        <v>2009</v>
      </c>
      <c r="G2568" s="376" t="s">
        <v>812</v>
      </c>
      <c r="H2568" s="1" t="s">
        <v>861</v>
      </c>
      <c r="I2568" s="97">
        <v>20</v>
      </c>
      <c r="J2568" s="944">
        <v>28237</v>
      </c>
      <c r="K2568" s="5">
        <f t="shared" si="40"/>
        <v>23</v>
      </c>
      <c r="L2568" s="1050">
        <v>1985</v>
      </c>
      <c r="M2568" s="1150" t="s">
        <v>623</v>
      </c>
      <c r="N2568" s="376" t="s">
        <v>2848</v>
      </c>
      <c r="O2568" s="1227">
        <v>656</v>
      </c>
      <c r="P2568" s="95">
        <v>150</v>
      </c>
      <c r="Q2568" s="98">
        <v>0.17142618221348829</v>
      </c>
      <c r="R2568" s="99">
        <v>42.258268177447</v>
      </c>
      <c r="S2568" s="99">
        <v>192.25826817744701</v>
      </c>
      <c r="T2568" s="99">
        <v>463.74173182255299</v>
      </c>
      <c r="U2568" s="7"/>
      <c r="V2568" s="7"/>
      <c r="W2568" s="7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42"/>
      <c r="AN2568" s="42"/>
    </row>
    <row r="2569" spans="1:40" s="1" customFormat="1">
      <c r="A2569" s="380" t="s">
        <v>2748</v>
      </c>
      <c r="B2569" s="76" t="s">
        <v>17</v>
      </c>
      <c r="C2569" s="635">
        <v>28253</v>
      </c>
      <c r="D2569" s="75">
        <v>2937</v>
      </c>
      <c r="E2569" s="853">
        <v>39659</v>
      </c>
      <c r="F2569" s="812">
        <v>2009</v>
      </c>
      <c r="G2569" s="380" t="s">
        <v>1774</v>
      </c>
      <c r="H2569" s="9" t="s">
        <v>4818</v>
      </c>
      <c r="I2569" s="76">
        <v>5</v>
      </c>
      <c r="J2569" s="940">
        <v>160070</v>
      </c>
      <c r="K2569" s="5">
        <f t="shared" si="40"/>
        <v>9</v>
      </c>
      <c r="L2569" s="1047">
        <v>1999</v>
      </c>
      <c r="M2569" s="1147" t="s">
        <v>623</v>
      </c>
      <c r="N2569" s="380" t="s">
        <v>626</v>
      </c>
      <c r="O2569" s="1227">
        <v>651.5</v>
      </c>
      <c r="P2569" s="74">
        <v>150</v>
      </c>
      <c r="Q2569" s="77">
        <v>8.3080309265335439E-2</v>
      </c>
      <c r="R2569" s="78">
        <v>32.726995425800943</v>
      </c>
      <c r="S2569" s="78">
        <v>182.72699542580094</v>
      </c>
      <c r="T2569" s="78">
        <v>468.77300457419904</v>
      </c>
      <c r="U2569" s="7"/>
      <c r="V2569" s="7"/>
      <c r="W2569" s="7"/>
      <c r="X2569" s="42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42"/>
      <c r="AN2569" s="42"/>
    </row>
    <row r="2570" spans="1:40" s="1" customFormat="1">
      <c r="A2570" s="240" t="s">
        <v>2797</v>
      </c>
      <c r="B2570" s="76" t="s">
        <v>17</v>
      </c>
      <c r="C2570" s="633">
        <v>17421</v>
      </c>
      <c r="D2570" s="80">
        <v>2941</v>
      </c>
      <c r="E2570" s="851">
        <v>39687</v>
      </c>
      <c r="F2570" s="812">
        <v>2009</v>
      </c>
      <c r="G2570" s="82" t="s">
        <v>1774</v>
      </c>
      <c r="H2570" s="9" t="s">
        <v>4818</v>
      </c>
      <c r="I2570" s="81">
        <v>30</v>
      </c>
      <c r="J2570" s="938">
        <v>164815</v>
      </c>
      <c r="K2570" s="5">
        <f t="shared" si="40"/>
        <v>8</v>
      </c>
      <c r="L2570" s="1045">
        <v>2000</v>
      </c>
      <c r="M2570" s="1145" t="s">
        <v>613</v>
      </c>
      <c r="N2570" s="82" t="s">
        <v>614</v>
      </c>
      <c r="O2570" s="1227">
        <v>642.20000000000005</v>
      </c>
      <c r="P2570" s="79">
        <v>150</v>
      </c>
      <c r="Q2570" s="83">
        <v>7.675446459518058E-2</v>
      </c>
      <c r="R2570" s="84">
        <v>22.638729332348497</v>
      </c>
      <c r="S2570" s="84">
        <v>172.6387293323485</v>
      </c>
      <c r="T2570" s="84">
        <v>469.56127066765157</v>
      </c>
      <c r="U2570" s="7"/>
      <c r="V2570" s="7"/>
      <c r="W2570" s="7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42"/>
      <c r="AN2570" s="42"/>
    </row>
    <row r="2571" spans="1:40" s="1" customFormat="1">
      <c r="A2571" s="379" t="s">
        <v>2986</v>
      </c>
      <c r="B2571" s="147" t="s">
        <v>17</v>
      </c>
      <c r="C2571" s="644">
        <v>17592</v>
      </c>
      <c r="D2571" s="155">
        <v>3094</v>
      </c>
      <c r="E2571" s="862">
        <v>39890</v>
      </c>
      <c r="F2571" s="804">
        <v>2009</v>
      </c>
      <c r="G2571" s="379" t="s">
        <v>810</v>
      </c>
      <c r="H2571" s="9" t="s">
        <v>837</v>
      </c>
      <c r="I2571" s="156">
        <v>28</v>
      </c>
      <c r="J2571" s="952">
        <v>123730</v>
      </c>
      <c r="K2571" s="5">
        <f t="shared" si="40"/>
        <v>8</v>
      </c>
      <c r="L2571" s="1057">
        <v>2000</v>
      </c>
      <c r="M2571" s="1157" t="s">
        <v>623</v>
      </c>
      <c r="N2571" s="379" t="s">
        <v>624</v>
      </c>
      <c r="O2571" s="1227">
        <v>558.6</v>
      </c>
      <c r="P2571" s="154">
        <v>55.860000000000007</v>
      </c>
      <c r="Q2571" s="157">
        <v>0.10885790788586484</v>
      </c>
      <c r="R2571" s="158">
        <v>19.453996718282905</v>
      </c>
      <c r="S2571" s="158">
        <v>75.313996718282908</v>
      </c>
      <c r="T2571" s="158">
        <v>483.28600328171711</v>
      </c>
      <c r="U2571" s="7"/>
      <c r="V2571" s="7"/>
      <c r="W2571" s="7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42"/>
      <c r="AN2571" s="42"/>
    </row>
    <row r="2572" spans="1:40" s="1" customFormat="1">
      <c r="A2572" s="51" t="s">
        <v>2373</v>
      </c>
      <c r="B2572" s="51" t="s">
        <v>17</v>
      </c>
      <c r="C2572" s="607">
        <v>16538</v>
      </c>
      <c r="D2572" s="55">
        <v>2933</v>
      </c>
      <c r="E2572" s="831">
        <v>39658</v>
      </c>
      <c r="F2572" s="804">
        <v>2009</v>
      </c>
      <c r="G2572" s="713" t="s">
        <v>810</v>
      </c>
      <c r="H2572" s="173" t="s">
        <v>859</v>
      </c>
      <c r="I2572" s="58">
        <v>347</v>
      </c>
      <c r="J2572" s="918">
        <v>251283</v>
      </c>
      <c r="K2572" s="5">
        <f t="shared" si="40"/>
        <v>11</v>
      </c>
      <c r="L2572" s="1025">
        <v>1997</v>
      </c>
      <c r="M2572" s="1122" t="s">
        <v>623</v>
      </c>
      <c r="N2572" s="1209" t="s">
        <v>1298</v>
      </c>
      <c r="O2572" s="1227">
        <v>650</v>
      </c>
      <c r="P2572" s="154">
        <v>150</v>
      </c>
      <c r="Q2572" s="251">
        <v>5.1271938473673832E-3</v>
      </c>
      <c r="R2572" s="54">
        <v>8.1705935712877142</v>
      </c>
      <c r="S2572" s="54">
        <v>158.17059357128772</v>
      </c>
      <c r="T2572" s="54">
        <v>491.82940642871228</v>
      </c>
      <c r="U2572" s="7"/>
      <c r="V2572" s="7"/>
      <c r="W2572" s="7"/>
      <c r="X2572" s="42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42"/>
      <c r="AN2572" s="42"/>
    </row>
    <row r="2573" spans="1:40" s="1" customFormat="1">
      <c r="A2573" s="108" t="s">
        <v>2858</v>
      </c>
      <c r="B2573" s="108" t="s">
        <v>17</v>
      </c>
      <c r="C2573" s="636">
        <v>104390</v>
      </c>
      <c r="D2573" s="107">
        <v>2977</v>
      </c>
      <c r="E2573" s="854">
        <v>39765</v>
      </c>
      <c r="F2573" s="804">
        <v>2009</v>
      </c>
      <c r="G2573" s="738" t="s">
        <v>821</v>
      </c>
      <c r="H2573" s="108" t="s">
        <v>2095</v>
      </c>
      <c r="I2573" s="108">
        <v>11</v>
      </c>
      <c r="J2573" s="941">
        <v>123445</v>
      </c>
      <c r="K2573" s="5">
        <f t="shared" si="40"/>
        <v>10</v>
      </c>
      <c r="L2573" s="1048">
        <v>1998</v>
      </c>
      <c r="M2573" s="1148" t="s">
        <v>623</v>
      </c>
      <c r="N2573" s="738" t="s">
        <v>1914</v>
      </c>
      <c r="O2573" s="1227">
        <v>686.55</v>
      </c>
      <c r="P2573" s="106">
        <v>150</v>
      </c>
      <c r="Q2573" s="109">
        <v>0.23962430761820663</v>
      </c>
      <c r="R2573" s="110">
        <v>37.441298065344789</v>
      </c>
      <c r="S2573" s="110">
        <v>187.4412980653448</v>
      </c>
      <c r="T2573" s="110">
        <v>499.10870193465519</v>
      </c>
      <c r="U2573" s="7"/>
      <c r="V2573" s="7"/>
      <c r="W2573" s="7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42"/>
      <c r="AN2573" s="42"/>
    </row>
    <row r="2574" spans="1:40" s="1" customFormat="1">
      <c r="A2574" s="81" t="s">
        <v>2796</v>
      </c>
      <c r="B2574" s="76" t="s">
        <v>17</v>
      </c>
      <c r="C2574" s="633">
        <v>1792</v>
      </c>
      <c r="D2574" s="285">
        <v>2941</v>
      </c>
      <c r="E2574" s="851">
        <v>39687</v>
      </c>
      <c r="F2574" s="812">
        <v>2009</v>
      </c>
      <c r="G2574" s="82" t="s">
        <v>1774</v>
      </c>
      <c r="H2574" s="9" t="s">
        <v>4818</v>
      </c>
      <c r="I2574" s="81">
        <v>21</v>
      </c>
      <c r="J2574" s="938">
        <v>144994</v>
      </c>
      <c r="K2574" s="5">
        <f t="shared" si="40"/>
        <v>14</v>
      </c>
      <c r="L2574" s="1045">
        <v>1994</v>
      </c>
      <c r="M2574" s="1145" t="s">
        <v>629</v>
      </c>
      <c r="N2574" s="82" t="s">
        <v>636</v>
      </c>
      <c r="O2574" s="1227">
        <v>678.88</v>
      </c>
      <c r="P2574" s="79">
        <v>150</v>
      </c>
      <c r="Q2574" s="83">
        <v>8.1138385120486115E-2</v>
      </c>
      <c r="R2574" s="84">
        <v>23.931766691287365</v>
      </c>
      <c r="S2574" s="84">
        <v>173.93176669128735</v>
      </c>
      <c r="T2574" s="84">
        <v>504.94823330871264</v>
      </c>
      <c r="U2574" s="7"/>
      <c r="V2574" s="7"/>
      <c r="W2574" s="7"/>
      <c r="X2574" s="42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42"/>
      <c r="AN2574" s="42"/>
    </row>
    <row r="2575" spans="1:40" s="1" customFormat="1">
      <c r="A2575" s="51" t="s">
        <v>1402</v>
      </c>
      <c r="B2575" s="51" t="s">
        <v>17</v>
      </c>
      <c r="C2575" s="607">
        <v>240931</v>
      </c>
      <c r="D2575" s="212">
        <v>2917</v>
      </c>
      <c r="E2575" s="831">
        <v>39645</v>
      </c>
      <c r="F2575" s="804">
        <v>2009</v>
      </c>
      <c r="G2575" s="53" t="s">
        <v>812</v>
      </c>
      <c r="H2575" s="1" t="s">
        <v>861</v>
      </c>
      <c r="I2575" s="51">
        <v>26</v>
      </c>
      <c r="J2575" s="905">
        <v>142963</v>
      </c>
      <c r="K2575" s="5">
        <f t="shared" si="40"/>
        <v>7</v>
      </c>
      <c r="L2575" s="423">
        <v>2001</v>
      </c>
      <c r="M2575" s="417" t="s">
        <v>623</v>
      </c>
      <c r="N2575" s="53" t="s">
        <v>626</v>
      </c>
      <c r="O2575" s="1227">
        <v>675.5</v>
      </c>
      <c r="P2575" s="154">
        <v>150</v>
      </c>
      <c r="Q2575" s="251">
        <v>4.970570250603569E-2</v>
      </c>
      <c r="R2575" s="54">
        <v>17.176302557985689</v>
      </c>
      <c r="S2575" s="54">
        <v>167.17630255798568</v>
      </c>
      <c r="T2575" s="54">
        <v>508.32369744201435</v>
      </c>
      <c r="U2575" s="7"/>
      <c r="V2575" s="7"/>
      <c r="W2575" s="7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42"/>
      <c r="AN2575" s="42"/>
    </row>
    <row r="2576" spans="1:40" s="1" customFormat="1">
      <c r="A2576" s="136" t="s">
        <v>2925</v>
      </c>
      <c r="B2576" s="136" t="s">
        <v>17</v>
      </c>
      <c r="C2576" s="647">
        <v>9548</v>
      </c>
      <c r="D2576" s="361">
        <v>3057</v>
      </c>
      <c r="E2576" s="865">
        <v>39854</v>
      </c>
      <c r="F2576" s="804">
        <v>2009</v>
      </c>
      <c r="G2576" s="137" t="s">
        <v>812</v>
      </c>
      <c r="H2576" s="9" t="s">
        <v>2238</v>
      </c>
      <c r="I2576" s="136">
        <v>5</v>
      </c>
      <c r="J2576" s="957">
        <v>76207</v>
      </c>
      <c r="K2576" s="5">
        <f t="shared" si="40"/>
        <v>19</v>
      </c>
      <c r="L2576" s="1060">
        <v>1989</v>
      </c>
      <c r="M2576" s="1160" t="s">
        <v>623</v>
      </c>
      <c r="N2576" s="137" t="s">
        <v>2926</v>
      </c>
      <c r="O2576" s="1227">
        <v>600</v>
      </c>
      <c r="P2576" s="134">
        <v>60</v>
      </c>
      <c r="Q2576" s="138">
        <v>1.8648018648018648E-2</v>
      </c>
      <c r="R2576" s="139">
        <v>15.329603729603733</v>
      </c>
      <c r="S2576" s="139">
        <v>75.329603729603733</v>
      </c>
      <c r="T2576" s="139">
        <v>524.67039627039628</v>
      </c>
      <c r="U2576" s="7"/>
      <c r="V2576" s="7"/>
      <c r="W2576" s="7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42"/>
      <c r="AN2576" s="42"/>
    </row>
    <row r="2577" spans="1:40" s="1" customFormat="1">
      <c r="A2577" s="136" t="s">
        <v>2933</v>
      </c>
      <c r="B2577" s="136" t="s">
        <v>17</v>
      </c>
      <c r="C2577" s="647">
        <v>7104</v>
      </c>
      <c r="D2577" s="361">
        <v>3057</v>
      </c>
      <c r="E2577" s="865">
        <v>39854</v>
      </c>
      <c r="F2577" s="804">
        <v>2009</v>
      </c>
      <c r="G2577" s="137" t="s">
        <v>812</v>
      </c>
      <c r="H2577" s="9" t="s">
        <v>2238</v>
      </c>
      <c r="I2577" s="136">
        <v>10</v>
      </c>
      <c r="J2577" s="957">
        <v>134137</v>
      </c>
      <c r="K2577" s="5">
        <f t="shared" si="40"/>
        <v>18</v>
      </c>
      <c r="L2577" s="1060">
        <v>1990</v>
      </c>
      <c r="M2577" s="1160" t="s">
        <v>616</v>
      </c>
      <c r="N2577" s="137" t="s">
        <v>1234</v>
      </c>
      <c r="O2577" s="1227">
        <v>600</v>
      </c>
      <c r="P2577" s="134">
        <v>60</v>
      </c>
      <c r="Q2577" s="138">
        <v>1.8648018648018648E-2</v>
      </c>
      <c r="R2577" s="139">
        <v>15.329603729603733</v>
      </c>
      <c r="S2577" s="139">
        <v>75.329603729603733</v>
      </c>
      <c r="T2577" s="139">
        <v>524.67039627039628</v>
      </c>
      <c r="U2577" s="7"/>
      <c r="V2577" s="7"/>
      <c r="W2577" s="7"/>
      <c r="X2577" s="42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42"/>
      <c r="AN2577" s="42"/>
    </row>
    <row r="2578" spans="1:40" s="1" customFormat="1">
      <c r="A2578" s="51" t="s">
        <v>1389</v>
      </c>
      <c r="B2578" s="51" t="s">
        <v>17</v>
      </c>
      <c r="C2578" s="607">
        <v>199625</v>
      </c>
      <c r="D2578" s="212">
        <v>2917</v>
      </c>
      <c r="E2578" s="831">
        <v>39645</v>
      </c>
      <c r="F2578" s="804">
        <v>2009</v>
      </c>
      <c r="G2578" s="53" t="s">
        <v>1774</v>
      </c>
      <c r="H2578" s="9" t="s">
        <v>4818</v>
      </c>
      <c r="I2578" s="51">
        <v>15</v>
      </c>
      <c r="J2578" s="905">
        <v>189117</v>
      </c>
      <c r="K2578" s="5">
        <f t="shared" si="40"/>
        <v>12</v>
      </c>
      <c r="L2578" s="423">
        <v>1996</v>
      </c>
      <c r="M2578" s="417" t="s">
        <v>616</v>
      </c>
      <c r="N2578" s="53" t="s">
        <v>2127</v>
      </c>
      <c r="O2578" s="1227">
        <v>693</v>
      </c>
      <c r="P2578" s="154">
        <v>150</v>
      </c>
      <c r="Q2578" s="251">
        <v>5.0993415006192061E-2</v>
      </c>
      <c r="R2578" s="54">
        <v>17.621284489539725</v>
      </c>
      <c r="S2578" s="54">
        <v>167.62128448953973</v>
      </c>
      <c r="T2578" s="54">
        <v>525.37871551046032</v>
      </c>
      <c r="U2578" s="7"/>
      <c r="V2578" s="7"/>
      <c r="W2578" s="7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42"/>
      <c r="AN2578" s="42"/>
    </row>
    <row r="2579" spans="1:40" s="1" customFormat="1">
      <c r="A2579" s="271" t="s">
        <v>2873</v>
      </c>
      <c r="B2579" s="108" t="s">
        <v>17</v>
      </c>
      <c r="C2579" s="641">
        <v>124404</v>
      </c>
      <c r="D2579" s="290">
        <v>2983</v>
      </c>
      <c r="E2579" s="859">
        <v>39749</v>
      </c>
      <c r="F2579" s="804">
        <v>2009</v>
      </c>
      <c r="G2579" s="399" t="s">
        <v>812</v>
      </c>
      <c r="H2579" s="1" t="s">
        <v>861</v>
      </c>
      <c r="I2579" s="271">
        <v>347</v>
      </c>
      <c r="J2579" s="949">
        <v>107613</v>
      </c>
      <c r="K2579" s="5">
        <f t="shared" si="40"/>
        <v>18</v>
      </c>
      <c r="L2579" s="1054">
        <v>1990</v>
      </c>
      <c r="M2579" s="1154" t="s">
        <v>623</v>
      </c>
      <c r="N2579" s="399" t="s">
        <v>713</v>
      </c>
      <c r="O2579" s="1227">
        <v>700</v>
      </c>
      <c r="P2579" s="111">
        <v>150</v>
      </c>
      <c r="Q2579" s="113">
        <v>1.6686531585220502E-2</v>
      </c>
      <c r="R2579" s="114">
        <v>19.34703218116805</v>
      </c>
      <c r="S2579" s="114">
        <v>169.34703218116806</v>
      </c>
      <c r="T2579" s="114">
        <v>530.65296781883194</v>
      </c>
      <c r="U2579" s="7"/>
      <c r="V2579" s="7"/>
      <c r="W2579" s="7"/>
      <c r="X2579" s="42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42"/>
      <c r="AN2579" s="42"/>
    </row>
    <row r="2580" spans="1:40" s="1" customFormat="1">
      <c r="A2580" s="126" t="s">
        <v>2911</v>
      </c>
      <c r="B2580" s="108" t="s">
        <v>17</v>
      </c>
      <c r="C2580" s="648">
        <v>16580</v>
      </c>
      <c r="D2580" s="286">
        <v>3019</v>
      </c>
      <c r="E2580" s="866">
        <v>39792</v>
      </c>
      <c r="F2580" s="804">
        <v>2009</v>
      </c>
      <c r="G2580" s="377" t="s">
        <v>810</v>
      </c>
      <c r="H2580" s="2" t="s">
        <v>4807</v>
      </c>
      <c r="I2580" s="126">
        <v>267</v>
      </c>
      <c r="J2580" s="958">
        <v>121290</v>
      </c>
      <c r="K2580" s="5">
        <f t="shared" si="40"/>
        <v>11</v>
      </c>
      <c r="L2580" s="1061">
        <v>1997</v>
      </c>
      <c r="M2580" s="1161" t="s">
        <v>623</v>
      </c>
      <c r="N2580" s="377" t="s">
        <v>624</v>
      </c>
      <c r="O2580" s="1227">
        <v>700</v>
      </c>
      <c r="P2580" s="124">
        <v>150</v>
      </c>
      <c r="Q2580" s="127">
        <v>3.3980582524271843E-2</v>
      </c>
      <c r="R2580" s="128">
        <v>18.843592233009709</v>
      </c>
      <c r="S2580" s="128">
        <v>168.8435922330097</v>
      </c>
      <c r="T2580" s="128">
        <v>531.15640776699024</v>
      </c>
      <c r="U2580" s="7"/>
      <c r="V2580" s="7"/>
      <c r="W2580" s="7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42"/>
      <c r="AN2580" s="42"/>
    </row>
    <row r="2581" spans="1:40" s="1" customFormat="1">
      <c r="A2581" s="180" t="s">
        <v>3022</v>
      </c>
      <c r="B2581" s="205" t="s">
        <v>17</v>
      </c>
      <c r="C2581" s="649">
        <v>141280</v>
      </c>
      <c r="D2581" s="216">
        <v>3130</v>
      </c>
      <c r="E2581" s="867">
        <v>39987</v>
      </c>
      <c r="F2581" s="804">
        <v>2009</v>
      </c>
      <c r="G2581" s="746" t="s">
        <v>812</v>
      </c>
      <c r="H2581" s="1" t="s">
        <v>861</v>
      </c>
      <c r="I2581" s="180">
        <v>33</v>
      </c>
      <c r="J2581" s="959">
        <v>225864</v>
      </c>
      <c r="K2581" s="5">
        <f t="shared" si="40"/>
        <v>13</v>
      </c>
      <c r="L2581" s="1062">
        <v>1995</v>
      </c>
      <c r="M2581" s="1162" t="s">
        <v>2992</v>
      </c>
      <c r="N2581" s="746" t="s">
        <v>3023</v>
      </c>
      <c r="O2581" s="1227">
        <v>603</v>
      </c>
      <c r="P2581" s="163">
        <v>60.300000000000004</v>
      </c>
      <c r="Q2581" s="234">
        <v>5.5900932053019665E-2</v>
      </c>
      <c r="R2581" s="167">
        <v>11.431740604842522</v>
      </c>
      <c r="S2581" s="167">
        <v>71.731740604842528</v>
      </c>
      <c r="T2581" s="167">
        <v>531.26825939515743</v>
      </c>
      <c r="U2581" s="7"/>
      <c r="V2581" s="7"/>
      <c r="W2581" s="7"/>
      <c r="X2581" s="42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42"/>
      <c r="AN2581" s="42"/>
    </row>
    <row r="2582" spans="1:40" s="1" customFormat="1">
      <c r="A2582" s="173" t="s">
        <v>2376</v>
      </c>
      <c r="B2582" s="173" t="s">
        <v>17</v>
      </c>
      <c r="C2582" s="606">
        <v>15684</v>
      </c>
      <c r="D2582" s="212">
        <v>2933</v>
      </c>
      <c r="E2582" s="830">
        <v>39658</v>
      </c>
      <c r="F2582" s="804">
        <v>2009</v>
      </c>
      <c r="G2582" s="706" t="s">
        <v>810</v>
      </c>
      <c r="H2582" s="9" t="s">
        <v>1050</v>
      </c>
      <c r="I2582" s="172">
        <v>343</v>
      </c>
      <c r="J2582" s="911">
        <v>141760</v>
      </c>
      <c r="K2582" s="5">
        <f t="shared" si="40"/>
        <v>13</v>
      </c>
      <c r="L2582" s="1023">
        <v>1995</v>
      </c>
      <c r="M2582" s="1119" t="s">
        <v>629</v>
      </c>
      <c r="N2582" s="1205" t="s">
        <v>2614</v>
      </c>
      <c r="O2582" s="1227">
        <v>700</v>
      </c>
      <c r="P2582" s="154">
        <v>150</v>
      </c>
      <c r="Q2582" s="309">
        <v>5.5215933740879507E-3</v>
      </c>
      <c r="R2582" s="54">
        <v>8.7991007690790752</v>
      </c>
      <c r="S2582" s="54">
        <v>158.79910076907908</v>
      </c>
      <c r="T2582" s="54">
        <v>541.20089923092087</v>
      </c>
      <c r="U2582" s="7"/>
      <c r="V2582" s="7"/>
      <c r="W2582" s="7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42"/>
      <c r="AN2582" s="42"/>
    </row>
    <row r="2583" spans="1:40" s="1" customFormat="1">
      <c r="A2583" s="192" t="s">
        <v>2829</v>
      </c>
      <c r="B2583" s="179" t="s">
        <v>17</v>
      </c>
      <c r="C2583" s="650">
        <v>202809</v>
      </c>
      <c r="D2583" s="288">
        <v>2970</v>
      </c>
      <c r="E2583" s="868">
        <v>39708</v>
      </c>
      <c r="F2583" s="812">
        <v>2009</v>
      </c>
      <c r="G2583" s="182" t="s">
        <v>812</v>
      </c>
      <c r="H2583" s="1" t="s">
        <v>861</v>
      </c>
      <c r="I2583" s="192">
        <v>23</v>
      </c>
      <c r="J2583" s="960">
        <v>166125</v>
      </c>
      <c r="K2583" s="5">
        <f t="shared" si="40"/>
        <v>10</v>
      </c>
      <c r="L2583" s="1063">
        <v>1998</v>
      </c>
      <c r="M2583" s="1163" t="s">
        <v>616</v>
      </c>
      <c r="N2583" s="182" t="s">
        <v>1234</v>
      </c>
      <c r="O2583" s="1227">
        <v>721.51</v>
      </c>
      <c r="P2583" s="91">
        <v>150</v>
      </c>
      <c r="Q2583" s="310">
        <v>8.0692006848939721E-2</v>
      </c>
      <c r="R2583" s="94">
        <v>23.232842611946726</v>
      </c>
      <c r="S2583" s="94">
        <v>173.23284261194672</v>
      </c>
      <c r="T2583" s="94">
        <v>548.2771573880533</v>
      </c>
      <c r="U2583" s="7"/>
      <c r="V2583" s="7"/>
      <c r="W2583" s="7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42"/>
      <c r="AN2583" s="42"/>
    </row>
    <row r="2584" spans="1:40" s="1" customFormat="1">
      <c r="A2584" s="270" t="s">
        <v>2903</v>
      </c>
      <c r="B2584" s="108" t="s">
        <v>17</v>
      </c>
      <c r="C2584" s="651" t="s">
        <v>2904</v>
      </c>
      <c r="D2584" s="698" t="s">
        <v>2902</v>
      </c>
      <c r="E2584" s="869">
        <v>39818</v>
      </c>
      <c r="F2584" s="804">
        <v>2009</v>
      </c>
      <c r="G2584" s="270" t="s">
        <v>812</v>
      </c>
      <c r="H2584" s="9" t="s">
        <v>2238</v>
      </c>
      <c r="I2584" s="121">
        <v>2</v>
      </c>
      <c r="J2584" s="961">
        <v>33564</v>
      </c>
      <c r="K2584" s="5">
        <f t="shared" si="40"/>
        <v>16</v>
      </c>
      <c r="L2584" s="1064">
        <v>1992</v>
      </c>
      <c r="M2584" s="1164" t="s">
        <v>623</v>
      </c>
      <c r="N2584" s="270" t="s">
        <v>626</v>
      </c>
      <c r="O2584" s="1227">
        <v>700</v>
      </c>
      <c r="P2584" s="120">
        <v>150</v>
      </c>
      <c r="Q2584" s="122">
        <v>0.31818181818181818</v>
      </c>
      <c r="R2584" s="123">
        <v>0</v>
      </c>
      <c r="S2584" s="123">
        <v>150</v>
      </c>
      <c r="T2584" s="123">
        <v>550</v>
      </c>
      <c r="U2584" s="7"/>
      <c r="V2584" s="7"/>
      <c r="W2584" s="7"/>
      <c r="X2584" s="42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42"/>
      <c r="AN2584" s="42"/>
    </row>
    <row r="2585" spans="1:40" s="1" customFormat="1">
      <c r="A2585" s="156" t="s">
        <v>2980</v>
      </c>
      <c r="B2585" s="147" t="s">
        <v>17</v>
      </c>
      <c r="C2585" s="644">
        <v>123973</v>
      </c>
      <c r="D2585" s="155">
        <v>3094</v>
      </c>
      <c r="E2585" s="862">
        <v>39890</v>
      </c>
      <c r="F2585" s="806">
        <v>2009</v>
      </c>
      <c r="G2585" s="379" t="s">
        <v>818</v>
      </c>
      <c r="H2585" s="9" t="s">
        <v>806</v>
      </c>
      <c r="I2585" s="156">
        <v>29</v>
      </c>
      <c r="J2585" s="952">
        <v>146500</v>
      </c>
      <c r="K2585" s="5">
        <f t="shared" si="40"/>
        <v>21</v>
      </c>
      <c r="L2585" s="1057">
        <v>1987</v>
      </c>
      <c r="M2585" s="1157" t="s">
        <v>629</v>
      </c>
      <c r="N2585" s="379" t="s">
        <v>2981</v>
      </c>
      <c r="O2585" s="1227">
        <v>678.85</v>
      </c>
      <c r="P2585" s="154">
        <v>67.885000000000005</v>
      </c>
      <c r="Q2585" s="157">
        <v>0.13229178440443851</v>
      </c>
      <c r="R2585" s="158">
        <v>23.641864790917204</v>
      </c>
      <c r="S2585" s="158">
        <v>91.526864790917216</v>
      </c>
      <c r="T2585" s="158">
        <v>587.32313520908281</v>
      </c>
      <c r="U2585" s="7"/>
      <c r="V2585" s="7"/>
      <c r="W2585" s="7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42"/>
      <c r="AN2585" s="42"/>
    </row>
    <row r="2586" spans="1:40" s="1" customFormat="1">
      <c r="A2586" s="136" t="s">
        <v>2923</v>
      </c>
      <c r="B2586" s="136" t="s">
        <v>17</v>
      </c>
      <c r="C2586" s="647">
        <v>3379</v>
      </c>
      <c r="D2586" s="135">
        <v>3057</v>
      </c>
      <c r="E2586" s="865">
        <v>39854</v>
      </c>
      <c r="F2586" s="804">
        <v>2009</v>
      </c>
      <c r="G2586" s="137" t="s">
        <v>812</v>
      </c>
      <c r="H2586" s="9" t="s">
        <v>2238</v>
      </c>
      <c r="I2586" s="136">
        <v>3</v>
      </c>
      <c r="J2586" s="957">
        <v>95321</v>
      </c>
      <c r="K2586" s="5">
        <f t="shared" si="40"/>
        <v>24</v>
      </c>
      <c r="L2586" s="1060">
        <v>1984</v>
      </c>
      <c r="M2586" s="1160" t="s">
        <v>616</v>
      </c>
      <c r="N2586" s="137" t="s">
        <v>2924</v>
      </c>
      <c r="O2586" s="1227">
        <v>675</v>
      </c>
      <c r="P2586" s="134">
        <v>67.5</v>
      </c>
      <c r="Q2586" s="138">
        <v>2.097902097902098E-2</v>
      </c>
      <c r="R2586" s="139">
        <v>17.245804195804201</v>
      </c>
      <c r="S2586" s="139">
        <v>84.745804195804197</v>
      </c>
      <c r="T2586" s="139">
        <v>590.25419580419577</v>
      </c>
      <c r="U2586" s="7"/>
      <c r="V2586" s="7"/>
      <c r="W2586" s="7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42"/>
      <c r="AN2586" s="42"/>
    </row>
    <row r="2587" spans="1:40" s="1" customFormat="1">
      <c r="A2587" s="281" t="s">
        <v>3078</v>
      </c>
      <c r="B2587" s="160" t="s">
        <v>17</v>
      </c>
      <c r="C2587" s="642">
        <v>19802</v>
      </c>
      <c r="D2587" s="292">
        <v>3136</v>
      </c>
      <c r="E2587" s="860">
        <v>39954</v>
      </c>
      <c r="F2587" s="804">
        <v>2009</v>
      </c>
      <c r="G2587" s="743" t="s">
        <v>815</v>
      </c>
      <c r="H2587" s="9" t="s">
        <v>1788</v>
      </c>
      <c r="I2587" s="281">
        <v>17</v>
      </c>
      <c r="J2587" s="950">
        <v>115879</v>
      </c>
      <c r="K2587" s="5">
        <f t="shared" si="40"/>
        <v>9</v>
      </c>
      <c r="L2587" s="1055">
        <v>1999</v>
      </c>
      <c r="M2587" s="1155" t="s">
        <v>623</v>
      </c>
      <c r="N2587" s="743" t="s">
        <v>2398</v>
      </c>
      <c r="O2587" s="1227">
        <v>701</v>
      </c>
      <c r="P2587" s="170">
        <v>70.100000000000009</v>
      </c>
      <c r="Q2587" s="317">
        <v>0.26555142643922436</v>
      </c>
      <c r="R2587" s="171">
        <v>22.354119077653909</v>
      </c>
      <c r="S2587" s="171">
        <v>92.454119077653914</v>
      </c>
      <c r="T2587" s="171">
        <v>608.5458809223461</v>
      </c>
      <c r="U2587" s="7"/>
      <c r="V2587" s="7"/>
      <c r="W2587" s="7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42"/>
      <c r="AN2587" s="42"/>
    </row>
    <row r="2588" spans="1:40" s="1" customFormat="1">
      <c r="A2588" s="277" t="s">
        <v>3057</v>
      </c>
      <c r="B2588" s="160" t="s">
        <v>17</v>
      </c>
      <c r="C2588" s="652">
        <v>1395</v>
      </c>
      <c r="D2588" s="284">
        <v>3107</v>
      </c>
      <c r="E2588" s="855">
        <v>39952</v>
      </c>
      <c r="F2588" s="804">
        <v>2009</v>
      </c>
      <c r="G2588" s="742" t="s">
        <v>813</v>
      </c>
      <c r="H2588" s="2" t="s">
        <v>800</v>
      </c>
      <c r="I2588" s="277">
        <v>43</v>
      </c>
      <c r="J2588" s="942">
        <v>137834</v>
      </c>
      <c r="K2588" s="5">
        <f t="shared" si="40"/>
        <v>7</v>
      </c>
      <c r="L2588" s="1049">
        <v>2001</v>
      </c>
      <c r="M2588" s="1149" t="s">
        <v>2147</v>
      </c>
      <c r="N2588" s="1215" t="s">
        <v>2360</v>
      </c>
      <c r="O2588" s="1227">
        <v>700</v>
      </c>
      <c r="P2588" s="168">
        <v>70</v>
      </c>
      <c r="Q2588" s="307">
        <v>1.3133208255159476E-2</v>
      </c>
      <c r="R2588" s="169">
        <v>10.924596622889306</v>
      </c>
      <c r="S2588" s="169">
        <v>80.924596622889311</v>
      </c>
      <c r="T2588" s="169">
        <v>619.07540337711066</v>
      </c>
      <c r="U2588" s="7"/>
      <c r="V2588" s="7"/>
      <c r="W2588" s="7"/>
      <c r="X2588" s="42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42"/>
      <c r="AN2588" s="42"/>
    </row>
    <row r="2589" spans="1:40" s="1" customFormat="1">
      <c r="A2589" s="273" t="s">
        <v>2826</v>
      </c>
      <c r="B2589" s="76" t="s">
        <v>17</v>
      </c>
      <c r="C2589" s="634">
        <v>203056</v>
      </c>
      <c r="D2589" s="92">
        <v>2970</v>
      </c>
      <c r="E2589" s="852">
        <v>39708</v>
      </c>
      <c r="F2589" s="812">
        <v>2009</v>
      </c>
      <c r="G2589" s="272" t="s">
        <v>812</v>
      </c>
      <c r="H2589" s="9" t="s">
        <v>1079</v>
      </c>
      <c r="I2589" s="273">
        <v>20</v>
      </c>
      <c r="J2589" s="939">
        <v>130727</v>
      </c>
      <c r="K2589" s="5">
        <f t="shared" si="40"/>
        <v>10</v>
      </c>
      <c r="L2589" s="1046">
        <v>1998</v>
      </c>
      <c r="M2589" s="1146" t="s">
        <v>623</v>
      </c>
      <c r="N2589" s="272" t="s">
        <v>2141</v>
      </c>
      <c r="O2589" s="1227">
        <v>801</v>
      </c>
      <c r="P2589" s="91">
        <v>150</v>
      </c>
      <c r="Q2589" s="93">
        <v>8.9581984291279004E-2</v>
      </c>
      <c r="R2589" s="94">
        <v>25.792444917145051</v>
      </c>
      <c r="S2589" s="94">
        <v>175.79244491714505</v>
      </c>
      <c r="T2589" s="94">
        <v>625.20755508285492</v>
      </c>
      <c r="U2589" s="154"/>
      <c r="V2589" s="22"/>
      <c r="W2589" s="7"/>
      <c r="X2589" s="7"/>
      <c r="Y2589" s="7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42"/>
      <c r="AN2589" s="42"/>
    </row>
    <row r="2590" spans="1:40" s="1" customFormat="1">
      <c r="A2590" s="87" t="s">
        <v>2821</v>
      </c>
      <c r="B2590" s="76" t="s">
        <v>17</v>
      </c>
      <c r="C2590" s="645">
        <v>43835</v>
      </c>
      <c r="D2590" s="86">
        <v>2960</v>
      </c>
      <c r="E2590" s="863">
        <v>39700</v>
      </c>
      <c r="F2590" s="813">
        <v>2009</v>
      </c>
      <c r="G2590" s="88" t="s">
        <v>814</v>
      </c>
      <c r="H2590" s="87" t="s">
        <v>1060</v>
      </c>
      <c r="I2590" s="87">
        <v>421</v>
      </c>
      <c r="J2590" s="953">
        <v>77036</v>
      </c>
      <c r="K2590" s="5">
        <f t="shared" si="40"/>
        <v>25</v>
      </c>
      <c r="L2590" s="1058">
        <v>1983</v>
      </c>
      <c r="M2590" s="1158" t="s">
        <v>629</v>
      </c>
      <c r="N2590" s="88" t="s">
        <v>1207</v>
      </c>
      <c r="O2590" s="1227">
        <v>800</v>
      </c>
      <c r="P2590" s="85">
        <v>150</v>
      </c>
      <c r="Q2590" s="89">
        <v>4.6242774566473986E-2</v>
      </c>
      <c r="R2590" s="90">
        <v>19.733179190751446</v>
      </c>
      <c r="S2590" s="90">
        <v>169.73317919075146</v>
      </c>
      <c r="T2590" s="90">
        <v>630.26682080924854</v>
      </c>
      <c r="U2590" s="7"/>
      <c r="V2590" s="7"/>
      <c r="W2590" s="7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42"/>
      <c r="AN2590" s="42"/>
    </row>
    <row r="2591" spans="1:40" s="1" customFormat="1">
      <c r="A2591" s="51" t="s">
        <v>1399</v>
      </c>
      <c r="B2591" s="51" t="s">
        <v>17</v>
      </c>
      <c r="C2591" s="607">
        <v>243368</v>
      </c>
      <c r="D2591" s="55">
        <v>2917</v>
      </c>
      <c r="E2591" s="831">
        <v>39645</v>
      </c>
      <c r="F2591" s="804">
        <v>2009</v>
      </c>
      <c r="G2591" s="53" t="s">
        <v>812</v>
      </c>
      <c r="H2591" s="9" t="s">
        <v>1079</v>
      </c>
      <c r="I2591" s="51">
        <v>13</v>
      </c>
      <c r="J2591" s="905">
        <v>118268</v>
      </c>
      <c r="K2591" s="5">
        <f t="shared" si="40"/>
        <v>9</v>
      </c>
      <c r="L2591" s="423">
        <v>1999</v>
      </c>
      <c r="M2591" s="417" t="s">
        <v>629</v>
      </c>
      <c r="N2591" s="53" t="s">
        <v>638</v>
      </c>
      <c r="O2591" s="1227">
        <v>801</v>
      </c>
      <c r="P2591" s="154">
        <v>150</v>
      </c>
      <c r="Q2591" s="251">
        <v>5.894044072144277E-2</v>
      </c>
      <c r="R2591" s="54">
        <v>20.36745869570176</v>
      </c>
      <c r="S2591" s="54">
        <v>170.36745869570177</v>
      </c>
      <c r="T2591" s="54">
        <v>630.63254130429823</v>
      </c>
      <c r="U2591" s="7"/>
      <c r="V2591" s="7"/>
      <c r="W2591" s="7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42"/>
      <c r="AN2591" s="42"/>
    </row>
    <row r="2592" spans="1:40" s="1" customFormat="1">
      <c r="A2592" s="51" t="s">
        <v>2338</v>
      </c>
      <c r="B2592" s="51" t="s">
        <v>17</v>
      </c>
      <c r="C2592" s="611" t="s">
        <v>2352</v>
      </c>
      <c r="D2592" s="55">
        <v>2933</v>
      </c>
      <c r="E2592" s="831">
        <v>39658</v>
      </c>
      <c r="F2592" s="804">
        <v>2009</v>
      </c>
      <c r="G2592" s="713" t="s">
        <v>814</v>
      </c>
      <c r="H2592" s="9" t="s">
        <v>1006</v>
      </c>
      <c r="I2592" s="58">
        <v>365</v>
      </c>
      <c r="J2592" s="918">
        <v>150320</v>
      </c>
      <c r="K2592" s="5">
        <f t="shared" si="40"/>
        <v>13</v>
      </c>
      <c r="L2592" s="1025">
        <v>1995</v>
      </c>
      <c r="M2592" s="1122" t="s">
        <v>2147</v>
      </c>
      <c r="N2592" s="1209" t="s">
        <v>2358</v>
      </c>
      <c r="O2592" s="1227">
        <v>800</v>
      </c>
      <c r="P2592" s="154">
        <v>150</v>
      </c>
      <c r="Q2592" s="251">
        <v>6.3103924275290874E-3</v>
      </c>
      <c r="R2592" s="54">
        <v>10.056115164661803</v>
      </c>
      <c r="S2592" s="54">
        <v>160.0561151646618</v>
      </c>
      <c r="T2592" s="54">
        <v>639.94388483533817</v>
      </c>
      <c r="U2592" s="7"/>
      <c r="V2592" s="7"/>
      <c r="W2592" s="7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42"/>
      <c r="AN2592" s="42"/>
    </row>
    <row r="2593" spans="1:40" s="1" customFormat="1">
      <c r="A2593" s="165" t="s">
        <v>3029</v>
      </c>
      <c r="B2593" s="160" t="s">
        <v>17</v>
      </c>
      <c r="C2593" s="639">
        <v>181505</v>
      </c>
      <c r="D2593" s="164">
        <v>3130</v>
      </c>
      <c r="E2593" s="857">
        <v>39987</v>
      </c>
      <c r="F2593" s="804">
        <v>2009</v>
      </c>
      <c r="G2593" s="740" t="s">
        <v>818</v>
      </c>
      <c r="H2593" s="15" t="s">
        <v>1835</v>
      </c>
      <c r="I2593" s="165">
        <v>39</v>
      </c>
      <c r="J2593" s="945">
        <v>111111</v>
      </c>
      <c r="K2593" s="5">
        <f t="shared" si="40"/>
        <v>1</v>
      </c>
      <c r="L2593" s="1051">
        <v>2007</v>
      </c>
      <c r="M2593" s="1151" t="s">
        <v>629</v>
      </c>
      <c r="N2593" s="740" t="s">
        <v>2423</v>
      </c>
      <c r="O2593" s="1227">
        <v>750</v>
      </c>
      <c r="P2593" s="163">
        <v>75</v>
      </c>
      <c r="Q2593" s="166">
        <v>6.9528522454004565E-2</v>
      </c>
      <c r="R2593" s="167">
        <v>14.218582841843933</v>
      </c>
      <c r="S2593" s="167">
        <v>89.218582841843926</v>
      </c>
      <c r="T2593" s="167">
        <v>660.78141715815605</v>
      </c>
      <c r="U2593" s="7"/>
      <c r="V2593" s="7"/>
      <c r="W2593" s="7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42"/>
      <c r="AN2593" s="42"/>
    </row>
    <row r="2594" spans="1:40" s="1" customFormat="1">
      <c r="A2594" s="97" t="s">
        <v>2849</v>
      </c>
      <c r="B2594" s="76" t="s">
        <v>17</v>
      </c>
      <c r="C2594" s="638">
        <v>8616</v>
      </c>
      <c r="D2594" s="96">
        <v>2974</v>
      </c>
      <c r="E2594" s="856">
        <v>39729</v>
      </c>
      <c r="F2594" s="812">
        <v>2009</v>
      </c>
      <c r="G2594" s="376" t="s">
        <v>812</v>
      </c>
      <c r="H2594" s="9" t="s">
        <v>2238</v>
      </c>
      <c r="I2594" s="97">
        <v>27</v>
      </c>
      <c r="J2594" s="944">
        <v>136923</v>
      </c>
      <c r="K2594" s="5">
        <f t="shared" si="40"/>
        <v>14</v>
      </c>
      <c r="L2594" s="1050">
        <v>1994</v>
      </c>
      <c r="M2594" s="1150" t="s">
        <v>2147</v>
      </c>
      <c r="N2594" s="376" t="s">
        <v>282</v>
      </c>
      <c r="O2594" s="1227">
        <v>876.5</v>
      </c>
      <c r="P2594" s="95">
        <v>150</v>
      </c>
      <c r="Q2594" s="98">
        <v>0.2290473303507965</v>
      </c>
      <c r="R2594" s="99">
        <v>56.462457404774845</v>
      </c>
      <c r="S2594" s="99">
        <v>206.46245740477485</v>
      </c>
      <c r="T2594" s="99">
        <v>670.0375425952252</v>
      </c>
      <c r="U2594" s="7"/>
      <c r="V2594" s="7"/>
      <c r="W2594" s="7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42"/>
      <c r="AN2594" s="42"/>
    </row>
    <row r="2595" spans="1:40" s="1" customFormat="1">
      <c r="A2595" s="108" t="s">
        <v>2859</v>
      </c>
      <c r="B2595" s="108" t="s">
        <v>17</v>
      </c>
      <c r="C2595" s="636">
        <v>107526</v>
      </c>
      <c r="D2595" s="107">
        <v>2977</v>
      </c>
      <c r="E2595" s="854">
        <v>39765</v>
      </c>
      <c r="F2595" s="804">
        <v>2009</v>
      </c>
      <c r="G2595" s="738" t="s">
        <v>821</v>
      </c>
      <c r="H2595" s="108" t="s">
        <v>2095</v>
      </c>
      <c r="I2595" s="108">
        <v>12</v>
      </c>
      <c r="J2595" s="941">
        <v>180048</v>
      </c>
      <c r="K2595" s="5">
        <f t="shared" si="40"/>
        <v>8</v>
      </c>
      <c r="L2595" s="1048">
        <v>2000</v>
      </c>
      <c r="M2595" s="1148" t="s">
        <v>623</v>
      </c>
      <c r="N2595" s="738" t="s">
        <v>1914</v>
      </c>
      <c r="O2595" s="1227">
        <v>870.56</v>
      </c>
      <c r="P2595" s="106">
        <v>150</v>
      </c>
      <c r="Q2595" s="109">
        <v>0.30384871785027451</v>
      </c>
      <c r="R2595" s="110">
        <v>47.476362164105389</v>
      </c>
      <c r="S2595" s="110">
        <v>197.47636216410538</v>
      </c>
      <c r="T2595" s="110">
        <v>673.08363783589459</v>
      </c>
      <c r="U2595" s="7"/>
      <c r="V2595" s="7"/>
      <c r="W2595" s="7"/>
      <c r="X2595" s="42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42"/>
      <c r="AN2595" s="42"/>
    </row>
    <row r="2596" spans="1:40" s="1" customFormat="1">
      <c r="A2596" s="273" t="s">
        <v>2832</v>
      </c>
      <c r="B2596" s="76" t="s">
        <v>17</v>
      </c>
      <c r="C2596" s="634">
        <v>183219</v>
      </c>
      <c r="D2596" s="92">
        <v>2970</v>
      </c>
      <c r="E2596" s="852">
        <v>39708</v>
      </c>
      <c r="F2596" s="812">
        <v>2009</v>
      </c>
      <c r="G2596" s="272" t="s">
        <v>812</v>
      </c>
      <c r="H2596" s="1" t="s">
        <v>861</v>
      </c>
      <c r="I2596" s="273">
        <v>27</v>
      </c>
      <c r="J2596" s="939">
        <v>92106</v>
      </c>
      <c r="K2596" s="5">
        <f t="shared" si="40"/>
        <v>13</v>
      </c>
      <c r="L2596" s="1046">
        <v>1995</v>
      </c>
      <c r="M2596" s="1146" t="s">
        <v>629</v>
      </c>
      <c r="N2596" s="272" t="s">
        <v>636</v>
      </c>
      <c r="O2596" s="1227">
        <v>859.5</v>
      </c>
      <c r="P2596" s="91">
        <v>150</v>
      </c>
      <c r="Q2596" s="93">
        <v>9.6124488761990395E-2</v>
      </c>
      <c r="R2596" s="94">
        <v>27.676162804352277</v>
      </c>
      <c r="S2596" s="94">
        <v>177.67616280435229</v>
      </c>
      <c r="T2596" s="94">
        <v>681.82383719564768</v>
      </c>
      <c r="U2596" s="7"/>
      <c r="V2596" s="7"/>
      <c r="W2596" s="7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42"/>
      <c r="AN2596" s="42"/>
    </row>
    <row r="2597" spans="1:40" s="1" customFormat="1">
      <c r="A2597" s="165" t="s">
        <v>3033</v>
      </c>
      <c r="B2597" s="160" t="s">
        <v>17</v>
      </c>
      <c r="C2597" s="639">
        <v>11767</v>
      </c>
      <c r="D2597" s="164">
        <v>3130</v>
      </c>
      <c r="E2597" s="857">
        <v>39987</v>
      </c>
      <c r="F2597" s="806">
        <v>2009</v>
      </c>
      <c r="G2597" s="740" t="s">
        <v>810</v>
      </c>
      <c r="H2597" s="9" t="s">
        <v>4468</v>
      </c>
      <c r="I2597" s="165">
        <v>42</v>
      </c>
      <c r="J2597" s="945">
        <v>27512</v>
      </c>
      <c r="K2597" s="5">
        <f t="shared" si="40"/>
        <v>21</v>
      </c>
      <c r="L2597" s="1051">
        <v>1987</v>
      </c>
      <c r="M2597" s="1151" t="s">
        <v>629</v>
      </c>
      <c r="N2597" s="740" t="s">
        <v>3034</v>
      </c>
      <c r="O2597" s="1227">
        <v>777.77</v>
      </c>
      <c r="P2597" s="163">
        <v>77.777000000000001</v>
      </c>
      <c r="Q2597" s="166">
        <v>7.210293187873483E-2</v>
      </c>
      <c r="R2597" s="167">
        <v>14.745049569201273</v>
      </c>
      <c r="S2597" s="167">
        <v>92.522049569201272</v>
      </c>
      <c r="T2597" s="167">
        <v>685.24795043079871</v>
      </c>
      <c r="U2597" s="7"/>
      <c r="V2597" s="7"/>
      <c r="W2597" s="7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42"/>
      <c r="AN2597" s="42"/>
    </row>
    <row r="2598" spans="1:40" s="1" customFormat="1">
      <c r="A2598" s="165" t="s">
        <v>3024</v>
      </c>
      <c r="B2598" s="160" t="s">
        <v>17</v>
      </c>
      <c r="C2598" s="639">
        <v>182526</v>
      </c>
      <c r="D2598" s="164">
        <v>3130</v>
      </c>
      <c r="E2598" s="857">
        <v>39987</v>
      </c>
      <c r="F2598" s="804">
        <v>2009</v>
      </c>
      <c r="G2598" s="740" t="s">
        <v>812</v>
      </c>
      <c r="H2598" s="1" t="s">
        <v>861</v>
      </c>
      <c r="I2598" s="165">
        <v>35</v>
      </c>
      <c r="J2598" s="945">
        <v>181567</v>
      </c>
      <c r="K2598" s="5">
        <f t="shared" si="40"/>
        <v>11</v>
      </c>
      <c r="L2598" s="1051">
        <v>1997</v>
      </c>
      <c r="M2598" s="1151" t="s">
        <v>623</v>
      </c>
      <c r="N2598" s="740" t="s">
        <v>626</v>
      </c>
      <c r="O2598" s="1227">
        <v>789</v>
      </c>
      <c r="P2598" s="163">
        <v>78.900000000000006</v>
      </c>
      <c r="Q2598" s="166">
        <v>7.3144005621612801E-2</v>
      </c>
      <c r="R2598" s="167">
        <v>14.957949149619818</v>
      </c>
      <c r="S2598" s="167">
        <v>93.857949149619827</v>
      </c>
      <c r="T2598" s="167">
        <v>695.1420508503802</v>
      </c>
      <c r="U2598" s="7"/>
      <c r="V2598" s="7"/>
      <c r="W2598" s="7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42"/>
      <c r="AN2598" s="42"/>
    </row>
    <row r="2599" spans="1:40" s="1" customFormat="1">
      <c r="A2599" s="136" t="s">
        <v>2927</v>
      </c>
      <c r="B2599" s="136" t="s">
        <v>17</v>
      </c>
      <c r="C2599" s="647">
        <v>185073</v>
      </c>
      <c r="D2599" s="135">
        <v>3057</v>
      </c>
      <c r="E2599" s="865">
        <v>39854</v>
      </c>
      <c r="F2599" s="804">
        <v>2009</v>
      </c>
      <c r="G2599" s="137" t="s">
        <v>812</v>
      </c>
      <c r="H2599" s="1" t="s">
        <v>861</v>
      </c>
      <c r="I2599" s="136">
        <v>6</v>
      </c>
      <c r="J2599" s="957">
        <v>76662</v>
      </c>
      <c r="K2599" s="5">
        <f t="shared" si="40"/>
        <v>11</v>
      </c>
      <c r="L2599" s="1060">
        <v>1997</v>
      </c>
      <c r="M2599" s="1160" t="s">
        <v>616</v>
      </c>
      <c r="N2599" s="137" t="s">
        <v>1424</v>
      </c>
      <c r="O2599" s="1227">
        <v>800</v>
      </c>
      <c r="P2599" s="134">
        <v>80</v>
      </c>
      <c r="Q2599" s="138">
        <v>2.4864024864024864E-2</v>
      </c>
      <c r="R2599" s="139">
        <v>20.439471639471645</v>
      </c>
      <c r="S2599" s="139">
        <v>100.43947163947165</v>
      </c>
      <c r="T2599" s="139">
        <v>699.56052836052834</v>
      </c>
      <c r="U2599" s="7"/>
      <c r="V2599" s="7"/>
      <c r="W2599" s="7"/>
      <c r="X2599" s="42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42"/>
      <c r="AN2599" s="42"/>
    </row>
    <row r="2600" spans="1:40" s="1" customFormat="1">
      <c r="A2600" s="273" t="s">
        <v>2834</v>
      </c>
      <c r="B2600" s="76" t="s">
        <v>17</v>
      </c>
      <c r="C2600" s="634">
        <v>34136</v>
      </c>
      <c r="D2600" s="92">
        <v>2970</v>
      </c>
      <c r="E2600" s="852">
        <v>39708</v>
      </c>
      <c r="F2600" s="812">
        <v>2009</v>
      </c>
      <c r="G2600" s="272" t="s">
        <v>814</v>
      </c>
      <c r="H2600" s="2" t="s">
        <v>3617</v>
      </c>
      <c r="I2600" s="273">
        <v>30</v>
      </c>
      <c r="J2600" s="939">
        <v>140923</v>
      </c>
      <c r="K2600" s="5">
        <f t="shared" si="40"/>
        <v>9</v>
      </c>
      <c r="L2600" s="1046">
        <v>1999</v>
      </c>
      <c r="M2600" s="1146" t="s">
        <v>616</v>
      </c>
      <c r="N2600" s="272" t="s">
        <v>1234</v>
      </c>
      <c r="O2600" s="1227">
        <v>880.08</v>
      </c>
      <c r="P2600" s="91">
        <v>150</v>
      </c>
      <c r="Q2600" s="93">
        <v>9.8426108283481681E-2</v>
      </c>
      <c r="R2600" s="94">
        <v>28.338845096980048</v>
      </c>
      <c r="S2600" s="94">
        <v>178.33884509698004</v>
      </c>
      <c r="T2600" s="94">
        <v>701.74115490302006</v>
      </c>
      <c r="U2600" s="7"/>
      <c r="V2600" s="7"/>
      <c r="W2600" s="7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42"/>
      <c r="AN2600" s="42"/>
    </row>
    <row r="2601" spans="1:40" s="1" customFormat="1">
      <c r="A2601" s="342" t="s">
        <v>3071</v>
      </c>
      <c r="B2601" s="160" t="s">
        <v>17</v>
      </c>
      <c r="C2601" s="637">
        <v>25166</v>
      </c>
      <c r="D2601" s="284">
        <v>3107</v>
      </c>
      <c r="E2601" s="855">
        <v>39952</v>
      </c>
      <c r="F2601" s="804">
        <v>2009</v>
      </c>
      <c r="G2601" s="739" t="s">
        <v>815</v>
      </c>
      <c r="H2601" s="9" t="s">
        <v>1788</v>
      </c>
      <c r="I2601" s="277">
        <v>37</v>
      </c>
      <c r="J2601" s="942">
        <v>102023</v>
      </c>
      <c r="K2601" s="5">
        <f t="shared" si="40"/>
        <v>10</v>
      </c>
      <c r="L2601" s="1049">
        <v>1998</v>
      </c>
      <c r="M2601" s="1149" t="s">
        <v>629</v>
      </c>
      <c r="N2601" s="1215" t="s">
        <v>303</v>
      </c>
      <c r="O2601" s="1227">
        <v>800</v>
      </c>
      <c r="P2601" s="1244">
        <v>80</v>
      </c>
      <c r="Q2601" s="307">
        <v>1.50093808630394E-2</v>
      </c>
      <c r="R2601" s="169">
        <v>12.485253283302063</v>
      </c>
      <c r="S2601" s="169">
        <v>92.485253283302058</v>
      </c>
      <c r="T2601" s="169">
        <v>707.51474671669791</v>
      </c>
      <c r="U2601" s="7"/>
      <c r="V2601" s="7"/>
      <c r="W2601" s="7"/>
      <c r="X2601" s="42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42"/>
      <c r="AN2601" s="42"/>
    </row>
    <row r="2602" spans="1:40" s="1" customFormat="1">
      <c r="A2602" s="87" t="s">
        <v>2824</v>
      </c>
      <c r="B2602" s="76" t="s">
        <v>17</v>
      </c>
      <c r="C2602" s="645">
        <v>45411</v>
      </c>
      <c r="D2602" s="86">
        <v>2960</v>
      </c>
      <c r="E2602" s="863">
        <v>39700</v>
      </c>
      <c r="F2602" s="812">
        <v>2009</v>
      </c>
      <c r="G2602" s="88" t="s">
        <v>814</v>
      </c>
      <c r="H2602" s="87" t="s">
        <v>1060</v>
      </c>
      <c r="I2602" s="87">
        <v>422</v>
      </c>
      <c r="J2602" s="953">
        <v>48827</v>
      </c>
      <c r="K2602" s="5">
        <f t="shared" si="40"/>
        <v>24</v>
      </c>
      <c r="L2602" s="1058">
        <v>1984</v>
      </c>
      <c r="M2602" s="1158" t="s">
        <v>629</v>
      </c>
      <c r="N2602" s="88" t="s">
        <v>1207</v>
      </c>
      <c r="O2602" s="1227">
        <v>900</v>
      </c>
      <c r="P2602" s="85">
        <v>150</v>
      </c>
      <c r="Q2602" s="89">
        <v>5.2023121387283239E-2</v>
      </c>
      <c r="R2602" s="90">
        <v>22.199826589595379</v>
      </c>
      <c r="S2602" s="90">
        <v>172.19982658959538</v>
      </c>
      <c r="T2602" s="90">
        <v>727.80017341040457</v>
      </c>
      <c r="U2602" s="7"/>
      <c r="V2602" s="7"/>
      <c r="W2602" s="7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42"/>
      <c r="AN2602" s="42"/>
    </row>
    <row r="2603" spans="1:40" s="1" customFormat="1">
      <c r="A2603" s="199" t="s">
        <v>2823</v>
      </c>
      <c r="B2603" s="76" t="s">
        <v>17</v>
      </c>
      <c r="C2603" s="645">
        <v>45412</v>
      </c>
      <c r="D2603" s="86">
        <v>2960</v>
      </c>
      <c r="E2603" s="863">
        <v>39700</v>
      </c>
      <c r="F2603" s="812">
        <v>2009</v>
      </c>
      <c r="G2603" s="88" t="s">
        <v>814</v>
      </c>
      <c r="H2603" s="87" t="s">
        <v>1060</v>
      </c>
      <c r="I2603" s="87">
        <v>423</v>
      </c>
      <c r="J2603" s="953">
        <v>53157</v>
      </c>
      <c r="K2603" s="5">
        <f t="shared" si="40"/>
        <v>24</v>
      </c>
      <c r="L2603" s="1058">
        <v>1984</v>
      </c>
      <c r="M2603" s="1158" t="s">
        <v>629</v>
      </c>
      <c r="N2603" s="88" t="s">
        <v>1207</v>
      </c>
      <c r="O2603" s="1227">
        <v>900</v>
      </c>
      <c r="P2603" s="85">
        <v>150</v>
      </c>
      <c r="Q2603" s="89">
        <v>5.2023121387283239E-2</v>
      </c>
      <c r="R2603" s="90">
        <v>22.199826589595379</v>
      </c>
      <c r="S2603" s="90">
        <v>172.19982658959538</v>
      </c>
      <c r="T2603" s="90">
        <v>727.80017341040457</v>
      </c>
      <c r="U2603" s="7"/>
      <c r="V2603" s="7"/>
      <c r="W2603" s="7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42"/>
      <c r="AN2603" s="42"/>
    </row>
    <row r="2604" spans="1:40" s="1" customFormat="1">
      <c r="A2604" s="147" t="s">
        <v>2976</v>
      </c>
      <c r="B2604" s="147" t="s">
        <v>17</v>
      </c>
      <c r="C2604" s="643">
        <v>17468</v>
      </c>
      <c r="D2604" s="146">
        <v>3090</v>
      </c>
      <c r="E2604" s="861">
        <v>39903</v>
      </c>
      <c r="F2604" s="804">
        <v>2009</v>
      </c>
      <c r="G2604" s="177" t="s">
        <v>810</v>
      </c>
      <c r="H2604" s="173" t="s">
        <v>859</v>
      </c>
      <c r="I2604" s="274">
        <v>39</v>
      </c>
      <c r="J2604" s="962">
        <v>146803</v>
      </c>
      <c r="K2604" s="5">
        <f t="shared" si="40"/>
        <v>8</v>
      </c>
      <c r="L2604" s="1056">
        <v>2000</v>
      </c>
      <c r="M2604" s="1156" t="s">
        <v>623</v>
      </c>
      <c r="N2604" s="1216" t="s">
        <v>624</v>
      </c>
      <c r="O2604" s="1227">
        <v>825</v>
      </c>
      <c r="P2604" s="145">
        <v>82.5</v>
      </c>
      <c r="Q2604" s="148">
        <v>9.3990316149245232E-3</v>
      </c>
      <c r="R2604" s="149">
        <v>10.139581315864426</v>
      </c>
      <c r="S2604" s="149">
        <v>92.639581315864433</v>
      </c>
      <c r="T2604" s="149">
        <v>732.36041868413554</v>
      </c>
      <c r="U2604" s="7"/>
      <c r="V2604" s="7"/>
      <c r="W2604" s="7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42"/>
      <c r="AN2604" s="42"/>
    </row>
    <row r="2605" spans="1:40" s="1" customFormat="1">
      <c r="A2605" s="51" t="s">
        <v>1387</v>
      </c>
      <c r="B2605" s="51" t="s">
        <v>17</v>
      </c>
      <c r="C2605" s="607" t="s">
        <v>1388</v>
      </c>
      <c r="D2605" s="55">
        <v>2917</v>
      </c>
      <c r="E2605" s="831">
        <v>39645</v>
      </c>
      <c r="F2605" s="804">
        <v>2009</v>
      </c>
      <c r="G2605" s="178" t="s">
        <v>1774</v>
      </c>
      <c r="H2605" s="9" t="s">
        <v>4818</v>
      </c>
      <c r="I2605" s="51">
        <v>16</v>
      </c>
      <c r="J2605" s="905">
        <v>153817</v>
      </c>
      <c r="K2605" s="5">
        <f t="shared" si="40"/>
        <v>8</v>
      </c>
      <c r="L2605" s="423">
        <v>2000</v>
      </c>
      <c r="M2605" s="417" t="s">
        <v>616</v>
      </c>
      <c r="N2605" s="53" t="s">
        <v>617</v>
      </c>
      <c r="O2605" s="1227">
        <v>911</v>
      </c>
      <c r="P2605" s="154">
        <v>150</v>
      </c>
      <c r="Q2605" s="251">
        <v>6.7034633579568487E-2</v>
      </c>
      <c r="R2605" s="54">
        <v>23.164487979755684</v>
      </c>
      <c r="S2605" s="54">
        <v>173.16448797975568</v>
      </c>
      <c r="T2605" s="54">
        <v>737.83551202024432</v>
      </c>
      <c r="U2605" s="7"/>
      <c r="V2605" s="7"/>
      <c r="W2605" s="7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42"/>
      <c r="AN2605" s="42"/>
    </row>
    <row r="2606" spans="1:40" s="1" customFormat="1">
      <c r="A2606" s="51" t="s">
        <v>2388</v>
      </c>
      <c r="B2606" s="51" t="s">
        <v>17</v>
      </c>
      <c r="C2606" s="607">
        <v>225048</v>
      </c>
      <c r="D2606" s="55">
        <v>2933</v>
      </c>
      <c r="E2606" s="831">
        <v>39658</v>
      </c>
      <c r="F2606" s="804">
        <v>2009</v>
      </c>
      <c r="G2606" s="713" t="s">
        <v>1774</v>
      </c>
      <c r="H2606" s="9" t="s">
        <v>4818</v>
      </c>
      <c r="I2606" s="58">
        <v>370</v>
      </c>
      <c r="J2606" s="920">
        <v>167286</v>
      </c>
      <c r="K2606" s="5">
        <f t="shared" si="40"/>
        <v>9</v>
      </c>
      <c r="L2606" s="1025">
        <v>1999</v>
      </c>
      <c r="M2606" s="1122" t="s">
        <v>2415</v>
      </c>
      <c r="N2606" s="1209" t="s">
        <v>2109</v>
      </c>
      <c r="O2606" s="1227">
        <v>900</v>
      </c>
      <c r="P2606" s="154">
        <v>150</v>
      </c>
      <c r="Q2606" s="251">
        <v>7.0991914809702232E-3</v>
      </c>
      <c r="R2606" s="54">
        <v>11.313129560244528</v>
      </c>
      <c r="S2606" s="54">
        <v>161.31312956024453</v>
      </c>
      <c r="T2606" s="54">
        <v>738.68687043975547</v>
      </c>
      <c r="U2606" s="7"/>
      <c r="V2606" s="7"/>
      <c r="W2606" s="7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42"/>
      <c r="AN2606" s="42"/>
    </row>
    <row r="2607" spans="1:40" s="1" customFormat="1">
      <c r="A2607" s="142" t="s">
        <v>2940</v>
      </c>
      <c r="B2607" s="136" t="s">
        <v>17</v>
      </c>
      <c r="C2607" s="653">
        <v>21005</v>
      </c>
      <c r="D2607" s="141">
        <v>3063</v>
      </c>
      <c r="E2607" s="870">
        <v>39849</v>
      </c>
      <c r="F2607" s="804">
        <v>2009</v>
      </c>
      <c r="G2607" s="747" t="s">
        <v>812</v>
      </c>
      <c r="H2607" s="9" t="s">
        <v>1079</v>
      </c>
      <c r="I2607" s="142">
        <v>14</v>
      </c>
      <c r="J2607" s="963">
        <v>171379</v>
      </c>
      <c r="K2607" s="5">
        <f t="shared" si="40"/>
        <v>13</v>
      </c>
      <c r="L2607" s="1065">
        <v>1995</v>
      </c>
      <c r="M2607" s="1165" t="s">
        <v>623</v>
      </c>
      <c r="N2607" s="747" t="s">
        <v>713</v>
      </c>
      <c r="O2607" s="1227">
        <v>850.5</v>
      </c>
      <c r="P2607" s="140">
        <v>85.050000000000011</v>
      </c>
      <c r="Q2607" s="143">
        <v>0.13409538825384312</v>
      </c>
      <c r="R2607" s="144">
        <v>3.6956689002759164</v>
      </c>
      <c r="S2607" s="144">
        <v>88.74566890027593</v>
      </c>
      <c r="T2607" s="144">
        <v>761.75433109972403</v>
      </c>
      <c r="U2607" s="7"/>
      <c r="V2607" s="7"/>
      <c r="W2607" s="7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42"/>
      <c r="AN2607" s="42"/>
    </row>
    <row r="2608" spans="1:40" s="1" customFormat="1">
      <c r="A2608" s="165" t="s">
        <v>3030</v>
      </c>
      <c r="B2608" s="160" t="s">
        <v>17</v>
      </c>
      <c r="C2608" s="639">
        <v>11894</v>
      </c>
      <c r="D2608" s="164">
        <v>3130</v>
      </c>
      <c r="E2608" s="857">
        <v>39987</v>
      </c>
      <c r="F2608" s="804">
        <v>2009</v>
      </c>
      <c r="G2608" s="740" t="s">
        <v>810</v>
      </c>
      <c r="H2608" s="9" t="s">
        <v>1050</v>
      </c>
      <c r="I2608" s="165">
        <v>40</v>
      </c>
      <c r="J2608" s="964">
        <v>71160</v>
      </c>
      <c r="K2608" s="5">
        <f t="shared" si="40"/>
        <v>19</v>
      </c>
      <c r="L2608" s="1051">
        <v>1989</v>
      </c>
      <c r="M2608" s="1151" t="s">
        <v>629</v>
      </c>
      <c r="N2608" s="740" t="s">
        <v>3031</v>
      </c>
      <c r="O2608" s="1227">
        <v>875</v>
      </c>
      <c r="P2608" s="163">
        <v>87.5</v>
      </c>
      <c r="Q2608" s="166">
        <v>8.1116609529671993E-2</v>
      </c>
      <c r="R2608" s="167">
        <v>16.588346648817922</v>
      </c>
      <c r="S2608" s="167">
        <v>104.08834664881792</v>
      </c>
      <c r="T2608" s="167">
        <v>770.91165335118205</v>
      </c>
      <c r="U2608" s="7"/>
      <c r="V2608" s="7"/>
      <c r="W2608" s="7"/>
      <c r="X2608" s="42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42"/>
      <c r="AN2608" s="42"/>
    </row>
    <row r="2609" spans="1:40" s="1" customFormat="1">
      <c r="A2609" s="274" t="s">
        <v>2971</v>
      </c>
      <c r="B2609" s="147" t="s">
        <v>17</v>
      </c>
      <c r="C2609" s="643">
        <v>101689</v>
      </c>
      <c r="D2609" s="146">
        <v>3090</v>
      </c>
      <c r="E2609" s="861">
        <v>39903</v>
      </c>
      <c r="F2609" s="804">
        <v>2009</v>
      </c>
      <c r="G2609" s="744" t="s">
        <v>821</v>
      </c>
      <c r="H2609" s="2" t="s">
        <v>800</v>
      </c>
      <c r="I2609" s="274">
        <v>18</v>
      </c>
      <c r="J2609" s="962">
        <v>171761</v>
      </c>
      <c r="K2609" s="5">
        <f t="shared" si="40"/>
        <v>12</v>
      </c>
      <c r="L2609" s="1056">
        <v>1996</v>
      </c>
      <c r="M2609" s="1156" t="s">
        <v>616</v>
      </c>
      <c r="N2609" s="1216" t="s">
        <v>617</v>
      </c>
      <c r="O2609" s="1227">
        <v>900</v>
      </c>
      <c r="P2609" s="145">
        <v>90</v>
      </c>
      <c r="Q2609" s="148">
        <v>1.0253489034463116E-2</v>
      </c>
      <c r="R2609" s="149">
        <v>11.061361435488465</v>
      </c>
      <c r="S2609" s="149">
        <v>101.06136143548846</v>
      </c>
      <c r="T2609" s="149">
        <v>798.93863856451151</v>
      </c>
      <c r="U2609" s="7"/>
      <c r="V2609" s="7"/>
      <c r="W2609" s="7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42"/>
      <c r="AN2609" s="42"/>
    </row>
    <row r="2610" spans="1:40" s="1" customFormat="1">
      <c r="A2610" s="142" t="s">
        <v>2941</v>
      </c>
      <c r="B2610" s="136" t="s">
        <v>17</v>
      </c>
      <c r="C2610" s="653" t="s">
        <v>2942</v>
      </c>
      <c r="D2610" s="141">
        <v>3063</v>
      </c>
      <c r="E2610" s="870">
        <v>39849</v>
      </c>
      <c r="F2610" s="804">
        <v>2009</v>
      </c>
      <c r="G2610" s="747" t="s">
        <v>811</v>
      </c>
      <c r="H2610" s="2" t="s">
        <v>800</v>
      </c>
      <c r="I2610" s="142">
        <v>20</v>
      </c>
      <c r="J2610" s="963">
        <v>150062</v>
      </c>
      <c r="K2610" s="5">
        <f t="shared" si="40"/>
        <v>5</v>
      </c>
      <c r="L2610" s="1065">
        <v>2003</v>
      </c>
      <c r="M2610" s="1165" t="s">
        <v>629</v>
      </c>
      <c r="N2610" s="747" t="s">
        <v>2423</v>
      </c>
      <c r="O2610" s="1227">
        <v>900</v>
      </c>
      <c r="P2610" s="140">
        <v>90</v>
      </c>
      <c r="Q2610" s="143">
        <v>0.14189988175009854</v>
      </c>
      <c r="R2610" s="144">
        <v>3.9107607410327159</v>
      </c>
      <c r="S2610" s="144">
        <v>93.910760741032718</v>
      </c>
      <c r="T2610" s="144">
        <v>806.08923925896727</v>
      </c>
      <c r="U2610" s="7"/>
      <c r="V2610" s="7"/>
      <c r="W2610" s="7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42"/>
      <c r="AN2610" s="42"/>
    </row>
    <row r="2611" spans="1:40" s="1" customFormat="1">
      <c r="A2611" s="271" t="s">
        <v>2891</v>
      </c>
      <c r="B2611" s="108" t="s">
        <v>17</v>
      </c>
      <c r="C2611" s="641">
        <v>17367</v>
      </c>
      <c r="D2611" s="112">
        <v>2983</v>
      </c>
      <c r="E2611" s="859">
        <v>39749</v>
      </c>
      <c r="F2611" s="804">
        <v>2009</v>
      </c>
      <c r="G2611" s="399" t="s">
        <v>810</v>
      </c>
      <c r="H2611" s="9" t="s">
        <v>837</v>
      </c>
      <c r="I2611" s="271">
        <v>341</v>
      </c>
      <c r="J2611" s="949">
        <v>184454</v>
      </c>
      <c r="K2611" s="5">
        <f t="shared" si="40"/>
        <v>9</v>
      </c>
      <c r="L2611" s="1054">
        <v>1999</v>
      </c>
      <c r="M2611" s="1154" t="s">
        <v>623</v>
      </c>
      <c r="N2611" s="399" t="s">
        <v>624</v>
      </c>
      <c r="O2611" s="1227">
        <v>1000</v>
      </c>
      <c r="P2611" s="111">
        <v>150</v>
      </c>
      <c r="Q2611" s="113">
        <v>2.3837902264600714E-2</v>
      </c>
      <c r="R2611" s="114">
        <v>27.638617401668643</v>
      </c>
      <c r="S2611" s="114">
        <v>177.63861740166865</v>
      </c>
      <c r="T2611" s="114">
        <v>822.36138259833137</v>
      </c>
      <c r="U2611" s="7"/>
      <c r="V2611" s="7"/>
      <c r="W2611" s="7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42"/>
      <c r="AN2611" s="42"/>
    </row>
    <row r="2612" spans="1:40" s="1" customFormat="1">
      <c r="A2612" s="271" t="s">
        <v>2893</v>
      </c>
      <c r="B2612" s="108" t="s">
        <v>17</v>
      </c>
      <c r="C2612" s="641">
        <v>18518</v>
      </c>
      <c r="D2612" s="112">
        <v>2983</v>
      </c>
      <c r="E2612" s="859">
        <v>39749</v>
      </c>
      <c r="F2612" s="804">
        <v>2009</v>
      </c>
      <c r="G2612" s="399" t="s">
        <v>810</v>
      </c>
      <c r="H2612" s="9" t="s">
        <v>837</v>
      </c>
      <c r="I2612" s="271">
        <v>343</v>
      </c>
      <c r="J2612" s="949">
        <v>197786</v>
      </c>
      <c r="K2612" s="5">
        <f t="shared" si="40"/>
        <v>11</v>
      </c>
      <c r="L2612" s="1054">
        <v>1997</v>
      </c>
      <c r="M2612" s="1154" t="s">
        <v>623</v>
      </c>
      <c r="N2612" s="399" t="s">
        <v>624</v>
      </c>
      <c r="O2612" s="1227">
        <v>1000</v>
      </c>
      <c r="P2612" s="111">
        <v>150</v>
      </c>
      <c r="Q2612" s="113">
        <v>2.3837902264600714E-2</v>
      </c>
      <c r="R2612" s="114">
        <v>27.638617401668643</v>
      </c>
      <c r="S2612" s="114">
        <v>177.63861740166865</v>
      </c>
      <c r="T2612" s="114">
        <v>822.36138259833137</v>
      </c>
      <c r="U2612" s="7"/>
      <c r="V2612" s="7"/>
      <c r="W2612" s="7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42"/>
      <c r="AN2612" s="42"/>
    </row>
    <row r="2613" spans="1:40" s="1" customFormat="1">
      <c r="A2613" s="271" t="s">
        <v>2895</v>
      </c>
      <c r="B2613" s="108" t="s">
        <v>17</v>
      </c>
      <c r="C2613" s="641">
        <v>16601</v>
      </c>
      <c r="D2613" s="112">
        <v>2983</v>
      </c>
      <c r="E2613" s="859">
        <v>39749</v>
      </c>
      <c r="F2613" s="804">
        <v>2009</v>
      </c>
      <c r="G2613" s="399" t="s">
        <v>810</v>
      </c>
      <c r="H2613" s="9" t="s">
        <v>1050</v>
      </c>
      <c r="I2613" s="271">
        <v>331</v>
      </c>
      <c r="J2613" s="949">
        <v>192173</v>
      </c>
      <c r="K2613" s="5">
        <f t="shared" si="40"/>
        <v>11</v>
      </c>
      <c r="L2613" s="1054">
        <v>1997</v>
      </c>
      <c r="M2613" s="1154" t="s">
        <v>623</v>
      </c>
      <c r="N2613" s="399" t="s">
        <v>624</v>
      </c>
      <c r="O2613" s="1227">
        <v>1000</v>
      </c>
      <c r="P2613" s="111">
        <v>150</v>
      </c>
      <c r="Q2613" s="113">
        <v>2.3837902264600714E-2</v>
      </c>
      <c r="R2613" s="114">
        <v>27.638617401668643</v>
      </c>
      <c r="S2613" s="114">
        <v>177.63861740166865</v>
      </c>
      <c r="T2613" s="114">
        <v>822.36138259833137</v>
      </c>
      <c r="U2613" s="7"/>
      <c r="V2613" s="7"/>
      <c r="W2613" s="7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42"/>
      <c r="AN2613" s="42"/>
    </row>
    <row r="2614" spans="1:40" s="1" customFormat="1">
      <c r="A2614" s="87" t="s">
        <v>2820</v>
      </c>
      <c r="B2614" s="76" t="s">
        <v>17</v>
      </c>
      <c r="C2614" s="645">
        <v>43789</v>
      </c>
      <c r="D2614" s="86">
        <v>2960</v>
      </c>
      <c r="E2614" s="863">
        <v>39700</v>
      </c>
      <c r="F2614" s="812">
        <v>2009</v>
      </c>
      <c r="G2614" s="88" t="s">
        <v>814</v>
      </c>
      <c r="H2614" s="87" t="s">
        <v>1060</v>
      </c>
      <c r="I2614" s="87">
        <v>436</v>
      </c>
      <c r="J2614" s="953">
        <v>59206</v>
      </c>
      <c r="K2614" s="5">
        <f t="shared" si="40"/>
        <v>25</v>
      </c>
      <c r="L2614" s="1058">
        <v>1983</v>
      </c>
      <c r="M2614" s="1158" t="s">
        <v>629</v>
      </c>
      <c r="N2614" s="88" t="s">
        <v>1207</v>
      </c>
      <c r="O2614" s="1227">
        <v>1000</v>
      </c>
      <c r="P2614" s="85">
        <v>150</v>
      </c>
      <c r="Q2614" s="89">
        <v>5.7803468208092484E-2</v>
      </c>
      <c r="R2614" s="90">
        <v>24.666473988439307</v>
      </c>
      <c r="S2614" s="90">
        <v>174.66647398843929</v>
      </c>
      <c r="T2614" s="90">
        <v>825.33352601156071</v>
      </c>
      <c r="U2614" s="7"/>
      <c r="V2614" s="7"/>
      <c r="W2614" s="7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42"/>
      <c r="AN2614" s="42"/>
    </row>
    <row r="2615" spans="1:40" s="1" customFormat="1">
      <c r="A2615" s="385" t="s">
        <v>2811</v>
      </c>
      <c r="B2615" s="76" t="s">
        <v>17</v>
      </c>
      <c r="C2615" s="645">
        <v>228244</v>
      </c>
      <c r="D2615" s="86">
        <v>2960</v>
      </c>
      <c r="E2615" s="863">
        <v>39700</v>
      </c>
      <c r="F2615" s="812">
        <v>2009</v>
      </c>
      <c r="G2615" s="88" t="s">
        <v>812</v>
      </c>
      <c r="H2615" s="1" t="s">
        <v>861</v>
      </c>
      <c r="I2615" s="199">
        <v>428</v>
      </c>
      <c r="J2615" s="937">
        <v>138101</v>
      </c>
      <c r="K2615" s="5">
        <f t="shared" si="40"/>
        <v>9</v>
      </c>
      <c r="L2615" s="1044">
        <v>1999</v>
      </c>
      <c r="M2615" s="1144" t="s">
        <v>623</v>
      </c>
      <c r="N2615" s="737" t="s">
        <v>626</v>
      </c>
      <c r="O2615" s="1227">
        <v>1000</v>
      </c>
      <c r="P2615" s="85">
        <v>150</v>
      </c>
      <c r="Q2615" s="89">
        <v>5.7803468208092484E-2</v>
      </c>
      <c r="R2615" s="90">
        <v>24.666473988439307</v>
      </c>
      <c r="S2615" s="90">
        <v>174.66647398843929</v>
      </c>
      <c r="T2615" s="90">
        <v>825.33352601156071</v>
      </c>
      <c r="U2615" s="7"/>
      <c r="V2615" s="7"/>
      <c r="W2615" s="7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42"/>
      <c r="AN2615" s="42"/>
    </row>
    <row r="2616" spans="1:40" s="1" customFormat="1">
      <c r="A2616" s="194" t="s">
        <v>2394</v>
      </c>
      <c r="B2616" s="51" t="s">
        <v>17</v>
      </c>
      <c r="C2616" s="613" t="s">
        <v>2390</v>
      </c>
      <c r="D2616" s="222">
        <v>2933</v>
      </c>
      <c r="E2616" s="831">
        <v>39658</v>
      </c>
      <c r="F2616" s="804">
        <v>2009</v>
      </c>
      <c r="G2616" s="713" t="s">
        <v>812</v>
      </c>
      <c r="H2616" s="9" t="s">
        <v>2238</v>
      </c>
      <c r="I2616" s="56">
        <v>385</v>
      </c>
      <c r="J2616" s="911">
        <v>59659</v>
      </c>
      <c r="K2616" s="5">
        <f t="shared" si="40"/>
        <v>17</v>
      </c>
      <c r="L2616" s="1023">
        <v>1991</v>
      </c>
      <c r="M2616" s="1119" t="s">
        <v>616</v>
      </c>
      <c r="N2616" s="1205" t="s">
        <v>1424</v>
      </c>
      <c r="O2616" s="1227">
        <v>1000</v>
      </c>
      <c r="P2616" s="154">
        <v>150</v>
      </c>
      <c r="Q2616" s="251">
        <v>7.8879905344113582E-3</v>
      </c>
      <c r="R2616" s="54">
        <v>12.570143955827252</v>
      </c>
      <c r="S2616" s="54">
        <v>162.57014395582726</v>
      </c>
      <c r="T2616" s="54">
        <v>837.42985604417277</v>
      </c>
      <c r="U2616" s="7"/>
      <c r="V2616" s="7"/>
      <c r="W2616" s="7"/>
      <c r="X2616" s="42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42"/>
      <c r="AN2616" s="42"/>
    </row>
    <row r="2617" spans="1:40" s="1" customFormat="1">
      <c r="A2617" s="51" t="s">
        <v>2311</v>
      </c>
      <c r="B2617" s="51" t="s">
        <v>17</v>
      </c>
      <c r="C2617" s="607">
        <v>17295</v>
      </c>
      <c r="D2617" s="55">
        <v>2933</v>
      </c>
      <c r="E2617" s="831">
        <v>39658</v>
      </c>
      <c r="F2617" s="804">
        <v>2009</v>
      </c>
      <c r="G2617" s="713" t="s">
        <v>1774</v>
      </c>
      <c r="H2617" s="9" t="s">
        <v>4818</v>
      </c>
      <c r="I2617" s="51">
        <v>353</v>
      </c>
      <c r="J2617" s="905">
        <v>195311</v>
      </c>
      <c r="K2617" s="5">
        <f t="shared" si="40"/>
        <v>9</v>
      </c>
      <c r="L2617" s="423">
        <v>1999</v>
      </c>
      <c r="M2617" s="417" t="s">
        <v>616</v>
      </c>
      <c r="N2617" s="53" t="s">
        <v>1234</v>
      </c>
      <c r="O2617" s="1227">
        <v>1000</v>
      </c>
      <c r="P2617" s="154">
        <v>150</v>
      </c>
      <c r="Q2617" s="251">
        <v>7.8879905344113582E-3</v>
      </c>
      <c r="R2617" s="54">
        <v>12.570143955827252</v>
      </c>
      <c r="S2617" s="54">
        <v>162.57014395582726</v>
      </c>
      <c r="T2617" s="54">
        <v>837.42985604417277</v>
      </c>
      <c r="U2617" s="7"/>
      <c r="V2617" s="7"/>
      <c r="W2617" s="7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42"/>
      <c r="AN2617" s="42"/>
    </row>
    <row r="2618" spans="1:40" s="1" customFormat="1">
      <c r="A2618" s="51" t="s">
        <v>2361</v>
      </c>
      <c r="B2618" s="51" t="s">
        <v>17</v>
      </c>
      <c r="C2618" s="607">
        <v>9833</v>
      </c>
      <c r="D2618" s="55">
        <v>2933</v>
      </c>
      <c r="E2618" s="831">
        <v>39658</v>
      </c>
      <c r="F2618" s="804">
        <v>2009</v>
      </c>
      <c r="G2618" s="713" t="s">
        <v>813</v>
      </c>
      <c r="H2618" s="2" t="s">
        <v>800</v>
      </c>
      <c r="I2618" s="58">
        <v>339</v>
      </c>
      <c r="J2618" s="918">
        <v>129778</v>
      </c>
      <c r="K2618" s="5">
        <f t="shared" si="40"/>
        <v>10</v>
      </c>
      <c r="L2618" s="1025">
        <v>1998</v>
      </c>
      <c r="M2618" s="1122" t="s">
        <v>616</v>
      </c>
      <c r="N2618" s="1209" t="s">
        <v>1234</v>
      </c>
      <c r="O2618" s="1227">
        <v>1000</v>
      </c>
      <c r="P2618" s="154">
        <v>150</v>
      </c>
      <c r="Q2618" s="251">
        <v>7.8879905344113582E-3</v>
      </c>
      <c r="R2618" s="54">
        <v>12.570143955827252</v>
      </c>
      <c r="S2618" s="54">
        <v>162.57014395582726</v>
      </c>
      <c r="T2618" s="54">
        <v>837.42985604417277</v>
      </c>
      <c r="U2618" s="7"/>
      <c r="V2618" s="7"/>
      <c r="W2618" s="7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42"/>
      <c r="AN2618" s="42"/>
    </row>
    <row r="2619" spans="1:40" s="1" customFormat="1">
      <c r="A2619" s="58" t="s">
        <v>2330</v>
      </c>
      <c r="B2619" s="51" t="s">
        <v>17</v>
      </c>
      <c r="C2619" s="611" t="s">
        <v>2344</v>
      </c>
      <c r="D2619" s="212">
        <v>2933</v>
      </c>
      <c r="E2619" s="831">
        <v>39658</v>
      </c>
      <c r="F2619" s="804">
        <v>2009</v>
      </c>
      <c r="G2619" s="713" t="s">
        <v>1774</v>
      </c>
      <c r="H2619" s="9" t="s">
        <v>4818</v>
      </c>
      <c r="I2619" s="58">
        <v>358</v>
      </c>
      <c r="J2619" s="918">
        <v>198186</v>
      </c>
      <c r="K2619" s="5">
        <f t="shared" si="40"/>
        <v>14</v>
      </c>
      <c r="L2619" s="1025">
        <v>1994</v>
      </c>
      <c r="M2619" s="1122" t="s">
        <v>623</v>
      </c>
      <c r="N2619" s="1209" t="s">
        <v>1298</v>
      </c>
      <c r="O2619" s="1227">
        <v>1000</v>
      </c>
      <c r="P2619" s="154">
        <v>150</v>
      </c>
      <c r="Q2619" s="251">
        <v>7.8879905344113582E-3</v>
      </c>
      <c r="R2619" s="54">
        <v>12.570143955827252</v>
      </c>
      <c r="S2619" s="54">
        <v>162.57014395582726</v>
      </c>
      <c r="T2619" s="54">
        <v>837.42985604417277</v>
      </c>
      <c r="U2619" s="7"/>
      <c r="V2619" s="7"/>
      <c r="W2619" s="7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42"/>
      <c r="AN2619" s="42"/>
    </row>
    <row r="2620" spans="1:40" s="1" customFormat="1">
      <c r="A2620" s="165" t="s">
        <v>3026</v>
      </c>
      <c r="B2620" s="160" t="s">
        <v>17</v>
      </c>
      <c r="C2620" s="639">
        <v>187214</v>
      </c>
      <c r="D2620" s="216">
        <v>3130</v>
      </c>
      <c r="E2620" s="857">
        <v>39987</v>
      </c>
      <c r="F2620" s="804">
        <v>2009</v>
      </c>
      <c r="G2620" s="740" t="s">
        <v>812</v>
      </c>
      <c r="H2620" s="1" t="s">
        <v>861</v>
      </c>
      <c r="I2620" s="165">
        <v>37</v>
      </c>
      <c r="J2620" s="945">
        <v>149390</v>
      </c>
      <c r="K2620" s="5">
        <f t="shared" si="40"/>
        <v>10</v>
      </c>
      <c r="L2620" s="1051">
        <v>1998</v>
      </c>
      <c r="M2620" s="1151" t="s">
        <v>2926</v>
      </c>
      <c r="N2620" s="740" t="s">
        <v>1746</v>
      </c>
      <c r="O2620" s="1227">
        <v>989.17</v>
      </c>
      <c r="P2620" s="163">
        <v>98.917000000000002</v>
      </c>
      <c r="Q2620" s="166">
        <v>9.1700704741103589E-2</v>
      </c>
      <c r="R2620" s="167">
        <v>18.752794119555684</v>
      </c>
      <c r="S2620" s="167">
        <v>117.66979411955569</v>
      </c>
      <c r="T2620" s="167">
        <v>871.50020588044424</v>
      </c>
      <c r="U2620" s="7"/>
      <c r="V2620" s="7"/>
      <c r="W2620" s="7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42"/>
      <c r="AN2620" s="42"/>
    </row>
    <row r="2621" spans="1:40" s="1" customFormat="1">
      <c r="A2621" s="131" t="s">
        <v>2919</v>
      </c>
      <c r="B2621" s="108" t="s">
        <v>17</v>
      </c>
      <c r="C2621" s="646">
        <v>19233</v>
      </c>
      <c r="D2621" s="130">
        <v>3042</v>
      </c>
      <c r="E2621" s="864">
        <v>39799</v>
      </c>
      <c r="F2621" s="804">
        <v>2009</v>
      </c>
      <c r="G2621" s="745" t="s">
        <v>810</v>
      </c>
      <c r="H2621" s="173" t="s">
        <v>859</v>
      </c>
      <c r="I2621" s="131">
        <v>11</v>
      </c>
      <c r="J2621" s="954">
        <v>127536</v>
      </c>
      <c r="K2621" s="5">
        <f t="shared" si="40"/>
        <v>4</v>
      </c>
      <c r="L2621" s="1059">
        <v>2004</v>
      </c>
      <c r="M2621" s="1159" t="s">
        <v>623</v>
      </c>
      <c r="N2621" s="745" t="s">
        <v>624</v>
      </c>
      <c r="O2621" s="1227">
        <v>1106.5999999999999</v>
      </c>
      <c r="P2621" s="129">
        <v>150</v>
      </c>
      <c r="Q2621" s="132">
        <v>0.6875</v>
      </c>
      <c r="R2621" s="133">
        <v>64.157499999999999</v>
      </c>
      <c r="S2621" s="133">
        <v>214.1575</v>
      </c>
      <c r="T2621" s="133">
        <v>892.44249999999988</v>
      </c>
      <c r="U2621" s="7"/>
      <c r="V2621" s="7"/>
      <c r="W2621" s="7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42"/>
      <c r="AN2621" s="42"/>
    </row>
    <row r="2622" spans="1:40" s="1" customFormat="1">
      <c r="A2622" s="9" t="s">
        <v>2995</v>
      </c>
      <c r="B2622" s="147" t="s">
        <v>17</v>
      </c>
      <c r="C2622" s="335">
        <v>219593</v>
      </c>
      <c r="D2622" s="10">
        <v>3096</v>
      </c>
      <c r="E2622" s="690">
        <v>39932</v>
      </c>
      <c r="F2622" s="804">
        <v>2009</v>
      </c>
      <c r="G2622" s="45" t="s">
        <v>812</v>
      </c>
      <c r="H2622" s="1" t="s">
        <v>861</v>
      </c>
      <c r="I2622" s="9">
        <v>20</v>
      </c>
      <c r="J2622" s="947">
        <v>162821</v>
      </c>
      <c r="K2622" s="5">
        <f t="shared" si="40"/>
        <v>9</v>
      </c>
      <c r="L2622" s="1052">
        <v>1999</v>
      </c>
      <c r="M2622" s="1152" t="s">
        <v>623</v>
      </c>
      <c r="N2622" s="45" t="s">
        <v>626</v>
      </c>
      <c r="O2622" s="1227">
        <v>1030</v>
      </c>
      <c r="P2622" s="115">
        <v>103</v>
      </c>
      <c r="Q2622" s="118">
        <v>0.16466615934568382</v>
      </c>
      <c r="R2622" s="7">
        <v>33.450283609482199</v>
      </c>
      <c r="S2622" s="7">
        <v>136.4502836094822</v>
      </c>
      <c r="T2622" s="7">
        <v>893.5497163905178</v>
      </c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</row>
    <row r="2623" spans="1:40" s="1" customFormat="1">
      <c r="A2623" s="282" t="s">
        <v>2896</v>
      </c>
      <c r="B2623" s="108" t="s">
        <v>17</v>
      </c>
      <c r="C2623" s="641">
        <v>16537</v>
      </c>
      <c r="D2623" s="112">
        <v>2983</v>
      </c>
      <c r="E2623" s="859">
        <v>39749</v>
      </c>
      <c r="F2623" s="804">
        <v>2009</v>
      </c>
      <c r="G2623" s="399" t="s">
        <v>810</v>
      </c>
      <c r="H2623" s="173" t="s">
        <v>859</v>
      </c>
      <c r="I2623" s="282">
        <v>324</v>
      </c>
      <c r="J2623" s="965">
        <v>257055</v>
      </c>
      <c r="K2623" s="5">
        <f t="shared" si="40"/>
        <v>11</v>
      </c>
      <c r="L2623" s="1066">
        <v>1997</v>
      </c>
      <c r="M2623" s="1166" t="s">
        <v>623</v>
      </c>
      <c r="N2623" s="1217" t="s">
        <v>713</v>
      </c>
      <c r="O2623" s="1227">
        <v>1100</v>
      </c>
      <c r="P2623" s="111">
        <v>150</v>
      </c>
      <c r="Q2623" s="113">
        <v>2.6221692491060787E-2</v>
      </c>
      <c r="R2623" s="114">
        <v>30.40247914183551</v>
      </c>
      <c r="S2623" s="114">
        <v>180.4024791418355</v>
      </c>
      <c r="T2623" s="114">
        <v>919.59752085816444</v>
      </c>
      <c r="U2623" s="7"/>
      <c r="V2623" s="7"/>
      <c r="W2623" s="7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42"/>
      <c r="AN2623" s="42"/>
    </row>
    <row r="2624" spans="1:40" s="1" customFormat="1">
      <c r="A2624" s="126" t="s">
        <v>2905</v>
      </c>
      <c r="B2624" s="108" t="s">
        <v>17</v>
      </c>
      <c r="C2624" s="648">
        <v>13750</v>
      </c>
      <c r="D2624" s="125">
        <v>3019</v>
      </c>
      <c r="E2624" s="866">
        <v>39792</v>
      </c>
      <c r="F2624" s="804">
        <v>2009</v>
      </c>
      <c r="G2624" s="377" t="s">
        <v>812</v>
      </c>
      <c r="H2624" s="9" t="s">
        <v>2238</v>
      </c>
      <c r="I2624" s="126">
        <v>255</v>
      </c>
      <c r="J2624" s="958">
        <v>67412</v>
      </c>
      <c r="K2624" s="5">
        <f t="shared" si="40"/>
        <v>27</v>
      </c>
      <c r="L2624" s="1061">
        <v>1981</v>
      </c>
      <c r="M2624" s="1161" t="s">
        <v>629</v>
      </c>
      <c r="N2624" s="377" t="s">
        <v>2906</v>
      </c>
      <c r="O2624" s="1227">
        <v>1100</v>
      </c>
      <c r="P2624" s="124">
        <v>150</v>
      </c>
      <c r="Q2624" s="127">
        <v>5.3398058252427182E-2</v>
      </c>
      <c r="R2624" s="128">
        <v>29.611359223300969</v>
      </c>
      <c r="S2624" s="128">
        <v>179.61135922330098</v>
      </c>
      <c r="T2624" s="128">
        <v>920.38864077669905</v>
      </c>
      <c r="U2624" s="7"/>
      <c r="V2624" s="7"/>
      <c r="W2624" s="7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42"/>
      <c r="AN2624" s="42"/>
    </row>
    <row r="2625" spans="1:40" s="1" customFormat="1">
      <c r="A2625" s="87" t="s">
        <v>2812</v>
      </c>
      <c r="B2625" s="76" t="s">
        <v>17</v>
      </c>
      <c r="C2625" s="645">
        <v>172064</v>
      </c>
      <c r="D2625" s="86">
        <v>2960</v>
      </c>
      <c r="E2625" s="863">
        <v>39700</v>
      </c>
      <c r="F2625" s="812">
        <v>2009</v>
      </c>
      <c r="G2625" s="88" t="s">
        <v>812</v>
      </c>
      <c r="H2625" s="1" t="s">
        <v>861</v>
      </c>
      <c r="I2625" s="87">
        <v>414</v>
      </c>
      <c r="J2625" s="953">
        <v>150381</v>
      </c>
      <c r="K2625" s="5">
        <f t="shared" si="40"/>
        <v>12</v>
      </c>
      <c r="L2625" s="1058">
        <v>1996</v>
      </c>
      <c r="M2625" s="1158" t="s">
        <v>616</v>
      </c>
      <c r="N2625" s="88" t="s">
        <v>2122</v>
      </c>
      <c r="O2625" s="1227">
        <v>1100</v>
      </c>
      <c r="P2625" s="85">
        <v>150</v>
      </c>
      <c r="Q2625" s="89">
        <v>6.358381502890173E-2</v>
      </c>
      <c r="R2625" s="90">
        <v>27.133121387283236</v>
      </c>
      <c r="S2625" s="90">
        <v>177.13312138728324</v>
      </c>
      <c r="T2625" s="90">
        <v>922.86687861271673</v>
      </c>
      <c r="U2625" s="7"/>
      <c r="V2625" s="7"/>
      <c r="W2625" s="7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42"/>
      <c r="AN2625" s="42"/>
    </row>
    <row r="2626" spans="1:40" s="1" customFormat="1">
      <c r="A2626" s="51" t="s">
        <v>2304</v>
      </c>
      <c r="B2626" s="51" t="s">
        <v>17</v>
      </c>
      <c r="C2626" s="607">
        <v>17311</v>
      </c>
      <c r="D2626" s="55">
        <v>2933</v>
      </c>
      <c r="E2626" s="831">
        <v>39658</v>
      </c>
      <c r="F2626" s="804">
        <v>2009</v>
      </c>
      <c r="G2626" s="713" t="s">
        <v>1774</v>
      </c>
      <c r="H2626" s="9" t="s">
        <v>4818</v>
      </c>
      <c r="I2626" s="51">
        <v>341</v>
      </c>
      <c r="J2626" s="905">
        <v>126394</v>
      </c>
      <c r="K2626" s="5">
        <f t="shared" ref="K2626:K2689" si="41">F2626-L2626-1</f>
        <v>9</v>
      </c>
      <c r="L2626" s="423">
        <v>1999</v>
      </c>
      <c r="M2626" s="417" t="s">
        <v>623</v>
      </c>
      <c r="N2626" s="53" t="s">
        <v>713</v>
      </c>
      <c r="O2626" s="1227">
        <v>1100</v>
      </c>
      <c r="P2626" s="154">
        <v>150</v>
      </c>
      <c r="Q2626" s="251">
        <v>8.6767895878524948E-3</v>
      </c>
      <c r="R2626" s="54">
        <v>13.827158351409977</v>
      </c>
      <c r="S2626" s="54">
        <v>163.82715835140999</v>
      </c>
      <c r="T2626" s="54">
        <v>936.17284164859007</v>
      </c>
      <c r="U2626" s="7"/>
      <c r="V2626" s="7"/>
      <c r="W2626" s="7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</row>
    <row r="2627" spans="1:40" s="1" customFormat="1">
      <c r="A2627" s="45" t="s">
        <v>3000</v>
      </c>
      <c r="B2627" s="147" t="s">
        <v>17</v>
      </c>
      <c r="C2627" s="335">
        <v>240827</v>
      </c>
      <c r="D2627" s="10">
        <v>3096</v>
      </c>
      <c r="E2627" s="690">
        <v>39932</v>
      </c>
      <c r="F2627" s="804">
        <v>2009</v>
      </c>
      <c r="G2627" s="45" t="s">
        <v>812</v>
      </c>
      <c r="H2627" s="9" t="s">
        <v>1079</v>
      </c>
      <c r="I2627" s="9">
        <v>22</v>
      </c>
      <c r="J2627" s="947">
        <v>146897</v>
      </c>
      <c r="K2627" s="5">
        <f t="shared" si="41"/>
        <v>8</v>
      </c>
      <c r="L2627" s="1052">
        <v>2000</v>
      </c>
      <c r="M2627" s="1152" t="s">
        <v>616</v>
      </c>
      <c r="N2627" s="45" t="s">
        <v>1234</v>
      </c>
      <c r="O2627" s="1227">
        <v>1107.07</v>
      </c>
      <c r="P2627" s="115">
        <v>110.70699999999999</v>
      </c>
      <c r="Q2627" s="118">
        <v>0.17698734468623903</v>
      </c>
      <c r="R2627" s="7">
        <v>35.953209199562586</v>
      </c>
      <c r="S2627" s="7">
        <v>146.66020919956259</v>
      </c>
      <c r="T2627" s="7">
        <v>960.40979080043735</v>
      </c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</row>
    <row r="2628" spans="1:40" s="1" customFormat="1">
      <c r="A2628" s="87" t="s">
        <v>2817</v>
      </c>
      <c r="B2628" s="76" t="s">
        <v>17</v>
      </c>
      <c r="C2628" s="645" t="s">
        <v>2818</v>
      </c>
      <c r="D2628" s="86">
        <v>2960</v>
      </c>
      <c r="E2628" s="863">
        <v>39700</v>
      </c>
      <c r="F2628" s="812">
        <v>2009</v>
      </c>
      <c r="G2628" s="88" t="s">
        <v>815</v>
      </c>
      <c r="H2628" s="9" t="s">
        <v>807</v>
      </c>
      <c r="I2628" s="87">
        <v>420</v>
      </c>
      <c r="J2628" s="953">
        <v>139891</v>
      </c>
      <c r="K2628" s="5">
        <f t="shared" si="41"/>
        <v>7</v>
      </c>
      <c r="L2628" s="1058">
        <v>2001</v>
      </c>
      <c r="M2628" s="1158" t="s">
        <v>623</v>
      </c>
      <c r="N2628" s="88" t="s">
        <v>626</v>
      </c>
      <c r="O2628" s="1227">
        <v>1150</v>
      </c>
      <c r="P2628" s="85">
        <v>150</v>
      </c>
      <c r="Q2628" s="89">
        <v>6.6473988439306353E-2</v>
      </c>
      <c r="R2628" s="90">
        <v>28.366445086705202</v>
      </c>
      <c r="S2628" s="90">
        <v>178.3664450867052</v>
      </c>
      <c r="T2628" s="90">
        <v>971.6335549132948</v>
      </c>
      <c r="U2628" s="7"/>
      <c r="V2628" s="7"/>
      <c r="W2628" s="7"/>
      <c r="X2628" s="42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42"/>
      <c r="AN2628" s="42"/>
    </row>
    <row r="2629" spans="1:40" s="1" customFormat="1">
      <c r="A2629" s="51" t="s">
        <v>2381</v>
      </c>
      <c r="B2629" s="51" t="s">
        <v>17</v>
      </c>
      <c r="C2629" s="607">
        <v>199176</v>
      </c>
      <c r="D2629" s="55">
        <v>2933</v>
      </c>
      <c r="E2629" s="831">
        <v>39658</v>
      </c>
      <c r="F2629" s="804">
        <v>2009</v>
      </c>
      <c r="G2629" s="713" t="s">
        <v>1774</v>
      </c>
      <c r="H2629" s="9" t="s">
        <v>4818</v>
      </c>
      <c r="I2629" s="58">
        <v>380</v>
      </c>
      <c r="J2629" s="918">
        <v>168978</v>
      </c>
      <c r="K2629" s="5">
        <f t="shared" si="41"/>
        <v>10</v>
      </c>
      <c r="L2629" s="1025">
        <v>1998</v>
      </c>
      <c r="M2629" s="1122" t="s">
        <v>616</v>
      </c>
      <c r="N2629" s="1209" t="s">
        <v>1234</v>
      </c>
      <c r="O2629" s="1227">
        <v>1150</v>
      </c>
      <c r="P2629" s="154">
        <v>150</v>
      </c>
      <c r="Q2629" s="251">
        <v>9.0711891145730632E-3</v>
      </c>
      <c r="R2629" s="54">
        <v>14.455665549201342</v>
      </c>
      <c r="S2629" s="54">
        <v>164.45566554920134</v>
      </c>
      <c r="T2629" s="54">
        <v>985.54433445079871</v>
      </c>
      <c r="U2629" s="7"/>
      <c r="V2629" s="7"/>
      <c r="W2629" s="7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42"/>
      <c r="AN2629" s="42"/>
    </row>
    <row r="2630" spans="1:40" s="1" customFormat="1">
      <c r="A2630" s="271" t="s">
        <v>2881</v>
      </c>
      <c r="B2630" s="108" t="s">
        <v>17</v>
      </c>
      <c r="C2630" s="641">
        <v>102213</v>
      </c>
      <c r="D2630" s="112">
        <v>2983</v>
      </c>
      <c r="E2630" s="859">
        <v>39749</v>
      </c>
      <c r="F2630" s="804">
        <v>2009</v>
      </c>
      <c r="G2630" s="399" t="s">
        <v>821</v>
      </c>
      <c r="H2630" s="2" t="s">
        <v>800</v>
      </c>
      <c r="I2630" s="271">
        <v>351</v>
      </c>
      <c r="J2630" s="949">
        <v>120478</v>
      </c>
      <c r="K2630" s="5">
        <f t="shared" si="41"/>
        <v>14</v>
      </c>
      <c r="L2630" s="1054">
        <v>1994</v>
      </c>
      <c r="M2630" s="1154" t="s">
        <v>629</v>
      </c>
      <c r="N2630" s="399" t="s">
        <v>636</v>
      </c>
      <c r="O2630" s="1227">
        <v>1200</v>
      </c>
      <c r="P2630" s="111">
        <v>150</v>
      </c>
      <c r="Q2630" s="113">
        <v>2.8605482717520857E-2</v>
      </c>
      <c r="R2630" s="114">
        <v>33.166340882002373</v>
      </c>
      <c r="S2630" s="114">
        <v>183.16634088200237</v>
      </c>
      <c r="T2630" s="114">
        <v>1016.8336591179976</v>
      </c>
      <c r="U2630" s="7"/>
      <c r="V2630" s="7"/>
      <c r="W2630" s="7"/>
      <c r="X2630" s="42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42"/>
      <c r="AN2630" s="42"/>
    </row>
    <row r="2631" spans="1:40">
      <c r="A2631" s="531" t="s">
        <v>2874</v>
      </c>
      <c r="B2631" s="532" t="s">
        <v>17</v>
      </c>
      <c r="C2631" s="580">
        <v>3458</v>
      </c>
      <c r="D2631" s="533">
        <v>2983</v>
      </c>
      <c r="E2631" s="871">
        <v>39749</v>
      </c>
      <c r="F2631" s="514">
        <v>2009</v>
      </c>
      <c r="G2631" s="748" t="s">
        <v>608</v>
      </c>
      <c r="H2631" s="531" t="s">
        <v>4809</v>
      </c>
      <c r="I2631" s="580">
        <v>345</v>
      </c>
      <c r="J2631" s="966">
        <v>182191</v>
      </c>
      <c r="K2631" s="5">
        <f t="shared" si="41"/>
        <v>11</v>
      </c>
      <c r="L2631" s="1067">
        <v>1997</v>
      </c>
      <c r="M2631" s="1167" t="s">
        <v>623</v>
      </c>
      <c r="N2631" s="748" t="s">
        <v>626</v>
      </c>
      <c r="O2631" s="1227">
        <v>1200</v>
      </c>
      <c r="P2631" s="534">
        <v>150</v>
      </c>
      <c r="Q2631" s="535">
        <v>2.8605482717520857E-2</v>
      </c>
      <c r="R2631" s="536">
        <v>33.166340882002373</v>
      </c>
      <c r="S2631" s="536">
        <v>183.16634088200237</v>
      </c>
      <c r="T2631" s="536">
        <v>1016.8336591179976</v>
      </c>
      <c r="U2631" s="488"/>
      <c r="V2631" s="488"/>
      <c r="W2631" s="488"/>
      <c r="AL2631" s="480"/>
      <c r="AM2631" s="480"/>
      <c r="AN2631" s="480"/>
    </row>
    <row r="2632" spans="1:40" s="1" customFormat="1">
      <c r="A2632" s="126" t="s">
        <v>2908</v>
      </c>
      <c r="B2632" s="108" t="s">
        <v>17</v>
      </c>
      <c r="C2632" s="648">
        <v>125394</v>
      </c>
      <c r="D2632" s="125">
        <v>3019</v>
      </c>
      <c r="E2632" s="866">
        <v>39792</v>
      </c>
      <c r="F2632" s="804">
        <v>2009</v>
      </c>
      <c r="G2632" s="377" t="s">
        <v>818</v>
      </c>
      <c r="H2632" s="9" t="s">
        <v>806</v>
      </c>
      <c r="I2632" s="126">
        <v>266</v>
      </c>
      <c r="J2632" s="958">
        <v>77251</v>
      </c>
      <c r="K2632" s="5">
        <f t="shared" si="41"/>
        <v>11</v>
      </c>
      <c r="L2632" s="1061">
        <v>1997</v>
      </c>
      <c r="M2632" s="1161" t="s">
        <v>616</v>
      </c>
      <c r="N2632" s="377" t="s">
        <v>2122</v>
      </c>
      <c r="O2632" s="1227">
        <v>1200</v>
      </c>
      <c r="P2632" s="124">
        <v>150</v>
      </c>
      <c r="Q2632" s="127">
        <v>5.8252427184466021E-2</v>
      </c>
      <c r="R2632" s="128">
        <v>32.303300970873785</v>
      </c>
      <c r="S2632" s="128">
        <v>182.30330097087378</v>
      </c>
      <c r="T2632" s="128">
        <v>1017.6966990291262</v>
      </c>
      <c r="U2632" s="7"/>
      <c r="V2632" s="7"/>
      <c r="W2632" s="7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42"/>
      <c r="AN2632" s="42"/>
    </row>
    <row r="2633" spans="1:40" s="1" customFormat="1">
      <c r="A2633" s="173" t="s">
        <v>2383</v>
      </c>
      <c r="B2633" s="173" t="s">
        <v>17</v>
      </c>
      <c r="C2633" s="606">
        <v>201045</v>
      </c>
      <c r="D2633" s="212">
        <v>2933</v>
      </c>
      <c r="E2633" s="830">
        <v>39658</v>
      </c>
      <c r="F2633" s="804">
        <v>2009</v>
      </c>
      <c r="G2633" s="706" t="s">
        <v>1774</v>
      </c>
      <c r="H2633" s="9" t="s">
        <v>4818</v>
      </c>
      <c r="I2633" s="172">
        <v>384</v>
      </c>
      <c r="J2633" s="911">
        <v>168009</v>
      </c>
      <c r="K2633" s="5">
        <f t="shared" si="41"/>
        <v>10</v>
      </c>
      <c r="L2633" s="1023">
        <v>1998</v>
      </c>
      <c r="M2633" s="1119" t="s">
        <v>623</v>
      </c>
      <c r="N2633" s="1205" t="s">
        <v>373</v>
      </c>
      <c r="O2633" s="1227">
        <v>1200</v>
      </c>
      <c r="P2633" s="154">
        <v>150</v>
      </c>
      <c r="Q2633" s="309">
        <v>9.4655886412936298E-3</v>
      </c>
      <c r="R2633" s="54">
        <v>15.084172746992701</v>
      </c>
      <c r="S2633" s="54">
        <v>165.08417274699269</v>
      </c>
      <c r="T2633" s="54">
        <v>1034.9158272530074</v>
      </c>
      <c r="U2633" s="7"/>
      <c r="V2633" s="7"/>
      <c r="W2633" s="7"/>
      <c r="X2633" s="42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42"/>
      <c r="AN2633" s="42"/>
    </row>
    <row r="2634" spans="1:40" s="1" customFormat="1">
      <c r="A2634" s="173" t="s">
        <v>2386</v>
      </c>
      <c r="B2634" s="173" t="s">
        <v>17</v>
      </c>
      <c r="C2634" s="606">
        <v>202801</v>
      </c>
      <c r="D2634" s="212">
        <v>2933</v>
      </c>
      <c r="E2634" s="830">
        <v>39658</v>
      </c>
      <c r="F2634" s="804">
        <v>2009</v>
      </c>
      <c r="G2634" s="706" t="s">
        <v>1774</v>
      </c>
      <c r="H2634" s="9" t="s">
        <v>4818</v>
      </c>
      <c r="I2634" s="172">
        <v>414</v>
      </c>
      <c r="J2634" s="911">
        <v>166125</v>
      </c>
      <c r="K2634" s="5">
        <f t="shared" si="41"/>
        <v>10</v>
      </c>
      <c r="L2634" s="1023">
        <v>1998</v>
      </c>
      <c r="M2634" s="1119" t="s">
        <v>623</v>
      </c>
      <c r="N2634" s="1205" t="s">
        <v>373</v>
      </c>
      <c r="O2634" s="1227">
        <v>1200</v>
      </c>
      <c r="P2634" s="154">
        <v>150</v>
      </c>
      <c r="Q2634" s="309">
        <v>9.4655886412936298E-3</v>
      </c>
      <c r="R2634" s="54">
        <v>15.084172746992701</v>
      </c>
      <c r="S2634" s="54">
        <v>165.08417274699269</v>
      </c>
      <c r="T2634" s="54">
        <v>1034.9158272530074</v>
      </c>
      <c r="U2634" s="7"/>
      <c r="V2634" s="7"/>
      <c r="W2634" s="7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42"/>
      <c r="AN2634" s="42"/>
    </row>
    <row r="2635" spans="1:40" s="1" customFormat="1">
      <c r="A2635" s="178" t="s">
        <v>2309</v>
      </c>
      <c r="B2635" s="173" t="s">
        <v>17</v>
      </c>
      <c r="C2635" s="606">
        <v>17495</v>
      </c>
      <c r="D2635" s="212">
        <v>2933</v>
      </c>
      <c r="E2635" s="830">
        <v>39658</v>
      </c>
      <c r="F2635" s="804">
        <v>2009</v>
      </c>
      <c r="G2635" s="706" t="s">
        <v>1774</v>
      </c>
      <c r="H2635" s="9" t="s">
        <v>4818</v>
      </c>
      <c r="I2635" s="173">
        <v>349</v>
      </c>
      <c r="J2635" s="904">
        <v>164401</v>
      </c>
      <c r="K2635" s="5">
        <f t="shared" si="41"/>
        <v>8</v>
      </c>
      <c r="L2635" s="1014">
        <v>2000</v>
      </c>
      <c r="M2635" s="1112" t="s">
        <v>623</v>
      </c>
      <c r="N2635" s="178" t="s">
        <v>1298</v>
      </c>
      <c r="O2635" s="1227">
        <v>1200</v>
      </c>
      <c r="P2635" s="154">
        <v>150</v>
      </c>
      <c r="Q2635" s="309">
        <v>9.4655886412936298E-3</v>
      </c>
      <c r="R2635" s="54">
        <v>15.084172746992701</v>
      </c>
      <c r="S2635" s="54">
        <v>165.08417274699269</v>
      </c>
      <c r="T2635" s="54">
        <v>1034.9158272530074</v>
      </c>
      <c r="U2635" s="7"/>
      <c r="V2635" s="7"/>
      <c r="W2635" s="7"/>
      <c r="X2635" s="42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42"/>
      <c r="AN2635" s="42"/>
    </row>
    <row r="2636" spans="1:40" s="1" customFormat="1">
      <c r="A2636" s="281" t="s">
        <v>3074</v>
      </c>
      <c r="B2636" s="160" t="s">
        <v>17</v>
      </c>
      <c r="C2636" s="642">
        <v>243357</v>
      </c>
      <c r="D2636" s="292">
        <v>3136</v>
      </c>
      <c r="E2636" s="860">
        <v>39954</v>
      </c>
      <c r="F2636" s="804">
        <v>2009</v>
      </c>
      <c r="G2636" s="743" t="s">
        <v>812</v>
      </c>
      <c r="H2636" s="9" t="s">
        <v>1079</v>
      </c>
      <c r="I2636" s="281">
        <v>13</v>
      </c>
      <c r="J2636" s="950">
        <v>129481</v>
      </c>
      <c r="K2636" s="5">
        <f t="shared" si="41"/>
        <v>7</v>
      </c>
      <c r="L2636" s="1055">
        <v>2001</v>
      </c>
      <c r="M2636" s="1155" t="s">
        <v>616</v>
      </c>
      <c r="N2636" s="743" t="s">
        <v>619</v>
      </c>
      <c r="O2636" s="1227">
        <v>1232.02</v>
      </c>
      <c r="P2636" s="170">
        <v>123.202</v>
      </c>
      <c r="Q2636" s="317">
        <v>0.46671136719208722</v>
      </c>
      <c r="R2636" s="171">
        <v>39.287762890229907</v>
      </c>
      <c r="S2636" s="171">
        <v>162.48976289022991</v>
      </c>
      <c r="T2636" s="171">
        <v>1069.53023710977</v>
      </c>
      <c r="U2636" s="7"/>
      <c r="V2636" s="7"/>
      <c r="W2636" s="7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42"/>
      <c r="AN2636" s="42"/>
    </row>
    <row r="2637" spans="1:40" s="1" customFormat="1">
      <c r="A2637" s="9" t="s">
        <v>847</v>
      </c>
      <c r="B2637" s="147" t="s">
        <v>17</v>
      </c>
      <c r="C2637" s="335">
        <v>906788</v>
      </c>
      <c r="D2637" s="46" t="s">
        <v>932</v>
      </c>
      <c r="E2637" s="690">
        <v>39909</v>
      </c>
      <c r="F2637" s="1258">
        <v>2009</v>
      </c>
      <c r="G2637" s="382" t="s">
        <v>821</v>
      </c>
      <c r="H2637" s="51" t="s">
        <v>1264</v>
      </c>
      <c r="I2637" s="9">
        <v>68648</v>
      </c>
      <c r="J2637" s="947">
        <v>134043</v>
      </c>
      <c r="K2637" s="5">
        <f t="shared" si="41"/>
        <v>8</v>
      </c>
      <c r="L2637" s="1052">
        <v>2000</v>
      </c>
      <c r="M2637" s="1152" t="s">
        <v>623</v>
      </c>
      <c r="N2637" s="45" t="s">
        <v>624</v>
      </c>
      <c r="O2637" s="1227">
        <v>1200</v>
      </c>
      <c r="P2637" s="115">
        <v>120</v>
      </c>
      <c r="Q2637" s="118">
        <v>6.5217391304347824E-2</v>
      </c>
      <c r="R2637" s="7">
        <v>0</v>
      </c>
      <c r="S2637" s="7">
        <v>120</v>
      </c>
      <c r="T2637" s="7">
        <v>1080</v>
      </c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</row>
    <row r="2638" spans="1:40" s="1" customFormat="1">
      <c r="A2638" s="136" t="s">
        <v>2929</v>
      </c>
      <c r="B2638" s="136" t="s">
        <v>17</v>
      </c>
      <c r="C2638" s="647" t="s">
        <v>2930</v>
      </c>
      <c r="D2638" s="135">
        <v>3057</v>
      </c>
      <c r="E2638" s="865">
        <v>39854</v>
      </c>
      <c r="F2638" s="804">
        <v>2009</v>
      </c>
      <c r="G2638" s="137" t="s">
        <v>865</v>
      </c>
      <c r="H2638" s="136"/>
      <c r="I2638" s="136">
        <v>8</v>
      </c>
      <c r="J2638" s="957">
        <v>77975</v>
      </c>
      <c r="K2638" s="5">
        <f t="shared" si="41"/>
        <v>13</v>
      </c>
      <c r="L2638" s="1060">
        <v>1995</v>
      </c>
      <c r="M2638" s="1160" t="s">
        <v>623</v>
      </c>
      <c r="N2638" s="137" t="s">
        <v>2931</v>
      </c>
      <c r="O2638" s="1227">
        <v>1250</v>
      </c>
      <c r="P2638" s="134">
        <v>125</v>
      </c>
      <c r="Q2638" s="138">
        <v>3.8850038850038848E-2</v>
      </c>
      <c r="R2638" s="139">
        <v>31.936674436674441</v>
      </c>
      <c r="S2638" s="139">
        <v>156.93667443667445</v>
      </c>
      <c r="T2638" s="139">
        <v>1093.0633255633256</v>
      </c>
      <c r="U2638" s="7"/>
      <c r="V2638" s="7"/>
      <c r="W2638" s="7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</row>
    <row r="2639" spans="1:40" s="1" customFormat="1">
      <c r="A2639" s="156" t="s">
        <v>2985</v>
      </c>
      <c r="B2639" s="147" t="s">
        <v>17</v>
      </c>
      <c r="C2639" s="644">
        <v>24575</v>
      </c>
      <c r="D2639" s="155">
        <v>3094</v>
      </c>
      <c r="E2639" s="862">
        <v>39890</v>
      </c>
      <c r="F2639" s="804">
        <v>2009</v>
      </c>
      <c r="G2639" s="379" t="s">
        <v>815</v>
      </c>
      <c r="H2639" s="9" t="s">
        <v>1788</v>
      </c>
      <c r="I2639" s="156">
        <v>25</v>
      </c>
      <c r="J2639" s="952">
        <v>75620</v>
      </c>
      <c r="K2639" s="5">
        <f t="shared" si="41"/>
        <v>11</v>
      </c>
      <c r="L2639" s="1057">
        <v>1997</v>
      </c>
      <c r="M2639" s="1157" t="s">
        <v>623</v>
      </c>
      <c r="N2639" s="379" t="s">
        <v>713</v>
      </c>
      <c r="O2639" s="1227">
        <v>1276.01</v>
      </c>
      <c r="P2639" s="154">
        <v>125</v>
      </c>
      <c r="Q2639" s="157">
        <v>0.24866412288120729</v>
      </c>
      <c r="R2639" s="158">
        <v>44.43876540010055</v>
      </c>
      <c r="S2639" s="158">
        <v>169.43876540010055</v>
      </c>
      <c r="T2639" s="158">
        <v>1106.5712345998995</v>
      </c>
      <c r="U2639" s="7"/>
      <c r="V2639" s="7"/>
      <c r="W2639" s="7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42"/>
      <c r="AN2639" s="42"/>
    </row>
    <row r="2640" spans="1:40" s="1" customFormat="1">
      <c r="A2640" s="271" t="s">
        <v>2892</v>
      </c>
      <c r="B2640" s="108" t="s">
        <v>17</v>
      </c>
      <c r="C2640" s="641">
        <v>16632</v>
      </c>
      <c r="D2640" s="112">
        <v>2983</v>
      </c>
      <c r="E2640" s="859">
        <v>39749</v>
      </c>
      <c r="F2640" s="804">
        <v>2009</v>
      </c>
      <c r="G2640" s="399" t="s">
        <v>810</v>
      </c>
      <c r="H2640" s="9" t="s">
        <v>837</v>
      </c>
      <c r="I2640" s="271">
        <v>342</v>
      </c>
      <c r="J2640" s="949">
        <v>136953</v>
      </c>
      <c r="K2640" s="5">
        <f t="shared" si="41"/>
        <v>11</v>
      </c>
      <c r="L2640" s="1054">
        <v>1997</v>
      </c>
      <c r="M2640" s="1154" t="s">
        <v>623</v>
      </c>
      <c r="N2640" s="399" t="s">
        <v>624</v>
      </c>
      <c r="O2640" s="1227">
        <v>1300</v>
      </c>
      <c r="P2640" s="111">
        <v>150</v>
      </c>
      <c r="Q2640" s="113">
        <v>3.098927294398093E-2</v>
      </c>
      <c r="R2640" s="114">
        <v>35.93020262216924</v>
      </c>
      <c r="S2640" s="114">
        <v>185.93020262216925</v>
      </c>
      <c r="T2640" s="114">
        <v>1114.0697973778308</v>
      </c>
      <c r="U2640" s="7"/>
      <c r="V2640" s="7"/>
      <c r="W2640" s="7"/>
      <c r="X2640" s="42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42"/>
      <c r="AN2640" s="42"/>
    </row>
    <row r="2641" spans="1:40" s="1" customFormat="1">
      <c r="A2641" s="271" t="s">
        <v>2894</v>
      </c>
      <c r="B2641" s="108" t="s">
        <v>17</v>
      </c>
      <c r="C2641" s="641">
        <v>16152</v>
      </c>
      <c r="D2641" s="112">
        <v>2983</v>
      </c>
      <c r="E2641" s="859">
        <v>39749</v>
      </c>
      <c r="F2641" s="804">
        <v>2009</v>
      </c>
      <c r="G2641" s="399" t="s">
        <v>810</v>
      </c>
      <c r="H2641" s="9" t="s">
        <v>837</v>
      </c>
      <c r="I2641" s="271">
        <v>344</v>
      </c>
      <c r="J2641" s="949">
        <v>154893</v>
      </c>
      <c r="K2641" s="5">
        <f t="shared" si="41"/>
        <v>12</v>
      </c>
      <c r="L2641" s="1054">
        <v>1996</v>
      </c>
      <c r="M2641" s="1154" t="s">
        <v>623</v>
      </c>
      <c r="N2641" s="399" t="s">
        <v>624</v>
      </c>
      <c r="O2641" s="1227">
        <v>1300</v>
      </c>
      <c r="P2641" s="111">
        <v>150</v>
      </c>
      <c r="Q2641" s="113">
        <v>3.098927294398093E-2</v>
      </c>
      <c r="R2641" s="114">
        <v>35.93020262216924</v>
      </c>
      <c r="S2641" s="114">
        <v>185.93020262216925</v>
      </c>
      <c r="T2641" s="114">
        <v>1114.0697973778308</v>
      </c>
      <c r="U2641" s="7"/>
      <c r="V2641" s="7"/>
      <c r="W2641" s="7"/>
      <c r="X2641" s="42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42"/>
      <c r="AN2641" s="42"/>
    </row>
    <row r="2642" spans="1:40" s="1" customFormat="1">
      <c r="A2642" s="271" t="s">
        <v>2887</v>
      </c>
      <c r="B2642" s="108" t="s">
        <v>17</v>
      </c>
      <c r="C2642" s="641">
        <v>100507</v>
      </c>
      <c r="D2642" s="112">
        <v>2983</v>
      </c>
      <c r="E2642" s="859">
        <v>39749</v>
      </c>
      <c r="F2642" s="804">
        <v>2009</v>
      </c>
      <c r="G2642" s="399" t="s">
        <v>815</v>
      </c>
      <c r="H2642" s="51" t="s">
        <v>1269</v>
      </c>
      <c r="I2642" s="271">
        <v>328</v>
      </c>
      <c r="J2642" s="967">
        <v>124458</v>
      </c>
      <c r="K2642" s="5">
        <f t="shared" si="41"/>
        <v>8</v>
      </c>
      <c r="L2642" s="1054">
        <v>2000</v>
      </c>
      <c r="M2642" s="1154" t="s">
        <v>623</v>
      </c>
      <c r="N2642" s="399" t="s">
        <v>626</v>
      </c>
      <c r="O2642" s="1227">
        <v>1300</v>
      </c>
      <c r="P2642" s="111">
        <v>150</v>
      </c>
      <c r="Q2642" s="113">
        <v>3.098927294398093E-2</v>
      </c>
      <c r="R2642" s="114">
        <v>35.93020262216924</v>
      </c>
      <c r="S2642" s="114">
        <v>185.93020262216925</v>
      </c>
      <c r="T2642" s="114">
        <v>1114.0697973778308</v>
      </c>
      <c r="U2642" s="7"/>
      <c r="V2642" s="7"/>
      <c r="W2642" s="7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42"/>
      <c r="AN2642" s="42"/>
    </row>
    <row r="2643" spans="1:40" s="1" customFormat="1">
      <c r="A2643" s="126" t="s">
        <v>2909</v>
      </c>
      <c r="B2643" s="108" t="s">
        <v>17</v>
      </c>
      <c r="C2643" s="648">
        <v>169646</v>
      </c>
      <c r="D2643" s="125">
        <v>3019</v>
      </c>
      <c r="E2643" s="866">
        <v>39792</v>
      </c>
      <c r="F2643" s="804">
        <v>2009</v>
      </c>
      <c r="G2643" s="377" t="s">
        <v>818</v>
      </c>
      <c r="H2643" s="1" t="s">
        <v>2910</v>
      </c>
      <c r="I2643" s="126">
        <v>265</v>
      </c>
      <c r="J2643" s="958">
        <v>152291</v>
      </c>
      <c r="K2643" s="5">
        <f t="shared" si="41"/>
        <v>7</v>
      </c>
      <c r="L2643" s="1061">
        <v>2001</v>
      </c>
      <c r="M2643" s="1161" t="s">
        <v>623</v>
      </c>
      <c r="N2643" s="377" t="s">
        <v>626</v>
      </c>
      <c r="O2643" s="1227">
        <v>1300</v>
      </c>
      <c r="P2643" s="124">
        <v>150</v>
      </c>
      <c r="Q2643" s="127">
        <v>6.3106796116504854E-2</v>
      </c>
      <c r="R2643" s="128">
        <v>34.995242718446598</v>
      </c>
      <c r="S2643" s="128">
        <v>184.9952427184466</v>
      </c>
      <c r="T2643" s="128">
        <v>1115.0047572815533</v>
      </c>
      <c r="U2643" s="7"/>
      <c r="V2643" s="7"/>
      <c r="W2643" s="7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42"/>
      <c r="AN2643" s="42"/>
    </row>
    <row r="2644" spans="1:40" s="1" customFormat="1">
      <c r="A2644" s="58" t="s">
        <v>2331</v>
      </c>
      <c r="B2644" s="51" t="s">
        <v>17</v>
      </c>
      <c r="C2644" s="611" t="s">
        <v>2345</v>
      </c>
      <c r="D2644" s="55">
        <v>2933</v>
      </c>
      <c r="E2644" s="831">
        <v>39658</v>
      </c>
      <c r="F2644" s="804">
        <v>2009</v>
      </c>
      <c r="G2644" s="713" t="s">
        <v>814</v>
      </c>
      <c r="H2644" s="9" t="s">
        <v>1006</v>
      </c>
      <c r="I2644" s="58">
        <v>356</v>
      </c>
      <c r="J2644" s="918">
        <v>182773</v>
      </c>
      <c r="K2644" s="5">
        <f t="shared" si="41"/>
        <v>8</v>
      </c>
      <c r="L2644" s="1025">
        <v>2000</v>
      </c>
      <c r="M2644" s="1122" t="s">
        <v>623</v>
      </c>
      <c r="N2644" s="1209" t="s">
        <v>624</v>
      </c>
      <c r="O2644" s="1227">
        <v>1300</v>
      </c>
      <c r="P2644" s="154">
        <v>150</v>
      </c>
      <c r="Q2644" s="251">
        <v>1.0254387694734766E-2</v>
      </c>
      <c r="R2644" s="54">
        <v>16.341187142575428</v>
      </c>
      <c r="S2644" s="54">
        <v>166.34118714257542</v>
      </c>
      <c r="T2644" s="54">
        <v>1133.6588128574247</v>
      </c>
      <c r="U2644" s="7"/>
      <c r="V2644" s="7"/>
      <c r="W2644" s="7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42"/>
      <c r="AN2644" s="42"/>
    </row>
    <row r="2645" spans="1:40" s="1" customFormat="1">
      <c r="A2645" s="51" t="s">
        <v>2384</v>
      </c>
      <c r="B2645" s="51" t="s">
        <v>17</v>
      </c>
      <c r="C2645" s="607">
        <v>240629</v>
      </c>
      <c r="D2645" s="55">
        <v>2933</v>
      </c>
      <c r="E2645" s="831">
        <v>39658</v>
      </c>
      <c r="F2645" s="804">
        <v>2009</v>
      </c>
      <c r="G2645" s="713" t="s">
        <v>1774</v>
      </c>
      <c r="H2645" s="9" t="s">
        <v>4818</v>
      </c>
      <c r="I2645" s="58">
        <v>413</v>
      </c>
      <c r="J2645" s="918">
        <v>181673</v>
      </c>
      <c r="K2645" s="5">
        <f t="shared" si="41"/>
        <v>10</v>
      </c>
      <c r="L2645" s="1025">
        <v>1998</v>
      </c>
      <c r="M2645" s="1122" t="s">
        <v>623</v>
      </c>
      <c r="N2645" s="1209" t="s">
        <v>2141</v>
      </c>
      <c r="O2645" s="1227">
        <v>1300</v>
      </c>
      <c r="P2645" s="154">
        <v>150</v>
      </c>
      <c r="Q2645" s="251">
        <v>1.0254387694734766E-2</v>
      </c>
      <c r="R2645" s="54">
        <v>16.341187142575428</v>
      </c>
      <c r="S2645" s="54">
        <v>166.34118714257542</v>
      </c>
      <c r="T2645" s="54">
        <v>1133.6588128574247</v>
      </c>
      <c r="U2645" s="7"/>
      <c r="V2645" s="7"/>
      <c r="W2645" s="7"/>
      <c r="X2645" s="42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42"/>
      <c r="AN2645" s="42"/>
    </row>
    <row r="2646" spans="1:40" s="1" customFormat="1">
      <c r="A2646" s="9" t="s">
        <v>3006</v>
      </c>
      <c r="B2646" s="147" t="s">
        <v>17</v>
      </c>
      <c r="C2646" s="335">
        <v>43336</v>
      </c>
      <c r="D2646" s="10">
        <v>3099</v>
      </c>
      <c r="E2646" s="690">
        <v>39911</v>
      </c>
      <c r="F2646" s="804">
        <v>2009</v>
      </c>
      <c r="G2646" s="45" t="s">
        <v>821</v>
      </c>
      <c r="H2646" s="9" t="s">
        <v>4812</v>
      </c>
      <c r="I2646" s="9">
        <v>103</v>
      </c>
      <c r="J2646" s="947">
        <v>95344</v>
      </c>
      <c r="K2646" s="5">
        <f t="shared" si="41"/>
        <v>9</v>
      </c>
      <c r="L2646" s="1052">
        <v>1999</v>
      </c>
      <c r="M2646" s="1152" t="s">
        <v>616</v>
      </c>
      <c r="N2646" s="45" t="s">
        <v>1234</v>
      </c>
      <c r="O2646" s="1227">
        <v>1365</v>
      </c>
      <c r="P2646" s="115">
        <v>125</v>
      </c>
      <c r="Q2646" s="118">
        <v>0.20084221306048219</v>
      </c>
      <c r="R2646" s="7">
        <v>105.22525226664784</v>
      </c>
      <c r="S2646" s="7">
        <v>230.22525226664783</v>
      </c>
      <c r="T2646" s="7">
        <v>1134.7747477333521</v>
      </c>
      <c r="U2646" s="42"/>
      <c r="V2646" s="42"/>
      <c r="W2646" s="42"/>
      <c r="X2646" s="42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</row>
    <row r="2647" spans="1:40" s="1" customFormat="1">
      <c r="A2647" s="301" t="s">
        <v>3060</v>
      </c>
      <c r="B2647" s="160" t="s">
        <v>17</v>
      </c>
      <c r="C2647" s="652" t="s">
        <v>3061</v>
      </c>
      <c r="D2647" s="284">
        <v>3107</v>
      </c>
      <c r="E2647" s="855">
        <v>39952</v>
      </c>
      <c r="F2647" s="804">
        <v>2009</v>
      </c>
      <c r="G2647" s="742" t="s">
        <v>810</v>
      </c>
      <c r="H2647" s="51" t="s">
        <v>1654</v>
      </c>
      <c r="I2647" s="277">
        <v>11</v>
      </c>
      <c r="J2647" s="942">
        <v>195613</v>
      </c>
      <c r="K2647" s="5">
        <f t="shared" si="41"/>
        <v>8</v>
      </c>
      <c r="L2647" s="1049">
        <v>2000</v>
      </c>
      <c r="M2647" s="1149" t="s">
        <v>623</v>
      </c>
      <c r="N2647" s="1215" t="s">
        <v>624</v>
      </c>
      <c r="O2647" s="1227">
        <v>1300</v>
      </c>
      <c r="P2647" s="168">
        <v>125</v>
      </c>
      <c r="Q2647" s="307">
        <v>2.4390243902439025E-2</v>
      </c>
      <c r="R2647" s="169">
        <v>20.288536585365854</v>
      </c>
      <c r="S2647" s="169">
        <v>145.28853658536585</v>
      </c>
      <c r="T2647" s="169">
        <v>1154.7114634146342</v>
      </c>
      <c r="U2647" s="7"/>
      <c r="V2647" s="7"/>
      <c r="W2647" s="7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42"/>
      <c r="AN2647" s="42"/>
    </row>
    <row r="2648" spans="1:40" s="1" customFormat="1">
      <c r="A2648" s="51" t="s">
        <v>2378</v>
      </c>
      <c r="B2648" s="51" t="s">
        <v>17</v>
      </c>
      <c r="C2648" s="607">
        <v>240966</v>
      </c>
      <c r="D2648" s="55">
        <v>2933</v>
      </c>
      <c r="E2648" s="831">
        <v>39658</v>
      </c>
      <c r="F2648" s="804">
        <v>2009</v>
      </c>
      <c r="G2648" s="713" t="s">
        <v>1774</v>
      </c>
      <c r="H2648" s="9" t="s">
        <v>4818</v>
      </c>
      <c r="I2648" s="58">
        <v>416</v>
      </c>
      <c r="J2648" s="918">
        <v>149029</v>
      </c>
      <c r="K2648" s="5">
        <f t="shared" si="41"/>
        <v>6</v>
      </c>
      <c r="L2648" s="1025">
        <v>2002</v>
      </c>
      <c r="M2648" s="1122" t="s">
        <v>623</v>
      </c>
      <c r="N2648" s="1209" t="s">
        <v>1298</v>
      </c>
      <c r="O2648" s="1227">
        <v>1350</v>
      </c>
      <c r="P2648" s="154">
        <v>150</v>
      </c>
      <c r="Q2648" s="251">
        <v>1.0648787221455335E-2</v>
      </c>
      <c r="R2648" s="54">
        <v>16.969694340366793</v>
      </c>
      <c r="S2648" s="54">
        <v>166.9696943403668</v>
      </c>
      <c r="T2648" s="54">
        <v>1183.0303056596331</v>
      </c>
      <c r="U2648" s="7"/>
      <c r="V2648" s="7"/>
      <c r="W2648" s="7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42"/>
      <c r="AN2648" s="42"/>
    </row>
    <row r="2649" spans="1:40" s="1" customFormat="1">
      <c r="A2649" s="156" t="s">
        <v>2982</v>
      </c>
      <c r="B2649" s="147" t="s">
        <v>17</v>
      </c>
      <c r="C2649" s="644">
        <v>1204</v>
      </c>
      <c r="D2649" s="155">
        <v>3094</v>
      </c>
      <c r="E2649" s="862">
        <v>39890</v>
      </c>
      <c r="F2649" s="804">
        <v>2009</v>
      </c>
      <c r="G2649" s="379" t="s">
        <v>812</v>
      </c>
      <c r="H2649" s="1" t="s">
        <v>861</v>
      </c>
      <c r="I2649" s="156">
        <v>24</v>
      </c>
      <c r="J2649" s="952">
        <v>135171</v>
      </c>
      <c r="K2649" s="5">
        <f t="shared" si="41"/>
        <v>10</v>
      </c>
      <c r="L2649" s="1057">
        <v>1998</v>
      </c>
      <c r="M2649" s="1157" t="s">
        <v>623</v>
      </c>
      <c r="N2649" s="379" t="s">
        <v>373</v>
      </c>
      <c r="O2649" s="1227">
        <v>1376</v>
      </c>
      <c r="P2649" s="154">
        <v>125</v>
      </c>
      <c r="Q2649" s="157">
        <v>0.2681498053185643</v>
      </c>
      <c r="R2649" s="158">
        <v>47.921051708480618</v>
      </c>
      <c r="S2649" s="158">
        <v>172.9210517084806</v>
      </c>
      <c r="T2649" s="158">
        <v>1203.0789482915193</v>
      </c>
      <c r="U2649" s="7"/>
      <c r="V2649" s="7"/>
      <c r="W2649" s="7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</row>
    <row r="2650" spans="1:40" s="1" customFormat="1">
      <c r="A2650" s="51" t="s">
        <v>2336</v>
      </c>
      <c r="B2650" s="51" t="s">
        <v>17</v>
      </c>
      <c r="C2650" s="611" t="s">
        <v>2350</v>
      </c>
      <c r="D2650" s="55">
        <v>2933</v>
      </c>
      <c r="E2650" s="831">
        <v>39658</v>
      </c>
      <c r="F2650" s="804">
        <v>2009</v>
      </c>
      <c r="G2650" s="713" t="s">
        <v>814</v>
      </c>
      <c r="H2650" s="9" t="s">
        <v>1006</v>
      </c>
      <c r="I2650" s="58">
        <v>363</v>
      </c>
      <c r="J2650" s="920">
        <v>167829</v>
      </c>
      <c r="K2650" s="5">
        <f t="shared" si="41"/>
        <v>9</v>
      </c>
      <c r="L2650" s="1025">
        <v>1999</v>
      </c>
      <c r="M2650" s="1122" t="s">
        <v>623</v>
      </c>
      <c r="N2650" s="1209" t="s">
        <v>624</v>
      </c>
      <c r="O2650" s="1227">
        <v>1400</v>
      </c>
      <c r="P2650" s="154">
        <v>150</v>
      </c>
      <c r="Q2650" s="251">
        <v>1.1043186748175901E-2</v>
      </c>
      <c r="R2650" s="54">
        <v>17.59820153815815</v>
      </c>
      <c r="S2650" s="54">
        <v>167.59820153815815</v>
      </c>
      <c r="T2650" s="54">
        <v>1232.4017984618417</v>
      </c>
      <c r="U2650" s="7"/>
      <c r="V2650" s="7"/>
      <c r="W2650" s="7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42"/>
      <c r="AN2650" s="42"/>
    </row>
    <row r="2651" spans="1:40" s="1" customFormat="1">
      <c r="A2651" s="51" t="s">
        <v>2339</v>
      </c>
      <c r="B2651" s="51" t="s">
        <v>17</v>
      </c>
      <c r="C2651" s="611" t="s">
        <v>2353</v>
      </c>
      <c r="D2651" s="55">
        <v>2933</v>
      </c>
      <c r="E2651" s="831">
        <v>39658</v>
      </c>
      <c r="F2651" s="804">
        <v>2009</v>
      </c>
      <c r="G2651" s="713" t="s">
        <v>814</v>
      </c>
      <c r="H2651" s="9" t="s">
        <v>1006</v>
      </c>
      <c r="I2651" s="58">
        <v>360</v>
      </c>
      <c r="J2651" s="918">
        <v>173170</v>
      </c>
      <c r="K2651" s="5">
        <f t="shared" si="41"/>
        <v>8</v>
      </c>
      <c r="L2651" s="1025">
        <v>2000</v>
      </c>
      <c r="M2651" s="1122" t="s">
        <v>623</v>
      </c>
      <c r="N2651" s="1209" t="s">
        <v>624</v>
      </c>
      <c r="O2651" s="1227">
        <v>1400</v>
      </c>
      <c r="P2651" s="154">
        <v>150</v>
      </c>
      <c r="Q2651" s="251">
        <v>1.1043186748175901E-2</v>
      </c>
      <c r="R2651" s="54">
        <v>17.59820153815815</v>
      </c>
      <c r="S2651" s="54">
        <v>167.59820153815815</v>
      </c>
      <c r="T2651" s="54">
        <v>1232.4017984618417</v>
      </c>
      <c r="U2651" s="7"/>
      <c r="V2651" s="7"/>
      <c r="W2651" s="7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42"/>
      <c r="AN2651" s="42"/>
    </row>
    <row r="2652" spans="1:40" s="1" customFormat="1">
      <c r="A2652" s="51" t="s">
        <v>2341</v>
      </c>
      <c r="B2652" s="51" t="s">
        <v>17</v>
      </c>
      <c r="C2652" s="611" t="s">
        <v>2355</v>
      </c>
      <c r="D2652" s="55">
        <v>2933</v>
      </c>
      <c r="E2652" s="831">
        <v>39658</v>
      </c>
      <c r="F2652" s="804">
        <v>2009</v>
      </c>
      <c r="G2652" s="713" t="s">
        <v>814</v>
      </c>
      <c r="H2652" s="9" t="s">
        <v>1006</v>
      </c>
      <c r="I2652" s="58">
        <v>359</v>
      </c>
      <c r="J2652" s="918">
        <v>158019</v>
      </c>
      <c r="K2652" s="5">
        <f t="shared" si="41"/>
        <v>8</v>
      </c>
      <c r="L2652" s="1025">
        <v>2000</v>
      </c>
      <c r="M2652" s="1122" t="s">
        <v>623</v>
      </c>
      <c r="N2652" s="1209" t="s">
        <v>624</v>
      </c>
      <c r="O2652" s="1227">
        <v>1400</v>
      </c>
      <c r="P2652" s="154">
        <v>150</v>
      </c>
      <c r="Q2652" s="251">
        <v>1.1043186748175901E-2</v>
      </c>
      <c r="R2652" s="54">
        <v>17.59820153815815</v>
      </c>
      <c r="S2652" s="54">
        <v>167.59820153815815</v>
      </c>
      <c r="T2652" s="54">
        <v>1232.4017984618417</v>
      </c>
      <c r="U2652" s="7"/>
      <c r="V2652" s="7"/>
      <c r="W2652" s="7"/>
      <c r="X2652" s="42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42"/>
      <c r="AN2652" s="42"/>
    </row>
    <row r="2653" spans="1:40" s="1" customFormat="1">
      <c r="A2653" s="51" t="s">
        <v>2340</v>
      </c>
      <c r="B2653" s="51" t="s">
        <v>17</v>
      </c>
      <c r="C2653" s="611" t="s">
        <v>2354</v>
      </c>
      <c r="D2653" s="55">
        <v>2933</v>
      </c>
      <c r="E2653" s="831">
        <v>39658</v>
      </c>
      <c r="F2653" s="804">
        <v>2009</v>
      </c>
      <c r="G2653" s="713" t="s">
        <v>814</v>
      </c>
      <c r="H2653" s="9" t="s">
        <v>1006</v>
      </c>
      <c r="I2653" s="58">
        <v>361</v>
      </c>
      <c r="J2653" s="918">
        <v>168499</v>
      </c>
      <c r="K2653" s="5">
        <f t="shared" si="41"/>
        <v>8</v>
      </c>
      <c r="L2653" s="1025">
        <v>2000</v>
      </c>
      <c r="M2653" s="1122" t="s">
        <v>623</v>
      </c>
      <c r="N2653" s="1209" t="s">
        <v>624</v>
      </c>
      <c r="O2653" s="1227">
        <v>1400</v>
      </c>
      <c r="P2653" s="154">
        <v>150</v>
      </c>
      <c r="Q2653" s="251">
        <v>1.1043186748175901E-2</v>
      </c>
      <c r="R2653" s="54">
        <v>17.59820153815815</v>
      </c>
      <c r="S2653" s="54">
        <v>167.59820153815815</v>
      </c>
      <c r="T2653" s="54">
        <v>1232.4017984618417</v>
      </c>
      <c r="U2653" s="7"/>
      <c r="V2653" s="7"/>
      <c r="W2653" s="7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42"/>
      <c r="AN2653" s="42"/>
    </row>
    <row r="2654" spans="1:40" s="1" customFormat="1">
      <c r="A2654" s="51" t="s">
        <v>2337</v>
      </c>
      <c r="B2654" s="51" t="s">
        <v>17</v>
      </c>
      <c r="C2654" s="611" t="s">
        <v>2351</v>
      </c>
      <c r="D2654" s="55">
        <v>2933</v>
      </c>
      <c r="E2654" s="831">
        <v>39658</v>
      </c>
      <c r="F2654" s="804">
        <v>2009</v>
      </c>
      <c r="G2654" s="713" t="s">
        <v>814</v>
      </c>
      <c r="H2654" s="9" t="s">
        <v>1006</v>
      </c>
      <c r="I2654" s="58">
        <v>396</v>
      </c>
      <c r="J2654" s="918">
        <v>151030</v>
      </c>
      <c r="K2654" s="5">
        <f t="shared" si="41"/>
        <v>11</v>
      </c>
      <c r="L2654" s="1025">
        <v>1997</v>
      </c>
      <c r="M2654" s="1122" t="s">
        <v>623</v>
      </c>
      <c r="N2654" s="1209" t="s">
        <v>624</v>
      </c>
      <c r="O2654" s="1227">
        <v>1400</v>
      </c>
      <c r="P2654" s="154">
        <v>150</v>
      </c>
      <c r="Q2654" s="251">
        <v>1.1043186748175901E-2</v>
      </c>
      <c r="R2654" s="54">
        <v>17.59820153815815</v>
      </c>
      <c r="S2654" s="54">
        <v>167.59820153815815</v>
      </c>
      <c r="T2654" s="54">
        <v>1232.4017984618417</v>
      </c>
      <c r="U2654" s="7"/>
      <c r="V2654" s="7"/>
      <c r="W2654" s="7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42"/>
      <c r="AN2654" s="42"/>
    </row>
    <row r="2655" spans="1:40" s="1" customFormat="1">
      <c r="A2655" s="173" t="s">
        <v>2326</v>
      </c>
      <c r="B2655" s="173" t="s">
        <v>17</v>
      </c>
      <c r="C2655" s="606">
        <v>16547</v>
      </c>
      <c r="D2655" s="212">
        <v>2933</v>
      </c>
      <c r="E2655" s="830">
        <v>39658</v>
      </c>
      <c r="F2655" s="804">
        <v>2009</v>
      </c>
      <c r="G2655" s="706" t="s">
        <v>1774</v>
      </c>
      <c r="H2655" s="9" t="s">
        <v>4818</v>
      </c>
      <c r="I2655" s="173">
        <v>374</v>
      </c>
      <c r="J2655" s="903">
        <v>142514</v>
      </c>
      <c r="K2655" s="5">
        <f t="shared" si="41"/>
        <v>11</v>
      </c>
      <c r="L2655" s="790">
        <v>1997</v>
      </c>
      <c r="M2655" s="1113" t="s">
        <v>623</v>
      </c>
      <c r="N2655" s="178" t="s">
        <v>624</v>
      </c>
      <c r="O2655" s="1227">
        <v>1400</v>
      </c>
      <c r="P2655" s="154">
        <v>150</v>
      </c>
      <c r="Q2655" s="309">
        <v>1.1043186748175901E-2</v>
      </c>
      <c r="R2655" s="54">
        <v>17.59820153815815</v>
      </c>
      <c r="S2655" s="54">
        <v>167.59820153815815</v>
      </c>
      <c r="T2655" s="54">
        <v>1232.4017984618417</v>
      </c>
      <c r="U2655" s="7"/>
      <c r="V2655" s="7"/>
      <c r="W2655" s="7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42"/>
      <c r="AN2655" s="42"/>
    </row>
    <row r="2656" spans="1:40" s="1" customFormat="1">
      <c r="A2656" s="51" t="s">
        <v>2391</v>
      </c>
      <c r="B2656" s="51" t="s">
        <v>17</v>
      </c>
      <c r="C2656" s="607" t="s">
        <v>2389</v>
      </c>
      <c r="D2656" s="55">
        <v>2933</v>
      </c>
      <c r="E2656" s="831">
        <v>39658</v>
      </c>
      <c r="F2656" s="804">
        <v>2009</v>
      </c>
      <c r="G2656" s="713" t="s">
        <v>1774</v>
      </c>
      <c r="H2656" s="9" t="s">
        <v>4818</v>
      </c>
      <c r="I2656" s="58">
        <v>417</v>
      </c>
      <c r="J2656" s="918">
        <v>151000</v>
      </c>
      <c r="K2656" s="5">
        <f t="shared" si="41"/>
        <v>9</v>
      </c>
      <c r="L2656" s="1025">
        <v>1999</v>
      </c>
      <c r="M2656" s="1122" t="s">
        <v>623</v>
      </c>
      <c r="N2656" s="1209" t="s">
        <v>1298</v>
      </c>
      <c r="O2656" s="1227">
        <v>1425</v>
      </c>
      <c r="P2656" s="154">
        <v>150</v>
      </c>
      <c r="Q2656" s="251">
        <v>1.1240386511536186E-2</v>
      </c>
      <c r="R2656" s="54">
        <v>17.912455137053836</v>
      </c>
      <c r="S2656" s="54">
        <v>167.91245513705383</v>
      </c>
      <c r="T2656" s="54">
        <v>1257.0875448629463</v>
      </c>
      <c r="U2656" s="7"/>
      <c r="V2656" s="7"/>
      <c r="W2656" s="7"/>
      <c r="X2656" s="42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42"/>
      <c r="AN2656" s="42"/>
    </row>
    <row r="2657" spans="1:40" s="1" customFormat="1">
      <c r="A2657" s="51" t="s">
        <v>2335</v>
      </c>
      <c r="B2657" s="51" t="s">
        <v>17</v>
      </c>
      <c r="C2657" s="611" t="s">
        <v>2349</v>
      </c>
      <c r="D2657" s="55">
        <v>2933</v>
      </c>
      <c r="E2657" s="831">
        <v>39658</v>
      </c>
      <c r="F2657" s="804">
        <v>2009</v>
      </c>
      <c r="G2657" s="713" t="s">
        <v>814</v>
      </c>
      <c r="H2657" s="9" t="s">
        <v>1006</v>
      </c>
      <c r="I2657" s="58">
        <v>355</v>
      </c>
      <c r="J2657" s="918">
        <v>169313</v>
      </c>
      <c r="K2657" s="5">
        <f t="shared" si="41"/>
        <v>8</v>
      </c>
      <c r="L2657" s="1025">
        <v>2000</v>
      </c>
      <c r="M2657" s="1122" t="s">
        <v>623</v>
      </c>
      <c r="N2657" s="1209" t="s">
        <v>624</v>
      </c>
      <c r="O2657" s="1227">
        <v>1450</v>
      </c>
      <c r="P2657" s="154">
        <v>150</v>
      </c>
      <c r="Q2657" s="251">
        <v>1.143758627489647E-2</v>
      </c>
      <c r="R2657" s="54">
        <v>18.226708735949515</v>
      </c>
      <c r="S2657" s="54">
        <v>168.2267087359495</v>
      </c>
      <c r="T2657" s="54">
        <v>1281.7732912640504</v>
      </c>
      <c r="U2657" s="7"/>
      <c r="V2657" s="7"/>
      <c r="W2657" s="7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42"/>
      <c r="AN2657" s="42"/>
    </row>
    <row r="2658" spans="1:40" s="1" customFormat="1">
      <c r="A2658" s="9" t="s">
        <v>3005</v>
      </c>
      <c r="B2658" s="147" t="s">
        <v>17</v>
      </c>
      <c r="C2658" s="335">
        <v>43956</v>
      </c>
      <c r="D2658" s="10">
        <v>3099</v>
      </c>
      <c r="E2658" s="690">
        <v>39911</v>
      </c>
      <c r="F2658" s="804">
        <v>2009</v>
      </c>
      <c r="G2658" s="45" t="s">
        <v>821</v>
      </c>
      <c r="H2658" s="9" t="s">
        <v>4812</v>
      </c>
      <c r="I2658" s="9">
        <v>102</v>
      </c>
      <c r="J2658" s="947">
        <v>69093</v>
      </c>
      <c r="K2658" s="5">
        <f t="shared" si="41"/>
        <v>8</v>
      </c>
      <c r="L2658" s="1052">
        <v>2000</v>
      </c>
      <c r="M2658" s="1152" t="s">
        <v>616</v>
      </c>
      <c r="N2658" s="45" t="s">
        <v>1234</v>
      </c>
      <c r="O2658" s="1227">
        <v>1565</v>
      </c>
      <c r="P2658" s="115">
        <v>125</v>
      </c>
      <c r="Q2658" s="118">
        <v>0.23026964354553453</v>
      </c>
      <c r="R2658" s="7">
        <v>120.64287164637646</v>
      </c>
      <c r="S2658" s="7">
        <v>245.64287164637648</v>
      </c>
      <c r="T2658" s="7">
        <v>1319.3571283536235</v>
      </c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</row>
    <row r="2659" spans="1:40" s="1" customFormat="1">
      <c r="A2659" s="51" t="s">
        <v>2305</v>
      </c>
      <c r="B2659" s="51" t="s">
        <v>17</v>
      </c>
      <c r="C2659" s="607">
        <v>17316</v>
      </c>
      <c r="D2659" s="55">
        <v>2933</v>
      </c>
      <c r="E2659" s="831">
        <v>39658</v>
      </c>
      <c r="F2659" s="804">
        <v>2009</v>
      </c>
      <c r="G2659" s="713" t="s">
        <v>1774</v>
      </c>
      <c r="H2659" s="9" t="s">
        <v>4818</v>
      </c>
      <c r="I2659" s="51">
        <v>342</v>
      </c>
      <c r="J2659" s="905">
        <v>176506</v>
      </c>
      <c r="K2659" s="5">
        <f t="shared" si="41"/>
        <v>9</v>
      </c>
      <c r="L2659" s="423">
        <v>1999</v>
      </c>
      <c r="M2659" s="417" t="s">
        <v>623</v>
      </c>
      <c r="N2659" s="53" t="s">
        <v>713</v>
      </c>
      <c r="O2659" s="1227">
        <v>1500</v>
      </c>
      <c r="P2659" s="154">
        <v>150</v>
      </c>
      <c r="Q2659" s="251">
        <v>1.1831985801617038E-2</v>
      </c>
      <c r="R2659" s="54">
        <v>18.85521593374088</v>
      </c>
      <c r="S2659" s="54">
        <v>168.85521593374088</v>
      </c>
      <c r="T2659" s="54">
        <v>1331.144784066259</v>
      </c>
      <c r="U2659" s="7"/>
      <c r="V2659" s="7"/>
      <c r="W2659" s="7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42"/>
      <c r="AN2659" s="42"/>
    </row>
    <row r="2660" spans="1:40" s="1" customFormat="1">
      <c r="A2660" s="51" t="s">
        <v>2322</v>
      </c>
      <c r="B2660" s="51" t="s">
        <v>17</v>
      </c>
      <c r="C2660" s="607">
        <v>4480</v>
      </c>
      <c r="D2660" s="55">
        <v>2933</v>
      </c>
      <c r="E2660" s="831">
        <v>39658</v>
      </c>
      <c r="F2660" s="804">
        <v>2009</v>
      </c>
      <c r="G2660" s="713" t="s">
        <v>813</v>
      </c>
      <c r="H2660" s="2" t="s">
        <v>800</v>
      </c>
      <c r="I2660" s="51">
        <v>398</v>
      </c>
      <c r="J2660" s="905">
        <v>138875</v>
      </c>
      <c r="K2660" s="5">
        <f t="shared" si="41"/>
        <v>9</v>
      </c>
      <c r="L2660" s="423">
        <v>1999</v>
      </c>
      <c r="M2660" s="417" t="s">
        <v>2415</v>
      </c>
      <c r="N2660" s="53" t="s">
        <v>152</v>
      </c>
      <c r="O2660" s="1227">
        <v>1500</v>
      </c>
      <c r="P2660" s="154">
        <v>150</v>
      </c>
      <c r="Q2660" s="251">
        <v>1.1831985801617038E-2</v>
      </c>
      <c r="R2660" s="54">
        <v>18.85521593374088</v>
      </c>
      <c r="S2660" s="54">
        <v>168.85521593374088</v>
      </c>
      <c r="T2660" s="54">
        <v>1331.144784066259</v>
      </c>
      <c r="U2660" s="7"/>
      <c r="V2660" s="7"/>
      <c r="W2660" s="7"/>
      <c r="X2660" s="42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42"/>
      <c r="AN2660" s="42"/>
    </row>
    <row r="2661" spans="1:40" s="1" customFormat="1">
      <c r="A2661" s="51" t="s">
        <v>2385</v>
      </c>
      <c r="B2661" s="51" t="s">
        <v>17</v>
      </c>
      <c r="C2661" s="607">
        <v>202811</v>
      </c>
      <c r="D2661" s="55">
        <v>2933</v>
      </c>
      <c r="E2661" s="831">
        <v>39658</v>
      </c>
      <c r="F2661" s="804">
        <v>2009</v>
      </c>
      <c r="G2661" s="713" t="s">
        <v>812</v>
      </c>
      <c r="H2661" s="1" t="s">
        <v>861</v>
      </c>
      <c r="I2661" s="58">
        <v>415</v>
      </c>
      <c r="J2661" s="918">
        <v>147455</v>
      </c>
      <c r="K2661" s="5">
        <f t="shared" si="41"/>
        <v>10</v>
      </c>
      <c r="L2661" s="1025">
        <v>1998</v>
      </c>
      <c r="M2661" s="1122" t="s">
        <v>616</v>
      </c>
      <c r="N2661" s="1209" t="s">
        <v>1234</v>
      </c>
      <c r="O2661" s="1227">
        <v>1500</v>
      </c>
      <c r="P2661" s="154">
        <v>150</v>
      </c>
      <c r="Q2661" s="251">
        <v>1.1831985801617038E-2</v>
      </c>
      <c r="R2661" s="54">
        <v>18.85521593374088</v>
      </c>
      <c r="S2661" s="54">
        <v>168.85521593374088</v>
      </c>
      <c r="T2661" s="54">
        <v>1331.144784066259</v>
      </c>
      <c r="U2661" s="7"/>
      <c r="V2661" s="7"/>
      <c r="W2661" s="7"/>
      <c r="X2661" s="42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42"/>
      <c r="AN2661" s="42"/>
    </row>
    <row r="2662" spans="1:40" s="1" customFormat="1">
      <c r="A2662" s="51" t="s">
        <v>2372</v>
      </c>
      <c r="B2662" s="51" t="s">
        <v>17</v>
      </c>
      <c r="C2662" s="607">
        <v>18509</v>
      </c>
      <c r="D2662" s="55">
        <v>2933</v>
      </c>
      <c r="E2662" s="831">
        <v>39658</v>
      </c>
      <c r="F2662" s="804">
        <v>2009</v>
      </c>
      <c r="G2662" s="713" t="s">
        <v>810</v>
      </c>
      <c r="H2662" s="173" t="s">
        <v>1166</v>
      </c>
      <c r="I2662" s="58">
        <v>350</v>
      </c>
      <c r="J2662" s="918">
        <v>142380</v>
      </c>
      <c r="K2662" s="5">
        <f t="shared" si="41"/>
        <v>6</v>
      </c>
      <c r="L2662" s="1025">
        <v>2002</v>
      </c>
      <c r="M2662" s="1122" t="s">
        <v>616</v>
      </c>
      <c r="N2662" s="1209" t="s">
        <v>1424</v>
      </c>
      <c r="O2662" s="1227">
        <v>1500</v>
      </c>
      <c r="P2662" s="154">
        <v>150</v>
      </c>
      <c r="Q2662" s="251">
        <v>1.1831985801617038E-2</v>
      </c>
      <c r="R2662" s="54">
        <v>18.85521593374088</v>
      </c>
      <c r="S2662" s="54">
        <v>168.85521593374088</v>
      </c>
      <c r="T2662" s="54">
        <v>1331.144784066259</v>
      </c>
      <c r="U2662" s="7"/>
      <c r="V2662" s="7"/>
      <c r="W2662" s="7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42"/>
      <c r="AN2662" s="42"/>
    </row>
    <row r="2663" spans="1:40" s="1" customFormat="1">
      <c r="A2663" s="136" t="s">
        <v>2938</v>
      </c>
      <c r="B2663" s="136" t="s">
        <v>17</v>
      </c>
      <c r="C2663" s="647">
        <v>188777</v>
      </c>
      <c r="D2663" s="135">
        <v>3057</v>
      </c>
      <c r="E2663" s="865">
        <v>39854</v>
      </c>
      <c r="F2663" s="804">
        <v>2009</v>
      </c>
      <c r="G2663" s="137" t="s">
        <v>812</v>
      </c>
      <c r="H2663" s="136" t="s">
        <v>1516</v>
      </c>
      <c r="I2663" s="136">
        <v>15</v>
      </c>
      <c r="J2663" s="957">
        <v>142558</v>
      </c>
      <c r="K2663" s="5">
        <f t="shared" si="41"/>
        <v>11</v>
      </c>
      <c r="L2663" s="1060">
        <v>1997</v>
      </c>
      <c r="M2663" s="1160" t="s">
        <v>616</v>
      </c>
      <c r="N2663" s="137" t="s">
        <v>621</v>
      </c>
      <c r="O2663" s="1227">
        <v>1500</v>
      </c>
      <c r="P2663" s="134">
        <v>125</v>
      </c>
      <c r="Q2663" s="138">
        <v>4.6620046620046623E-2</v>
      </c>
      <c r="R2663" s="139">
        <v>38.324009324009339</v>
      </c>
      <c r="S2663" s="139">
        <v>163.32400932400935</v>
      </c>
      <c r="T2663" s="139">
        <v>1336.6759906759908</v>
      </c>
      <c r="U2663" s="7"/>
      <c r="V2663" s="7"/>
      <c r="W2663" s="7"/>
      <c r="X2663" s="42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42"/>
      <c r="AN2663" s="42"/>
    </row>
    <row r="2664" spans="1:40" s="1" customFormat="1">
      <c r="A2664" s="121" t="s">
        <v>2900</v>
      </c>
      <c r="B2664" s="108" t="s">
        <v>17</v>
      </c>
      <c r="C2664" s="651" t="s">
        <v>2901</v>
      </c>
      <c r="D2664" s="698" t="s">
        <v>2902</v>
      </c>
      <c r="E2664" s="869">
        <v>39818</v>
      </c>
      <c r="F2664" s="804">
        <v>2009</v>
      </c>
      <c r="G2664" s="270" t="s">
        <v>812</v>
      </c>
      <c r="H2664" s="9" t="s">
        <v>2238</v>
      </c>
      <c r="I2664" s="121">
        <v>1</v>
      </c>
      <c r="J2664" s="961">
        <v>125162</v>
      </c>
      <c r="K2664" s="5">
        <f t="shared" si="41"/>
        <v>12</v>
      </c>
      <c r="L2664" s="1064">
        <v>1996</v>
      </c>
      <c r="M2664" s="1164" t="s">
        <v>616</v>
      </c>
      <c r="N2664" s="270" t="s">
        <v>1234</v>
      </c>
      <c r="O2664" s="1227">
        <v>1500</v>
      </c>
      <c r="P2664" s="120">
        <v>150</v>
      </c>
      <c r="Q2664" s="122">
        <v>0.68181818181818177</v>
      </c>
      <c r="R2664" s="123">
        <v>0</v>
      </c>
      <c r="S2664" s="123">
        <v>150</v>
      </c>
      <c r="T2664" s="123">
        <v>1350</v>
      </c>
      <c r="U2664" s="7"/>
      <c r="V2664" s="7"/>
      <c r="W2664" s="7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42"/>
      <c r="AN2664" s="42"/>
    </row>
    <row r="2665" spans="1:40" s="1" customFormat="1">
      <c r="A2665" s="275" t="s">
        <v>2851</v>
      </c>
      <c r="B2665" s="76" t="s">
        <v>17</v>
      </c>
      <c r="C2665" s="654">
        <v>939293</v>
      </c>
      <c r="D2665" s="894">
        <v>39770</v>
      </c>
      <c r="E2665" s="872">
        <v>39730</v>
      </c>
      <c r="F2665" s="812">
        <v>2009</v>
      </c>
      <c r="G2665" s="370" t="s">
        <v>816</v>
      </c>
      <c r="H2665" s="9" t="s">
        <v>905</v>
      </c>
      <c r="I2665" s="275"/>
      <c r="J2665" s="968">
        <v>125262</v>
      </c>
      <c r="K2665" s="5">
        <f t="shared" si="41"/>
        <v>8</v>
      </c>
      <c r="L2665" s="1068">
        <v>2000</v>
      </c>
      <c r="M2665" s="1168" t="s">
        <v>623</v>
      </c>
      <c r="N2665" s="370" t="s">
        <v>2398</v>
      </c>
      <c r="O2665" s="1227">
        <v>1500</v>
      </c>
      <c r="P2665" s="100">
        <v>150</v>
      </c>
      <c r="Q2665" s="101">
        <v>7.8947368421052627E-2</v>
      </c>
      <c r="R2665" s="102">
        <v>0</v>
      </c>
      <c r="S2665" s="102">
        <v>150</v>
      </c>
      <c r="T2665" s="102">
        <v>1350</v>
      </c>
      <c r="U2665" s="7"/>
      <c r="V2665" s="7"/>
      <c r="W2665" s="7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42"/>
      <c r="AN2665" s="42"/>
    </row>
    <row r="2666" spans="1:40" s="1" customFormat="1">
      <c r="A2666" s="342" t="s">
        <v>3046</v>
      </c>
      <c r="B2666" s="160" t="s">
        <v>17</v>
      </c>
      <c r="C2666" s="637">
        <v>169642</v>
      </c>
      <c r="D2666" s="284">
        <v>3107</v>
      </c>
      <c r="E2666" s="855">
        <v>39952</v>
      </c>
      <c r="F2666" s="804">
        <v>2009</v>
      </c>
      <c r="G2666" s="742" t="s">
        <v>818</v>
      </c>
      <c r="H2666" s="1" t="s">
        <v>2910</v>
      </c>
      <c r="I2666" s="342">
        <v>39</v>
      </c>
      <c r="J2666" s="948">
        <v>152946</v>
      </c>
      <c r="K2666" s="5">
        <f t="shared" si="41"/>
        <v>7</v>
      </c>
      <c r="L2666" s="1053">
        <v>2001</v>
      </c>
      <c r="M2666" s="1153" t="s">
        <v>623</v>
      </c>
      <c r="N2666" s="742" t="s">
        <v>626</v>
      </c>
      <c r="O2666" s="1227">
        <v>1500</v>
      </c>
      <c r="P2666" s="168">
        <v>125</v>
      </c>
      <c r="Q2666" s="307">
        <v>2.8142589118198873E-2</v>
      </c>
      <c r="R2666" s="169">
        <v>23.409849906191369</v>
      </c>
      <c r="S2666" s="169">
        <v>148.40984990619137</v>
      </c>
      <c r="T2666" s="369">
        <v>1351.5901500938087</v>
      </c>
      <c r="U2666" s="7"/>
      <c r="V2666" s="7"/>
      <c r="W2666" s="7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42"/>
      <c r="AN2666" s="42"/>
    </row>
    <row r="2667" spans="1:40" s="1" customFormat="1">
      <c r="A2667" s="203" t="s">
        <v>2745</v>
      </c>
      <c r="B2667" s="76" t="s">
        <v>17</v>
      </c>
      <c r="C2667" s="635">
        <v>11</v>
      </c>
      <c r="D2667" s="75">
        <v>2937</v>
      </c>
      <c r="E2667" s="853">
        <v>39659</v>
      </c>
      <c r="F2667" s="812">
        <v>2009</v>
      </c>
      <c r="G2667" s="380" t="s">
        <v>815</v>
      </c>
      <c r="H2667" s="1" t="s">
        <v>475</v>
      </c>
      <c r="I2667" s="76">
        <v>24</v>
      </c>
      <c r="J2667" s="940">
        <v>109720</v>
      </c>
      <c r="K2667" s="5">
        <f t="shared" si="41"/>
        <v>11</v>
      </c>
      <c r="L2667" s="1047">
        <v>1997</v>
      </c>
      <c r="M2667" s="1147" t="s">
        <v>616</v>
      </c>
      <c r="N2667" s="380" t="s">
        <v>1234</v>
      </c>
      <c r="O2667" s="1227">
        <v>1593</v>
      </c>
      <c r="P2667" s="74">
        <v>150</v>
      </c>
      <c r="Q2667" s="77">
        <v>0.2031418766840819</v>
      </c>
      <c r="R2667" s="78">
        <v>80.021648063393556</v>
      </c>
      <c r="S2667" s="78">
        <v>230.02164806339357</v>
      </c>
      <c r="T2667" s="78">
        <v>1362.9783519366065</v>
      </c>
      <c r="U2667" s="7"/>
      <c r="V2667" s="7"/>
      <c r="W2667" s="7"/>
      <c r="X2667" s="42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42"/>
      <c r="AN2667" s="42"/>
    </row>
    <row r="2668" spans="1:40" s="1" customFormat="1">
      <c r="A2668" s="51" t="s">
        <v>2359</v>
      </c>
      <c r="B2668" s="51" t="s">
        <v>17</v>
      </c>
      <c r="C2668" s="607">
        <v>7170</v>
      </c>
      <c r="D2668" s="55">
        <v>2933</v>
      </c>
      <c r="E2668" s="831">
        <v>39658</v>
      </c>
      <c r="F2668" s="804">
        <v>2009</v>
      </c>
      <c r="G2668" s="713" t="s">
        <v>813</v>
      </c>
      <c r="H2668" s="2" t="s">
        <v>800</v>
      </c>
      <c r="I2668" s="58">
        <v>337</v>
      </c>
      <c r="J2668" s="918">
        <v>149391</v>
      </c>
      <c r="K2668" s="5">
        <f t="shared" si="41"/>
        <v>7</v>
      </c>
      <c r="L2668" s="1025">
        <v>2001</v>
      </c>
      <c r="M2668" s="1122" t="s">
        <v>2147</v>
      </c>
      <c r="N2668" s="1209" t="s">
        <v>2360</v>
      </c>
      <c r="O2668" s="1227">
        <v>1550</v>
      </c>
      <c r="P2668" s="154">
        <v>150</v>
      </c>
      <c r="Q2668" s="251">
        <v>1.2226385328337606E-2</v>
      </c>
      <c r="R2668" s="54">
        <v>19.483723131532241</v>
      </c>
      <c r="S2668" s="54">
        <v>169.48372313153223</v>
      </c>
      <c r="T2668" s="54">
        <v>1380.5162768684677</v>
      </c>
      <c r="U2668" s="7"/>
      <c r="V2668" s="7"/>
      <c r="W2668" s="7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</row>
    <row r="2669" spans="1:40" s="1" customFormat="1">
      <c r="A2669" s="271" t="s">
        <v>2872</v>
      </c>
      <c r="B2669" s="108" t="s">
        <v>17</v>
      </c>
      <c r="C2669" s="641">
        <v>243085</v>
      </c>
      <c r="D2669" s="112">
        <v>2983</v>
      </c>
      <c r="E2669" s="859">
        <v>39749</v>
      </c>
      <c r="F2669" s="804">
        <v>2009</v>
      </c>
      <c r="G2669" s="399" t="s">
        <v>812</v>
      </c>
      <c r="H2669" s="9" t="s">
        <v>1079</v>
      </c>
      <c r="I2669" s="271">
        <v>330</v>
      </c>
      <c r="J2669" s="949">
        <v>115718</v>
      </c>
      <c r="K2669" s="5">
        <f t="shared" si="41"/>
        <v>8</v>
      </c>
      <c r="L2669" s="1054">
        <v>2000</v>
      </c>
      <c r="M2669" s="1154" t="s">
        <v>623</v>
      </c>
      <c r="N2669" s="399" t="s">
        <v>624</v>
      </c>
      <c r="O2669" s="1227">
        <v>1600</v>
      </c>
      <c r="P2669" s="111">
        <v>150</v>
      </c>
      <c r="Q2669" s="113">
        <v>3.8140643623361142E-2</v>
      </c>
      <c r="R2669" s="114">
        <v>44.221787842669826</v>
      </c>
      <c r="S2669" s="114">
        <v>194.22178784266981</v>
      </c>
      <c r="T2669" s="114">
        <v>1405.7782121573302</v>
      </c>
      <c r="U2669" s="7"/>
      <c r="V2669" s="7"/>
      <c r="W2669" s="7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42"/>
      <c r="AN2669" s="42"/>
    </row>
    <row r="2670" spans="1:40" s="1" customFormat="1">
      <c r="A2670" s="147" t="s">
        <v>2966</v>
      </c>
      <c r="B2670" s="147" t="s">
        <v>17</v>
      </c>
      <c r="C2670" s="655">
        <v>3310</v>
      </c>
      <c r="D2670" s="146">
        <v>3090</v>
      </c>
      <c r="E2670" s="861">
        <v>39903</v>
      </c>
      <c r="F2670" s="804">
        <v>2009</v>
      </c>
      <c r="G2670" s="744" t="s">
        <v>2507</v>
      </c>
      <c r="H2670" s="9" t="s">
        <v>1240</v>
      </c>
      <c r="I2670" s="147">
        <v>29</v>
      </c>
      <c r="J2670" s="969">
        <v>128338</v>
      </c>
      <c r="K2670" s="5">
        <f t="shared" si="41"/>
        <v>12</v>
      </c>
      <c r="L2670" s="1069">
        <v>1996</v>
      </c>
      <c r="M2670" s="1169" t="s">
        <v>623</v>
      </c>
      <c r="N2670" s="744" t="s">
        <v>958</v>
      </c>
      <c r="O2670" s="1227">
        <v>1550</v>
      </c>
      <c r="P2670" s="145">
        <v>125</v>
      </c>
      <c r="Q2670" s="148">
        <v>1.7658786670464256E-2</v>
      </c>
      <c r="R2670" s="149">
        <v>19.050122472230136</v>
      </c>
      <c r="S2670" s="149">
        <v>144.05012247223013</v>
      </c>
      <c r="T2670" s="149">
        <v>1405.9498775277698</v>
      </c>
      <c r="U2670" s="7"/>
      <c r="V2670" s="7"/>
      <c r="W2670" s="7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42"/>
      <c r="AN2670" s="42"/>
    </row>
    <row r="2671" spans="1:40" s="1" customFormat="1">
      <c r="A2671" s="87" t="s">
        <v>2816</v>
      </c>
      <c r="B2671" s="76" t="s">
        <v>17</v>
      </c>
      <c r="C2671" s="645">
        <v>150052</v>
      </c>
      <c r="D2671" s="86">
        <v>2960</v>
      </c>
      <c r="E2671" s="863">
        <v>39700</v>
      </c>
      <c r="F2671" s="812">
        <v>2009</v>
      </c>
      <c r="G2671" s="88" t="s">
        <v>1774</v>
      </c>
      <c r="H2671" s="87" t="s">
        <v>2581</v>
      </c>
      <c r="I2671" s="87">
        <v>444</v>
      </c>
      <c r="J2671" s="953">
        <v>207596</v>
      </c>
      <c r="K2671" s="5">
        <f t="shared" si="41"/>
        <v>10</v>
      </c>
      <c r="L2671" s="1058">
        <v>1998</v>
      </c>
      <c r="M2671" s="1158" t="s">
        <v>623</v>
      </c>
      <c r="N2671" s="88" t="s">
        <v>740</v>
      </c>
      <c r="O2671" s="1227">
        <v>1600</v>
      </c>
      <c r="P2671" s="85">
        <v>150</v>
      </c>
      <c r="Q2671" s="89">
        <v>9.2485549132947972E-2</v>
      </c>
      <c r="R2671" s="90">
        <v>39.466358381502893</v>
      </c>
      <c r="S2671" s="90">
        <v>189.46635838150289</v>
      </c>
      <c r="T2671" s="90">
        <v>1410.5336416184971</v>
      </c>
      <c r="U2671" s="7"/>
      <c r="V2671" s="7"/>
      <c r="W2671" s="7"/>
      <c r="X2671" s="42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42"/>
      <c r="AN2671" s="42"/>
    </row>
    <row r="2672" spans="1:40" s="1" customFormat="1">
      <c r="A2672" s="51" t="s">
        <v>2308</v>
      </c>
      <c r="B2672" s="51" t="s">
        <v>17</v>
      </c>
      <c r="C2672" s="607">
        <v>16528</v>
      </c>
      <c r="D2672" s="55">
        <v>2933</v>
      </c>
      <c r="E2672" s="831">
        <v>39658</v>
      </c>
      <c r="F2672" s="804">
        <v>2009</v>
      </c>
      <c r="G2672" s="713" t="s">
        <v>1774</v>
      </c>
      <c r="H2672" s="9" t="s">
        <v>4818</v>
      </c>
      <c r="I2672" s="51">
        <v>348</v>
      </c>
      <c r="J2672" s="905">
        <v>149455</v>
      </c>
      <c r="K2672" s="5">
        <f t="shared" si="41"/>
        <v>11</v>
      </c>
      <c r="L2672" s="423">
        <v>1997</v>
      </c>
      <c r="M2672" s="417" t="s">
        <v>613</v>
      </c>
      <c r="N2672" s="53" t="s">
        <v>614</v>
      </c>
      <c r="O2672" s="1227">
        <v>1600</v>
      </c>
      <c r="P2672" s="154">
        <v>150</v>
      </c>
      <c r="Q2672" s="251">
        <v>1.2620784855058175E-2</v>
      </c>
      <c r="R2672" s="54">
        <v>20.112230329323605</v>
      </c>
      <c r="S2672" s="54">
        <v>170.11223032932361</v>
      </c>
      <c r="T2672" s="54">
        <v>1429.8877696706763</v>
      </c>
      <c r="U2672" s="7"/>
      <c r="V2672" s="7"/>
      <c r="W2672" s="7"/>
      <c r="X2672" s="42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42"/>
      <c r="AN2672" s="42"/>
    </row>
    <row r="2673" spans="1:40" s="1" customFormat="1">
      <c r="A2673" s="51" t="s">
        <v>2377</v>
      </c>
      <c r="B2673" s="51" t="s">
        <v>17</v>
      </c>
      <c r="C2673" s="607">
        <v>186518</v>
      </c>
      <c r="D2673" s="55">
        <v>2933</v>
      </c>
      <c r="E2673" s="831">
        <v>39658</v>
      </c>
      <c r="F2673" s="804">
        <v>2009</v>
      </c>
      <c r="G2673" s="713" t="s">
        <v>1774</v>
      </c>
      <c r="H2673" s="9" t="s">
        <v>4818</v>
      </c>
      <c r="I2673" s="58">
        <v>412</v>
      </c>
      <c r="J2673" s="918">
        <v>188793</v>
      </c>
      <c r="K2673" s="5">
        <f t="shared" si="41"/>
        <v>11</v>
      </c>
      <c r="L2673" s="1025">
        <v>1997</v>
      </c>
      <c r="M2673" s="1122" t="s">
        <v>616</v>
      </c>
      <c r="N2673" s="1114" t="s">
        <v>705</v>
      </c>
      <c r="O2673" s="1227">
        <v>1600</v>
      </c>
      <c r="P2673" s="154">
        <v>150</v>
      </c>
      <c r="Q2673" s="251">
        <v>1.2620784855058175E-2</v>
      </c>
      <c r="R2673" s="54">
        <v>20.112230329323605</v>
      </c>
      <c r="S2673" s="54">
        <v>170.11223032932361</v>
      </c>
      <c r="T2673" s="54">
        <v>1429.8877696706763</v>
      </c>
      <c r="U2673" s="7"/>
      <c r="V2673" s="7"/>
      <c r="W2673" s="7"/>
      <c r="X2673" s="42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42"/>
      <c r="AN2673" s="42"/>
    </row>
    <row r="2674" spans="1:40" s="1" customFormat="1">
      <c r="A2674" s="136" t="s">
        <v>2932</v>
      </c>
      <c r="B2674" s="136" t="s">
        <v>17</v>
      </c>
      <c r="C2674" s="647">
        <v>102794</v>
      </c>
      <c r="D2674" s="135">
        <v>3057</v>
      </c>
      <c r="E2674" s="865">
        <v>39854</v>
      </c>
      <c r="F2674" s="804">
        <v>2009</v>
      </c>
      <c r="G2674" s="137" t="s">
        <v>821</v>
      </c>
      <c r="H2674" s="2" t="s">
        <v>800</v>
      </c>
      <c r="I2674" s="136">
        <v>9</v>
      </c>
      <c r="J2674" s="957">
        <v>138044</v>
      </c>
      <c r="K2674" s="5">
        <f t="shared" si="41"/>
        <v>10</v>
      </c>
      <c r="L2674" s="1060">
        <v>1998</v>
      </c>
      <c r="M2674" s="1160" t="s">
        <v>623</v>
      </c>
      <c r="N2674" s="137" t="s">
        <v>626</v>
      </c>
      <c r="O2674" s="1227">
        <v>1600</v>
      </c>
      <c r="P2674" s="134">
        <v>125</v>
      </c>
      <c r="Q2674" s="138">
        <v>4.9728049728049728E-2</v>
      </c>
      <c r="R2674" s="139">
        <v>40.878943278943289</v>
      </c>
      <c r="S2674" s="139">
        <v>165.8789432789433</v>
      </c>
      <c r="T2674" s="139">
        <v>1434.1210567210567</v>
      </c>
      <c r="U2674" s="7"/>
      <c r="V2674" s="7"/>
      <c r="W2674" s="7"/>
      <c r="X2674" s="42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42"/>
      <c r="AN2674" s="42"/>
    </row>
    <row r="2675" spans="1:40" s="1" customFormat="1">
      <c r="A2675" s="342" t="s">
        <v>3062</v>
      </c>
      <c r="B2675" s="160" t="s">
        <v>17</v>
      </c>
      <c r="C2675" s="652">
        <v>7446</v>
      </c>
      <c r="D2675" s="284">
        <v>3107</v>
      </c>
      <c r="E2675" s="855">
        <v>39952</v>
      </c>
      <c r="F2675" s="804">
        <v>2009</v>
      </c>
      <c r="G2675" s="742" t="s">
        <v>2507</v>
      </c>
      <c r="H2675" s="2" t="s">
        <v>1604</v>
      </c>
      <c r="I2675" s="277">
        <v>19</v>
      </c>
      <c r="J2675" s="942">
        <v>153158</v>
      </c>
      <c r="K2675" s="5">
        <f t="shared" si="41"/>
        <v>11</v>
      </c>
      <c r="L2675" s="1049">
        <v>1997</v>
      </c>
      <c r="M2675" s="1149" t="s">
        <v>623</v>
      </c>
      <c r="N2675" s="1215" t="s">
        <v>624</v>
      </c>
      <c r="O2675" s="1229">
        <v>1600</v>
      </c>
      <c r="P2675" s="1245">
        <v>125</v>
      </c>
      <c r="Q2675" s="307">
        <v>3.0018761726078799E-2</v>
      </c>
      <c r="R2675" s="169">
        <v>24.970506566604126</v>
      </c>
      <c r="S2675" s="169">
        <v>149.97050656660412</v>
      </c>
      <c r="T2675" s="169">
        <v>1450.0294934333958</v>
      </c>
      <c r="U2675" s="7"/>
      <c r="V2675" s="7"/>
      <c r="W2675" s="7"/>
      <c r="X2675" s="42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42"/>
      <c r="AN2675" s="42"/>
    </row>
    <row r="2676" spans="1:40" s="1" customFormat="1">
      <c r="A2676" s="274" t="s">
        <v>2970</v>
      </c>
      <c r="B2676" s="147" t="s">
        <v>17</v>
      </c>
      <c r="C2676" s="643">
        <v>106300</v>
      </c>
      <c r="D2676" s="146">
        <v>3090</v>
      </c>
      <c r="E2676" s="861">
        <v>39903</v>
      </c>
      <c r="F2676" s="804">
        <v>2009</v>
      </c>
      <c r="G2676" s="744" t="s">
        <v>821</v>
      </c>
      <c r="H2676" s="2" t="s">
        <v>800</v>
      </c>
      <c r="I2676" s="274">
        <v>24</v>
      </c>
      <c r="J2676" s="962">
        <v>141203</v>
      </c>
      <c r="K2676" s="5">
        <f t="shared" si="41"/>
        <v>9</v>
      </c>
      <c r="L2676" s="1056">
        <v>1999</v>
      </c>
      <c r="M2676" s="1156" t="s">
        <v>623</v>
      </c>
      <c r="N2676" s="1216" t="s">
        <v>624</v>
      </c>
      <c r="O2676" s="1227">
        <v>1600</v>
      </c>
      <c r="P2676" s="145">
        <v>125</v>
      </c>
      <c r="Q2676" s="148">
        <v>1.8228424950156651E-2</v>
      </c>
      <c r="R2676" s="149">
        <v>19.664642551979494</v>
      </c>
      <c r="S2676" s="149">
        <v>144.66464255197948</v>
      </c>
      <c r="T2676" s="149">
        <v>1455.3353574480204</v>
      </c>
      <c r="U2676" s="7"/>
      <c r="V2676" s="7"/>
      <c r="W2676" s="7"/>
      <c r="X2676" s="42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42"/>
      <c r="AN2676" s="42"/>
    </row>
    <row r="2677" spans="1:40" s="1" customFormat="1">
      <c r="A2677" s="51" t="s">
        <v>2307</v>
      </c>
      <c r="B2677" s="51" t="s">
        <v>17</v>
      </c>
      <c r="C2677" s="607">
        <v>17374</v>
      </c>
      <c r="D2677" s="55">
        <v>2933</v>
      </c>
      <c r="E2677" s="831">
        <v>39658</v>
      </c>
      <c r="F2677" s="804">
        <v>2009</v>
      </c>
      <c r="G2677" s="713" t="s">
        <v>1774</v>
      </c>
      <c r="H2677" s="9" t="s">
        <v>4818</v>
      </c>
      <c r="I2677" s="51">
        <v>346</v>
      </c>
      <c r="J2677" s="905">
        <v>219000</v>
      </c>
      <c r="K2677" s="5">
        <f t="shared" si="41"/>
        <v>9</v>
      </c>
      <c r="L2677" s="423">
        <v>1999</v>
      </c>
      <c r="M2677" s="417" t="s">
        <v>623</v>
      </c>
      <c r="N2677" s="53" t="s">
        <v>713</v>
      </c>
      <c r="O2677" s="1227">
        <v>1650</v>
      </c>
      <c r="P2677" s="154">
        <v>150</v>
      </c>
      <c r="Q2677" s="251">
        <v>1.3015184381778741E-2</v>
      </c>
      <c r="R2677" s="54">
        <v>20.740737527114966</v>
      </c>
      <c r="S2677" s="54">
        <v>170.74073752711496</v>
      </c>
      <c r="T2677" s="54">
        <v>1479.259262472885</v>
      </c>
      <c r="U2677" s="7"/>
      <c r="V2677" s="7"/>
      <c r="W2677" s="7"/>
      <c r="X2677" s="42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42"/>
      <c r="AN2677" s="42"/>
    </row>
    <row r="2678" spans="1:40" s="1" customFormat="1">
      <c r="A2678" s="399" t="s">
        <v>2875</v>
      </c>
      <c r="B2678" s="108" t="s">
        <v>17</v>
      </c>
      <c r="C2678" s="641" t="s">
        <v>2876</v>
      </c>
      <c r="D2678" s="112">
        <v>2983</v>
      </c>
      <c r="E2678" s="859">
        <v>39749</v>
      </c>
      <c r="F2678" s="804">
        <v>2009</v>
      </c>
      <c r="G2678" s="399" t="s">
        <v>816</v>
      </c>
      <c r="H2678" s="173" t="s">
        <v>1602</v>
      </c>
      <c r="I2678" s="271">
        <v>348</v>
      </c>
      <c r="J2678" s="949">
        <v>110683</v>
      </c>
      <c r="K2678" s="5">
        <f t="shared" si="41"/>
        <v>9</v>
      </c>
      <c r="L2678" s="1054">
        <v>1999</v>
      </c>
      <c r="M2678" s="1154" t="s">
        <v>623</v>
      </c>
      <c r="N2678" s="399" t="s">
        <v>624</v>
      </c>
      <c r="O2678" s="1227">
        <v>1700</v>
      </c>
      <c r="P2678" s="111">
        <v>150</v>
      </c>
      <c r="Q2678" s="113">
        <v>4.0524433849821219E-2</v>
      </c>
      <c r="R2678" s="114">
        <v>46.9856495828367</v>
      </c>
      <c r="S2678" s="114">
        <v>196.98564958283669</v>
      </c>
      <c r="T2678" s="114">
        <v>1503.0143504171633</v>
      </c>
      <c r="U2678" s="7"/>
      <c r="V2678" s="7"/>
      <c r="W2678" s="7"/>
      <c r="X2678" s="42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42"/>
      <c r="AN2678" s="42"/>
    </row>
    <row r="2679" spans="1:40" s="1" customFormat="1">
      <c r="A2679" s="56" t="s">
        <v>2329</v>
      </c>
      <c r="B2679" s="51" t="s">
        <v>17</v>
      </c>
      <c r="C2679" s="611">
        <v>22892</v>
      </c>
      <c r="D2679" s="55">
        <v>2933</v>
      </c>
      <c r="E2679" s="831">
        <v>39658</v>
      </c>
      <c r="F2679" s="804">
        <v>2009</v>
      </c>
      <c r="G2679" s="713" t="s">
        <v>813</v>
      </c>
      <c r="H2679" s="2" t="s">
        <v>800</v>
      </c>
      <c r="I2679" s="56">
        <v>405</v>
      </c>
      <c r="J2679" s="911">
        <v>137717</v>
      </c>
      <c r="K2679" s="5">
        <f t="shared" si="41"/>
        <v>9</v>
      </c>
      <c r="L2679" s="1023">
        <v>1999</v>
      </c>
      <c r="M2679" s="1119" t="s">
        <v>616</v>
      </c>
      <c r="N2679" s="1205" t="s">
        <v>1234</v>
      </c>
      <c r="O2679" s="1227">
        <v>1700</v>
      </c>
      <c r="P2679" s="154">
        <v>150</v>
      </c>
      <c r="Q2679" s="251">
        <v>1.340958390849931E-2</v>
      </c>
      <c r="R2679" s="54">
        <v>21.369244724906331</v>
      </c>
      <c r="S2679" s="54">
        <v>171.36924472490634</v>
      </c>
      <c r="T2679" s="54">
        <v>1528.6307552750936</v>
      </c>
      <c r="U2679" s="7"/>
      <c r="V2679" s="7"/>
      <c r="W2679" s="7"/>
      <c r="X2679" s="42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42"/>
      <c r="AN2679" s="42"/>
    </row>
    <row r="2680" spans="1:40" s="1" customFormat="1">
      <c r="A2680" s="194" t="s">
        <v>2333</v>
      </c>
      <c r="B2680" s="51" t="s">
        <v>17</v>
      </c>
      <c r="C2680" s="614" t="s">
        <v>2347</v>
      </c>
      <c r="D2680" s="55">
        <v>2933</v>
      </c>
      <c r="E2680" s="831">
        <v>39658</v>
      </c>
      <c r="F2680" s="804">
        <v>2009</v>
      </c>
      <c r="G2680" s="713" t="s">
        <v>814</v>
      </c>
      <c r="H2680" s="9" t="s">
        <v>1006</v>
      </c>
      <c r="I2680" s="56">
        <v>364</v>
      </c>
      <c r="J2680" s="911">
        <v>147106</v>
      </c>
      <c r="K2680" s="5">
        <f t="shared" si="41"/>
        <v>8</v>
      </c>
      <c r="L2680" s="1023">
        <v>2000</v>
      </c>
      <c r="M2680" s="1119" t="s">
        <v>623</v>
      </c>
      <c r="N2680" s="1205" t="s">
        <v>2398</v>
      </c>
      <c r="O2680" s="1229">
        <v>1700</v>
      </c>
      <c r="P2680" s="154">
        <v>150</v>
      </c>
      <c r="Q2680" s="251">
        <v>1.340958390849931E-2</v>
      </c>
      <c r="R2680" s="54">
        <v>21.369244724906331</v>
      </c>
      <c r="S2680" s="54">
        <v>171.36924472490634</v>
      </c>
      <c r="T2680" s="54">
        <v>1528.6307552750936</v>
      </c>
      <c r="U2680" s="7"/>
      <c r="V2680" s="7"/>
      <c r="W2680" s="7"/>
      <c r="X2680" s="42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42"/>
      <c r="AN2680" s="42"/>
    </row>
    <row r="2681" spans="1:40" s="1" customFormat="1">
      <c r="A2681" s="194" t="s">
        <v>2368</v>
      </c>
      <c r="B2681" s="51" t="s">
        <v>17</v>
      </c>
      <c r="C2681" s="613">
        <v>10090</v>
      </c>
      <c r="D2681" s="55">
        <v>2933</v>
      </c>
      <c r="E2681" s="831">
        <v>39658</v>
      </c>
      <c r="F2681" s="804">
        <v>2009</v>
      </c>
      <c r="G2681" s="713" t="s">
        <v>815</v>
      </c>
      <c r="H2681" s="51" t="s">
        <v>1269</v>
      </c>
      <c r="I2681" s="56">
        <v>388</v>
      </c>
      <c r="J2681" s="911">
        <v>124574</v>
      </c>
      <c r="K2681" s="5">
        <f t="shared" si="41"/>
        <v>9</v>
      </c>
      <c r="L2681" s="1023">
        <v>1999</v>
      </c>
      <c r="M2681" s="1119" t="s">
        <v>616</v>
      </c>
      <c r="N2681" s="1205" t="s">
        <v>1424</v>
      </c>
      <c r="O2681" s="1227">
        <v>1700</v>
      </c>
      <c r="P2681" s="154">
        <v>150</v>
      </c>
      <c r="Q2681" s="251">
        <v>1.340958390849931E-2</v>
      </c>
      <c r="R2681" s="54">
        <v>21.369244724906331</v>
      </c>
      <c r="S2681" s="54">
        <v>171.36924472490634</v>
      </c>
      <c r="T2681" s="54">
        <v>1528.6307552750936</v>
      </c>
      <c r="U2681" s="7"/>
      <c r="V2681" s="7"/>
      <c r="W2681" s="7"/>
      <c r="X2681" s="42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42"/>
      <c r="AN2681" s="42"/>
    </row>
    <row r="2682" spans="1:40" s="1" customFormat="1">
      <c r="A2682" s="194" t="s">
        <v>2367</v>
      </c>
      <c r="B2682" s="51" t="s">
        <v>17</v>
      </c>
      <c r="C2682" s="613">
        <v>10087</v>
      </c>
      <c r="D2682" s="55">
        <v>2933</v>
      </c>
      <c r="E2682" s="831">
        <v>39658</v>
      </c>
      <c r="F2682" s="804">
        <v>2009</v>
      </c>
      <c r="G2682" s="713" t="s">
        <v>815</v>
      </c>
      <c r="H2682" s="51" t="s">
        <v>1269</v>
      </c>
      <c r="I2682" s="56">
        <v>387</v>
      </c>
      <c r="J2682" s="911">
        <v>94615</v>
      </c>
      <c r="K2682" s="5">
        <f t="shared" si="41"/>
        <v>9</v>
      </c>
      <c r="L2682" s="1023">
        <v>1999</v>
      </c>
      <c r="M2682" s="1119" t="s">
        <v>616</v>
      </c>
      <c r="N2682" s="1205" t="s">
        <v>1424</v>
      </c>
      <c r="O2682" s="1227">
        <v>1700</v>
      </c>
      <c r="P2682" s="154">
        <v>150</v>
      </c>
      <c r="Q2682" s="251">
        <v>1.340958390849931E-2</v>
      </c>
      <c r="R2682" s="54">
        <v>21.369244724906331</v>
      </c>
      <c r="S2682" s="54">
        <v>171.36924472490634</v>
      </c>
      <c r="T2682" s="54">
        <v>1528.6307552750936</v>
      </c>
      <c r="U2682" s="7"/>
      <c r="V2682" s="7"/>
      <c r="W2682" s="7"/>
      <c r="X2682" s="42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42"/>
      <c r="AN2682" s="42"/>
    </row>
    <row r="2683" spans="1:40" s="1" customFormat="1">
      <c r="A2683" s="179" t="s">
        <v>2746</v>
      </c>
      <c r="B2683" s="76" t="s">
        <v>17</v>
      </c>
      <c r="C2683" s="656">
        <v>104684</v>
      </c>
      <c r="D2683" s="75">
        <v>2937</v>
      </c>
      <c r="E2683" s="853">
        <v>39659</v>
      </c>
      <c r="F2683" s="812">
        <v>2009</v>
      </c>
      <c r="G2683" s="749" t="s">
        <v>821</v>
      </c>
      <c r="H2683" s="203" t="s">
        <v>2095</v>
      </c>
      <c r="I2683" s="203">
        <v>22</v>
      </c>
      <c r="J2683" s="930">
        <v>153528</v>
      </c>
      <c r="K2683" s="5">
        <f t="shared" si="41"/>
        <v>10</v>
      </c>
      <c r="L2683" s="1038">
        <v>1998</v>
      </c>
      <c r="M2683" s="1138" t="s">
        <v>623</v>
      </c>
      <c r="N2683" s="206" t="s">
        <v>1914</v>
      </c>
      <c r="O2683" s="1227">
        <v>1777</v>
      </c>
      <c r="P2683" s="74">
        <v>150</v>
      </c>
      <c r="Q2683" s="77">
        <v>0.226605847374522</v>
      </c>
      <c r="R2683" s="78">
        <v>89.264575397771722</v>
      </c>
      <c r="S2683" s="78">
        <v>239.26457539777172</v>
      </c>
      <c r="T2683" s="78">
        <v>1537.7354246022282</v>
      </c>
      <c r="U2683" s="7"/>
      <c r="V2683" s="7"/>
      <c r="W2683" s="7"/>
      <c r="X2683" s="42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42"/>
      <c r="AN2683" s="42"/>
    </row>
    <row r="2684" spans="1:40" s="1" customFormat="1">
      <c r="A2684" s="301" t="s">
        <v>3063</v>
      </c>
      <c r="B2684" s="160" t="s">
        <v>17</v>
      </c>
      <c r="C2684" s="657">
        <v>240677</v>
      </c>
      <c r="D2684" s="284">
        <v>3107</v>
      </c>
      <c r="E2684" s="855">
        <v>39952</v>
      </c>
      <c r="F2684" s="804">
        <v>2009</v>
      </c>
      <c r="G2684" s="742" t="s">
        <v>812</v>
      </c>
      <c r="H2684" s="1" t="s">
        <v>861</v>
      </c>
      <c r="I2684" s="305">
        <v>40</v>
      </c>
      <c r="J2684" s="970">
        <v>114749</v>
      </c>
      <c r="K2684" s="5">
        <f t="shared" si="41"/>
        <v>7</v>
      </c>
      <c r="L2684" s="1070">
        <v>2001</v>
      </c>
      <c r="M2684" s="1170" t="s">
        <v>623</v>
      </c>
      <c r="N2684" s="1218" t="s">
        <v>626</v>
      </c>
      <c r="O2684" s="1227">
        <v>1700</v>
      </c>
      <c r="P2684" s="168">
        <v>125</v>
      </c>
      <c r="Q2684" s="307">
        <v>3.1894934333958722E-2</v>
      </c>
      <c r="R2684" s="169">
        <v>26.531163227016879</v>
      </c>
      <c r="S2684" s="169">
        <v>151.53116322701689</v>
      </c>
      <c r="T2684" s="169">
        <v>1548.4688367729832</v>
      </c>
      <c r="U2684" s="7"/>
      <c r="V2684" s="7"/>
      <c r="W2684" s="7"/>
      <c r="X2684" s="42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42"/>
      <c r="AN2684" s="42"/>
    </row>
    <row r="2685" spans="1:40" s="1" customFormat="1">
      <c r="A2685" s="283" t="s">
        <v>2943</v>
      </c>
      <c r="B2685" s="136" t="s">
        <v>17</v>
      </c>
      <c r="C2685" s="658" t="s">
        <v>2944</v>
      </c>
      <c r="D2685" s="141">
        <v>3063</v>
      </c>
      <c r="E2685" s="870">
        <v>39849</v>
      </c>
      <c r="F2685" s="804">
        <v>2009</v>
      </c>
      <c r="G2685" s="750" t="s">
        <v>814</v>
      </c>
      <c r="H2685" s="202" t="s">
        <v>1060</v>
      </c>
      <c r="I2685" s="283">
        <v>21</v>
      </c>
      <c r="J2685" s="971">
        <v>113492</v>
      </c>
      <c r="K2685" s="5">
        <f t="shared" si="41"/>
        <v>9</v>
      </c>
      <c r="L2685" s="1071">
        <v>1999</v>
      </c>
      <c r="M2685" s="1171" t="s">
        <v>623</v>
      </c>
      <c r="N2685" s="750" t="s">
        <v>624</v>
      </c>
      <c r="O2685" s="1227">
        <v>1703</v>
      </c>
      <c r="P2685" s="140">
        <v>125</v>
      </c>
      <c r="Q2685" s="143">
        <v>0.268506109578242</v>
      </c>
      <c r="R2685" s="144">
        <v>7.4000283799763489</v>
      </c>
      <c r="S2685" s="144">
        <v>132.40002837997636</v>
      </c>
      <c r="T2685" s="144">
        <v>1570.5999716200236</v>
      </c>
      <c r="U2685" s="7"/>
      <c r="V2685" s="7"/>
      <c r="W2685" s="7"/>
      <c r="X2685" s="42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42"/>
      <c r="AN2685" s="42"/>
    </row>
    <row r="2686" spans="1:40" s="1" customFormat="1">
      <c r="A2686" s="200" t="s">
        <v>2979</v>
      </c>
      <c r="B2686" s="147" t="s">
        <v>17</v>
      </c>
      <c r="C2686" s="659">
        <v>9666</v>
      </c>
      <c r="D2686" s="895" t="s">
        <v>932</v>
      </c>
      <c r="E2686" s="873">
        <v>39909</v>
      </c>
      <c r="F2686" s="804">
        <v>2009</v>
      </c>
      <c r="G2686" s="751" t="s">
        <v>2507</v>
      </c>
      <c r="H2686" s="2" t="s">
        <v>1604</v>
      </c>
      <c r="I2686" s="211">
        <v>3</v>
      </c>
      <c r="J2686" s="972">
        <v>141494</v>
      </c>
      <c r="K2686" s="5">
        <f t="shared" si="41"/>
        <v>6</v>
      </c>
      <c r="L2686" s="1072">
        <v>2002</v>
      </c>
      <c r="M2686" s="1172" t="s">
        <v>623</v>
      </c>
      <c r="N2686" s="207" t="s">
        <v>624</v>
      </c>
      <c r="O2686" s="1227">
        <v>1700</v>
      </c>
      <c r="P2686" s="151">
        <v>125</v>
      </c>
      <c r="Q2686" s="152">
        <v>0.34693877551020408</v>
      </c>
      <c r="R2686" s="153">
        <v>0</v>
      </c>
      <c r="S2686" s="153">
        <v>125</v>
      </c>
      <c r="T2686" s="153">
        <v>1575</v>
      </c>
      <c r="U2686" s="7"/>
      <c r="V2686" s="7"/>
      <c r="W2686" s="7"/>
      <c r="X2686" s="42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42"/>
      <c r="AN2686" s="42"/>
    </row>
    <row r="2687" spans="1:40" s="1" customFormat="1">
      <c r="A2687" s="51" t="s">
        <v>2342</v>
      </c>
      <c r="B2687" s="51" t="s">
        <v>17</v>
      </c>
      <c r="C2687" s="611" t="s">
        <v>2356</v>
      </c>
      <c r="D2687" s="212">
        <v>2933</v>
      </c>
      <c r="E2687" s="831">
        <v>39658</v>
      </c>
      <c r="F2687" s="804">
        <v>2009</v>
      </c>
      <c r="G2687" s="713" t="s">
        <v>1774</v>
      </c>
      <c r="H2687" s="9" t="s">
        <v>4818</v>
      </c>
      <c r="I2687" s="58">
        <v>366</v>
      </c>
      <c r="J2687" s="918">
        <v>151904</v>
      </c>
      <c r="K2687" s="5">
        <f t="shared" si="41"/>
        <v>10</v>
      </c>
      <c r="L2687" s="1025">
        <v>1998</v>
      </c>
      <c r="M2687" s="1122" t="s">
        <v>616</v>
      </c>
      <c r="N2687" s="1209" t="s">
        <v>619</v>
      </c>
      <c r="O2687" s="1227">
        <v>1750</v>
      </c>
      <c r="P2687" s="154">
        <v>150</v>
      </c>
      <c r="Q2687" s="251">
        <v>1.3803983435219878E-2</v>
      </c>
      <c r="R2687" s="54">
        <v>21.997751922697692</v>
      </c>
      <c r="S2687" s="54">
        <v>171.99775192269769</v>
      </c>
      <c r="T2687" s="54">
        <v>1578.0022480773023</v>
      </c>
      <c r="U2687" s="7"/>
      <c r="V2687" s="7"/>
      <c r="W2687" s="7"/>
      <c r="X2687" s="42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42"/>
      <c r="AN2687" s="42"/>
    </row>
    <row r="2688" spans="1:40" s="1" customFormat="1">
      <c r="A2688" s="51" t="s">
        <v>2314</v>
      </c>
      <c r="B2688" s="51" t="s">
        <v>17</v>
      </c>
      <c r="C2688" s="607">
        <v>28598</v>
      </c>
      <c r="D2688" s="212">
        <v>2933</v>
      </c>
      <c r="E2688" s="831">
        <v>39658</v>
      </c>
      <c r="F2688" s="804">
        <v>2009</v>
      </c>
      <c r="G2688" s="713" t="s">
        <v>813</v>
      </c>
      <c r="H2688" s="2" t="s">
        <v>800</v>
      </c>
      <c r="I2688" s="51">
        <v>399</v>
      </c>
      <c r="J2688" s="905">
        <v>134676</v>
      </c>
      <c r="K2688" s="5">
        <f t="shared" si="41"/>
        <v>10</v>
      </c>
      <c r="L2688" s="423">
        <v>1998</v>
      </c>
      <c r="M2688" s="417" t="s">
        <v>623</v>
      </c>
      <c r="N2688" s="53" t="s">
        <v>2315</v>
      </c>
      <c r="O2688" s="1227">
        <v>1750</v>
      </c>
      <c r="P2688" s="154">
        <v>150</v>
      </c>
      <c r="Q2688" s="251">
        <v>1.3803983435219878E-2</v>
      </c>
      <c r="R2688" s="54">
        <v>21.997751922697692</v>
      </c>
      <c r="S2688" s="54">
        <v>171.99775192269769</v>
      </c>
      <c r="T2688" s="54">
        <v>1578.0022480773023</v>
      </c>
      <c r="U2688" s="7"/>
      <c r="V2688" s="7"/>
      <c r="W2688" s="7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42"/>
      <c r="AN2688" s="42"/>
    </row>
    <row r="2689" spans="1:40" s="1" customFormat="1">
      <c r="A2689" s="51" t="s">
        <v>2306</v>
      </c>
      <c r="B2689" s="51" t="s">
        <v>17</v>
      </c>
      <c r="C2689" s="607">
        <v>16861</v>
      </c>
      <c r="D2689" s="212">
        <v>2933</v>
      </c>
      <c r="E2689" s="831">
        <v>39658</v>
      </c>
      <c r="F2689" s="804">
        <v>2009</v>
      </c>
      <c r="G2689" s="713" t="s">
        <v>1774</v>
      </c>
      <c r="H2689" s="9" t="s">
        <v>4818</v>
      </c>
      <c r="I2689" s="51">
        <v>344</v>
      </c>
      <c r="J2689" s="905">
        <v>144476</v>
      </c>
      <c r="K2689" s="5">
        <f t="shared" si="41"/>
        <v>10</v>
      </c>
      <c r="L2689" s="423">
        <v>1998</v>
      </c>
      <c r="M2689" s="417" t="s">
        <v>623</v>
      </c>
      <c r="N2689" s="53" t="s">
        <v>713</v>
      </c>
      <c r="O2689" s="1227">
        <v>1750</v>
      </c>
      <c r="P2689" s="154">
        <v>150</v>
      </c>
      <c r="Q2689" s="251">
        <v>1.3803983435219878E-2</v>
      </c>
      <c r="R2689" s="54">
        <v>21.997751922697692</v>
      </c>
      <c r="S2689" s="54">
        <v>171.99775192269769</v>
      </c>
      <c r="T2689" s="54">
        <v>1578.0022480773023</v>
      </c>
      <c r="U2689" s="7"/>
      <c r="V2689" s="7"/>
      <c r="W2689" s="7"/>
      <c r="X2689" s="42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42"/>
      <c r="AN2689" s="42"/>
    </row>
    <row r="2690" spans="1:40" s="1" customFormat="1">
      <c r="A2690" s="342" t="s">
        <v>3053</v>
      </c>
      <c r="B2690" s="160" t="s">
        <v>17</v>
      </c>
      <c r="C2690" s="637">
        <v>1682</v>
      </c>
      <c r="D2690" s="284">
        <v>3107</v>
      </c>
      <c r="E2690" s="855">
        <v>39952</v>
      </c>
      <c r="F2690" s="804">
        <v>2009</v>
      </c>
      <c r="G2690" s="742" t="s">
        <v>813</v>
      </c>
      <c r="H2690" s="2" t="s">
        <v>800</v>
      </c>
      <c r="I2690" s="342">
        <v>16</v>
      </c>
      <c r="J2690" s="948">
        <v>139088</v>
      </c>
      <c r="K2690" s="5">
        <f t="shared" ref="K2690:K2753" si="42">F2690-L2690-1</f>
        <v>9</v>
      </c>
      <c r="L2690" s="1053">
        <v>1999</v>
      </c>
      <c r="M2690" s="1153" t="s">
        <v>623</v>
      </c>
      <c r="N2690" s="742" t="s">
        <v>3003</v>
      </c>
      <c r="O2690" s="1227">
        <v>1750</v>
      </c>
      <c r="P2690" s="168">
        <v>125</v>
      </c>
      <c r="Q2690" s="307">
        <v>3.283302063789869E-2</v>
      </c>
      <c r="R2690" s="169">
        <v>27.311491557223263</v>
      </c>
      <c r="S2690" s="169">
        <v>152.31149155722326</v>
      </c>
      <c r="T2690" s="169">
        <v>1597.6885084427768</v>
      </c>
      <c r="U2690" s="7"/>
      <c r="V2690" s="7"/>
      <c r="W2690" s="7"/>
      <c r="X2690" s="42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42"/>
      <c r="AN2690" s="42"/>
    </row>
    <row r="2691" spans="1:40" s="1" customFormat="1">
      <c r="A2691" s="277" t="s">
        <v>3059</v>
      </c>
      <c r="B2691" s="160" t="s">
        <v>17</v>
      </c>
      <c r="C2691" s="652">
        <v>1399</v>
      </c>
      <c r="D2691" s="284">
        <v>3107</v>
      </c>
      <c r="E2691" s="855">
        <v>39952</v>
      </c>
      <c r="F2691" s="804">
        <v>2009</v>
      </c>
      <c r="G2691" s="742" t="s">
        <v>813</v>
      </c>
      <c r="H2691" s="2" t="s">
        <v>800</v>
      </c>
      <c r="I2691" s="277">
        <v>9</v>
      </c>
      <c r="J2691" s="942">
        <v>136968</v>
      </c>
      <c r="K2691" s="5">
        <f t="shared" si="42"/>
        <v>9</v>
      </c>
      <c r="L2691" s="1049">
        <v>1999</v>
      </c>
      <c r="M2691" s="1149" t="s">
        <v>2415</v>
      </c>
      <c r="N2691" s="1215" t="s">
        <v>152</v>
      </c>
      <c r="O2691" s="1227">
        <v>1750</v>
      </c>
      <c r="P2691" s="168">
        <v>125</v>
      </c>
      <c r="Q2691" s="307">
        <v>3.283302063789869E-2</v>
      </c>
      <c r="R2691" s="169">
        <v>27.311491557223263</v>
      </c>
      <c r="S2691" s="169">
        <v>152.31149155722326</v>
      </c>
      <c r="T2691" s="169">
        <v>1597.6885084427768</v>
      </c>
      <c r="U2691" s="7"/>
      <c r="V2691" s="7"/>
      <c r="W2691" s="7"/>
      <c r="X2691" s="42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42"/>
      <c r="AN2691" s="42"/>
    </row>
    <row r="2692" spans="1:40" s="1" customFormat="1">
      <c r="A2692" s="273" t="s">
        <v>2827</v>
      </c>
      <c r="B2692" s="76" t="s">
        <v>17</v>
      </c>
      <c r="C2692" s="634">
        <v>243034</v>
      </c>
      <c r="D2692" s="92">
        <v>2970</v>
      </c>
      <c r="E2692" s="852">
        <v>39708</v>
      </c>
      <c r="F2692" s="812">
        <v>2009</v>
      </c>
      <c r="G2692" s="272" t="s">
        <v>812</v>
      </c>
      <c r="H2692" s="9" t="s">
        <v>1079</v>
      </c>
      <c r="I2692" s="273">
        <v>21</v>
      </c>
      <c r="J2692" s="939">
        <v>129775</v>
      </c>
      <c r="K2692" s="5">
        <f t="shared" si="42"/>
        <v>6</v>
      </c>
      <c r="L2692" s="1046">
        <v>2002</v>
      </c>
      <c r="M2692" s="1146" t="s">
        <v>623</v>
      </c>
      <c r="N2692" s="272" t="s">
        <v>626</v>
      </c>
      <c r="O2692" s="1227">
        <v>1806</v>
      </c>
      <c r="P2692" s="91">
        <v>150</v>
      </c>
      <c r="Q2692" s="93">
        <v>0.20197885596760284</v>
      </c>
      <c r="R2692" s="94">
        <v>58.153752210192216</v>
      </c>
      <c r="S2692" s="94">
        <v>208.15375221019221</v>
      </c>
      <c r="T2692" s="94">
        <v>1597.8462477898079</v>
      </c>
      <c r="U2692" s="154"/>
      <c r="V2692" s="22"/>
      <c r="W2692" s="7"/>
      <c r="X2692" s="7"/>
      <c r="Y2692" s="7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42"/>
      <c r="AN2692" s="42"/>
    </row>
    <row r="2693" spans="1:40" s="1" customFormat="1">
      <c r="A2693" s="271" t="s">
        <v>2889</v>
      </c>
      <c r="B2693" s="108" t="s">
        <v>17</v>
      </c>
      <c r="C2693" s="641">
        <v>17370</v>
      </c>
      <c r="D2693" s="112">
        <v>2983</v>
      </c>
      <c r="E2693" s="859">
        <v>39749</v>
      </c>
      <c r="F2693" s="804">
        <v>2009</v>
      </c>
      <c r="G2693" s="399" t="s">
        <v>810</v>
      </c>
      <c r="H2693" s="173" t="s">
        <v>1166</v>
      </c>
      <c r="I2693" s="271">
        <v>346</v>
      </c>
      <c r="J2693" s="949">
        <v>140277</v>
      </c>
      <c r="K2693" s="5">
        <f t="shared" si="42"/>
        <v>9</v>
      </c>
      <c r="L2693" s="1054">
        <v>1999</v>
      </c>
      <c r="M2693" s="1154" t="s">
        <v>623</v>
      </c>
      <c r="N2693" s="399" t="s">
        <v>713</v>
      </c>
      <c r="O2693" s="1227">
        <v>1800</v>
      </c>
      <c r="P2693" s="111">
        <v>150</v>
      </c>
      <c r="Q2693" s="113">
        <v>4.2908224076281289E-2</v>
      </c>
      <c r="R2693" s="114">
        <v>49.74951132300356</v>
      </c>
      <c r="S2693" s="114">
        <v>199.74951132300356</v>
      </c>
      <c r="T2693" s="114">
        <v>1600.2504886769964</v>
      </c>
      <c r="U2693" s="7"/>
      <c r="V2693" s="7"/>
      <c r="W2693" s="7"/>
      <c r="X2693" s="42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42"/>
      <c r="AN2693" s="42"/>
    </row>
    <row r="2694" spans="1:40" s="1" customFormat="1">
      <c r="A2694" s="51" t="s">
        <v>1405</v>
      </c>
      <c r="B2694" s="51" t="s">
        <v>17</v>
      </c>
      <c r="C2694" s="607">
        <v>181232</v>
      </c>
      <c r="D2694" s="55">
        <v>2917</v>
      </c>
      <c r="E2694" s="831">
        <v>39645</v>
      </c>
      <c r="F2694" s="804">
        <v>2009</v>
      </c>
      <c r="G2694" s="53" t="s">
        <v>818</v>
      </c>
      <c r="H2694" s="9" t="s">
        <v>1835</v>
      </c>
      <c r="I2694" s="51">
        <v>8</v>
      </c>
      <c r="J2694" s="905">
        <v>22415</v>
      </c>
      <c r="K2694" s="5">
        <f t="shared" si="42"/>
        <v>1</v>
      </c>
      <c r="L2694" s="423">
        <v>2007</v>
      </c>
      <c r="M2694" s="417" t="s">
        <v>629</v>
      </c>
      <c r="N2694" s="53" t="s">
        <v>2423</v>
      </c>
      <c r="O2694" s="1227">
        <v>1801.99</v>
      </c>
      <c r="P2694" s="154">
        <v>150</v>
      </c>
      <c r="Q2694" s="251">
        <v>0.13259685989467249</v>
      </c>
      <c r="R2694" s="54">
        <v>45.820170905203014</v>
      </c>
      <c r="S2694" s="54">
        <v>195.82017090520301</v>
      </c>
      <c r="T2694" s="54">
        <v>1606.169829094797</v>
      </c>
      <c r="U2694" s="7"/>
      <c r="V2694" s="7"/>
      <c r="W2694" s="7"/>
      <c r="X2694" s="42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42"/>
      <c r="AN2694" s="42"/>
    </row>
    <row r="2695" spans="1:40" s="1" customFormat="1">
      <c r="A2695" s="51" t="s">
        <v>2393</v>
      </c>
      <c r="B2695" s="51" t="s">
        <v>17</v>
      </c>
      <c r="C2695" s="607">
        <v>23498</v>
      </c>
      <c r="D2695" s="222">
        <v>2933</v>
      </c>
      <c r="E2695" s="831">
        <v>39658</v>
      </c>
      <c r="F2695" s="804">
        <v>2009</v>
      </c>
      <c r="G2695" s="713" t="s">
        <v>812</v>
      </c>
      <c r="H2695" s="9" t="s">
        <v>905</v>
      </c>
      <c r="I2695" s="58">
        <v>383</v>
      </c>
      <c r="J2695" s="918">
        <v>139142</v>
      </c>
      <c r="K2695" s="5">
        <f t="shared" si="42"/>
        <v>8</v>
      </c>
      <c r="L2695" s="1025">
        <v>2000</v>
      </c>
      <c r="M2695" s="1122" t="s">
        <v>616</v>
      </c>
      <c r="N2695" s="1209" t="s">
        <v>1234</v>
      </c>
      <c r="O2695" s="1227">
        <v>1800</v>
      </c>
      <c r="P2695" s="154">
        <v>150</v>
      </c>
      <c r="Q2695" s="251">
        <v>1.4198382961940446E-2</v>
      </c>
      <c r="R2695" s="54">
        <v>22.626259120489056</v>
      </c>
      <c r="S2695" s="54">
        <v>172.62625912048907</v>
      </c>
      <c r="T2695" s="54">
        <v>1627.3737408795109</v>
      </c>
      <c r="U2695" s="7"/>
      <c r="V2695" s="7"/>
      <c r="W2695" s="7"/>
      <c r="X2695" s="42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42"/>
      <c r="AN2695" s="42"/>
    </row>
    <row r="2696" spans="1:40" s="1" customFormat="1">
      <c r="A2696" s="51" t="s">
        <v>2317</v>
      </c>
      <c r="B2696" s="51" t="s">
        <v>17</v>
      </c>
      <c r="C2696" s="607">
        <v>30109</v>
      </c>
      <c r="D2696" s="55">
        <v>2933</v>
      </c>
      <c r="E2696" s="831">
        <v>39658</v>
      </c>
      <c r="F2696" s="804">
        <v>2009</v>
      </c>
      <c r="G2696" s="713" t="s">
        <v>813</v>
      </c>
      <c r="H2696" s="2" t="s">
        <v>800</v>
      </c>
      <c r="I2696" s="51">
        <v>403</v>
      </c>
      <c r="J2696" s="905">
        <v>135058</v>
      </c>
      <c r="K2696" s="5">
        <f t="shared" si="42"/>
        <v>9</v>
      </c>
      <c r="L2696" s="423">
        <v>1999</v>
      </c>
      <c r="M2696" s="417" t="s">
        <v>623</v>
      </c>
      <c r="N2696" s="53" t="s">
        <v>624</v>
      </c>
      <c r="O2696" s="1227">
        <v>1800</v>
      </c>
      <c r="P2696" s="154">
        <v>150</v>
      </c>
      <c r="Q2696" s="251">
        <v>1.4198382961940446E-2</v>
      </c>
      <c r="R2696" s="54">
        <v>22.626259120489056</v>
      </c>
      <c r="S2696" s="54">
        <v>172.62625912048907</v>
      </c>
      <c r="T2696" s="54">
        <v>1627.3737408795109</v>
      </c>
      <c r="U2696" s="7"/>
      <c r="V2696" s="7"/>
      <c r="W2696" s="7"/>
      <c r="X2696" s="42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42"/>
      <c r="AN2696" s="42"/>
    </row>
    <row r="2697" spans="1:40" s="1" customFormat="1">
      <c r="A2697" s="51" t="s">
        <v>2371</v>
      </c>
      <c r="B2697" s="51" t="s">
        <v>17</v>
      </c>
      <c r="C2697" s="607">
        <v>17487</v>
      </c>
      <c r="D2697" s="55">
        <v>2933</v>
      </c>
      <c r="E2697" s="831">
        <v>39658</v>
      </c>
      <c r="F2697" s="804">
        <v>2009</v>
      </c>
      <c r="G2697" s="713" t="s">
        <v>810</v>
      </c>
      <c r="H2697" s="173" t="s">
        <v>1166</v>
      </c>
      <c r="I2697" s="58">
        <v>351</v>
      </c>
      <c r="J2697" s="918">
        <v>184263</v>
      </c>
      <c r="K2697" s="5">
        <f t="shared" si="42"/>
        <v>8</v>
      </c>
      <c r="L2697" s="1025">
        <v>2000</v>
      </c>
      <c r="M2697" s="1122" t="s">
        <v>623</v>
      </c>
      <c r="N2697" s="1209" t="s">
        <v>713</v>
      </c>
      <c r="O2697" s="1227">
        <v>1800</v>
      </c>
      <c r="P2697" s="154">
        <v>150</v>
      </c>
      <c r="Q2697" s="251">
        <v>1.4198382961940446E-2</v>
      </c>
      <c r="R2697" s="54">
        <v>22.626259120489056</v>
      </c>
      <c r="S2697" s="54">
        <v>172.62625912048907</v>
      </c>
      <c r="T2697" s="54">
        <v>1627.3737408795109</v>
      </c>
      <c r="U2697" s="7"/>
      <c r="V2697" s="7"/>
      <c r="W2697" s="7"/>
      <c r="X2697" s="42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42"/>
      <c r="AN2697" s="42"/>
    </row>
    <row r="2698" spans="1:40" s="1" customFormat="1">
      <c r="A2698" s="81" t="s">
        <v>2793</v>
      </c>
      <c r="B2698" s="76" t="s">
        <v>17</v>
      </c>
      <c r="C2698" s="633">
        <v>6211</v>
      </c>
      <c r="D2698" s="80">
        <v>2941</v>
      </c>
      <c r="E2698" s="851">
        <v>39687</v>
      </c>
      <c r="F2698" s="812">
        <v>2009</v>
      </c>
      <c r="G2698" s="82" t="s">
        <v>815</v>
      </c>
      <c r="H2698" s="51" t="s">
        <v>1269</v>
      </c>
      <c r="I2698" s="81">
        <v>33</v>
      </c>
      <c r="J2698" s="938">
        <v>101690</v>
      </c>
      <c r="K2698" s="5">
        <f t="shared" si="42"/>
        <v>10</v>
      </c>
      <c r="L2698" s="1045">
        <v>1998</v>
      </c>
      <c r="M2698" s="1145" t="s">
        <v>623</v>
      </c>
      <c r="N2698" s="82" t="s">
        <v>2794</v>
      </c>
      <c r="O2698" s="1227">
        <v>1855</v>
      </c>
      <c r="P2698" s="79">
        <v>150</v>
      </c>
      <c r="Q2698" s="83">
        <v>0.22170590442862029</v>
      </c>
      <c r="R2698" s="84">
        <v>65.392156511221515</v>
      </c>
      <c r="S2698" s="84">
        <v>215.39215651122151</v>
      </c>
      <c r="T2698" s="84">
        <v>1639.6078434887786</v>
      </c>
      <c r="U2698" s="7"/>
      <c r="V2698" s="7"/>
      <c r="W2698" s="7"/>
      <c r="X2698" s="42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42"/>
      <c r="AN2698" s="42"/>
    </row>
    <row r="2699" spans="1:40" s="1" customFormat="1">
      <c r="A2699" s="342" t="s">
        <v>3055</v>
      </c>
      <c r="B2699" s="160" t="s">
        <v>17</v>
      </c>
      <c r="C2699" s="637">
        <v>7168</v>
      </c>
      <c r="D2699" s="284">
        <v>3107</v>
      </c>
      <c r="E2699" s="855">
        <v>39952</v>
      </c>
      <c r="F2699" s="804">
        <v>2009</v>
      </c>
      <c r="G2699" s="742" t="s">
        <v>813</v>
      </c>
      <c r="H2699" s="2" t="s">
        <v>800</v>
      </c>
      <c r="I2699" s="342">
        <v>8</v>
      </c>
      <c r="J2699" s="948">
        <v>144030</v>
      </c>
      <c r="K2699" s="5">
        <f t="shared" si="42"/>
        <v>7</v>
      </c>
      <c r="L2699" s="1053">
        <v>2001</v>
      </c>
      <c r="M2699" s="1153" t="s">
        <v>616</v>
      </c>
      <c r="N2699" s="742" t="s">
        <v>619</v>
      </c>
      <c r="O2699" s="1227">
        <v>1800</v>
      </c>
      <c r="P2699" s="168">
        <v>125</v>
      </c>
      <c r="Q2699" s="307">
        <v>3.3771106941838651E-2</v>
      </c>
      <c r="R2699" s="169">
        <v>28.091819887429644</v>
      </c>
      <c r="S2699" s="169">
        <v>153.09181988742964</v>
      </c>
      <c r="T2699" s="169">
        <v>1646.9081801125703</v>
      </c>
      <c r="U2699" s="7"/>
      <c r="V2699" s="7"/>
      <c r="W2699" s="7"/>
      <c r="X2699" s="42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42"/>
      <c r="AN2699" s="42"/>
    </row>
    <row r="2700" spans="1:40" s="1" customFormat="1">
      <c r="A2700" s="342" t="s">
        <v>3054</v>
      </c>
      <c r="B2700" s="160" t="s">
        <v>17</v>
      </c>
      <c r="C2700" s="637">
        <v>7169</v>
      </c>
      <c r="D2700" s="284">
        <v>3107</v>
      </c>
      <c r="E2700" s="855">
        <v>39952</v>
      </c>
      <c r="F2700" s="804">
        <v>2009</v>
      </c>
      <c r="G2700" s="742" t="s">
        <v>813</v>
      </c>
      <c r="H2700" s="2" t="s">
        <v>800</v>
      </c>
      <c r="I2700" s="342">
        <v>15</v>
      </c>
      <c r="J2700" s="948">
        <v>144537</v>
      </c>
      <c r="K2700" s="5">
        <f t="shared" si="42"/>
        <v>8</v>
      </c>
      <c r="L2700" s="1053">
        <v>2000</v>
      </c>
      <c r="M2700" s="1153" t="s">
        <v>623</v>
      </c>
      <c r="N2700" s="742" t="s">
        <v>624</v>
      </c>
      <c r="O2700" s="1227">
        <v>1800</v>
      </c>
      <c r="P2700" s="168">
        <v>125</v>
      </c>
      <c r="Q2700" s="307">
        <v>3.3771106941838651E-2</v>
      </c>
      <c r="R2700" s="169">
        <v>28.091819887429644</v>
      </c>
      <c r="S2700" s="169">
        <v>153.09181988742964</v>
      </c>
      <c r="T2700" s="169">
        <v>1646.9081801125703</v>
      </c>
      <c r="U2700" s="7"/>
      <c r="V2700" s="7"/>
      <c r="W2700" s="7"/>
      <c r="X2700" s="42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42"/>
      <c r="AN2700" s="42"/>
    </row>
    <row r="2701" spans="1:40" s="1" customFormat="1">
      <c r="A2701" s="282" t="s">
        <v>2897</v>
      </c>
      <c r="B2701" s="108" t="s">
        <v>17</v>
      </c>
      <c r="C2701" s="660">
        <v>16806</v>
      </c>
      <c r="D2701" s="112">
        <v>2983</v>
      </c>
      <c r="E2701" s="859">
        <v>39749</v>
      </c>
      <c r="F2701" s="804">
        <v>2009</v>
      </c>
      <c r="G2701" s="399" t="s">
        <v>810</v>
      </c>
      <c r="H2701" s="9" t="s">
        <v>837</v>
      </c>
      <c r="I2701" s="282">
        <v>325</v>
      </c>
      <c r="J2701" s="965">
        <v>127625</v>
      </c>
      <c r="K2701" s="5">
        <f t="shared" si="42"/>
        <v>10</v>
      </c>
      <c r="L2701" s="1066">
        <v>1998</v>
      </c>
      <c r="M2701" s="1166" t="s">
        <v>616</v>
      </c>
      <c r="N2701" s="1217" t="s">
        <v>1752</v>
      </c>
      <c r="O2701" s="1227">
        <v>1850</v>
      </c>
      <c r="P2701" s="111">
        <v>150</v>
      </c>
      <c r="Q2701" s="113">
        <v>4.4100119189511323E-2</v>
      </c>
      <c r="R2701" s="114">
        <v>51.13144219308699</v>
      </c>
      <c r="S2701" s="114">
        <v>201.131442193087</v>
      </c>
      <c r="T2701" s="114">
        <v>1648.868557806913</v>
      </c>
      <c r="U2701" s="7"/>
      <c r="V2701" s="7"/>
      <c r="W2701" s="7"/>
      <c r="X2701" s="42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42"/>
      <c r="AN2701" s="42"/>
    </row>
    <row r="2702" spans="1:40" s="1" customFormat="1">
      <c r="A2702" s="9" t="s">
        <v>3008</v>
      </c>
      <c r="B2702" s="147" t="s">
        <v>17</v>
      </c>
      <c r="C2702" s="335">
        <v>7171</v>
      </c>
      <c r="D2702" s="46" t="s">
        <v>932</v>
      </c>
      <c r="E2702" s="690">
        <v>39917</v>
      </c>
      <c r="F2702" s="804">
        <v>2009</v>
      </c>
      <c r="G2702" s="45" t="s">
        <v>813</v>
      </c>
      <c r="H2702" s="2" t="s">
        <v>800</v>
      </c>
      <c r="I2702" s="9">
        <v>58092</v>
      </c>
      <c r="J2702" s="947">
        <v>141035</v>
      </c>
      <c r="K2702" s="5">
        <f t="shared" si="42"/>
        <v>7</v>
      </c>
      <c r="L2702" s="1052">
        <v>2001</v>
      </c>
      <c r="M2702" s="1152" t="s">
        <v>623</v>
      </c>
      <c r="N2702" s="45" t="s">
        <v>624</v>
      </c>
      <c r="O2702" s="1227">
        <v>1800</v>
      </c>
      <c r="P2702" s="115">
        <v>125</v>
      </c>
      <c r="Q2702" s="118">
        <v>9.7826086956521743E-2</v>
      </c>
      <c r="R2702" s="7">
        <v>0</v>
      </c>
      <c r="S2702" s="7">
        <v>125</v>
      </c>
      <c r="T2702" s="7">
        <v>1675</v>
      </c>
      <c r="U2702" s="42"/>
      <c r="V2702" s="42"/>
      <c r="W2702" s="42"/>
      <c r="X2702" s="42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</row>
    <row r="2703" spans="1:40" s="1" customFormat="1">
      <c r="A2703" s="9" t="s">
        <v>3106</v>
      </c>
      <c r="B2703" s="9" t="s">
        <v>17</v>
      </c>
      <c r="C2703" s="335">
        <v>161248</v>
      </c>
      <c r="D2703" s="46" t="s">
        <v>932</v>
      </c>
      <c r="E2703" s="690">
        <v>39987</v>
      </c>
      <c r="F2703" s="795">
        <v>2009</v>
      </c>
      <c r="G2703" s="253" t="s">
        <v>818</v>
      </c>
      <c r="H2703" s="9" t="s">
        <v>806</v>
      </c>
      <c r="I2703" s="9">
        <v>1</v>
      </c>
      <c r="J2703" s="905">
        <v>107498</v>
      </c>
      <c r="K2703" s="5">
        <f t="shared" si="42"/>
        <v>10</v>
      </c>
      <c r="L2703" s="423">
        <v>1998</v>
      </c>
      <c r="M2703" s="417" t="s">
        <v>616</v>
      </c>
      <c r="N2703" s="45" t="s">
        <v>1234</v>
      </c>
      <c r="O2703" s="1227">
        <v>1800</v>
      </c>
      <c r="P2703" s="154">
        <v>125</v>
      </c>
      <c r="Q2703" s="251">
        <v>0.16216216216216217</v>
      </c>
      <c r="R2703" s="7">
        <v>0</v>
      </c>
      <c r="S2703" s="7">
        <v>125</v>
      </c>
      <c r="T2703" s="7">
        <v>1675</v>
      </c>
      <c r="U2703" s="7"/>
      <c r="V2703" s="7"/>
      <c r="W2703" s="7"/>
      <c r="X2703" s="42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42"/>
      <c r="AN2703" s="42"/>
    </row>
    <row r="2704" spans="1:40" s="1" customFormat="1">
      <c r="A2704" s="9" t="s">
        <v>3015</v>
      </c>
      <c r="B2704" s="147" t="s">
        <v>17</v>
      </c>
      <c r="C2704" s="335">
        <v>15264</v>
      </c>
      <c r="D2704" s="46" t="s">
        <v>932</v>
      </c>
      <c r="E2704" s="690">
        <v>39917</v>
      </c>
      <c r="F2704" s="804">
        <v>2009</v>
      </c>
      <c r="G2704" s="713" t="s">
        <v>803</v>
      </c>
      <c r="H2704" s="58" t="s">
        <v>804</v>
      </c>
      <c r="I2704" s="9">
        <v>68648</v>
      </c>
      <c r="J2704" s="947">
        <v>103820</v>
      </c>
      <c r="K2704" s="5">
        <f t="shared" si="42"/>
        <v>7</v>
      </c>
      <c r="L2704" s="1052">
        <v>2001</v>
      </c>
      <c r="M2704" s="1152" t="s">
        <v>623</v>
      </c>
      <c r="N2704" s="45" t="s">
        <v>2398</v>
      </c>
      <c r="O2704" s="1227">
        <v>1800</v>
      </c>
      <c r="P2704" s="115">
        <v>125</v>
      </c>
      <c r="Q2704" s="118">
        <v>9.7826086956521743E-2</v>
      </c>
      <c r="R2704" s="7">
        <v>0</v>
      </c>
      <c r="S2704" s="7">
        <v>125</v>
      </c>
      <c r="T2704" s="7">
        <v>1675</v>
      </c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</row>
    <row r="2705" spans="1:40" s="1" customFormat="1">
      <c r="A2705" s="274" t="s">
        <v>2969</v>
      </c>
      <c r="B2705" s="147" t="s">
        <v>17</v>
      </c>
      <c r="C2705" s="655">
        <v>106303</v>
      </c>
      <c r="D2705" s="146">
        <v>3090</v>
      </c>
      <c r="E2705" s="861">
        <v>39903</v>
      </c>
      <c r="F2705" s="804">
        <v>2009</v>
      </c>
      <c r="G2705" s="744" t="s">
        <v>821</v>
      </c>
      <c r="H2705" s="2" t="s">
        <v>800</v>
      </c>
      <c r="I2705" s="274">
        <v>23</v>
      </c>
      <c r="J2705" s="962">
        <v>133932</v>
      </c>
      <c r="K2705" s="5">
        <f t="shared" si="42"/>
        <v>9</v>
      </c>
      <c r="L2705" s="1056">
        <v>1999</v>
      </c>
      <c r="M2705" s="1156" t="s">
        <v>623</v>
      </c>
      <c r="N2705" s="1216" t="s">
        <v>624</v>
      </c>
      <c r="O2705" s="1227">
        <v>1850</v>
      </c>
      <c r="P2705" s="145">
        <v>125</v>
      </c>
      <c r="Q2705" s="148">
        <v>2.1076616348618626E-2</v>
      </c>
      <c r="R2705" s="149">
        <v>22.737242950726287</v>
      </c>
      <c r="S2705" s="149">
        <v>147.73724295072628</v>
      </c>
      <c r="T2705" s="149">
        <v>1702.2627570492737</v>
      </c>
      <c r="U2705" s="7"/>
      <c r="V2705" s="7"/>
      <c r="W2705" s="7"/>
      <c r="X2705" s="42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42"/>
      <c r="AN2705" s="42"/>
    </row>
    <row r="2706" spans="1:40" s="1" customFormat="1">
      <c r="A2706" s="51" t="s">
        <v>2334</v>
      </c>
      <c r="B2706" s="51" t="s">
        <v>17</v>
      </c>
      <c r="C2706" s="611" t="s">
        <v>2348</v>
      </c>
      <c r="D2706" s="55">
        <v>2933</v>
      </c>
      <c r="E2706" s="831">
        <v>39658</v>
      </c>
      <c r="F2706" s="804">
        <v>2009</v>
      </c>
      <c r="G2706" s="713" t="s">
        <v>814</v>
      </c>
      <c r="H2706" s="9" t="s">
        <v>1006</v>
      </c>
      <c r="I2706" s="58">
        <v>357</v>
      </c>
      <c r="J2706" s="918">
        <v>172956</v>
      </c>
      <c r="K2706" s="5">
        <f t="shared" si="42"/>
        <v>8</v>
      </c>
      <c r="L2706" s="1025">
        <v>2000</v>
      </c>
      <c r="M2706" s="1122" t="s">
        <v>623</v>
      </c>
      <c r="N2706" s="1209" t="s">
        <v>624</v>
      </c>
      <c r="O2706" s="1227">
        <v>1900</v>
      </c>
      <c r="P2706" s="154">
        <v>150</v>
      </c>
      <c r="Q2706" s="251">
        <v>1.4987182015381581E-2</v>
      </c>
      <c r="R2706" s="54">
        <v>23.883273516071778</v>
      </c>
      <c r="S2706" s="54">
        <v>173.88327351607177</v>
      </c>
      <c r="T2706" s="54">
        <v>1726.1167264839282</v>
      </c>
      <c r="U2706" s="7"/>
      <c r="V2706" s="7"/>
      <c r="W2706" s="7"/>
      <c r="X2706" s="42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42"/>
      <c r="AN2706" s="42"/>
    </row>
    <row r="2707" spans="1:40" s="1" customFormat="1">
      <c r="A2707" s="51" t="s">
        <v>2392</v>
      </c>
      <c r="B2707" s="51" t="s">
        <v>17</v>
      </c>
      <c r="C2707" s="607">
        <v>243106</v>
      </c>
      <c r="D2707" s="55">
        <v>2933</v>
      </c>
      <c r="E2707" s="831">
        <v>39658</v>
      </c>
      <c r="F2707" s="804">
        <v>2009</v>
      </c>
      <c r="G2707" s="713" t="s">
        <v>812</v>
      </c>
      <c r="H2707" s="9" t="s">
        <v>1079</v>
      </c>
      <c r="I2707" s="58">
        <v>338</v>
      </c>
      <c r="J2707" s="918">
        <v>116244</v>
      </c>
      <c r="K2707" s="5">
        <f t="shared" si="42"/>
        <v>8</v>
      </c>
      <c r="L2707" s="1025">
        <v>2000</v>
      </c>
      <c r="M2707" s="1122" t="s">
        <v>623</v>
      </c>
      <c r="N2707" s="1209" t="s">
        <v>624</v>
      </c>
      <c r="O2707" s="1227">
        <v>1900</v>
      </c>
      <c r="P2707" s="154">
        <v>150</v>
      </c>
      <c r="Q2707" s="251">
        <v>1.4987182015381581E-2</v>
      </c>
      <c r="R2707" s="54">
        <v>23.883273516071778</v>
      </c>
      <c r="S2707" s="54">
        <v>173.88327351607177</v>
      </c>
      <c r="T2707" s="54">
        <v>1726.1167264839282</v>
      </c>
      <c r="U2707" s="7"/>
      <c r="V2707" s="7"/>
      <c r="W2707" s="7"/>
      <c r="X2707" s="42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42"/>
      <c r="AN2707" s="42"/>
    </row>
    <row r="2708" spans="1:40" s="1" customFormat="1">
      <c r="A2708" s="51" t="s">
        <v>2366</v>
      </c>
      <c r="B2708" s="51" t="s">
        <v>17</v>
      </c>
      <c r="C2708" s="607">
        <v>10093</v>
      </c>
      <c r="D2708" s="212">
        <v>2933</v>
      </c>
      <c r="E2708" s="831">
        <v>39658</v>
      </c>
      <c r="F2708" s="804">
        <v>2009</v>
      </c>
      <c r="G2708" s="713" t="s">
        <v>815</v>
      </c>
      <c r="H2708" s="51" t="s">
        <v>1269</v>
      </c>
      <c r="I2708" s="58">
        <v>386</v>
      </c>
      <c r="J2708" s="918">
        <v>107712</v>
      </c>
      <c r="K2708" s="5">
        <f t="shared" si="42"/>
        <v>9</v>
      </c>
      <c r="L2708" s="1025">
        <v>1999</v>
      </c>
      <c r="M2708" s="1122" t="s">
        <v>616</v>
      </c>
      <c r="N2708" s="1209" t="s">
        <v>1424</v>
      </c>
      <c r="O2708" s="1227">
        <v>1900</v>
      </c>
      <c r="P2708" s="154">
        <v>150</v>
      </c>
      <c r="Q2708" s="251">
        <v>1.4987182015381581E-2</v>
      </c>
      <c r="R2708" s="54">
        <v>23.883273516071778</v>
      </c>
      <c r="S2708" s="54">
        <v>173.88327351607177</v>
      </c>
      <c r="T2708" s="54">
        <v>1726.1167264839282</v>
      </c>
      <c r="U2708" s="7"/>
      <c r="V2708" s="7"/>
      <c r="W2708" s="7"/>
      <c r="X2708" s="42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42"/>
      <c r="AN2708" s="42"/>
    </row>
    <row r="2709" spans="1:40" s="1" customFormat="1">
      <c r="A2709" s="241" t="s">
        <v>2936</v>
      </c>
      <c r="B2709" s="136" t="s">
        <v>17</v>
      </c>
      <c r="C2709" s="647">
        <v>120313</v>
      </c>
      <c r="D2709" s="361">
        <v>3057</v>
      </c>
      <c r="E2709" s="865">
        <v>39854</v>
      </c>
      <c r="F2709" s="804">
        <v>2009</v>
      </c>
      <c r="G2709" s="137" t="s">
        <v>1774</v>
      </c>
      <c r="H2709" s="136" t="s">
        <v>2581</v>
      </c>
      <c r="I2709" s="136">
        <v>13</v>
      </c>
      <c r="J2709" s="957">
        <v>132314</v>
      </c>
      <c r="K2709" s="5">
        <f t="shared" si="42"/>
        <v>10</v>
      </c>
      <c r="L2709" s="1060">
        <v>1998</v>
      </c>
      <c r="M2709" s="1160" t="s">
        <v>623</v>
      </c>
      <c r="N2709" s="137" t="s">
        <v>624</v>
      </c>
      <c r="O2709" s="1227">
        <v>1900</v>
      </c>
      <c r="P2709" s="134">
        <v>125</v>
      </c>
      <c r="Q2709" s="138">
        <v>5.9052059052059055E-2</v>
      </c>
      <c r="R2709" s="139">
        <v>48.543745143745156</v>
      </c>
      <c r="S2709" s="139">
        <v>173.54374514374516</v>
      </c>
      <c r="T2709" s="139">
        <v>1726.4562548562549</v>
      </c>
      <c r="U2709" s="7"/>
      <c r="V2709" s="7"/>
      <c r="W2709" s="7"/>
      <c r="X2709" s="42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42"/>
      <c r="AN2709" s="42"/>
    </row>
    <row r="2710" spans="1:40" s="1" customFormat="1">
      <c r="A2710" s="147" t="s">
        <v>2964</v>
      </c>
      <c r="B2710" s="147" t="s">
        <v>17</v>
      </c>
      <c r="C2710" s="655">
        <v>135111</v>
      </c>
      <c r="D2710" s="287">
        <v>3090</v>
      </c>
      <c r="E2710" s="861">
        <v>39903</v>
      </c>
      <c r="F2710" s="804">
        <v>2009</v>
      </c>
      <c r="G2710" s="744" t="s">
        <v>1774</v>
      </c>
      <c r="H2710" s="9" t="s">
        <v>905</v>
      </c>
      <c r="I2710" s="147">
        <v>41</v>
      </c>
      <c r="J2710" s="973">
        <v>136008</v>
      </c>
      <c r="K2710" s="5">
        <f t="shared" si="42"/>
        <v>9</v>
      </c>
      <c r="L2710" s="1069">
        <v>1999</v>
      </c>
      <c r="M2710" s="1169" t="s">
        <v>623</v>
      </c>
      <c r="N2710" s="744" t="s">
        <v>624</v>
      </c>
      <c r="O2710" s="1227">
        <v>1900</v>
      </c>
      <c r="P2710" s="145">
        <v>125</v>
      </c>
      <c r="Q2710" s="148">
        <v>2.1646254628311021E-2</v>
      </c>
      <c r="R2710" s="149">
        <v>23.351763030475645</v>
      </c>
      <c r="S2710" s="149">
        <v>148.35176303047564</v>
      </c>
      <c r="T2710" s="149">
        <v>1751.6482369695243</v>
      </c>
      <c r="U2710" s="7"/>
      <c r="V2710" s="7"/>
      <c r="W2710" s="7"/>
      <c r="X2710" s="42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42"/>
      <c r="AN2710" s="42"/>
    </row>
    <row r="2711" spans="1:40" s="1" customFormat="1">
      <c r="A2711" s="51" t="s">
        <v>2320</v>
      </c>
      <c r="B2711" s="51" t="s">
        <v>17</v>
      </c>
      <c r="C2711" s="607">
        <v>5321</v>
      </c>
      <c r="D2711" s="212">
        <v>2933</v>
      </c>
      <c r="E2711" s="831">
        <v>39658</v>
      </c>
      <c r="F2711" s="804">
        <v>2009</v>
      </c>
      <c r="G2711" s="713" t="s">
        <v>813</v>
      </c>
      <c r="H2711" s="2" t="s">
        <v>800</v>
      </c>
      <c r="I2711" s="51">
        <v>406</v>
      </c>
      <c r="J2711" s="905">
        <v>132037</v>
      </c>
      <c r="K2711" s="5">
        <f t="shared" si="42"/>
        <v>7</v>
      </c>
      <c r="L2711" s="423">
        <v>2001</v>
      </c>
      <c r="M2711" s="417" t="s">
        <v>616</v>
      </c>
      <c r="N2711" s="53" t="s">
        <v>619</v>
      </c>
      <c r="O2711" s="1227">
        <v>1950</v>
      </c>
      <c r="P2711" s="154">
        <v>150</v>
      </c>
      <c r="Q2711" s="251">
        <v>1.538158154210215E-2</v>
      </c>
      <c r="R2711" s="54">
        <v>24.511780713863143</v>
      </c>
      <c r="S2711" s="54">
        <v>174.51178071386315</v>
      </c>
      <c r="T2711" s="54">
        <v>1775.4882192861369</v>
      </c>
      <c r="U2711" s="7"/>
      <c r="V2711" s="7"/>
      <c r="W2711" s="7"/>
      <c r="X2711" s="42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42"/>
      <c r="AN2711" s="42"/>
    </row>
    <row r="2712" spans="1:40" s="1" customFormat="1">
      <c r="A2712" s="51" t="s">
        <v>2325</v>
      </c>
      <c r="B2712" s="51" t="s">
        <v>17</v>
      </c>
      <c r="C2712" s="607">
        <v>9967</v>
      </c>
      <c r="D2712" s="212">
        <v>2933</v>
      </c>
      <c r="E2712" s="831">
        <v>39658</v>
      </c>
      <c r="F2712" s="804">
        <v>2009</v>
      </c>
      <c r="G2712" s="713" t="s">
        <v>813</v>
      </c>
      <c r="H2712" s="2" t="s">
        <v>800</v>
      </c>
      <c r="I2712" s="51">
        <v>397</v>
      </c>
      <c r="J2712" s="905">
        <v>136392</v>
      </c>
      <c r="K2712" s="5">
        <f t="shared" si="42"/>
        <v>10</v>
      </c>
      <c r="L2712" s="423">
        <v>1998</v>
      </c>
      <c r="M2712" s="417" t="s">
        <v>623</v>
      </c>
      <c r="N2712" s="53" t="s">
        <v>624</v>
      </c>
      <c r="O2712" s="1227">
        <v>1950</v>
      </c>
      <c r="P2712" s="154">
        <v>150</v>
      </c>
      <c r="Q2712" s="251">
        <v>1.538158154210215E-2</v>
      </c>
      <c r="R2712" s="54">
        <v>24.511780713863143</v>
      </c>
      <c r="S2712" s="54">
        <v>174.51178071386315</v>
      </c>
      <c r="T2712" s="54">
        <v>1775.4882192861369</v>
      </c>
      <c r="U2712" s="7"/>
      <c r="V2712" s="7"/>
      <c r="W2712" s="7"/>
      <c r="X2712" s="42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42"/>
      <c r="AN2712" s="42"/>
    </row>
    <row r="2713" spans="1:40" s="1" customFormat="1">
      <c r="A2713" s="51" t="s">
        <v>2323</v>
      </c>
      <c r="B2713" s="51" t="s">
        <v>17</v>
      </c>
      <c r="C2713" s="607">
        <v>4895</v>
      </c>
      <c r="D2713" s="212">
        <v>2933</v>
      </c>
      <c r="E2713" s="831">
        <v>39658</v>
      </c>
      <c r="F2713" s="804">
        <v>2009</v>
      </c>
      <c r="G2713" s="713" t="s">
        <v>813</v>
      </c>
      <c r="H2713" s="2" t="s">
        <v>800</v>
      </c>
      <c r="I2713" s="51">
        <v>408</v>
      </c>
      <c r="J2713" s="905">
        <v>148973</v>
      </c>
      <c r="K2713" s="5">
        <f t="shared" si="42"/>
        <v>9</v>
      </c>
      <c r="L2713" s="423">
        <v>1999</v>
      </c>
      <c r="M2713" s="417" t="s">
        <v>2415</v>
      </c>
      <c r="N2713" s="53" t="s">
        <v>152</v>
      </c>
      <c r="O2713" s="1227">
        <v>1950</v>
      </c>
      <c r="P2713" s="154">
        <v>150</v>
      </c>
      <c r="Q2713" s="251">
        <v>1.538158154210215E-2</v>
      </c>
      <c r="R2713" s="54">
        <v>24.511780713863143</v>
      </c>
      <c r="S2713" s="54">
        <v>174.51178071386315</v>
      </c>
      <c r="T2713" s="54">
        <v>1775.4882192861369</v>
      </c>
      <c r="U2713" s="7"/>
      <c r="V2713" s="7"/>
      <c r="W2713" s="7"/>
      <c r="X2713" s="42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42"/>
      <c r="AN2713" s="42"/>
    </row>
    <row r="2714" spans="1:40" s="1" customFormat="1">
      <c r="A2714" s="136" t="s">
        <v>2939</v>
      </c>
      <c r="B2714" s="136" t="s">
        <v>17</v>
      </c>
      <c r="C2714" s="647">
        <v>906244</v>
      </c>
      <c r="D2714" s="361">
        <v>3057</v>
      </c>
      <c r="E2714" s="865">
        <v>39854</v>
      </c>
      <c r="F2714" s="1258">
        <v>2009</v>
      </c>
      <c r="G2714" s="137" t="s">
        <v>821</v>
      </c>
      <c r="H2714" s="51" t="s">
        <v>1264</v>
      </c>
      <c r="I2714" s="136">
        <v>16</v>
      </c>
      <c r="J2714" s="974">
        <v>135674</v>
      </c>
      <c r="K2714" s="5">
        <f t="shared" si="42"/>
        <v>9</v>
      </c>
      <c r="L2714" s="1060">
        <v>1999</v>
      </c>
      <c r="M2714" s="1160" t="s">
        <v>616</v>
      </c>
      <c r="N2714" s="137" t="s">
        <v>1234</v>
      </c>
      <c r="O2714" s="1227">
        <v>2000</v>
      </c>
      <c r="P2714" s="134">
        <v>125</v>
      </c>
      <c r="Q2714" s="138">
        <v>6.216006216006216E-2</v>
      </c>
      <c r="R2714" s="139">
        <v>51.098679098679106</v>
      </c>
      <c r="S2714" s="139">
        <v>176.0986790986791</v>
      </c>
      <c r="T2714" s="139">
        <v>1823.901320901321</v>
      </c>
      <c r="U2714" s="7"/>
      <c r="V2714" s="7"/>
      <c r="W2714" s="7"/>
      <c r="X2714" s="42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42"/>
      <c r="AN2714" s="42"/>
    </row>
    <row r="2715" spans="1:40" s="1" customFormat="1">
      <c r="A2715" s="58" t="s">
        <v>2328</v>
      </c>
      <c r="B2715" s="51" t="s">
        <v>17</v>
      </c>
      <c r="C2715" s="607">
        <v>15121</v>
      </c>
      <c r="D2715" s="212">
        <v>2933</v>
      </c>
      <c r="E2715" s="831">
        <v>39658</v>
      </c>
      <c r="F2715" s="804">
        <v>2009</v>
      </c>
      <c r="G2715" s="713" t="s">
        <v>813</v>
      </c>
      <c r="H2715" s="2" t="s">
        <v>800</v>
      </c>
      <c r="I2715" s="58">
        <v>402</v>
      </c>
      <c r="J2715" s="918">
        <v>153180</v>
      </c>
      <c r="K2715" s="5">
        <f t="shared" si="42"/>
        <v>8</v>
      </c>
      <c r="L2715" s="1025">
        <v>2000</v>
      </c>
      <c r="M2715" s="1122" t="s">
        <v>616</v>
      </c>
      <c r="N2715" s="1209" t="s">
        <v>1234</v>
      </c>
      <c r="O2715" s="1227">
        <v>2000</v>
      </c>
      <c r="P2715" s="154">
        <v>150</v>
      </c>
      <c r="Q2715" s="251">
        <v>1.5775981068822716E-2</v>
      </c>
      <c r="R2715" s="54">
        <v>25.140287911654504</v>
      </c>
      <c r="S2715" s="54">
        <v>175.1402879116545</v>
      </c>
      <c r="T2715" s="54">
        <v>1824.8597120883455</v>
      </c>
      <c r="U2715" s="7"/>
      <c r="V2715" s="7"/>
      <c r="W2715" s="7"/>
      <c r="X2715" s="42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42"/>
      <c r="AN2715" s="42"/>
    </row>
    <row r="2716" spans="1:40" s="1" customFormat="1">
      <c r="A2716" s="51" t="s">
        <v>2369</v>
      </c>
      <c r="B2716" s="51" t="s">
        <v>17</v>
      </c>
      <c r="C2716" s="607">
        <v>10431</v>
      </c>
      <c r="D2716" s="212">
        <v>2933</v>
      </c>
      <c r="E2716" s="831">
        <v>39658</v>
      </c>
      <c r="F2716" s="804">
        <v>2009</v>
      </c>
      <c r="G2716" s="713" t="s">
        <v>815</v>
      </c>
      <c r="H2716" s="51" t="s">
        <v>1269</v>
      </c>
      <c r="I2716" s="58">
        <v>389</v>
      </c>
      <c r="J2716" s="918">
        <v>100151</v>
      </c>
      <c r="K2716" s="5">
        <f t="shared" si="42"/>
        <v>7</v>
      </c>
      <c r="L2716" s="1025">
        <v>2001</v>
      </c>
      <c r="M2716" s="1122" t="s">
        <v>616</v>
      </c>
      <c r="N2716" s="1209" t="s">
        <v>1424</v>
      </c>
      <c r="O2716" s="1227">
        <v>2000</v>
      </c>
      <c r="P2716" s="154">
        <v>150</v>
      </c>
      <c r="Q2716" s="251">
        <v>1.5775981068822716E-2</v>
      </c>
      <c r="R2716" s="54">
        <v>25.140287911654504</v>
      </c>
      <c r="S2716" s="54">
        <v>175.1402879116545</v>
      </c>
      <c r="T2716" s="54">
        <v>1824.8597120883455</v>
      </c>
      <c r="U2716" s="7"/>
      <c r="V2716" s="7"/>
      <c r="W2716" s="7"/>
      <c r="X2716" s="42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42"/>
      <c r="AN2716" s="42"/>
    </row>
    <row r="2717" spans="1:40" s="1" customFormat="1">
      <c r="A2717" s="173" t="s">
        <v>2365</v>
      </c>
      <c r="B2717" s="173" t="s">
        <v>17</v>
      </c>
      <c r="C2717" s="606">
        <v>907246</v>
      </c>
      <c r="D2717" s="212">
        <v>2933</v>
      </c>
      <c r="E2717" s="830">
        <v>39658</v>
      </c>
      <c r="F2717" s="1258">
        <v>2009</v>
      </c>
      <c r="G2717" s="706" t="s">
        <v>821</v>
      </c>
      <c r="H2717" s="51" t="s">
        <v>1264</v>
      </c>
      <c r="I2717" s="172">
        <v>411</v>
      </c>
      <c r="J2717" s="911">
        <v>113711</v>
      </c>
      <c r="K2717" s="5">
        <f t="shared" si="42"/>
        <v>10</v>
      </c>
      <c r="L2717" s="1023">
        <v>1998</v>
      </c>
      <c r="M2717" s="1119" t="s">
        <v>623</v>
      </c>
      <c r="N2717" s="1205" t="s">
        <v>624</v>
      </c>
      <c r="O2717" s="1227">
        <v>2000</v>
      </c>
      <c r="P2717" s="154">
        <v>150</v>
      </c>
      <c r="Q2717" s="309">
        <v>1.5775981068822716E-2</v>
      </c>
      <c r="R2717" s="54">
        <v>25.140287911654504</v>
      </c>
      <c r="S2717" s="54">
        <v>175.1402879116545</v>
      </c>
      <c r="T2717" s="54">
        <v>1824.8597120883455</v>
      </c>
      <c r="U2717" s="7"/>
      <c r="V2717" s="7"/>
      <c r="W2717" s="7"/>
      <c r="X2717" s="42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42"/>
      <c r="AN2717" s="42"/>
    </row>
    <row r="2718" spans="1:40" s="1" customFormat="1">
      <c r="A2718" s="173" t="s">
        <v>2321</v>
      </c>
      <c r="B2718" s="173" t="s">
        <v>17</v>
      </c>
      <c r="C2718" s="606">
        <v>1393</v>
      </c>
      <c r="D2718" s="212">
        <v>2933</v>
      </c>
      <c r="E2718" s="830">
        <v>39658</v>
      </c>
      <c r="F2718" s="804">
        <v>2009</v>
      </c>
      <c r="G2718" s="706" t="s">
        <v>813</v>
      </c>
      <c r="H2718" s="2" t="s">
        <v>800</v>
      </c>
      <c r="I2718" s="173">
        <v>407</v>
      </c>
      <c r="J2718" s="903">
        <v>147271</v>
      </c>
      <c r="K2718" s="5">
        <f t="shared" si="42"/>
        <v>8</v>
      </c>
      <c r="L2718" s="790">
        <v>2000</v>
      </c>
      <c r="M2718" s="1113" t="s">
        <v>623</v>
      </c>
      <c r="N2718" s="178" t="s">
        <v>624</v>
      </c>
      <c r="O2718" s="1227">
        <v>2000</v>
      </c>
      <c r="P2718" s="154">
        <v>150</v>
      </c>
      <c r="Q2718" s="309">
        <v>1.5775981068822716E-2</v>
      </c>
      <c r="R2718" s="54">
        <v>25.140287911654504</v>
      </c>
      <c r="S2718" s="54">
        <v>175.1402879116545</v>
      </c>
      <c r="T2718" s="54">
        <v>1824.8597120883455</v>
      </c>
      <c r="U2718" s="7"/>
      <c r="V2718" s="7"/>
      <c r="W2718" s="7"/>
      <c r="X2718" s="42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42"/>
      <c r="AN2718" s="42"/>
    </row>
    <row r="2719" spans="1:40" s="1" customFormat="1">
      <c r="A2719" s="165" t="s">
        <v>3042</v>
      </c>
      <c r="B2719" s="160" t="s">
        <v>17</v>
      </c>
      <c r="C2719" s="639" t="s">
        <v>3043</v>
      </c>
      <c r="D2719" s="216">
        <v>3130</v>
      </c>
      <c r="E2719" s="857">
        <v>39987</v>
      </c>
      <c r="F2719" s="804">
        <v>2009</v>
      </c>
      <c r="G2719" s="740" t="s">
        <v>814</v>
      </c>
      <c r="H2719" s="165" t="s">
        <v>1060</v>
      </c>
      <c r="I2719" s="165">
        <v>44</v>
      </c>
      <c r="J2719" s="945">
        <v>128413</v>
      </c>
      <c r="K2719" s="5">
        <f t="shared" si="42"/>
        <v>9</v>
      </c>
      <c r="L2719" s="1051">
        <v>1999</v>
      </c>
      <c r="M2719" s="1151" t="s">
        <v>2415</v>
      </c>
      <c r="N2719" s="740" t="s">
        <v>2109</v>
      </c>
      <c r="O2719" s="1227">
        <v>2000</v>
      </c>
      <c r="P2719" s="163">
        <v>125</v>
      </c>
      <c r="Q2719" s="166">
        <v>0.18540939321067884</v>
      </c>
      <c r="R2719" s="167">
        <v>37.916220911583821</v>
      </c>
      <c r="S2719" s="167">
        <v>162.91622091158382</v>
      </c>
      <c r="T2719" s="167">
        <v>1837.0837790884161</v>
      </c>
      <c r="U2719" s="7"/>
      <c r="V2719" s="7"/>
      <c r="W2719" s="7"/>
      <c r="X2719" s="42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42"/>
      <c r="AN2719" s="42"/>
    </row>
    <row r="2720" spans="1:40" s="1" customFormat="1">
      <c r="A2720" s="165" t="s">
        <v>3021</v>
      </c>
      <c r="B2720" s="160" t="s">
        <v>17</v>
      </c>
      <c r="C2720" s="639">
        <v>220183</v>
      </c>
      <c r="D2720" s="216">
        <v>3130</v>
      </c>
      <c r="E2720" s="857">
        <v>39987</v>
      </c>
      <c r="F2720" s="804">
        <v>2009</v>
      </c>
      <c r="G2720" s="740" t="s">
        <v>812</v>
      </c>
      <c r="H2720" s="1" t="s">
        <v>861</v>
      </c>
      <c r="I2720" s="165">
        <v>32</v>
      </c>
      <c r="J2720" s="945">
        <v>273437</v>
      </c>
      <c r="K2720" s="5">
        <f t="shared" si="42"/>
        <v>9</v>
      </c>
      <c r="L2720" s="1051">
        <v>1999</v>
      </c>
      <c r="M2720" s="1151" t="s">
        <v>2926</v>
      </c>
      <c r="N2720" s="740" t="s">
        <v>1746</v>
      </c>
      <c r="O2720" s="1227">
        <v>2001.5</v>
      </c>
      <c r="P2720" s="163">
        <v>125</v>
      </c>
      <c r="Q2720" s="166">
        <v>0.18554845025558683</v>
      </c>
      <c r="R2720" s="167">
        <v>37.944658077267505</v>
      </c>
      <c r="S2720" s="167">
        <v>162.94465807726749</v>
      </c>
      <c r="T2720" s="167">
        <v>1838.5553419227326</v>
      </c>
      <c r="U2720" s="7"/>
      <c r="V2720" s="7"/>
      <c r="W2720" s="7"/>
      <c r="X2720" s="42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42"/>
      <c r="AN2720" s="42"/>
    </row>
    <row r="2721" spans="1:40" s="1" customFormat="1">
      <c r="A2721" s="271" t="s">
        <v>2871</v>
      </c>
      <c r="B2721" s="108" t="s">
        <v>17</v>
      </c>
      <c r="C2721" s="641">
        <v>240648</v>
      </c>
      <c r="D2721" s="290">
        <v>2983</v>
      </c>
      <c r="E2721" s="859">
        <v>39749</v>
      </c>
      <c r="F2721" s="804">
        <v>2009</v>
      </c>
      <c r="G2721" s="399" t="s">
        <v>812</v>
      </c>
      <c r="H2721" s="9" t="s">
        <v>1079</v>
      </c>
      <c r="I2721" s="271">
        <v>339</v>
      </c>
      <c r="J2721" s="949">
        <v>130142</v>
      </c>
      <c r="K2721" s="5">
        <f t="shared" si="42"/>
        <v>8</v>
      </c>
      <c r="L2721" s="1054">
        <v>2000</v>
      </c>
      <c r="M2721" s="1154" t="s">
        <v>623</v>
      </c>
      <c r="N2721" s="399" t="s">
        <v>624</v>
      </c>
      <c r="O2721" s="1227">
        <v>2050</v>
      </c>
      <c r="P2721" s="111">
        <v>150</v>
      </c>
      <c r="Q2721" s="113">
        <v>4.8867699642431463E-2</v>
      </c>
      <c r="R2721" s="114">
        <v>56.659165673420716</v>
      </c>
      <c r="S2721" s="114">
        <v>206.65916567342072</v>
      </c>
      <c r="T2721" s="114">
        <v>1843.3408343265792</v>
      </c>
      <c r="U2721" s="7"/>
      <c r="V2721" s="7"/>
      <c r="W2721" s="7"/>
      <c r="X2721" s="42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42"/>
      <c r="AN2721" s="42"/>
    </row>
    <row r="2722" spans="1:40" s="1" customFormat="1">
      <c r="A2722" s="342" t="s">
        <v>3049</v>
      </c>
      <c r="B2722" s="160" t="s">
        <v>17</v>
      </c>
      <c r="C2722" s="637">
        <v>124971</v>
      </c>
      <c r="D2722" s="284">
        <v>3107</v>
      </c>
      <c r="E2722" s="855">
        <v>39952</v>
      </c>
      <c r="F2722" s="804">
        <v>2009</v>
      </c>
      <c r="G2722" s="742" t="s">
        <v>818</v>
      </c>
      <c r="H2722" s="9" t="s">
        <v>806</v>
      </c>
      <c r="I2722" s="342">
        <v>45</v>
      </c>
      <c r="J2722" s="948">
        <v>35170</v>
      </c>
      <c r="K2722" s="5">
        <f t="shared" si="42"/>
        <v>11</v>
      </c>
      <c r="L2722" s="1053">
        <v>1997</v>
      </c>
      <c r="M2722" s="1153" t="s">
        <v>616</v>
      </c>
      <c r="N2722" s="742" t="s">
        <v>2122</v>
      </c>
      <c r="O2722" s="1227">
        <v>2000</v>
      </c>
      <c r="P2722" s="168">
        <v>125</v>
      </c>
      <c r="Q2722" s="307">
        <v>3.7523452157598502E-2</v>
      </c>
      <c r="R2722" s="169">
        <v>31.213133208255158</v>
      </c>
      <c r="S2722" s="169">
        <v>156.21313320825516</v>
      </c>
      <c r="T2722" s="169">
        <v>1843.7868667917448</v>
      </c>
      <c r="U2722" s="7"/>
      <c r="V2722" s="7"/>
      <c r="W2722" s="7"/>
      <c r="X2722" s="42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42"/>
      <c r="AN2722" s="42"/>
    </row>
    <row r="2723" spans="1:40" s="1" customFormat="1">
      <c r="A2723" s="277" t="s">
        <v>3045</v>
      </c>
      <c r="B2723" s="160" t="s">
        <v>17</v>
      </c>
      <c r="C2723" s="637">
        <v>140886</v>
      </c>
      <c r="D2723" s="284">
        <v>3107</v>
      </c>
      <c r="E2723" s="855">
        <v>39952</v>
      </c>
      <c r="F2723" s="804">
        <v>2009</v>
      </c>
      <c r="G2723" s="742" t="s">
        <v>818</v>
      </c>
      <c r="H2723" s="9" t="s">
        <v>3459</v>
      </c>
      <c r="I2723" s="342">
        <v>46</v>
      </c>
      <c r="J2723" s="948">
        <v>100970</v>
      </c>
      <c r="K2723" s="5">
        <f t="shared" si="42"/>
        <v>9</v>
      </c>
      <c r="L2723" s="1053">
        <v>1999</v>
      </c>
      <c r="M2723" s="1153" t="s">
        <v>616</v>
      </c>
      <c r="N2723" s="742" t="s">
        <v>2122</v>
      </c>
      <c r="O2723" s="1227">
        <v>2000</v>
      </c>
      <c r="P2723" s="168">
        <v>125</v>
      </c>
      <c r="Q2723" s="307">
        <v>3.7523452157598502E-2</v>
      </c>
      <c r="R2723" s="169">
        <v>31.213133208255158</v>
      </c>
      <c r="S2723" s="169">
        <v>156.21313320825516</v>
      </c>
      <c r="T2723" s="169">
        <v>1843.7868667917448</v>
      </c>
      <c r="U2723" s="7"/>
      <c r="V2723" s="7"/>
      <c r="W2723" s="7"/>
      <c r="X2723" s="42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42"/>
      <c r="AN2723" s="42"/>
    </row>
    <row r="2724" spans="1:40" s="1" customFormat="1">
      <c r="A2724" s="274" t="s">
        <v>2975</v>
      </c>
      <c r="B2724" s="147" t="s">
        <v>17</v>
      </c>
      <c r="C2724" s="643">
        <v>18001</v>
      </c>
      <c r="D2724" s="146">
        <v>3090</v>
      </c>
      <c r="E2724" s="861">
        <v>39903</v>
      </c>
      <c r="F2724" s="804">
        <v>2009</v>
      </c>
      <c r="G2724" s="744" t="s">
        <v>810</v>
      </c>
      <c r="H2724" s="2" t="s">
        <v>4807</v>
      </c>
      <c r="I2724" s="274">
        <v>43</v>
      </c>
      <c r="J2724" s="962">
        <v>165525</v>
      </c>
      <c r="K2724" s="5">
        <f t="shared" si="42"/>
        <v>7</v>
      </c>
      <c r="L2724" s="1056">
        <v>2001</v>
      </c>
      <c r="M2724" s="1156" t="s">
        <v>616</v>
      </c>
      <c r="N2724" s="1216" t="s">
        <v>617</v>
      </c>
      <c r="O2724" s="1227">
        <v>2000</v>
      </c>
      <c r="P2724" s="145">
        <v>125</v>
      </c>
      <c r="Q2724" s="148">
        <v>2.2785531187695812E-2</v>
      </c>
      <c r="R2724" s="149">
        <v>24.580803189974365</v>
      </c>
      <c r="S2724" s="149">
        <v>149.58080318997438</v>
      </c>
      <c r="T2724" s="149">
        <v>1850.4191968100256</v>
      </c>
      <c r="U2724" s="7"/>
      <c r="V2724" s="7"/>
      <c r="W2724" s="7"/>
      <c r="X2724" s="42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42"/>
      <c r="AN2724" s="42"/>
    </row>
    <row r="2725" spans="1:40" s="1" customFormat="1">
      <c r="A2725" s="9" t="s">
        <v>3012</v>
      </c>
      <c r="B2725" s="147" t="s">
        <v>17</v>
      </c>
      <c r="C2725" s="335">
        <v>16023</v>
      </c>
      <c r="D2725" s="46" t="s">
        <v>932</v>
      </c>
      <c r="E2725" s="690">
        <v>39917</v>
      </c>
      <c r="F2725" s="804">
        <v>2009</v>
      </c>
      <c r="G2725" s="713" t="s">
        <v>803</v>
      </c>
      <c r="H2725" s="58" t="s">
        <v>804</v>
      </c>
      <c r="I2725" s="9">
        <v>68648</v>
      </c>
      <c r="J2725" s="947">
        <v>100549</v>
      </c>
      <c r="K2725" s="5">
        <f t="shared" si="42"/>
        <v>6</v>
      </c>
      <c r="L2725" s="1052">
        <v>2002</v>
      </c>
      <c r="M2725" s="1152" t="s">
        <v>623</v>
      </c>
      <c r="N2725" s="45" t="s">
        <v>624</v>
      </c>
      <c r="O2725" s="1227">
        <v>2000</v>
      </c>
      <c r="P2725" s="115">
        <v>125</v>
      </c>
      <c r="Q2725" s="118">
        <v>0.10869565217391304</v>
      </c>
      <c r="R2725" s="7">
        <v>0</v>
      </c>
      <c r="S2725" s="7">
        <v>125</v>
      </c>
      <c r="T2725" s="7">
        <v>1875</v>
      </c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</row>
    <row r="2726" spans="1:40" s="1" customFormat="1">
      <c r="A2726" s="9" t="s">
        <v>3011</v>
      </c>
      <c r="B2726" s="147" t="s">
        <v>17</v>
      </c>
      <c r="C2726" s="335">
        <v>135462</v>
      </c>
      <c r="D2726" s="46" t="s">
        <v>932</v>
      </c>
      <c r="E2726" s="690">
        <v>39933</v>
      </c>
      <c r="F2726" s="804">
        <v>2009</v>
      </c>
      <c r="G2726" s="45" t="s">
        <v>818</v>
      </c>
      <c r="H2726" s="9" t="s">
        <v>806</v>
      </c>
      <c r="I2726" s="9">
        <v>1071</v>
      </c>
      <c r="J2726" s="947">
        <v>73071</v>
      </c>
      <c r="K2726" s="5">
        <f t="shared" si="42"/>
        <v>10</v>
      </c>
      <c r="L2726" s="1052">
        <v>1998</v>
      </c>
      <c r="M2726" s="1152" t="s">
        <v>623</v>
      </c>
      <c r="N2726" s="45" t="s">
        <v>373</v>
      </c>
      <c r="O2726" s="1227">
        <v>2000</v>
      </c>
      <c r="P2726" s="115">
        <v>125</v>
      </c>
      <c r="Q2726" s="118">
        <v>0.10869565217391304</v>
      </c>
      <c r="R2726" s="7">
        <v>0</v>
      </c>
      <c r="S2726" s="7">
        <v>125</v>
      </c>
      <c r="T2726" s="7">
        <v>1875</v>
      </c>
      <c r="U2726" s="42"/>
      <c r="V2726" s="42"/>
      <c r="W2726" s="42"/>
      <c r="X2726" s="42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</row>
    <row r="2727" spans="1:40" s="1" customFormat="1">
      <c r="A2727" s="226" t="s">
        <v>3018</v>
      </c>
      <c r="B2727" s="160" t="s">
        <v>17</v>
      </c>
      <c r="C2727" s="661" t="s">
        <v>3019</v>
      </c>
      <c r="D2727" s="896" t="s">
        <v>932</v>
      </c>
      <c r="E2727" s="844">
        <v>39909</v>
      </c>
      <c r="F2727" s="804">
        <v>2009</v>
      </c>
      <c r="G2727" s="731" t="s">
        <v>816</v>
      </c>
      <c r="H2727" s="173" t="s">
        <v>1602</v>
      </c>
      <c r="I2727" s="160">
        <v>16</v>
      </c>
      <c r="J2727" s="975">
        <v>126945</v>
      </c>
      <c r="K2727" s="5">
        <f t="shared" si="42"/>
        <v>5</v>
      </c>
      <c r="L2727" s="1073">
        <v>2003</v>
      </c>
      <c r="M2727" s="1173" t="s">
        <v>629</v>
      </c>
      <c r="N2727" s="731" t="s">
        <v>2303</v>
      </c>
      <c r="O2727" s="1227">
        <v>2000</v>
      </c>
      <c r="P2727" s="159">
        <v>125</v>
      </c>
      <c r="Q2727" s="161">
        <v>0.33333333333333331</v>
      </c>
      <c r="R2727" s="162">
        <v>0</v>
      </c>
      <c r="S2727" s="162">
        <v>125</v>
      </c>
      <c r="T2727" s="162">
        <v>1875</v>
      </c>
      <c r="U2727" s="7"/>
      <c r="V2727" s="7"/>
      <c r="W2727" s="7"/>
      <c r="X2727" s="42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42"/>
      <c r="AN2727" s="42"/>
    </row>
    <row r="2728" spans="1:40" s="1" customFormat="1">
      <c r="A2728" s="160" t="s">
        <v>3016</v>
      </c>
      <c r="B2728" s="160" t="s">
        <v>17</v>
      </c>
      <c r="C2728" s="661" t="s">
        <v>3017</v>
      </c>
      <c r="D2728" s="697" t="s">
        <v>932</v>
      </c>
      <c r="E2728" s="844">
        <v>39909</v>
      </c>
      <c r="F2728" s="804">
        <v>2009</v>
      </c>
      <c r="G2728" s="731" t="s">
        <v>816</v>
      </c>
      <c r="H2728" s="173" t="s">
        <v>1602</v>
      </c>
      <c r="I2728" s="160">
        <v>43</v>
      </c>
      <c r="J2728" s="975">
        <v>129692</v>
      </c>
      <c r="K2728" s="5">
        <f t="shared" si="42"/>
        <v>6</v>
      </c>
      <c r="L2728" s="1073">
        <v>2002</v>
      </c>
      <c r="M2728" s="1173" t="s">
        <v>629</v>
      </c>
      <c r="N2728" s="731" t="s">
        <v>2303</v>
      </c>
      <c r="O2728" s="1227">
        <v>2000</v>
      </c>
      <c r="P2728" s="159">
        <v>125</v>
      </c>
      <c r="Q2728" s="161">
        <v>0.33333333333333331</v>
      </c>
      <c r="R2728" s="162">
        <v>0</v>
      </c>
      <c r="S2728" s="162">
        <v>125</v>
      </c>
      <c r="T2728" s="162">
        <v>1875</v>
      </c>
      <c r="U2728" s="7"/>
      <c r="V2728" s="7"/>
      <c r="W2728" s="7"/>
      <c r="X2728" s="42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42"/>
      <c r="AN2728" s="42"/>
    </row>
    <row r="2729" spans="1:40" s="1" customFormat="1">
      <c r="A2729" s="9" t="s">
        <v>3105</v>
      </c>
      <c r="B2729" s="9" t="s">
        <v>17</v>
      </c>
      <c r="C2729" s="335">
        <v>158726</v>
      </c>
      <c r="D2729" s="46" t="s">
        <v>932</v>
      </c>
      <c r="E2729" s="690">
        <v>39835</v>
      </c>
      <c r="F2729" s="795">
        <v>2009</v>
      </c>
      <c r="G2729" s="253" t="s">
        <v>818</v>
      </c>
      <c r="H2729" s="9" t="s">
        <v>806</v>
      </c>
      <c r="I2729" s="9">
        <v>1</v>
      </c>
      <c r="J2729" s="905">
        <v>72061</v>
      </c>
      <c r="K2729" s="5">
        <f t="shared" si="42"/>
        <v>7</v>
      </c>
      <c r="L2729" s="423">
        <v>2001</v>
      </c>
      <c r="M2729" s="417" t="s">
        <v>616</v>
      </c>
      <c r="N2729" s="45" t="s">
        <v>621</v>
      </c>
      <c r="O2729" s="1227">
        <v>2000</v>
      </c>
      <c r="P2729" s="154">
        <v>125</v>
      </c>
      <c r="Q2729" s="251">
        <v>0.18018018018018017</v>
      </c>
      <c r="R2729" s="7">
        <v>0</v>
      </c>
      <c r="S2729" s="7">
        <v>125</v>
      </c>
      <c r="T2729" s="7">
        <v>1875</v>
      </c>
      <c r="U2729" s="7"/>
      <c r="V2729" s="7"/>
      <c r="W2729" s="7"/>
      <c r="X2729" s="42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42"/>
      <c r="AN2729" s="42"/>
    </row>
    <row r="2730" spans="1:40" s="1" customFormat="1">
      <c r="A2730" s="9" t="s">
        <v>3009</v>
      </c>
      <c r="B2730" s="147" t="s">
        <v>17</v>
      </c>
      <c r="C2730" s="335">
        <v>169643</v>
      </c>
      <c r="D2730" s="46" t="s">
        <v>932</v>
      </c>
      <c r="E2730" s="690">
        <v>39899</v>
      </c>
      <c r="F2730" s="804">
        <v>2009</v>
      </c>
      <c r="G2730" s="45" t="s">
        <v>818</v>
      </c>
      <c r="H2730" s="1" t="s">
        <v>2910</v>
      </c>
      <c r="I2730" s="9">
        <v>6299</v>
      </c>
      <c r="J2730" s="976">
        <v>153108</v>
      </c>
      <c r="K2730" s="5">
        <f t="shared" si="42"/>
        <v>7</v>
      </c>
      <c r="L2730" s="1052">
        <v>2001</v>
      </c>
      <c r="M2730" s="1152" t="s">
        <v>623</v>
      </c>
      <c r="N2730" s="45" t="s">
        <v>626</v>
      </c>
      <c r="O2730" s="1227">
        <v>2000</v>
      </c>
      <c r="P2730" s="115">
        <v>125</v>
      </c>
      <c r="Q2730" s="118">
        <v>0.10869565217391304</v>
      </c>
      <c r="R2730" s="7">
        <v>0</v>
      </c>
      <c r="S2730" s="7">
        <v>125</v>
      </c>
      <c r="T2730" s="7">
        <v>1875</v>
      </c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</row>
    <row r="2731" spans="1:40" s="1" customFormat="1">
      <c r="A2731" s="9" t="s">
        <v>3014</v>
      </c>
      <c r="B2731" s="147" t="s">
        <v>17</v>
      </c>
      <c r="C2731" s="335">
        <v>8399</v>
      </c>
      <c r="D2731" s="46" t="s">
        <v>932</v>
      </c>
      <c r="E2731" s="690">
        <v>39917</v>
      </c>
      <c r="F2731" s="804">
        <v>2009</v>
      </c>
      <c r="G2731" s="713" t="s">
        <v>803</v>
      </c>
      <c r="H2731" s="172" t="s">
        <v>804</v>
      </c>
      <c r="I2731" s="9">
        <v>68648</v>
      </c>
      <c r="J2731" s="947">
        <v>81105</v>
      </c>
      <c r="K2731" s="5">
        <f t="shared" si="42"/>
        <v>10</v>
      </c>
      <c r="L2731" s="1052">
        <v>1998</v>
      </c>
      <c r="M2731" s="1152" t="s">
        <v>623</v>
      </c>
      <c r="N2731" s="45" t="s">
        <v>626</v>
      </c>
      <c r="O2731" s="1227">
        <v>2000</v>
      </c>
      <c r="P2731" s="115">
        <v>125</v>
      </c>
      <c r="Q2731" s="118">
        <v>0.10869565217391304</v>
      </c>
      <c r="R2731" s="7">
        <v>0</v>
      </c>
      <c r="S2731" s="7">
        <v>125</v>
      </c>
      <c r="T2731" s="7">
        <v>1875</v>
      </c>
      <c r="U2731" s="42"/>
      <c r="V2731" s="42"/>
      <c r="W2731" s="42"/>
      <c r="X2731" s="42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</row>
    <row r="2732" spans="1:40" s="1" customFormat="1">
      <c r="A2732" s="355" t="s">
        <v>2977</v>
      </c>
      <c r="B2732" s="147" t="s">
        <v>17</v>
      </c>
      <c r="C2732" s="662">
        <v>19807</v>
      </c>
      <c r="D2732" s="895" t="s">
        <v>932</v>
      </c>
      <c r="E2732" s="873">
        <v>39848</v>
      </c>
      <c r="F2732" s="804">
        <v>2009</v>
      </c>
      <c r="G2732" s="751" t="s">
        <v>815</v>
      </c>
      <c r="H2732" s="9" t="s">
        <v>1788</v>
      </c>
      <c r="I2732" s="355">
        <v>1</v>
      </c>
      <c r="J2732" s="977">
        <v>122034</v>
      </c>
      <c r="K2732" s="5">
        <f t="shared" si="42"/>
        <v>9</v>
      </c>
      <c r="L2732" s="1074">
        <v>1999</v>
      </c>
      <c r="M2732" s="1174" t="s">
        <v>623</v>
      </c>
      <c r="N2732" s="751" t="s">
        <v>2398</v>
      </c>
      <c r="O2732" s="1227">
        <v>2000</v>
      </c>
      <c r="P2732" s="151">
        <v>125</v>
      </c>
      <c r="Q2732" s="152">
        <v>0.40816326530612246</v>
      </c>
      <c r="R2732" s="153">
        <v>0</v>
      </c>
      <c r="S2732" s="153">
        <v>125</v>
      </c>
      <c r="T2732" s="153">
        <v>1875</v>
      </c>
      <c r="U2732" s="7"/>
      <c r="V2732" s="7"/>
      <c r="W2732" s="7"/>
      <c r="X2732" s="42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42"/>
      <c r="AN2732" s="42"/>
    </row>
    <row r="2733" spans="1:40" s="1" customFormat="1">
      <c r="A2733" s="51" t="s">
        <v>2324</v>
      </c>
      <c r="B2733" s="51" t="s">
        <v>17</v>
      </c>
      <c r="C2733" s="607">
        <v>1680</v>
      </c>
      <c r="D2733" s="55">
        <v>2933</v>
      </c>
      <c r="E2733" s="831">
        <v>39658</v>
      </c>
      <c r="F2733" s="804">
        <v>2009</v>
      </c>
      <c r="G2733" s="713" t="s">
        <v>813</v>
      </c>
      <c r="H2733" s="2" t="s">
        <v>800</v>
      </c>
      <c r="I2733" s="51">
        <v>400</v>
      </c>
      <c r="J2733" s="905">
        <v>158658</v>
      </c>
      <c r="K2733" s="5">
        <f t="shared" si="42"/>
        <v>10</v>
      </c>
      <c r="L2733" s="423">
        <v>1998</v>
      </c>
      <c r="M2733" s="417" t="s">
        <v>616</v>
      </c>
      <c r="N2733" s="53" t="s">
        <v>2428</v>
      </c>
      <c r="O2733" s="1227">
        <v>2100</v>
      </c>
      <c r="P2733" s="154">
        <v>150</v>
      </c>
      <c r="Q2733" s="251">
        <v>1.6564780122263853E-2</v>
      </c>
      <c r="R2733" s="54">
        <v>26.397302307237229</v>
      </c>
      <c r="S2733" s="54">
        <v>176.39730230723723</v>
      </c>
      <c r="T2733" s="54">
        <v>1923.6026976927628</v>
      </c>
      <c r="U2733" s="7"/>
      <c r="V2733" s="7"/>
      <c r="W2733" s="7"/>
      <c r="X2733" s="42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42"/>
      <c r="AN2733" s="42"/>
    </row>
    <row r="2734" spans="1:40" s="1" customFormat="1">
      <c r="A2734" s="58" t="s">
        <v>2316</v>
      </c>
      <c r="B2734" s="51" t="s">
        <v>17</v>
      </c>
      <c r="C2734" s="607">
        <v>33102</v>
      </c>
      <c r="D2734" s="55">
        <v>2933</v>
      </c>
      <c r="E2734" s="831">
        <v>39658</v>
      </c>
      <c r="F2734" s="804">
        <v>2009</v>
      </c>
      <c r="G2734" s="713" t="s">
        <v>813</v>
      </c>
      <c r="H2734" s="2" t="s">
        <v>800</v>
      </c>
      <c r="I2734" s="51">
        <v>372</v>
      </c>
      <c r="J2734" s="905">
        <v>133244</v>
      </c>
      <c r="K2734" s="5">
        <f t="shared" si="42"/>
        <v>8</v>
      </c>
      <c r="L2734" s="423">
        <v>2000</v>
      </c>
      <c r="M2734" s="417" t="s">
        <v>623</v>
      </c>
      <c r="N2734" s="53" t="s">
        <v>2430</v>
      </c>
      <c r="O2734" s="1227">
        <v>2100</v>
      </c>
      <c r="P2734" s="154">
        <v>150</v>
      </c>
      <c r="Q2734" s="251">
        <v>1.6564780122263853E-2</v>
      </c>
      <c r="R2734" s="54">
        <v>26.397302307237229</v>
      </c>
      <c r="S2734" s="54">
        <v>176.39730230723723</v>
      </c>
      <c r="T2734" s="54">
        <v>1923.6026976927628</v>
      </c>
      <c r="U2734" s="7"/>
      <c r="V2734" s="7"/>
      <c r="W2734" s="7"/>
      <c r="X2734" s="42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42"/>
      <c r="AN2734" s="42"/>
    </row>
    <row r="2735" spans="1:40" s="1" customFormat="1">
      <c r="A2735" s="51" t="s">
        <v>2387</v>
      </c>
      <c r="B2735" s="51" t="s">
        <v>17</v>
      </c>
      <c r="C2735" s="607">
        <v>222073</v>
      </c>
      <c r="D2735" s="55">
        <v>2933</v>
      </c>
      <c r="E2735" s="831">
        <v>39658</v>
      </c>
      <c r="F2735" s="804">
        <v>2009</v>
      </c>
      <c r="G2735" s="713" t="s">
        <v>1774</v>
      </c>
      <c r="H2735" s="9" t="s">
        <v>4818</v>
      </c>
      <c r="I2735" s="58">
        <v>393</v>
      </c>
      <c r="J2735" s="918">
        <v>148671</v>
      </c>
      <c r="K2735" s="5">
        <f t="shared" si="42"/>
        <v>9</v>
      </c>
      <c r="L2735" s="1025">
        <v>1999</v>
      </c>
      <c r="M2735" s="1122" t="s">
        <v>613</v>
      </c>
      <c r="N2735" s="1209" t="s">
        <v>614</v>
      </c>
      <c r="O2735" s="1227">
        <v>2100</v>
      </c>
      <c r="P2735" s="154">
        <v>150</v>
      </c>
      <c r="Q2735" s="251">
        <v>1.6564780122263853E-2</v>
      </c>
      <c r="R2735" s="54">
        <v>26.397302307237229</v>
      </c>
      <c r="S2735" s="54">
        <v>176.39730230723723</v>
      </c>
      <c r="T2735" s="54">
        <v>1923.6026976927628</v>
      </c>
      <c r="U2735" s="7"/>
      <c r="V2735" s="7"/>
      <c r="W2735" s="7"/>
      <c r="X2735" s="42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42"/>
      <c r="AN2735" s="42"/>
    </row>
    <row r="2736" spans="1:40" s="1" customFormat="1">
      <c r="A2736" s="342" t="s">
        <v>3066</v>
      </c>
      <c r="B2736" s="160" t="s">
        <v>17</v>
      </c>
      <c r="C2736" s="637" t="s">
        <v>3067</v>
      </c>
      <c r="D2736" s="284">
        <v>3107</v>
      </c>
      <c r="E2736" s="855">
        <v>39952</v>
      </c>
      <c r="F2736" s="804">
        <v>2009</v>
      </c>
      <c r="G2736" s="742" t="s">
        <v>812</v>
      </c>
      <c r="H2736" s="9" t="s">
        <v>1079</v>
      </c>
      <c r="I2736" s="277">
        <v>20</v>
      </c>
      <c r="J2736" s="942">
        <v>138520</v>
      </c>
      <c r="K2736" s="5">
        <f t="shared" si="42"/>
        <v>7</v>
      </c>
      <c r="L2736" s="1049">
        <v>2001</v>
      </c>
      <c r="M2736" s="1149" t="s">
        <v>623</v>
      </c>
      <c r="N2736" s="1215" t="s">
        <v>624</v>
      </c>
      <c r="O2736" s="1227">
        <v>2100</v>
      </c>
      <c r="P2736" s="168">
        <v>125</v>
      </c>
      <c r="Q2736" s="307">
        <v>3.9399624765478425E-2</v>
      </c>
      <c r="R2736" s="169">
        <v>32.773789868667919</v>
      </c>
      <c r="S2736" s="169">
        <v>157.7737898686679</v>
      </c>
      <c r="T2736" s="169">
        <v>1942.2262101313322</v>
      </c>
      <c r="U2736" s="7"/>
      <c r="V2736" s="7"/>
      <c r="W2736" s="7"/>
      <c r="X2736" s="42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42"/>
      <c r="AN2736" s="42"/>
    </row>
    <row r="2737" spans="1:40" s="1" customFormat="1">
      <c r="A2737" s="342" t="s">
        <v>3068</v>
      </c>
      <c r="B2737" s="160" t="s">
        <v>17</v>
      </c>
      <c r="C2737" s="637">
        <v>243007</v>
      </c>
      <c r="D2737" s="284">
        <v>3107</v>
      </c>
      <c r="E2737" s="855">
        <v>39952</v>
      </c>
      <c r="F2737" s="804">
        <v>2009</v>
      </c>
      <c r="G2737" s="739" t="s">
        <v>812</v>
      </c>
      <c r="H2737" s="9" t="s">
        <v>905</v>
      </c>
      <c r="I2737" s="277">
        <v>21</v>
      </c>
      <c r="J2737" s="942">
        <v>103869</v>
      </c>
      <c r="K2737" s="5">
        <f t="shared" si="42"/>
        <v>9</v>
      </c>
      <c r="L2737" s="1049">
        <v>1999</v>
      </c>
      <c r="M2737" s="1149" t="s">
        <v>623</v>
      </c>
      <c r="N2737" s="1215" t="s">
        <v>3003</v>
      </c>
      <c r="O2737" s="1227">
        <v>2100</v>
      </c>
      <c r="P2737" s="168">
        <v>125</v>
      </c>
      <c r="Q2737" s="307">
        <v>3.9399624765478425E-2</v>
      </c>
      <c r="R2737" s="169">
        <v>32.773789868667919</v>
      </c>
      <c r="S2737" s="169">
        <v>157.7737898686679</v>
      </c>
      <c r="T2737" s="169">
        <v>1942.2262101313322</v>
      </c>
      <c r="U2737" s="7"/>
      <c r="V2737" s="7"/>
      <c r="W2737" s="7"/>
      <c r="X2737" s="42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42"/>
      <c r="AN2737" s="42"/>
    </row>
    <row r="2738" spans="1:40" s="1" customFormat="1">
      <c r="A2738" s="301" t="s">
        <v>3052</v>
      </c>
      <c r="B2738" s="160" t="s">
        <v>17</v>
      </c>
      <c r="C2738" s="637">
        <v>125393</v>
      </c>
      <c r="D2738" s="284">
        <v>3107</v>
      </c>
      <c r="E2738" s="855">
        <v>39952</v>
      </c>
      <c r="F2738" s="804">
        <v>2009</v>
      </c>
      <c r="G2738" s="742" t="s">
        <v>818</v>
      </c>
      <c r="H2738" s="9" t="s">
        <v>806</v>
      </c>
      <c r="I2738" s="342">
        <v>2</v>
      </c>
      <c r="J2738" s="948">
        <v>75500</v>
      </c>
      <c r="K2738" s="5">
        <f t="shared" si="42"/>
        <v>11</v>
      </c>
      <c r="L2738" s="1053">
        <v>1997</v>
      </c>
      <c r="M2738" s="1153" t="s">
        <v>616</v>
      </c>
      <c r="N2738" s="742" t="s">
        <v>2122</v>
      </c>
      <c r="O2738" s="1227">
        <v>2100</v>
      </c>
      <c r="P2738" s="168">
        <v>125</v>
      </c>
      <c r="Q2738" s="307">
        <v>3.9399624765478425E-2</v>
      </c>
      <c r="R2738" s="169">
        <v>32.773789868667919</v>
      </c>
      <c r="S2738" s="169">
        <v>157.7737898686679</v>
      </c>
      <c r="T2738" s="169">
        <v>1942.2262101313322</v>
      </c>
      <c r="U2738" s="7"/>
      <c r="V2738" s="7"/>
      <c r="W2738" s="7"/>
      <c r="X2738" s="42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42"/>
      <c r="AN2738" s="42"/>
    </row>
    <row r="2739" spans="1:40" s="1" customFormat="1">
      <c r="A2739" s="342" t="s">
        <v>3044</v>
      </c>
      <c r="B2739" s="160" t="s">
        <v>17</v>
      </c>
      <c r="C2739" s="637">
        <v>158928</v>
      </c>
      <c r="D2739" s="284">
        <v>3107</v>
      </c>
      <c r="E2739" s="855">
        <v>39952</v>
      </c>
      <c r="F2739" s="804">
        <v>2009</v>
      </c>
      <c r="G2739" s="742" t="s">
        <v>818</v>
      </c>
      <c r="H2739" s="9" t="s">
        <v>3459</v>
      </c>
      <c r="I2739" s="342">
        <v>48</v>
      </c>
      <c r="J2739" s="948">
        <v>84159</v>
      </c>
      <c r="K2739" s="5">
        <f t="shared" si="42"/>
        <v>7</v>
      </c>
      <c r="L2739" s="1053">
        <v>2001</v>
      </c>
      <c r="M2739" s="1153" t="s">
        <v>616</v>
      </c>
      <c r="N2739" s="742" t="s">
        <v>2122</v>
      </c>
      <c r="O2739" s="1227">
        <v>2100</v>
      </c>
      <c r="P2739" s="168">
        <v>125</v>
      </c>
      <c r="Q2739" s="307">
        <v>3.9399624765478425E-2</v>
      </c>
      <c r="R2739" s="169">
        <v>32.773789868667919</v>
      </c>
      <c r="S2739" s="169">
        <v>157.7737898686679</v>
      </c>
      <c r="T2739" s="169">
        <v>1942.2262101313322</v>
      </c>
      <c r="U2739" s="7"/>
      <c r="V2739" s="7"/>
      <c r="W2739" s="7"/>
      <c r="X2739" s="42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42"/>
      <c r="AN2739" s="42"/>
    </row>
    <row r="2740" spans="1:40" s="1" customFormat="1">
      <c r="A2740" s="126" t="s">
        <v>2907</v>
      </c>
      <c r="B2740" s="108" t="s">
        <v>17</v>
      </c>
      <c r="C2740" s="648">
        <v>243095</v>
      </c>
      <c r="D2740" s="125">
        <v>3019</v>
      </c>
      <c r="E2740" s="866">
        <v>39792</v>
      </c>
      <c r="F2740" s="804">
        <v>2009</v>
      </c>
      <c r="G2740" s="377" t="s">
        <v>812</v>
      </c>
      <c r="H2740" s="9" t="s">
        <v>1079</v>
      </c>
      <c r="I2740" s="126">
        <v>262</v>
      </c>
      <c r="J2740" s="958">
        <v>94025</v>
      </c>
      <c r="K2740" s="5">
        <f t="shared" si="42"/>
        <v>8</v>
      </c>
      <c r="L2740" s="1061">
        <v>2000</v>
      </c>
      <c r="M2740" s="1161" t="s">
        <v>623</v>
      </c>
      <c r="N2740" s="377" t="s">
        <v>624</v>
      </c>
      <c r="O2740" s="1227">
        <v>2200</v>
      </c>
      <c r="P2740" s="124">
        <v>150</v>
      </c>
      <c r="Q2740" s="127">
        <v>0.10679611650485436</v>
      </c>
      <c r="R2740" s="128">
        <v>59.222718446601938</v>
      </c>
      <c r="S2740" s="128">
        <v>209.22271844660193</v>
      </c>
      <c r="T2740" s="128">
        <v>1990.7772815533981</v>
      </c>
      <c r="U2740" s="7"/>
      <c r="V2740" s="7"/>
      <c r="W2740" s="7"/>
      <c r="X2740" s="42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42"/>
      <c r="AN2740" s="42"/>
    </row>
    <row r="2741" spans="1:40" s="1" customFormat="1">
      <c r="A2741" s="273" t="s">
        <v>2828</v>
      </c>
      <c r="B2741" s="76" t="s">
        <v>17</v>
      </c>
      <c r="C2741" s="634">
        <v>219596</v>
      </c>
      <c r="D2741" s="92">
        <v>2970</v>
      </c>
      <c r="E2741" s="852">
        <v>39708</v>
      </c>
      <c r="F2741" s="812">
        <v>2009</v>
      </c>
      <c r="G2741" s="272" t="s">
        <v>812</v>
      </c>
      <c r="H2741" s="9" t="s">
        <v>1079</v>
      </c>
      <c r="I2741" s="273">
        <v>22</v>
      </c>
      <c r="J2741" s="978">
        <v>124006</v>
      </c>
      <c r="K2741" s="5">
        <f t="shared" si="42"/>
        <v>9</v>
      </c>
      <c r="L2741" s="1046">
        <v>1999</v>
      </c>
      <c r="M2741" s="1146" t="s">
        <v>623</v>
      </c>
      <c r="N2741" s="272" t="s">
        <v>626</v>
      </c>
      <c r="O2741" s="1227">
        <v>2212.21</v>
      </c>
      <c r="P2741" s="91">
        <v>150</v>
      </c>
      <c r="Q2741" s="93">
        <v>0.24740844128465708</v>
      </c>
      <c r="R2741" s="94">
        <v>71.233838414678473</v>
      </c>
      <c r="S2741" s="94">
        <v>221.23383841467847</v>
      </c>
      <c r="T2741" s="94">
        <v>1990.9761615853215</v>
      </c>
      <c r="U2741" s="7"/>
      <c r="V2741" s="7"/>
      <c r="W2741" s="7"/>
      <c r="X2741" s="42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42"/>
      <c r="AN2741" s="42"/>
    </row>
    <row r="2742" spans="1:40" s="1" customFormat="1">
      <c r="A2742" s="147" t="s">
        <v>2973</v>
      </c>
      <c r="B2742" s="147" t="s">
        <v>17</v>
      </c>
      <c r="C2742" s="643">
        <v>120312</v>
      </c>
      <c r="D2742" s="146">
        <v>3090</v>
      </c>
      <c r="E2742" s="861">
        <v>39903</v>
      </c>
      <c r="F2742" s="804">
        <v>2009</v>
      </c>
      <c r="G2742" s="752" t="s">
        <v>1774</v>
      </c>
      <c r="H2742" s="274" t="s">
        <v>2581</v>
      </c>
      <c r="I2742" s="274">
        <v>26</v>
      </c>
      <c r="J2742" s="962">
        <v>112176</v>
      </c>
      <c r="K2742" s="5">
        <f t="shared" si="42"/>
        <v>10</v>
      </c>
      <c r="L2742" s="1056">
        <v>1998</v>
      </c>
      <c r="M2742" s="1156" t="s">
        <v>623</v>
      </c>
      <c r="N2742" s="1216" t="s">
        <v>624</v>
      </c>
      <c r="O2742" s="1227">
        <v>2200</v>
      </c>
      <c r="P2742" s="145">
        <v>125</v>
      </c>
      <c r="Q2742" s="148">
        <v>2.5064084306465395E-2</v>
      </c>
      <c r="R2742" s="149">
        <v>27.038883508971804</v>
      </c>
      <c r="S2742" s="149">
        <v>152.03888350897179</v>
      </c>
      <c r="T2742" s="149">
        <v>2047.9611164910282</v>
      </c>
      <c r="U2742" s="7"/>
      <c r="V2742" s="7"/>
      <c r="W2742" s="7"/>
      <c r="X2742" s="42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42"/>
      <c r="AN2742" s="42"/>
    </row>
    <row r="2743" spans="1:40" s="1" customFormat="1">
      <c r="A2743" s="136" t="s">
        <v>2935</v>
      </c>
      <c r="B2743" s="136" t="s">
        <v>17</v>
      </c>
      <c r="C2743" s="647">
        <v>10850</v>
      </c>
      <c r="D2743" s="135">
        <v>3057</v>
      </c>
      <c r="E2743" s="865">
        <v>39854</v>
      </c>
      <c r="F2743" s="804">
        <v>2009</v>
      </c>
      <c r="G2743" s="137" t="s">
        <v>815</v>
      </c>
      <c r="H2743" s="51" t="s">
        <v>1269</v>
      </c>
      <c r="I2743" s="136">
        <v>12</v>
      </c>
      <c r="J2743" s="957">
        <v>97530</v>
      </c>
      <c r="K2743" s="5">
        <f t="shared" si="42"/>
        <v>7</v>
      </c>
      <c r="L2743" s="1060">
        <v>2001</v>
      </c>
      <c r="M2743" s="1160" t="s">
        <v>623</v>
      </c>
      <c r="N2743" s="137" t="s">
        <v>626</v>
      </c>
      <c r="O2743" s="1227">
        <v>2250</v>
      </c>
      <c r="P2743" s="134">
        <v>125</v>
      </c>
      <c r="Q2743" s="138">
        <v>6.9930069930069935E-2</v>
      </c>
      <c r="R2743" s="139">
        <v>57.486013986014001</v>
      </c>
      <c r="S2743" s="139">
        <v>182.486013986014</v>
      </c>
      <c r="T2743" s="139">
        <v>2067.5139860139861</v>
      </c>
      <c r="U2743" s="7"/>
      <c r="V2743" s="7"/>
      <c r="W2743" s="7"/>
      <c r="X2743" s="42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42"/>
      <c r="AN2743" s="42"/>
    </row>
    <row r="2744" spans="1:40" s="1" customFormat="1">
      <c r="A2744" s="87" t="s">
        <v>2815</v>
      </c>
      <c r="B2744" s="76" t="s">
        <v>17</v>
      </c>
      <c r="C2744" s="645">
        <v>150503</v>
      </c>
      <c r="D2744" s="86">
        <v>2960</v>
      </c>
      <c r="E2744" s="863">
        <v>39700</v>
      </c>
      <c r="F2744" s="812">
        <v>2009</v>
      </c>
      <c r="G2744" s="88" t="s">
        <v>1774</v>
      </c>
      <c r="H2744" s="87" t="s">
        <v>2581</v>
      </c>
      <c r="I2744" s="87">
        <v>443</v>
      </c>
      <c r="J2744" s="953">
        <v>192970</v>
      </c>
      <c r="K2744" s="5">
        <f t="shared" si="42"/>
        <v>8</v>
      </c>
      <c r="L2744" s="1058">
        <v>2000</v>
      </c>
      <c r="M2744" s="1158" t="s">
        <v>623</v>
      </c>
      <c r="N2744" s="88" t="s">
        <v>740</v>
      </c>
      <c r="O2744" s="1227">
        <v>2300</v>
      </c>
      <c r="P2744" s="85">
        <v>150</v>
      </c>
      <c r="Q2744" s="89">
        <v>0.13294797687861271</v>
      </c>
      <c r="R2744" s="90">
        <v>56.732890173410404</v>
      </c>
      <c r="S2744" s="90">
        <v>206.7328901734104</v>
      </c>
      <c r="T2744" s="90">
        <v>2093.2671098265896</v>
      </c>
      <c r="U2744" s="7"/>
      <c r="V2744" s="7"/>
      <c r="W2744" s="7"/>
      <c r="X2744" s="42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42"/>
      <c r="AN2744" s="42"/>
    </row>
    <row r="2745" spans="1:40" s="1" customFormat="1">
      <c r="A2745" s="51" t="s">
        <v>2312</v>
      </c>
      <c r="B2745" s="51" t="s">
        <v>17</v>
      </c>
      <c r="C2745" s="607">
        <v>21040</v>
      </c>
      <c r="D2745" s="55">
        <v>2933</v>
      </c>
      <c r="E2745" s="831">
        <v>39658</v>
      </c>
      <c r="F2745" s="804">
        <v>2009</v>
      </c>
      <c r="G2745" s="713" t="s">
        <v>813</v>
      </c>
      <c r="H2745" s="2" t="s">
        <v>800</v>
      </c>
      <c r="I2745" s="51">
        <v>373</v>
      </c>
      <c r="J2745" s="905">
        <v>130444</v>
      </c>
      <c r="K2745" s="5">
        <f t="shared" si="42"/>
        <v>7</v>
      </c>
      <c r="L2745" s="423">
        <v>2001</v>
      </c>
      <c r="M2745" s="417" t="s">
        <v>623</v>
      </c>
      <c r="N2745" s="53" t="s">
        <v>624</v>
      </c>
      <c r="O2745" s="1227">
        <v>2300</v>
      </c>
      <c r="P2745" s="154">
        <v>150</v>
      </c>
      <c r="Q2745" s="251">
        <v>1.8142378229146126E-2</v>
      </c>
      <c r="R2745" s="54">
        <v>28.911331098402684</v>
      </c>
      <c r="S2745" s="54">
        <v>178.91133109840268</v>
      </c>
      <c r="T2745" s="54">
        <v>2121.0886689015974</v>
      </c>
      <c r="U2745" s="7"/>
      <c r="V2745" s="7"/>
      <c r="W2745" s="7"/>
      <c r="X2745" s="42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42"/>
      <c r="AN2745" s="42"/>
    </row>
    <row r="2746" spans="1:40" s="1" customFormat="1">
      <c r="A2746" s="277" t="s">
        <v>3056</v>
      </c>
      <c r="B2746" s="160" t="s">
        <v>17</v>
      </c>
      <c r="C2746" s="637">
        <v>1683</v>
      </c>
      <c r="D2746" s="284">
        <v>3107</v>
      </c>
      <c r="E2746" s="855">
        <v>39952</v>
      </c>
      <c r="F2746" s="804">
        <v>2009</v>
      </c>
      <c r="G2746" s="742" t="s">
        <v>813</v>
      </c>
      <c r="H2746" s="2" t="s">
        <v>800</v>
      </c>
      <c r="I2746" s="277">
        <v>7</v>
      </c>
      <c r="J2746" s="942">
        <v>138592</v>
      </c>
      <c r="K2746" s="5">
        <f t="shared" si="42"/>
        <v>9</v>
      </c>
      <c r="L2746" s="1049">
        <v>1999</v>
      </c>
      <c r="M2746" s="1149" t="s">
        <v>2415</v>
      </c>
      <c r="N2746" s="1215" t="s">
        <v>152</v>
      </c>
      <c r="O2746" s="1227">
        <v>2300</v>
      </c>
      <c r="P2746" s="168">
        <v>125</v>
      </c>
      <c r="Q2746" s="307">
        <v>4.3151969981238276E-2</v>
      </c>
      <c r="R2746" s="169">
        <v>35.895103189493433</v>
      </c>
      <c r="S2746" s="169">
        <v>160.89510318949343</v>
      </c>
      <c r="T2746" s="169">
        <v>2139.1048968105065</v>
      </c>
      <c r="U2746" s="7"/>
      <c r="V2746" s="7"/>
      <c r="W2746" s="7"/>
      <c r="X2746" s="42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42"/>
      <c r="AN2746" s="42"/>
    </row>
    <row r="2747" spans="1:40" s="1" customFormat="1">
      <c r="A2747" s="342" t="s">
        <v>3051</v>
      </c>
      <c r="B2747" s="160" t="s">
        <v>17</v>
      </c>
      <c r="C2747" s="637">
        <v>123560</v>
      </c>
      <c r="D2747" s="284">
        <v>3107</v>
      </c>
      <c r="E2747" s="855">
        <v>39952</v>
      </c>
      <c r="F2747" s="804">
        <v>2009</v>
      </c>
      <c r="G2747" s="742" t="s">
        <v>818</v>
      </c>
      <c r="H2747" s="9" t="s">
        <v>806</v>
      </c>
      <c r="I2747" s="342">
        <v>1</v>
      </c>
      <c r="J2747" s="948">
        <v>21648</v>
      </c>
      <c r="K2747" s="5">
        <f t="shared" si="42"/>
        <v>11</v>
      </c>
      <c r="L2747" s="1053">
        <v>1997</v>
      </c>
      <c r="M2747" s="1153" t="s">
        <v>616</v>
      </c>
      <c r="N2747" s="742" t="s">
        <v>2122</v>
      </c>
      <c r="O2747" s="1227">
        <v>2300</v>
      </c>
      <c r="P2747" s="168">
        <v>125</v>
      </c>
      <c r="Q2747" s="307">
        <v>4.3151969981238276E-2</v>
      </c>
      <c r="R2747" s="169">
        <v>35.895103189493433</v>
      </c>
      <c r="S2747" s="169">
        <v>160.89510318949343</v>
      </c>
      <c r="T2747" s="169">
        <v>2139.1048968105065</v>
      </c>
      <c r="U2747" s="7"/>
      <c r="V2747" s="7"/>
      <c r="W2747" s="7"/>
      <c r="X2747" s="42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42"/>
      <c r="AN2747" s="42"/>
    </row>
    <row r="2748" spans="1:40" s="1" customFormat="1">
      <c r="A2748" s="147" t="s">
        <v>2963</v>
      </c>
      <c r="B2748" s="147" t="s">
        <v>17</v>
      </c>
      <c r="C2748" s="655">
        <v>135330</v>
      </c>
      <c r="D2748" s="146">
        <v>3090</v>
      </c>
      <c r="E2748" s="861">
        <v>39903</v>
      </c>
      <c r="F2748" s="804">
        <v>2009</v>
      </c>
      <c r="G2748" s="744" t="s">
        <v>1774</v>
      </c>
      <c r="H2748" s="9" t="s">
        <v>905</v>
      </c>
      <c r="I2748" s="147">
        <v>42</v>
      </c>
      <c r="J2748" s="973">
        <v>136771</v>
      </c>
      <c r="K2748" s="5">
        <f t="shared" si="42"/>
        <v>8</v>
      </c>
      <c r="L2748" s="1069">
        <v>2000</v>
      </c>
      <c r="M2748" s="1169" t="s">
        <v>623</v>
      </c>
      <c r="N2748" s="744" t="s">
        <v>624</v>
      </c>
      <c r="O2748" s="1227">
        <v>2300</v>
      </c>
      <c r="P2748" s="145">
        <v>125</v>
      </c>
      <c r="Q2748" s="148">
        <v>2.6203360865850185E-2</v>
      </c>
      <c r="R2748" s="149">
        <v>28.26792366847052</v>
      </c>
      <c r="S2748" s="149">
        <v>153.26792366847053</v>
      </c>
      <c r="T2748" s="149">
        <v>2146.7320763315292</v>
      </c>
      <c r="U2748" s="7"/>
      <c r="V2748" s="7"/>
      <c r="W2748" s="7"/>
      <c r="X2748" s="42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42"/>
      <c r="AN2748" s="42"/>
    </row>
    <row r="2749" spans="1:40" s="1" customFormat="1">
      <c r="A2749" s="298" t="s">
        <v>2915</v>
      </c>
      <c r="B2749" s="108" t="s">
        <v>17</v>
      </c>
      <c r="C2749" s="648">
        <v>4</v>
      </c>
      <c r="D2749" s="125">
        <v>3019</v>
      </c>
      <c r="E2749" s="866">
        <v>39792</v>
      </c>
      <c r="F2749" s="804">
        <v>2009</v>
      </c>
      <c r="G2749" s="753" t="s">
        <v>816</v>
      </c>
      <c r="H2749" s="173" t="s">
        <v>1602</v>
      </c>
      <c r="I2749" s="298">
        <v>258</v>
      </c>
      <c r="J2749" s="979">
        <v>66025</v>
      </c>
      <c r="K2749" s="5">
        <f t="shared" si="42"/>
        <v>7</v>
      </c>
      <c r="L2749" s="1075">
        <v>2001</v>
      </c>
      <c r="M2749" s="1175" t="s">
        <v>623</v>
      </c>
      <c r="N2749" s="753" t="s">
        <v>624</v>
      </c>
      <c r="O2749" s="1227">
        <v>2400</v>
      </c>
      <c r="P2749" s="124">
        <v>150</v>
      </c>
      <c r="Q2749" s="127">
        <v>0.11650485436893204</v>
      </c>
      <c r="R2749" s="128">
        <v>64.60660194174757</v>
      </c>
      <c r="S2749" s="128">
        <v>214.60660194174756</v>
      </c>
      <c r="T2749" s="128">
        <v>2185.3933980582524</v>
      </c>
      <c r="U2749" s="7"/>
      <c r="V2749" s="7"/>
      <c r="W2749" s="7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42"/>
      <c r="AN2749" s="42"/>
    </row>
    <row r="2750" spans="1:40" s="1" customFormat="1">
      <c r="A2750" s="210" t="s">
        <v>2920</v>
      </c>
      <c r="B2750" s="136" t="s">
        <v>17</v>
      </c>
      <c r="C2750" s="663">
        <v>10428</v>
      </c>
      <c r="D2750" s="135">
        <v>3057</v>
      </c>
      <c r="E2750" s="865">
        <v>39854</v>
      </c>
      <c r="F2750" s="804">
        <v>2009</v>
      </c>
      <c r="G2750" s="137" t="s">
        <v>815</v>
      </c>
      <c r="H2750" s="51" t="s">
        <v>1269</v>
      </c>
      <c r="I2750" s="210">
        <v>1</v>
      </c>
      <c r="J2750" s="980">
        <v>114508</v>
      </c>
      <c r="K2750" s="5">
        <f t="shared" si="42"/>
        <v>7</v>
      </c>
      <c r="L2750" s="1076">
        <v>2001</v>
      </c>
      <c r="M2750" s="1176" t="s">
        <v>616</v>
      </c>
      <c r="N2750" s="353" t="s">
        <v>1424</v>
      </c>
      <c r="O2750" s="1227">
        <v>2400</v>
      </c>
      <c r="P2750" s="134">
        <v>125</v>
      </c>
      <c r="Q2750" s="138">
        <v>7.4592074592074592E-2</v>
      </c>
      <c r="R2750" s="139">
        <v>61.318414918414931</v>
      </c>
      <c r="S2750" s="139">
        <v>186.31841491841493</v>
      </c>
      <c r="T2750" s="139">
        <v>2213.6815850815851</v>
      </c>
      <c r="U2750" s="7"/>
      <c r="V2750" s="7"/>
      <c r="W2750" s="7"/>
      <c r="X2750" s="42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42"/>
      <c r="AN2750" s="42"/>
    </row>
    <row r="2751" spans="1:40" s="1" customFormat="1">
      <c r="A2751" s="301" t="s">
        <v>3070</v>
      </c>
      <c r="B2751" s="160" t="s">
        <v>17</v>
      </c>
      <c r="C2751" s="664">
        <v>906788</v>
      </c>
      <c r="D2751" s="284">
        <v>3107</v>
      </c>
      <c r="E2751" s="855">
        <v>39952</v>
      </c>
      <c r="F2751" s="1258">
        <v>2009</v>
      </c>
      <c r="G2751" s="739" t="s">
        <v>821</v>
      </c>
      <c r="H2751" s="51" t="s">
        <v>1264</v>
      </c>
      <c r="I2751" s="305">
        <v>32</v>
      </c>
      <c r="J2751" s="970">
        <v>155005</v>
      </c>
      <c r="K2751" s="5">
        <f t="shared" si="42"/>
        <v>7</v>
      </c>
      <c r="L2751" s="1070">
        <v>2001</v>
      </c>
      <c r="M2751" s="1170" t="s">
        <v>629</v>
      </c>
      <c r="N2751" s="1218" t="s">
        <v>2423</v>
      </c>
      <c r="O2751" s="1227">
        <v>2400</v>
      </c>
      <c r="P2751" s="168">
        <v>125</v>
      </c>
      <c r="Q2751" s="307">
        <v>4.5028142589118199E-2</v>
      </c>
      <c r="R2751" s="169">
        <v>37.455759849906187</v>
      </c>
      <c r="S2751" s="169">
        <v>162.4557598499062</v>
      </c>
      <c r="T2751" s="169">
        <v>2237.5442401500936</v>
      </c>
      <c r="U2751" s="7"/>
      <c r="V2751" s="7"/>
      <c r="W2751" s="7"/>
      <c r="X2751" s="42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42"/>
      <c r="AN2751" s="42"/>
    </row>
    <row r="2752" spans="1:40" s="1" customFormat="1">
      <c r="A2752" s="197" t="s">
        <v>2947</v>
      </c>
      <c r="B2752" s="147" t="s">
        <v>17</v>
      </c>
      <c r="C2752" s="665">
        <v>5865</v>
      </c>
      <c r="D2752" s="146">
        <v>3090</v>
      </c>
      <c r="E2752" s="861">
        <v>39903</v>
      </c>
      <c r="F2752" s="804">
        <v>2009</v>
      </c>
      <c r="G2752" s="744" t="s">
        <v>815</v>
      </c>
      <c r="H2752" s="51" t="s">
        <v>1269</v>
      </c>
      <c r="I2752" s="197">
        <v>2</v>
      </c>
      <c r="J2752" s="981">
        <v>120133</v>
      </c>
      <c r="K2752" s="5">
        <f t="shared" si="42"/>
        <v>11</v>
      </c>
      <c r="L2752" s="1077">
        <v>1997</v>
      </c>
      <c r="M2752" s="1177" t="s">
        <v>623</v>
      </c>
      <c r="N2752" s="177" t="s">
        <v>2794</v>
      </c>
      <c r="O2752" s="1227">
        <v>2400</v>
      </c>
      <c r="P2752" s="145">
        <v>125</v>
      </c>
      <c r="Q2752" s="148">
        <v>2.7342637425234975E-2</v>
      </c>
      <c r="R2752" s="149">
        <v>29.496963827969239</v>
      </c>
      <c r="S2752" s="149">
        <v>154.49696382796924</v>
      </c>
      <c r="T2752" s="149">
        <v>2245.503036172031</v>
      </c>
      <c r="U2752" s="7"/>
      <c r="V2752" s="7"/>
      <c r="W2752" s="7"/>
      <c r="X2752" s="42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42"/>
      <c r="AN2752" s="42"/>
    </row>
    <row r="2753" spans="1:40" s="1" customFormat="1">
      <c r="A2753" s="181" t="s">
        <v>2968</v>
      </c>
      <c r="B2753" s="147" t="s">
        <v>17</v>
      </c>
      <c r="C2753" s="665">
        <v>7909</v>
      </c>
      <c r="D2753" s="146">
        <v>3090</v>
      </c>
      <c r="E2753" s="861">
        <v>39903</v>
      </c>
      <c r="F2753" s="804">
        <v>2009</v>
      </c>
      <c r="G2753" s="744" t="s">
        <v>2507</v>
      </c>
      <c r="H2753" s="2" t="s">
        <v>1604</v>
      </c>
      <c r="I2753" s="197">
        <v>36</v>
      </c>
      <c r="J2753" s="981">
        <v>130788</v>
      </c>
      <c r="K2753" s="5">
        <f t="shared" si="42"/>
        <v>10</v>
      </c>
      <c r="L2753" s="1077">
        <v>1998</v>
      </c>
      <c r="M2753" s="1177" t="s">
        <v>623</v>
      </c>
      <c r="N2753" s="177" t="s">
        <v>626</v>
      </c>
      <c r="O2753" s="1227">
        <v>2400</v>
      </c>
      <c r="P2753" s="145">
        <v>125</v>
      </c>
      <c r="Q2753" s="148">
        <v>2.7342637425234975E-2</v>
      </c>
      <c r="R2753" s="149">
        <v>29.496963827969239</v>
      </c>
      <c r="S2753" s="149">
        <v>154.49696382796924</v>
      </c>
      <c r="T2753" s="149">
        <v>2245.503036172031</v>
      </c>
      <c r="U2753" s="7"/>
      <c r="V2753" s="7"/>
      <c r="W2753" s="7"/>
      <c r="X2753" s="42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42"/>
      <c r="AN2753" s="42"/>
    </row>
    <row r="2754" spans="1:40" s="1" customFormat="1">
      <c r="A2754" s="353" t="s">
        <v>2928</v>
      </c>
      <c r="B2754" s="136" t="s">
        <v>17</v>
      </c>
      <c r="C2754" s="663">
        <v>16801</v>
      </c>
      <c r="D2754" s="135">
        <v>3057</v>
      </c>
      <c r="E2754" s="865">
        <v>39854</v>
      </c>
      <c r="F2754" s="806">
        <v>2009</v>
      </c>
      <c r="G2754" s="137" t="s">
        <v>810</v>
      </c>
      <c r="H2754" s="173" t="s">
        <v>1166</v>
      </c>
      <c r="I2754" s="210">
        <v>7</v>
      </c>
      <c r="J2754" s="980">
        <v>95900</v>
      </c>
      <c r="K2754" s="5">
        <f t="shared" ref="K2754:K2817" si="43">F2754-L2754-1</f>
        <v>21</v>
      </c>
      <c r="L2754" s="1076">
        <v>1987</v>
      </c>
      <c r="M2754" s="1176" t="s">
        <v>2922</v>
      </c>
      <c r="N2754" s="353" t="s">
        <v>1207</v>
      </c>
      <c r="O2754" s="1227">
        <v>2500</v>
      </c>
      <c r="P2754" s="134">
        <v>125</v>
      </c>
      <c r="Q2754" s="138">
        <v>7.7700077700077697E-2</v>
      </c>
      <c r="R2754" s="139">
        <v>63.873348873348881</v>
      </c>
      <c r="S2754" s="139">
        <v>188.87334887334887</v>
      </c>
      <c r="T2754" s="139">
        <v>2311.1266511266513</v>
      </c>
      <c r="U2754" s="7"/>
      <c r="V2754" s="7"/>
      <c r="W2754" s="7"/>
      <c r="X2754" s="42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42"/>
      <c r="AN2754" s="42"/>
    </row>
    <row r="2755" spans="1:40" s="1" customFormat="1">
      <c r="A2755" s="173" t="s">
        <v>2327</v>
      </c>
      <c r="B2755" s="51" t="s">
        <v>17</v>
      </c>
      <c r="C2755" s="613">
        <v>7166</v>
      </c>
      <c r="D2755" s="55">
        <v>2933</v>
      </c>
      <c r="E2755" s="831">
        <v>39658</v>
      </c>
      <c r="F2755" s="804">
        <v>2009</v>
      </c>
      <c r="G2755" s="713" t="s">
        <v>813</v>
      </c>
      <c r="H2755" s="2" t="s">
        <v>800</v>
      </c>
      <c r="I2755" s="194">
        <v>401</v>
      </c>
      <c r="J2755" s="903">
        <v>137679</v>
      </c>
      <c r="K2755" s="5">
        <f t="shared" si="43"/>
        <v>8</v>
      </c>
      <c r="L2755" s="790">
        <v>2000</v>
      </c>
      <c r="M2755" s="1113" t="s">
        <v>623</v>
      </c>
      <c r="N2755" s="178" t="s">
        <v>624</v>
      </c>
      <c r="O2755" s="1227">
        <v>2500</v>
      </c>
      <c r="P2755" s="154">
        <v>150</v>
      </c>
      <c r="Q2755" s="251">
        <v>1.9719976336028396E-2</v>
      </c>
      <c r="R2755" s="54">
        <v>31.425359889568131</v>
      </c>
      <c r="S2755" s="54">
        <v>181.42535988956814</v>
      </c>
      <c r="T2755" s="54">
        <v>2318.574640110432</v>
      </c>
      <c r="U2755" s="7"/>
      <c r="V2755" s="7"/>
      <c r="W2755" s="7"/>
      <c r="X2755" s="42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42"/>
      <c r="AN2755" s="42"/>
    </row>
    <row r="2756" spans="1:40" s="1" customFormat="1">
      <c r="A2756" s="181" t="s">
        <v>2965</v>
      </c>
      <c r="B2756" s="147" t="s">
        <v>17</v>
      </c>
      <c r="C2756" s="666">
        <v>135331</v>
      </c>
      <c r="D2756" s="146">
        <v>3090</v>
      </c>
      <c r="E2756" s="861">
        <v>39903</v>
      </c>
      <c r="F2756" s="806">
        <v>2009</v>
      </c>
      <c r="G2756" s="744" t="s">
        <v>1774</v>
      </c>
      <c r="H2756" s="9" t="s">
        <v>905</v>
      </c>
      <c r="I2756" s="197">
        <v>44</v>
      </c>
      <c r="J2756" s="981">
        <v>129561</v>
      </c>
      <c r="K2756" s="5">
        <f t="shared" si="43"/>
        <v>8</v>
      </c>
      <c r="L2756" s="1077">
        <v>2000</v>
      </c>
      <c r="M2756" s="1177" t="s">
        <v>623</v>
      </c>
      <c r="N2756" s="177" t="s">
        <v>624</v>
      </c>
      <c r="O2756" s="1227">
        <v>2500</v>
      </c>
      <c r="P2756" s="145">
        <v>125</v>
      </c>
      <c r="Q2756" s="148">
        <v>2.8481913984619765E-2</v>
      </c>
      <c r="R2756" s="149">
        <v>30.726003987467955</v>
      </c>
      <c r="S2756" s="149">
        <v>155.72600398746795</v>
      </c>
      <c r="T2756" s="149">
        <v>2344.2739960125318</v>
      </c>
      <c r="U2756" s="7"/>
      <c r="V2756" s="7"/>
      <c r="W2756" s="7"/>
      <c r="X2756" s="42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42"/>
      <c r="AN2756" s="42"/>
    </row>
    <row r="2757" spans="1:40" s="1" customFormat="1">
      <c r="A2757" s="193" t="s">
        <v>2972</v>
      </c>
      <c r="B2757" s="147" t="s">
        <v>17</v>
      </c>
      <c r="C2757" s="667">
        <v>78214</v>
      </c>
      <c r="D2757" s="146">
        <v>3090</v>
      </c>
      <c r="E2757" s="861">
        <v>39903</v>
      </c>
      <c r="F2757" s="804">
        <v>2009</v>
      </c>
      <c r="G2757" s="744" t="s">
        <v>821</v>
      </c>
      <c r="H2757" s="2" t="s">
        <v>4813</v>
      </c>
      <c r="I2757" s="150">
        <v>30</v>
      </c>
      <c r="J2757" s="982">
        <v>129022</v>
      </c>
      <c r="K2757" s="5">
        <f t="shared" si="43"/>
        <v>7</v>
      </c>
      <c r="L2757" s="1078">
        <v>2001</v>
      </c>
      <c r="M2757" s="1178" t="s">
        <v>623</v>
      </c>
      <c r="N2757" s="1219" t="s">
        <v>958</v>
      </c>
      <c r="O2757" s="1227">
        <v>2500</v>
      </c>
      <c r="P2757" s="145">
        <v>125</v>
      </c>
      <c r="Q2757" s="148">
        <v>2.8481913984619765E-2</v>
      </c>
      <c r="R2757" s="149">
        <v>30.726003987467955</v>
      </c>
      <c r="S2757" s="149">
        <v>155.72600398746795</v>
      </c>
      <c r="T2757" s="149">
        <v>2344.2739960125318</v>
      </c>
      <c r="U2757" s="7"/>
      <c r="V2757" s="7"/>
      <c r="W2757" s="7"/>
      <c r="X2757" s="42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42"/>
      <c r="AN2757" s="42"/>
    </row>
    <row r="2758" spans="1:40" s="1" customFormat="1">
      <c r="A2758" s="196" t="s">
        <v>2857</v>
      </c>
      <c r="B2758" s="76" t="s">
        <v>17</v>
      </c>
      <c r="C2758" s="668">
        <v>5420</v>
      </c>
      <c r="D2758" s="894">
        <v>39770</v>
      </c>
      <c r="E2758" s="872">
        <v>39714</v>
      </c>
      <c r="F2758" s="812">
        <v>2009</v>
      </c>
      <c r="G2758" s="754" t="s">
        <v>815</v>
      </c>
      <c r="H2758" s="51" t="s">
        <v>1269</v>
      </c>
      <c r="I2758" s="246"/>
      <c r="J2758" s="983">
        <v>108883</v>
      </c>
      <c r="K2758" s="5">
        <f t="shared" si="43"/>
        <v>12</v>
      </c>
      <c r="L2758" s="1079">
        <v>1996</v>
      </c>
      <c r="M2758" s="1179" t="s">
        <v>616</v>
      </c>
      <c r="N2758" s="195" t="s">
        <v>1424</v>
      </c>
      <c r="O2758" s="1227">
        <v>2500</v>
      </c>
      <c r="P2758" s="100">
        <v>150</v>
      </c>
      <c r="Q2758" s="101">
        <v>0.13157894736842105</v>
      </c>
      <c r="R2758" s="102">
        <v>0</v>
      </c>
      <c r="S2758" s="102">
        <v>150</v>
      </c>
      <c r="T2758" s="102">
        <v>2350</v>
      </c>
      <c r="U2758" s="7"/>
      <c r="V2758" s="7"/>
      <c r="W2758" s="7"/>
      <c r="X2758" s="42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42"/>
      <c r="AN2758" s="42"/>
    </row>
    <row r="2759" spans="1:40" s="1" customFormat="1">
      <c r="A2759" s="176" t="s">
        <v>2879</v>
      </c>
      <c r="B2759" s="108" t="s">
        <v>17</v>
      </c>
      <c r="C2759" s="669" t="s">
        <v>2880</v>
      </c>
      <c r="D2759" s="112">
        <v>2983</v>
      </c>
      <c r="E2759" s="859">
        <v>39749</v>
      </c>
      <c r="F2759" s="806">
        <v>2009</v>
      </c>
      <c r="G2759" s="755" t="s">
        <v>816</v>
      </c>
      <c r="H2759" s="173" t="s">
        <v>1602</v>
      </c>
      <c r="I2759" s="223">
        <v>350</v>
      </c>
      <c r="J2759" s="984">
        <v>120230</v>
      </c>
      <c r="K2759" s="5">
        <f t="shared" si="43"/>
        <v>6</v>
      </c>
      <c r="L2759" s="1080">
        <v>2002</v>
      </c>
      <c r="M2759" s="1180" t="s">
        <v>629</v>
      </c>
      <c r="N2759" s="201" t="s">
        <v>2303</v>
      </c>
      <c r="O2759" s="1227">
        <v>2600</v>
      </c>
      <c r="P2759" s="111">
        <v>150</v>
      </c>
      <c r="Q2759" s="113">
        <v>6.197854588796186E-2</v>
      </c>
      <c r="R2759" s="114">
        <v>71.86040524433848</v>
      </c>
      <c r="S2759" s="114">
        <v>221.86040524433849</v>
      </c>
      <c r="T2759" s="114">
        <v>2378.1395947556616</v>
      </c>
      <c r="U2759" s="7"/>
      <c r="V2759" s="7"/>
      <c r="W2759" s="7"/>
      <c r="X2759" s="42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42"/>
      <c r="AN2759" s="42"/>
    </row>
    <row r="2760" spans="1:40" s="1" customFormat="1">
      <c r="A2760" s="181" t="s">
        <v>2948</v>
      </c>
      <c r="B2760" s="147" t="s">
        <v>17</v>
      </c>
      <c r="C2760" s="666">
        <v>5870</v>
      </c>
      <c r="D2760" s="146">
        <v>3090</v>
      </c>
      <c r="E2760" s="861">
        <v>39903</v>
      </c>
      <c r="F2760" s="804">
        <v>2009</v>
      </c>
      <c r="G2760" s="756" t="s">
        <v>815</v>
      </c>
      <c r="H2760" s="51" t="s">
        <v>1269</v>
      </c>
      <c r="I2760" s="197">
        <v>3</v>
      </c>
      <c r="J2760" s="981">
        <v>118028</v>
      </c>
      <c r="K2760" s="5">
        <f t="shared" si="43"/>
        <v>11</v>
      </c>
      <c r="L2760" s="1077">
        <v>1997</v>
      </c>
      <c r="M2760" s="1177" t="s">
        <v>623</v>
      </c>
      <c r="N2760" s="177" t="s">
        <v>2794</v>
      </c>
      <c r="O2760" s="1227">
        <v>2550</v>
      </c>
      <c r="P2760" s="145">
        <v>125</v>
      </c>
      <c r="Q2760" s="148">
        <v>2.905155226431216E-2</v>
      </c>
      <c r="R2760" s="149">
        <v>31.340524067217313</v>
      </c>
      <c r="S2760" s="149">
        <v>156.3405240672173</v>
      </c>
      <c r="T2760" s="149">
        <v>2393.6594759327827</v>
      </c>
      <c r="U2760" s="7"/>
      <c r="V2760" s="7"/>
      <c r="W2760" s="7"/>
      <c r="X2760" s="42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42"/>
      <c r="AN2760" s="42"/>
    </row>
    <row r="2761" spans="1:40" s="1" customFormat="1">
      <c r="A2761" s="189" t="s">
        <v>2934</v>
      </c>
      <c r="B2761" s="136" t="s">
        <v>17</v>
      </c>
      <c r="C2761" s="670">
        <v>5418</v>
      </c>
      <c r="D2761" s="135">
        <v>3057</v>
      </c>
      <c r="E2761" s="865">
        <v>39854</v>
      </c>
      <c r="F2761" s="804">
        <v>2009</v>
      </c>
      <c r="G2761" s="757" t="s">
        <v>815</v>
      </c>
      <c r="H2761" s="51" t="s">
        <v>1269</v>
      </c>
      <c r="I2761" s="210">
        <v>11</v>
      </c>
      <c r="J2761" s="980">
        <v>116537</v>
      </c>
      <c r="K2761" s="5">
        <f t="shared" si="43"/>
        <v>12</v>
      </c>
      <c r="L2761" s="1076">
        <v>1996</v>
      </c>
      <c r="M2761" s="1176" t="s">
        <v>616</v>
      </c>
      <c r="N2761" s="353" t="s">
        <v>1424</v>
      </c>
      <c r="O2761" s="1227">
        <v>2600</v>
      </c>
      <c r="P2761" s="134">
        <v>125</v>
      </c>
      <c r="Q2761" s="138">
        <v>8.0808080808080815E-2</v>
      </c>
      <c r="R2761" s="139">
        <v>66.428282828282846</v>
      </c>
      <c r="S2761" s="139">
        <v>191.42828282828285</v>
      </c>
      <c r="T2761" s="139">
        <v>2408.571717171717</v>
      </c>
      <c r="U2761" s="7"/>
      <c r="V2761" s="7"/>
      <c r="W2761" s="7"/>
      <c r="X2761" s="42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42"/>
      <c r="AN2761" s="42"/>
    </row>
    <row r="2762" spans="1:40" s="1" customFormat="1">
      <c r="A2762" s="173" t="s">
        <v>2318</v>
      </c>
      <c r="B2762" s="51" t="s">
        <v>17</v>
      </c>
      <c r="C2762" s="606">
        <v>4634</v>
      </c>
      <c r="D2762" s="55">
        <v>2933</v>
      </c>
      <c r="E2762" s="831">
        <v>39658</v>
      </c>
      <c r="F2762" s="806">
        <v>2009</v>
      </c>
      <c r="G2762" s="723" t="s">
        <v>813</v>
      </c>
      <c r="H2762" s="2" t="s">
        <v>800</v>
      </c>
      <c r="I2762" s="194">
        <v>404</v>
      </c>
      <c r="J2762" s="903">
        <v>131288</v>
      </c>
      <c r="K2762" s="5">
        <f t="shared" si="43"/>
        <v>6</v>
      </c>
      <c r="L2762" s="790">
        <v>2002</v>
      </c>
      <c r="M2762" s="1113" t="s">
        <v>623</v>
      </c>
      <c r="N2762" s="178" t="s">
        <v>624</v>
      </c>
      <c r="O2762" s="1227">
        <v>2600</v>
      </c>
      <c r="P2762" s="154">
        <v>150</v>
      </c>
      <c r="Q2762" s="251">
        <v>2.0508775389469533E-2</v>
      </c>
      <c r="R2762" s="54">
        <v>32.682374285150857</v>
      </c>
      <c r="S2762" s="54">
        <v>182.68237428515084</v>
      </c>
      <c r="T2762" s="54">
        <v>2417.3176257148493</v>
      </c>
      <c r="U2762" s="7"/>
      <c r="V2762" s="7"/>
      <c r="W2762" s="7"/>
      <c r="X2762" s="42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42"/>
      <c r="AN2762" s="42"/>
    </row>
    <row r="2763" spans="1:40" s="1" customFormat="1">
      <c r="A2763" s="181" t="s">
        <v>2962</v>
      </c>
      <c r="B2763" s="147" t="s">
        <v>17</v>
      </c>
      <c r="C2763" s="666">
        <v>120432</v>
      </c>
      <c r="D2763" s="146">
        <v>3090</v>
      </c>
      <c r="E2763" s="861">
        <v>39903</v>
      </c>
      <c r="F2763" s="804">
        <v>2009</v>
      </c>
      <c r="G2763" s="756" t="s">
        <v>1774</v>
      </c>
      <c r="H2763" s="9" t="s">
        <v>905</v>
      </c>
      <c r="I2763" s="197">
        <v>40</v>
      </c>
      <c r="J2763" s="981">
        <v>123376</v>
      </c>
      <c r="K2763" s="5">
        <f t="shared" si="43"/>
        <v>9</v>
      </c>
      <c r="L2763" s="1077">
        <v>1999</v>
      </c>
      <c r="M2763" s="1177" t="s">
        <v>2415</v>
      </c>
      <c r="N2763" s="177" t="s">
        <v>2109</v>
      </c>
      <c r="O2763" s="1227">
        <v>2600</v>
      </c>
      <c r="P2763" s="145">
        <v>125</v>
      </c>
      <c r="Q2763" s="148">
        <v>2.9621190544004559E-2</v>
      </c>
      <c r="R2763" s="149">
        <v>31.955044146966678</v>
      </c>
      <c r="S2763" s="149">
        <v>156.95504414696669</v>
      </c>
      <c r="T2763" s="149">
        <v>2443.0449558530331</v>
      </c>
      <c r="U2763" s="7"/>
      <c r="V2763" s="7"/>
      <c r="W2763" s="7"/>
      <c r="X2763" s="42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42"/>
      <c r="AN2763" s="42"/>
    </row>
    <row r="2764" spans="1:40" s="1" customFormat="1">
      <c r="A2764" s="271" t="s">
        <v>2883</v>
      </c>
      <c r="B2764" s="108" t="s">
        <v>17</v>
      </c>
      <c r="C2764" s="641">
        <v>1185078</v>
      </c>
      <c r="D2764" s="112">
        <v>2983</v>
      </c>
      <c r="E2764" s="859">
        <v>39749</v>
      </c>
      <c r="F2764" s="804">
        <v>2009</v>
      </c>
      <c r="G2764" s="399" t="s">
        <v>816</v>
      </c>
      <c r="H2764" s="9" t="s">
        <v>905</v>
      </c>
      <c r="I2764" s="271">
        <v>353</v>
      </c>
      <c r="J2764" s="949">
        <v>115172</v>
      </c>
      <c r="K2764" s="5">
        <f t="shared" si="43"/>
        <v>7</v>
      </c>
      <c r="L2764" s="1054">
        <v>2001</v>
      </c>
      <c r="M2764" s="1154" t="s">
        <v>616</v>
      </c>
      <c r="N2764" s="399" t="s">
        <v>1234</v>
      </c>
      <c r="O2764" s="1227">
        <v>2700</v>
      </c>
      <c r="P2764" s="111">
        <v>150</v>
      </c>
      <c r="Q2764" s="113">
        <v>6.4362336114421936E-2</v>
      </c>
      <c r="R2764" s="114">
        <v>74.62426698450534</v>
      </c>
      <c r="S2764" s="114">
        <v>224.62426698450534</v>
      </c>
      <c r="T2764" s="114">
        <v>2475.3757330154945</v>
      </c>
      <c r="U2764" s="7"/>
      <c r="V2764" s="7"/>
      <c r="W2764" s="7"/>
      <c r="X2764" s="42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42"/>
      <c r="AN2764" s="42"/>
    </row>
    <row r="2765" spans="1:40" s="1" customFormat="1">
      <c r="A2765" s="126" t="s">
        <v>2916</v>
      </c>
      <c r="B2765" s="108" t="s">
        <v>17</v>
      </c>
      <c r="C2765" s="648">
        <v>1400</v>
      </c>
      <c r="D2765" s="125">
        <v>3019</v>
      </c>
      <c r="E2765" s="866">
        <v>39792</v>
      </c>
      <c r="F2765" s="804">
        <v>2009</v>
      </c>
      <c r="G2765" s="377" t="s">
        <v>813</v>
      </c>
      <c r="H2765" s="2" t="s">
        <v>800</v>
      </c>
      <c r="I2765" s="126">
        <v>273</v>
      </c>
      <c r="J2765" s="958">
        <v>120648</v>
      </c>
      <c r="K2765" s="5">
        <f t="shared" si="43"/>
        <v>11</v>
      </c>
      <c r="L2765" s="1061">
        <v>1997</v>
      </c>
      <c r="M2765" s="1161" t="s">
        <v>613</v>
      </c>
      <c r="N2765" s="377" t="s">
        <v>2917</v>
      </c>
      <c r="O2765" s="1227">
        <v>2700</v>
      </c>
      <c r="P2765" s="124">
        <v>150</v>
      </c>
      <c r="Q2765" s="127">
        <v>0.13106796116504854</v>
      </c>
      <c r="R2765" s="128">
        <v>72.682427184466007</v>
      </c>
      <c r="S2765" s="128">
        <v>222.68242718446601</v>
      </c>
      <c r="T2765" s="128">
        <v>2477.3175728155338</v>
      </c>
      <c r="U2765" s="7"/>
      <c r="V2765" s="7"/>
      <c r="W2765" s="7"/>
      <c r="X2765" s="42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42"/>
      <c r="AN2765" s="42"/>
    </row>
    <row r="2766" spans="1:40" s="1" customFormat="1">
      <c r="A2766" s="147" t="s">
        <v>2960</v>
      </c>
      <c r="B2766" s="147" t="s">
        <v>17</v>
      </c>
      <c r="C2766" s="655">
        <v>5040</v>
      </c>
      <c r="D2766" s="146">
        <v>3090</v>
      </c>
      <c r="E2766" s="861">
        <v>39903</v>
      </c>
      <c r="F2766" s="804">
        <v>2009</v>
      </c>
      <c r="G2766" s="744" t="s">
        <v>815</v>
      </c>
      <c r="H2766" s="51" t="s">
        <v>1269</v>
      </c>
      <c r="I2766" s="147">
        <v>16</v>
      </c>
      <c r="J2766" s="985">
        <v>120834</v>
      </c>
      <c r="K2766" s="5">
        <f t="shared" si="43"/>
        <v>13</v>
      </c>
      <c r="L2766" s="1069">
        <v>1995</v>
      </c>
      <c r="M2766" s="1169" t="s">
        <v>623</v>
      </c>
      <c r="N2766" s="744" t="s">
        <v>2794</v>
      </c>
      <c r="O2766" s="1227">
        <v>2700</v>
      </c>
      <c r="P2766" s="145">
        <v>125</v>
      </c>
      <c r="Q2766" s="148">
        <v>3.0760467103389349E-2</v>
      </c>
      <c r="R2766" s="149">
        <v>33.184084306465394</v>
      </c>
      <c r="S2766" s="149">
        <v>158.18408430646539</v>
      </c>
      <c r="T2766" s="149">
        <v>2541.8159156935344</v>
      </c>
      <c r="U2766" s="7"/>
      <c r="V2766" s="7"/>
      <c r="W2766" s="7"/>
      <c r="X2766" s="42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42"/>
      <c r="AN2766" s="42"/>
    </row>
    <row r="2767" spans="1:40" s="1" customFormat="1">
      <c r="A2767" s="277" t="s">
        <v>3058</v>
      </c>
      <c r="B2767" s="160" t="s">
        <v>17</v>
      </c>
      <c r="C2767" s="652">
        <v>4479</v>
      </c>
      <c r="D2767" s="284">
        <v>3107</v>
      </c>
      <c r="E2767" s="855">
        <v>39952</v>
      </c>
      <c r="F2767" s="804">
        <v>2009</v>
      </c>
      <c r="G2767" s="742" t="s">
        <v>813</v>
      </c>
      <c r="H2767" s="2" t="s">
        <v>800</v>
      </c>
      <c r="I2767" s="277">
        <v>14</v>
      </c>
      <c r="J2767" s="942">
        <v>140554</v>
      </c>
      <c r="K2767" s="5">
        <f t="shared" si="43"/>
        <v>7</v>
      </c>
      <c r="L2767" s="1049">
        <v>2001</v>
      </c>
      <c r="M2767" s="1149" t="s">
        <v>629</v>
      </c>
      <c r="N2767" s="1215" t="s">
        <v>2423</v>
      </c>
      <c r="O2767" s="1227">
        <v>2750</v>
      </c>
      <c r="P2767" s="168">
        <v>125</v>
      </c>
      <c r="Q2767" s="307">
        <v>5.1594746716697934E-2</v>
      </c>
      <c r="R2767" s="169">
        <v>42.918058161350835</v>
      </c>
      <c r="S2767" s="169">
        <v>167.91805816135084</v>
      </c>
      <c r="T2767" s="169">
        <v>2582.0819418386491</v>
      </c>
      <c r="U2767" s="7"/>
      <c r="V2767" s="7"/>
      <c r="W2767" s="7"/>
      <c r="X2767" s="42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42"/>
      <c r="AN2767" s="42"/>
    </row>
    <row r="2768" spans="1:40" s="70" customFormat="1">
      <c r="A2768" s="188" t="s">
        <v>2795</v>
      </c>
      <c r="B2768" s="179" t="s">
        <v>17</v>
      </c>
      <c r="C2768" s="628">
        <v>10432</v>
      </c>
      <c r="D2768" s="285">
        <v>2941</v>
      </c>
      <c r="E2768" s="847">
        <v>39687</v>
      </c>
      <c r="F2768" s="812">
        <v>2009</v>
      </c>
      <c r="G2768" s="280" t="s">
        <v>815</v>
      </c>
      <c r="H2768" s="51" t="s">
        <v>1269</v>
      </c>
      <c r="I2768" s="188">
        <v>32</v>
      </c>
      <c r="J2768" s="933">
        <v>109736</v>
      </c>
      <c r="K2768" s="5">
        <f t="shared" si="43"/>
        <v>7</v>
      </c>
      <c r="L2768" s="1041">
        <v>2001</v>
      </c>
      <c r="M2768" s="1141" t="s">
        <v>616</v>
      </c>
      <c r="N2768" s="280" t="s">
        <v>1558</v>
      </c>
      <c r="O2768" s="1227">
        <v>2860</v>
      </c>
      <c r="P2768" s="79">
        <v>150</v>
      </c>
      <c r="Q2768" s="308">
        <v>0.34182150224574342</v>
      </c>
      <c r="R2768" s="84">
        <v>100.82025208738196</v>
      </c>
      <c r="S2768" s="84">
        <v>250.82025208738196</v>
      </c>
      <c r="T2768" s="84">
        <v>2609.179747912618</v>
      </c>
      <c r="U2768" s="7"/>
      <c r="V2768" s="7"/>
      <c r="W2768" s="7"/>
      <c r="X2768" s="42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42"/>
      <c r="AN2768" s="42"/>
    </row>
    <row r="2769" spans="1:40" s="70" customFormat="1">
      <c r="A2769" s="190" t="s">
        <v>3050</v>
      </c>
      <c r="B2769" s="205" t="s">
        <v>17</v>
      </c>
      <c r="C2769" s="671">
        <v>158501</v>
      </c>
      <c r="D2769" s="217">
        <v>3107</v>
      </c>
      <c r="E2769" s="874">
        <v>39952</v>
      </c>
      <c r="F2769" s="804">
        <v>2009</v>
      </c>
      <c r="G2769" s="758" t="s">
        <v>818</v>
      </c>
      <c r="H2769" s="9" t="s">
        <v>806</v>
      </c>
      <c r="I2769" s="190">
        <v>47</v>
      </c>
      <c r="J2769" s="986">
        <v>133369</v>
      </c>
      <c r="K2769" s="5">
        <f t="shared" si="43"/>
        <v>7</v>
      </c>
      <c r="L2769" s="1081">
        <v>2001</v>
      </c>
      <c r="M2769" s="1181" t="s">
        <v>616</v>
      </c>
      <c r="N2769" s="758" t="s">
        <v>2122</v>
      </c>
      <c r="O2769" s="1227">
        <v>2800</v>
      </c>
      <c r="P2769" s="168">
        <v>125</v>
      </c>
      <c r="Q2769" s="235">
        <v>5.2532833020637902E-2</v>
      </c>
      <c r="R2769" s="169">
        <v>43.698386491557223</v>
      </c>
      <c r="S2769" s="169">
        <v>168.69838649155722</v>
      </c>
      <c r="T2769" s="169">
        <v>2631.3016135084426</v>
      </c>
      <c r="U2769" s="7"/>
      <c r="V2769" s="7"/>
      <c r="W2769" s="7"/>
      <c r="X2769" s="42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42"/>
      <c r="AN2769" s="42"/>
    </row>
    <row r="2770" spans="1:40" s="70" customFormat="1">
      <c r="A2770" s="181" t="s">
        <v>2967</v>
      </c>
      <c r="B2770" s="181" t="s">
        <v>17</v>
      </c>
      <c r="C2770" s="666">
        <v>8669</v>
      </c>
      <c r="D2770" s="287">
        <v>3090</v>
      </c>
      <c r="E2770" s="875">
        <v>39903</v>
      </c>
      <c r="F2770" s="804">
        <v>2009</v>
      </c>
      <c r="G2770" s="177" t="s">
        <v>2507</v>
      </c>
      <c r="H2770" s="2" t="s">
        <v>1604</v>
      </c>
      <c r="I2770" s="181">
        <v>22</v>
      </c>
      <c r="J2770" s="981">
        <v>153088</v>
      </c>
      <c r="K2770" s="5">
        <f t="shared" si="43"/>
        <v>8</v>
      </c>
      <c r="L2770" s="1077">
        <v>2000</v>
      </c>
      <c r="M2770" s="1177" t="s">
        <v>629</v>
      </c>
      <c r="N2770" s="177" t="s">
        <v>2423</v>
      </c>
      <c r="O2770" s="1227">
        <v>2800</v>
      </c>
      <c r="P2770" s="145">
        <v>125</v>
      </c>
      <c r="Q2770" s="316">
        <v>3.1899743662774135E-2</v>
      </c>
      <c r="R2770" s="149">
        <v>34.41312446596411</v>
      </c>
      <c r="S2770" s="149">
        <v>159.4131244659641</v>
      </c>
      <c r="T2770" s="149">
        <v>2640.5868755340357</v>
      </c>
      <c r="U2770" s="7"/>
      <c r="V2770" s="7"/>
      <c r="W2770" s="7"/>
      <c r="X2770" s="42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42"/>
      <c r="AN2770" s="42"/>
    </row>
    <row r="2771" spans="1:40" s="70" customFormat="1">
      <c r="A2771" s="173" t="s">
        <v>2313</v>
      </c>
      <c r="B2771" s="173" t="s">
        <v>17</v>
      </c>
      <c r="C2771" s="606">
        <v>3208</v>
      </c>
      <c r="D2771" s="212">
        <v>2933</v>
      </c>
      <c r="E2771" s="830">
        <v>39658</v>
      </c>
      <c r="F2771" s="804">
        <v>2009</v>
      </c>
      <c r="G2771" s="706" t="s">
        <v>1774</v>
      </c>
      <c r="H2771" s="9" t="s">
        <v>4818</v>
      </c>
      <c r="I2771" s="173">
        <v>409</v>
      </c>
      <c r="J2771" s="903">
        <v>144545</v>
      </c>
      <c r="K2771" s="5">
        <f t="shared" si="43"/>
        <v>6</v>
      </c>
      <c r="L2771" s="790">
        <v>2002</v>
      </c>
      <c r="M2771" s="1113" t="s">
        <v>623</v>
      </c>
      <c r="N2771" s="178" t="s">
        <v>624</v>
      </c>
      <c r="O2771" s="1227">
        <v>2850</v>
      </c>
      <c r="P2771" s="154">
        <v>150</v>
      </c>
      <c r="Q2771" s="309">
        <v>2.2480773023072373E-2</v>
      </c>
      <c r="R2771" s="54">
        <v>35.824910274107673</v>
      </c>
      <c r="S2771" s="54">
        <v>185.82491027410768</v>
      </c>
      <c r="T2771" s="54">
        <v>2664.1750897258921</v>
      </c>
      <c r="U2771" s="7"/>
      <c r="V2771" s="7"/>
      <c r="W2771" s="7"/>
      <c r="X2771" s="42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42"/>
      <c r="AN2771" s="42"/>
    </row>
    <row r="2772" spans="1:40" s="1" customFormat="1">
      <c r="A2772" s="271" t="s">
        <v>2885</v>
      </c>
      <c r="B2772" s="108" t="s">
        <v>17</v>
      </c>
      <c r="C2772" s="641">
        <v>937650</v>
      </c>
      <c r="D2772" s="112">
        <v>2983</v>
      </c>
      <c r="E2772" s="859">
        <v>39749</v>
      </c>
      <c r="F2772" s="804">
        <v>2009</v>
      </c>
      <c r="G2772" s="399" t="s">
        <v>816</v>
      </c>
      <c r="H2772" s="9" t="s">
        <v>905</v>
      </c>
      <c r="I2772" s="271">
        <v>355</v>
      </c>
      <c r="J2772" s="949">
        <v>131860</v>
      </c>
      <c r="K2772" s="5">
        <f t="shared" si="43"/>
        <v>4</v>
      </c>
      <c r="L2772" s="1054">
        <v>2004</v>
      </c>
      <c r="M2772" s="1154" t="s">
        <v>629</v>
      </c>
      <c r="N2772" s="399" t="s">
        <v>2303</v>
      </c>
      <c r="O2772" s="1227">
        <v>2900</v>
      </c>
      <c r="P2772" s="111">
        <v>150</v>
      </c>
      <c r="Q2772" s="113">
        <v>6.9129916567342076E-2</v>
      </c>
      <c r="R2772" s="114">
        <v>80.151990464839074</v>
      </c>
      <c r="S2772" s="114">
        <v>230.15199046483906</v>
      </c>
      <c r="T2772" s="114">
        <v>2669.8480095351611</v>
      </c>
      <c r="U2772" s="7"/>
      <c r="V2772" s="7"/>
      <c r="W2772" s="7"/>
      <c r="X2772" s="42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42"/>
      <c r="AN2772" s="42"/>
    </row>
    <row r="2773" spans="1:40" s="1" customFormat="1">
      <c r="A2773" s="126" t="s">
        <v>2913</v>
      </c>
      <c r="B2773" s="108" t="s">
        <v>17</v>
      </c>
      <c r="C2773" s="648">
        <v>2</v>
      </c>
      <c r="D2773" s="125">
        <v>3019</v>
      </c>
      <c r="E2773" s="866">
        <v>39792</v>
      </c>
      <c r="F2773" s="804">
        <v>2009</v>
      </c>
      <c r="G2773" s="377" t="s">
        <v>816</v>
      </c>
      <c r="H2773" s="173" t="s">
        <v>1602</v>
      </c>
      <c r="I2773" s="126">
        <v>260</v>
      </c>
      <c r="J2773" s="958">
        <v>116280</v>
      </c>
      <c r="K2773" s="5">
        <f t="shared" si="43"/>
        <v>6</v>
      </c>
      <c r="L2773" s="1061">
        <v>2002</v>
      </c>
      <c r="M2773" s="1161" t="s">
        <v>629</v>
      </c>
      <c r="N2773" s="377" t="s">
        <v>2303</v>
      </c>
      <c r="O2773" s="1227">
        <v>2900</v>
      </c>
      <c r="P2773" s="124">
        <v>150</v>
      </c>
      <c r="Q2773" s="127">
        <v>0.14077669902912621</v>
      </c>
      <c r="R2773" s="128">
        <v>78.066310679611647</v>
      </c>
      <c r="S2773" s="128">
        <v>228.06631067961166</v>
      </c>
      <c r="T2773" s="128">
        <v>2671.9336893203881</v>
      </c>
      <c r="U2773" s="7"/>
      <c r="V2773" s="7"/>
      <c r="W2773" s="7"/>
      <c r="X2773" s="42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42"/>
      <c r="AN2773" s="42"/>
    </row>
    <row r="2774" spans="1:40" s="1" customFormat="1">
      <c r="A2774" s="142" t="s">
        <v>2945</v>
      </c>
      <c r="B2774" s="136" t="s">
        <v>17</v>
      </c>
      <c r="C2774" s="653">
        <v>30133</v>
      </c>
      <c r="D2774" s="141">
        <v>3063</v>
      </c>
      <c r="E2774" s="870">
        <v>39849</v>
      </c>
      <c r="F2774" s="804">
        <v>2009</v>
      </c>
      <c r="G2774" s="747" t="s">
        <v>814</v>
      </c>
      <c r="H2774" s="142" t="s">
        <v>1060</v>
      </c>
      <c r="I2774" s="142">
        <v>22</v>
      </c>
      <c r="J2774" s="963">
        <v>57461</v>
      </c>
      <c r="K2774" s="5">
        <f t="shared" si="43"/>
        <v>1</v>
      </c>
      <c r="L2774" s="1065">
        <v>2007</v>
      </c>
      <c r="M2774" s="1165" t="s">
        <v>616</v>
      </c>
      <c r="N2774" s="747" t="s">
        <v>1234</v>
      </c>
      <c r="O2774" s="1227">
        <v>2889</v>
      </c>
      <c r="P2774" s="140">
        <v>125</v>
      </c>
      <c r="Q2774" s="143">
        <v>0.4554986204178163</v>
      </c>
      <c r="R2774" s="144">
        <v>12.553541978715018</v>
      </c>
      <c r="S2774" s="144">
        <v>137.55354197871503</v>
      </c>
      <c r="T2774" s="144">
        <v>2751.4464580212848</v>
      </c>
      <c r="U2774" s="7"/>
      <c r="V2774" s="7"/>
      <c r="W2774" s="7"/>
      <c r="X2774" s="42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42"/>
      <c r="AN2774" s="42"/>
    </row>
    <row r="2775" spans="1:40" s="1" customFormat="1">
      <c r="A2775" s="271" t="s">
        <v>2886</v>
      </c>
      <c r="B2775" s="108" t="s">
        <v>17</v>
      </c>
      <c r="C2775" s="641">
        <v>6202</v>
      </c>
      <c r="D2775" s="112">
        <v>2983</v>
      </c>
      <c r="E2775" s="859">
        <v>39749</v>
      </c>
      <c r="F2775" s="804">
        <v>2009</v>
      </c>
      <c r="G2775" s="399" t="s">
        <v>815</v>
      </c>
      <c r="H2775" s="51" t="s">
        <v>1269</v>
      </c>
      <c r="I2775" s="271">
        <v>329</v>
      </c>
      <c r="J2775" s="949">
        <v>110955</v>
      </c>
      <c r="K2775" s="5">
        <f t="shared" si="43"/>
        <v>10</v>
      </c>
      <c r="L2775" s="1054">
        <v>1998</v>
      </c>
      <c r="M2775" s="1154" t="s">
        <v>623</v>
      </c>
      <c r="N2775" s="399" t="s">
        <v>2794</v>
      </c>
      <c r="O2775" s="1227">
        <v>3000</v>
      </c>
      <c r="P2775" s="111">
        <v>150</v>
      </c>
      <c r="Q2775" s="113">
        <v>7.1513706793802145E-2</v>
      </c>
      <c r="R2775" s="114">
        <v>82.915852205005933</v>
      </c>
      <c r="S2775" s="114">
        <v>232.91585220500593</v>
      </c>
      <c r="T2775" s="114">
        <v>2767.0841477949939</v>
      </c>
      <c r="U2775" s="7"/>
      <c r="V2775" s="7"/>
      <c r="W2775" s="7"/>
      <c r="X2775" s="42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42"/>
      <c r="AN2775" s="42"/>
    </row>
    <row r="2776" spans="1:40" s="1" customFormat="1">
      <c r="A2776" s="271" t="s">
        <v>2888</v>
      </c>
      <c r="B2776" s="108" t="s">
        <v>17</v>
      </c>
      <c r="C2776" s="641">
        <v>5222</v>
      </c>
      <c r="D2776" s="112">
        <v>2983</v>
      </c>
      <c r="E2776" s="859">
        <v>39749</v>
      </c>
      <c r="F2776" s="804">
        <v>2009</v>
      </c>
      <c r="G2776" s="399" t="s">
        <v>813</v>
      </c>
      <c r="H2776" s="2" t="s">
        <v>800</v>
      </c>
      <c r="I2776" s="271">
        <v>335</v>
      </c>
      <c r="J2776" s="949">
        <v>142280</v>
      </c>
      <c r="K2776" s="5">
        <f t="shared" si="43"/>
        <v>15</v>
      </c>
      <c r="L2776" s="1054">
        <v>1993</v>
      </c>
      <c r="M2776" s="1154" t="s">
        <v>629</v>
      </c>
      <c r="N2776" s="399" t="s">
        <v>2401</v>
      </c>
      <c r="O2776" s="1227">
        <v>3000</v>
      </c>
      <c r="P2776" s="111">
        <v>150</v>
      </c>
      <c r="Q2776" s="113">
        <v>7.1513706793802145E-2</v>
      </c>
      <c r="R2776" s="114">
        <v>82.915852205005933</v>
      </c>
      <c r="S2776" s="114">
        <v>232.91585220500593</v>
      </c>
      <c r="T2776" s="114">
        <v>2767.0841477949939</v>
      </c>
      <c r="U2776" s="7"/>
      <c r="V2776" s="7"/>
      <c r="W2776" s="7"/>
      <c r="X2776" s="42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42"/>
      <c r="AN2776" s="42"/>
    </row>
    <row r="2777" spans="1:40" s="1" customFormat="1">
      <c r="A2777" s="271" t="s">
        <v>2882</v>
      </c>
      <c r="B2777" s="108" t="s">
        <v>17</v>
      </c>
      <c r="C2777" s="641">
        <v>937286</v>
      </c>
      <c r="D2777" s="112">
        <v>2983</v>
      </c>
      <c r="E2777" s="859">
        <v>39749</v>
      </c>
      <c r="F2777" s="804">
        <v>2009</v>
      </c>
      <c r="G2777" s="399" t="s">
        <v>816</v>
      </c>
      <c r="H2777" s="9" t="s">
        <v>905</v>
      </c>
      <c r="I2777" s="271">
        <v>352</v>
      </c>
      <c r="J2777" s="949">
        <v>140441</v>
      </c>
      <c r="K2777" s="5">
        <f t="shared" si="43"/>
        <v>4</v>
      </c>
      <c r="L2777" s="1054">
        <v>2004</v>
      </c>
      <c r="M2777" s="1154" t="s">
        <v>629</v>
      </c>
      <c r="N2777" s="399" t="s">
        <v>2303</v>
      </c>
      <c r="O2777" s="1227">
        <v>3000</v>
      </c>
      <c r="P2777" s="111">
        <v>150</v>
      </c>
      <c r="Q2777" s="113">
        <v>7.1513706793802145E-2</v>
      </c>
      <c r="R2777" s="114">
        <v>82.915852205005933</v>
      </c>
      <c r="S2777" s="114">
        <v>232.91585220500593</v>
      </c>
      <c r="T2777" s="114">
        <v>2767.0841477949939</v>
      </c>
      <c r="U2777" s="7"/>
      <c r="V2777" s="7"/>
      <c r="W2777" s="7"/>
      <c r="X2777" s="42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42"/>
      <c r="AN2777" s="42"/>
    </row>
    <row r="2778" spans="1:40" s="1" customFormat="1">
      <c r="A2778" s="126" t="s">
        <v>2914</v>
      </c>
      <c r="B2778" s="108" t="s">
        <v>17</v>
      </c>
      <c r="C2778" s="648">
        <v>3</v>
      </c>
      <c r="D2778" s="125">
        <v>3019</v>
      </c>
      <c r="E2778" s="866">
        <v>39792</v>
      </c>
      <c r="F2778" s="804">
        <v>2009</v>
      </c>
      <c r="G2778" s="377" t="s">
        <v>816</v>
      </c>
      <c r="H2778" s="173" t="s">
        <v>1602</v>
      </c>
      <c r="I2778" s="126">
        <v>257</v>
      </c>
      <c r="J2778" s="958">
        <v>126912</v>
      </c>
      <c r="K2778" s="5">
        <f t="shared" si="43"/>
        <v>5</v>
      </c>
      <c r="L2778" s="1061">
        <v>2003</v>
      </c>
      <c r="M2778" s="1161" t="s">
        <v>629</v>
      </c>
      <c r="N2778" s="377" t="s">
        <v>2303</v>
      </c>
      <c r="O2778" s="1227">
        <v>3000</v>
      </c>
      <c r="P2778" s="124">
        <v>150</v>
      </c>
      <c r="Q2778" s="127">
        <v>0.14563106796116504</v>
      </c>
      <c r="R2778" s="128">
        <v>80.758252427184459</v>
      </c>
      <c r="S2778" s="128">
        <v>230.75825242718446</v>
      </c>
      <c r="T2778" s="128">
        <v>2769.2417475728157</v>
      </c>
      <c r="U2778" s="7"/>
      <c r="V2778" s="7"/>
      <c r="W2778" s="7"/>
      <c r="X2778" s="42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42"/>
      <c r="AN2778" s="42"/>
    </row>
    <row r="2779" spans="1:40" s="1" customFormat="1">
      <c r="A2779" s="51" t="s">
        <v>2319</v>
      </c>
      <c r="B2779" s="51" t="s">
        <v>17</v>
      </c>
      <c r="C2779" s="607">
        <v>4631</v>
      </c>
      <c r="D2779" s="55">
        <v>2933</v>
      </c>
      <c r="E2779" s="831">
        <v>39658</v>
      </c>
      <c r="F2779" s="806">
        <v>2009</v>
      </c>
      <c r="G2779" s="713" t="s">
        <v>813</v>
      </c>
      <c r="H2779" s="2" t="s">
        <v>800</v>
      </c>
      <c r="I2779" s="51">
        <v>377</v>
      </c>
      <c r="J2779" s="922">
        <v>138722</v>
      </c>
      <c r="K2779" s="5">
        <f t="shared" si="43"/>
        <v>6</v>
      </c>
      <c r="L2779" s="423">
        <v>2002</v>
      </c>
      <c r="M2779" s="417" t="s">
        <v>623</v>
      </c>
      <c r="N2779" s="53" t="s">
        <v>624</v>
      </c>
      <c r="O2779" s="1227">
        <v>3000</v>
      </c>
      <c r="P2779" s="154">
        <v>150</v>
      </c>
      <c r="Q2779" s="251">
        <v>2.3663971603234076E-2</v>
      </c>
      <c r="R2779" s="54">
        <v>37.710431867481759</v>
      </c>
      <c r="S2779" s="54">
        <v>187.71043186748176</v>
      </c>
      <c r="T2779" s="54">
        <v>2812.2895681325181</v>
      </c>
      <c r="U2779" s="7"/>
      <c r="V2779" s="7"/>
      <c r="W2779" s="7"/>
      <c r="X2779" s="42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42"/>
      <c r="AN2779" s="42"/>
    </row>
    <row r="2780" spans="1:40" s="1" customFormat="1">
      <c r="A2780" s="51" t="s">
        <v>2374</v>
      </c>
      <c r="B2780" s="51" t="s">
        <v>17</v>
      </c>
      <c r="C2780" s="607">
        <v>19201</v>
      </c>
      <c r="D2780" s="55">
        <v>2933</v>
      </c>
      <c r="E2780" s="831">
        <v>39658</v>
      </c>
      <c r="F2780" s="804">
        <v>2009</v>
      </c>
      <c r="G2780" s="713" t="s">
        <v>810</v>
      </c>
      <c r="H2780" s="173" t="s">
        <v>1166</v>
      </c>
      <c r="I2780" s="58">
        <v>345</v>
      </c>
      <c r="J2780" s="918">
        <v>117502</v>
      </c>
      <c r="K2780" s="5">
        <f t="shared" si="43"/>
        <v>4</v>
      </c>
      <c r="L2780" s="1025">
        <v>2004</v>
      </c>
      <c r="M2780" s="1122" t="s">
        <v>629</v>
      </c>
      <c r="N2780" s="1209" t="s">
        <v>2375</v>
      </c>
      <c r="O2780" s="1227">
        <v>3000</v>
      </c>
      <c r="P2780" s="154">
        <v>150</v>
      </c>
      <c r="Q2780" s="251">
        <v>2.3663971603234076E-2</v>
      </c>
      <c r="R2780" s="54">
        <v>37.710431867481759</v>
      </c>
      <c r="S2780" s="54">
        <v>187.71043186748176</v>
      </c>
      <c r="T2780" s="54">
        <v>2812.2895681325181</v>
      </c>
      <c r="U2780" s="7"/>
      <c r="V2780" s="7"/>
      <c r="W2780" s="7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42"/>
      <c r="AN2780" s="42"/>
    </row>
    <row r="2781" spans="1:40" s="1" customFormat="1">
      <c r="A2781" s="342" t="s">
        <v>3064</v>
      </c>
      <c r="B2781" s="160" t="s">
        <v>17</v>
      </c>
      <c r="C2781" s="637" t="s">
        <v>3065</v>
      </c>
      <c r="D2781" s="284">
        <v>3107</v>
      </c>
      <c r="E2781" s="855">
        <v>39952</v>
      </c>
      <c r="F2781" s="804">
        <v>2009</v>
      </c>
      <c r="G2781" s="742" t="s">
        <v>812</v>
      </c>
      <c r="H2781" s="9" t="s">
        <v>1079</v>
      </c>
      <c r="I2781" s="277">
        <v>28</v>
      </c>
      <c r="J2781" s="942">
        <v>135260</v>
      </c>
      <c r="K2781" s="5">
        <f t="shared" si="43"/>
        <v>9</v>
      </c>
      <c r="L2781" s="1049">
        <v>1999</v>
      </c>
      <c r="M2781" s="1149" t="s">
        <v>613</v>
      </c>
      <c r="N2781" s="1215" t="s">
        <v>614</v>
      </c>
      <c r="O2781" s="1227">
        <v>3000</v>
      </c>
      <c r="P2781" s="168">
        <v>125</v>
      </c>
      <c r="Q2781" s="307">
        <v>5.6285178236397747E-2</v>
      </c>
      <c r="R2781" s="169">
        <v>46.819699812382737</v>
      </c>
      <c r="S2781" s="169">
        <v>171.81969981238274</v>
      </c>
      <c r="T2781" s="169">
        <v>2828.1803001876174</v>
      </c>
      <c r="U2781" s="7"/>
      <c r="V2781" s="7"/>
      <c r="W2781" s="7"/>
      <c r="X2781" s="42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42"/>
      <c r="AN2781" s="42"/>
    </row>
    <row r="2782" spans="1:40" s="1" customFormat="1">
      <c r="A2782" s="246" t="s">
        <v>2854</v>
      </c>
      <c r="B2782" s="76" t="s">
        <v>17</v>
      </c>
      <c r="C2782" s="654">
        <v>5860</v>
      </c>
      <c r="D2782" s="894">
        <v>39770</v>
      </c>
      <c r="E2782" s="872">
        <v>39727</v>
      </c>
      <c r="F2782" s="812">
        <v>2009</v>
      </c>
      <c r="G2782" s="370" t="s">
        <v>815</v>
      </c>
      <c r="H2782" s="51" t="s">
        <v>1269</v>
      </c>
      <c r="I2782" s="275"/>
      <c r="J2782" s="968">
        <v>121285</v>
      </c>
      <c r="K2782" s="5">
        <f t="shared" si="43"/>
        <v>11</v>
      </c>
      <c r="L2782" s="1068">
        <v>1997</v>
      </c>
      <c r="M2782" s="1168" t="s">
        <v>623</v>
      </c>
      <c r="N2782" s="370" t="s">
        <v>2794</v>
      </c>
      <c r="O2782" s="1227">
        <v>3000</v>
      </c>
      <c r="P2782" s="100">
        <v>150</v>
      </c>
      <c r="Q2782" s="101">
        <v>0.15789473684210525</v>
      </c>
      <c r="R2782" s="102">
        <v>0</v>
      </c>
      <c r="S2782" s="102">
        <v>150</v>
      </c>
      <c r="T2782" s="102">
        <v>2850</v>
      </c>
      <c r="U2782" s="7"/>
      <c r="V2782" s="7"/>
      <c r="W2782" s="7"/>
      <c r="X2782" s="42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42"/>
      <c r="AN2782" s="42"/>
    </row>
    <row r="2783" spans="1:40" s="1" customFormat="1">
      <c r="A2783" s="275" t="s">
        <v>2853</v>
      </c>
      <c r="B2783" s="76" t="s">
        <v>17</v>
      </c>
      <c r="C2783" s="654">
        <v>5876</v>
      </c>
      <c r="D2783" s="894">
        <v>39770</v>
      </c>
      <c r="E2783" s="872">
        <v>39727</v>
      </c>
      <c r="F2783" s="812">
        <v>2009</v>
      </c>
      <c r="G2783" s="370" t="s">
        <v>815</v>
      </c>
      <c r="H2783" s="51" t="s">
        <v>1269</v>
      </c>
      <c r="I2783" s="275"/>
      <c r="J2783" s="968">
        <v>116060</v>
      </c>
      <c r="K2783" s="5">
        <f t="shared" si="43"/>
        <v>11</v>
      </c>
      <c r="L2783" s="1068">
        <v>1997</v>
      </c>
      <c r="M2783" s="1168" t="s">
        <v>623</v>
      </c>
      <c r="N2783" s="370" t="s">
        <v>2794</v>
      </c>
      <c r="O2783" s="1227">
        <v>3000</v>
      </c>
      <c r="P2783" s="100">
        <v>150</v>
      </c>
      <c r="Q2783" s="101">
        <v>0.15789473684210525</v>
      </c>
      <c r="R2783" s="102">
        <v>0</v>
      </c>
      <c r="S2783" s="102">
        <v>150</v>
      </c>
      <c r="T2783" s="102">
        <v>2850</v>
      </c>
      <c r="U2783" s="7"/>
      <c r="V2783" s="7"/>
      <c r="W2783" s="7"/>
      <c r="X2783" s="42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42"/>
      <c r="AN2783" s="42"/>
    </row>
    <row r="2784" spans="1:40" s="1" customFormat="1">
      <c r="A2784" s="275" t="s">
        <v>2856</v>
      </c>
      <c r="B2784" s="76" t="s">
        <v>17</v>
      </c>
      <c r="C2784" s="654">
        <v>6208</v>
      </c>
      <c r="D2784" s="894">
        <v>39770</v>
      </c>
      <c r="E2784" s="872">
        <v>39727</v>
      </c>
      <c r="F2784" s="812">
        <v>2009</v>
      </c>
      <c r="G2784" s="370" t="s">
        <v>815</v>
      </c>
      <c r="H2784" s="51" t="s">
        <v>1269</v>
      </c>
      <c r="I2784" s="275"/>
      <c r="J2784" s="968">
        <v>104934</v>
      </c>
      <c r="K2784" s="5">
        <f t="shared" si="43"/>
        <v>10</v>
      </c>
      <c r="L2784" s="1068">
        <v>1998</v>
      </c>
      <c r="M2784" s="1168" t="s">
        <v>623</v>
      </c>
      <c r="N2784" s="370" t="s">
        <v>2794</v>
      </c>
      <c r="O2784" s="1227">
        <v>3000</v>
      </c>
      <c r="P2784" s="100">
        <v>150</v>
      </c>
      <c r="Q2784" s="101">
        <v>0.15789473684210525</v>
      </c>
      <c r="R2784" s="102">
        <v>0</v>
      </c>
      <c r="S2784" s="102">
        <v>150</v>
      </c>
      <c r="T2784" s="102">
        <v>2850</v>
      </c>
      <c r="U2784" s="7"/>
      <c r="V2784" s="7"/>
      <c r="W2784" s="7"/>
      <c r="X2784" s="42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42"/>
      <c r="AN2784" s="42"/>
    </row>
    <row r="2785" spans="1:40" s="1" customFormat="1">
      <c r="A2785" s="275" t="s">
        <v>2855</v>
      </c>
      <c r="B2785" s="76" t="s">
        <v>17</v>
      </c>
      <c r="C2785" s="654">
        <v>10099</v>
      </c>
      <c r="D2785" s="894">
        <v>39770</v>
      </c>
      <c r="E2785" s="872">
        <v>39727</v>
      </c>
      <c r="F2785" s="812">
        <v>2009</v>
      </c>
      <c r="G2785" s="370" t="s">
        <v>815</v>
      </c>
      <c r="H2785" s="51" t="s">
        <v>1269</v>
      </c>
      <c r="I2785" s="275"/>
      <c r="J2785" s="987">
        <v>126688</v>
      </c>
      <c r="K2785" s="5">
        <f t="shared" si="43"/>
        <v>9</v>
      </c>
      <c r="L2785" s="1068">
        <v>1999</v>
      </c>
      <c r="M2785" s="1168" t="s">
        <v>616</v>
      </c>
      <c r="N2785" s="370" t="s">
        <v>1424</v>
      </c>
      <c r="O2785" s="1227">
        <v>3000</v>
      </c>
      <c r="P2785" s="100">
        <v>150</v>
      </c>
      <c r="Q2785" s="101">
        <v>0.15789473684210525</v>
      </c>
      <c r="R2785" s="102">
        <v>0</v>
      </c>
      <c r="S2785" s="102">
        <v>150</v>
      </c>
      <c r="T2785" s="102">
        <v>2850</v>
      </c>
      <c r="U2785" s="7"/>
      <c r="V2785" s="7"/>
      <c r="W2785" s="7"/>
      <c r="X2785" s="42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42"/>
      <c r="AN2785" s="42"/>
    </row>
    <row r="2786" spans="1:40" s="1" customFormat="1">
      <c r="A2786" s="370" t="s">
        <v>2852</v>
      </c>
      <c r="B2786" s="76" t="s">
        <v>17</v>
      </c>
      <c r="C2786" s="654">
        <v>10096</v>
      </c>
      <c r="D2786" s="894">
        <v>39770</v>
      </c>
      <c r="E2786" s="872">
        <v>39727</v>
      </c>
      <c r="F2786" s="812">
        <v>2009</v>
      </c>
      <c r="G2786" s="370" t="s">
        <v>815</v>
      </c>
      <c r="H2786" s="51" t="s">
        <v>1269</v>
      </c>
      <c r="I2786" s="275"/>
      <c r="J2786" s="968">
        <v>116623</v>
      </c>
      <c r="K2786" s="5">
        <f t="shared" si="43"/>
        <v>9</v>
      </c>
      <c r="L2786" s="1068">
        <v>1999</v>
      </c>
      <c r="M2786" s="1168" t="s">
        <v>616</v>
      </c>
      <c r="N2786" s="370" t="s">
        <v>1424</v>
      </c>
      <c r="O2786" s="1227">
        <v>3000</v>
      </c>
      <c r="P2786" s="100">
        <v>150</v>
      </c>
      <c r="Q2786" s="101">
        <v>0.15789473684210525</v>
      </c>
      <c r="R2786" s="102">
        <v>0</v>
      </c>
      <c r="S2786" s="102">
        <v>150</v>
      </c>
      <c r="T2786" s="102">
        <v>2850</v>
      </c>
      <c r="U2786" s="7"/>
      <c r="V2786" s="7"/>
      <c r="W2786" s="7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42"/>
      <c r="AN2786" s="42"/>
    </row>
    <row r="2787" spans="1:40" s="1" customFormat="1">
      <c r="A2787" s="377" t="s">
        <v>2912</v>
      </c>
      <c r="B2787" s="108" t="s">
        <v>17</v>
      </c>
      <c r="C2787" s="648">
        <v>1</v>
      </c>
      <c r="D2787" s="125">
        <v>3019</v>
      </c>
      <c r="E2787" s="866">
        <v>39792</v>
      </c>
      <c r="F2787" s="804">
        <v>2009</v>
      </c>
      <c r="G2787" s="377" t="s">
        <v>816</v>
      </c>
      <c r="H2787" s="173" t="s">
        <v>1602</v>
      </c>
      <c r="I2787" s="126">
        <v>259</v>
      </c>
      <c r="J2787" s="958">
        <v>117386</v>
      </c>
      <c r="K2787" s="5">
        <f t="shared" si="43"/>
        <v>6</v>
      </c>
      <c r="L2787" s="1061">
        <v>2002</v>
      </c>
      <c r="M2787" s="1161" t="s">
        <v>629</v>
      </c>
      <c r="N2787" s="377" t="s">
        <v>2303</v>
      </c>
      <c r="O2787" s="1227">
        <v>3100</v>
      </c>
      <c r="P2787" s="124">
        <v>150</v>
      </c>
      <c r="Q2787" s="127">
        <v>0.15048543689320387</v>
      </c>
      <c r="R2787" s="128">
        <v>83.450194174757272</v>
      </c>
      <c r="S2787" s="128">
        <v>233.45019417475726</v>
      </c>
      <c r="T2787" s="128">
        <v>2866.5498058252429</v>
      </c>
      <c r="U2787" s="7"/>
      <c r="V2787" s="7"/>
      <c r="W2787" s="7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42"/>
      <c r="AN2787" s="42"/>
    </row>
    <row r="2788" spans="1:40" s="1" customFormat="1">
      <c r="A2788" s="9" t="s">
        <v>2997</v>
      </c>
      <c r="B2788" s="147" t="s">
        <v>17</v>
      </c>
      <c r="C2788" s="335">
        <v>244155</v>
      </c>
      <c r="D2788" s="10">
        <v>3096</v>
      </c>
      <c r="E2788" s="690">
        <v>39932</v>
      </c>
      <c r="F2788" s="804">
        <v>2009</v>
      </c>
      <c r="G2788" s="45" t="s">
        <v>812</v>
      </c>
      <c r="H2788" s="9" t="s">
        <v>1079</v>
      </c>
      <c r="I2788" s="9">
        <v>19</v>
      </c>
      <c r="J2788" s="947">
        <v>106900</v>
      </c>
      <c r="K2788" s="5">
        <f t="shared" si="43"/>
        <v>5</v>
      </c>
      <c r="L2788" s="1052">
        <v>2003</v>
      </c>
      <c r="M2788" s="1152" t="s">
        <v>2998</v>
      </c>
      <c r="N2788" s="45" t="s">
        <v>2999</v>
      </c>
      <c r="O2788" s="1227">
        <v>3101.01</v>
      </c>
      <c r="P2788" s="115">
        <v>125</v>
      </c>
      <c r="Q2788" s="118">
        <v>0.49575864737141656</v>
      </c>
      <c r="R2788" s="7">
        <v>100.70841162702952</v>
      </c>
      <c r="S2788" s="7">
        <v>225.70841162702953</v>
      </c>
      <c r="T2788" s="35">
        <v>2875.3015883729709</v>
      </c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</row>
    <row r="2789" spans="1:40" s="1" customFormat="1">
      <c r="A2789" s="9" t="s">
        <v>3004</v>
      </c>
      <c r="B2789" s="147" t="s">
        <v>17</v>
      </c>
      <c r="C2789" s="335">
        <v>6217</v>
      </c>
      <c r="D2789" s="4">
        <v>3099</v>
      </c>
      <c r="E2789" s="690">
        <v>39911</v>
      </c>
      <c r="F2789" s="804">
        <v>2009</v>
      </c>
      <c r="G2789" s="45" t="s">
        <v>815</v>
      </c>
      <c r="H2789" s="51" t="s">
        <v>1269</v>
      </c>
      <c r="I2789" s="9">
        <v>104</v>
      </c>
      <c r="J2789" s="947">
        <v>118117</v>
      </c>
      <c r="K2789" s="5">
        <f t="shared" si="43"/>
        <v>10</v>
      </c>
      <c r="L2789" s="1052">
        <v>1998</v>
      </c>
      <c r="M2789" s="1152" t="s">
        <v>623</v>
      </c>
      <c r="N2789" s="45" t="s">
        <v>2794</v>
      </c>
      <c r="O2789" s="1227">
        <v>3268</v>
      </c>
      <c r="P2789" s="115">
        <v>125</v>
      </c>
      <c r="Q2789" s="118">
        <v>0.48084421412575518</v>
      </c>
      <c r="R2789" s="7">
        <v>251.92390066476568</v>
      </c>
      <c r="S2789" s="7">
        <v>376.92390066476571</v>
      </c>
      <c r="T2789" s="7">
        <v>2891.0760993352342</v>
      </c>
      <c r="U2789" s="42"/>
      <c r="V2789" s="42"/>
      <c r="W2789" s="42"/>
      <c r="X2789" s="42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</row>
    <row r="2790" spans="1:40" s="1" customFormat="1">
      <c r="A2790" s="342" t="s">
        <v>3048</v>
      </c>
      <c r="B2790" s="160" t="s">
        <v>17</v>
      </c>
      <c r="C2790" s="637">
        <v>139530</v>
      </c>
      <c r="D2790" s="217">
        <v>3107</v>
      </c>
      <c r="E2790" s="855">
        <v>39952</v>
      </c>
      <c r="F2790" s="804">
        <v>2009</v>
      </c>
      <c r="G2790" s="742" t="s">
        <v>818</v>
      </c>
      <c r="H2790" s="9" t="s">
        <v>806</v>
      </c>
      <c r="I2790" s="342">
        <v>44</v>
      </c>
      <c r="J2790" s="988">
        <v>45358</v>
      </c>
      <c r="K2790" s="5">
        <f t="shared" si="43"/>
        <v>9</v>
      </c>
      <c r="L2790" s="1053">
        <v>1999</v>
      </c>
      <c r="M2790" s="1153" t="s">
        <v>616</v>
      </c>
      <c r="N2790" s="742" t="s">
        <v>2122</v>
      </c>
      <c r="O2790" s="1227">
        <v>3100</v>
      </c>
      <c r="P2790" s="168">
        <v>125</v>
      </c>
      <c r="Q2790" s="307">
        <v>5.8161350844277676E-2</v>
      </c>
      <c r="R2790" s="169">
        <v>48.380356472795498</v>
      </c>
      <c r="S2790" s="169">
        <v>173.38035647279548</v>
      </c>
      <c r="T2790" s="169">
        <v>2926.6196435272045</v>
      </c>
      <c r="U2790" s="7"/>
      <c r="V2790" s="7"/>
      <c r="W2790" s="7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42"/>
      <c r="AN2790" s="42"/>
    </row>
    <row r="2791" spans="1:40" s="1" customFormat="1" ht="13.5" customHeight="1">
      <c r="A2791" s="147" t="s">
        <v>2946</v>
      </c>
      <c r="B2791" s="147" t="s">
        <v>17</v>
      </c>
      <c r="C2791" s="655">
        <v>5878</v>
      </c>
      <c r="D2791" s="287">
        <v>3090</v>
      </c>
      <c r="E2791" s="861">
        <v>39903</v>
      </c>
      <c r="F2791" s="804">
        <v>2009</v>
      </c>
      <c r="G2791" s="744" t="s">
        <v>815</v>
      </c>
      <c r="H2791" s="51" t="s">
        <v>1269</v>
      </c>
      <c r="I2791" s="147">
        <v>1</v>
      </c>
      <c r="J2791" s="973">
        <v>112129</v>
      </c>
      <c r="K2791" s="5">
        <f t="shared" si="43"/>
        <v>11</v>
      </c>
      <c r="L2791" s="1069">
        <v>1997</v>
      </c>
      <c r="M2791" s="1169" t="s">
        <v>623</v>
      </c>
      <c r="N2791" s="744" t="s">
        <v>2794</v>
      </c>
      <c r="O2791" s="1227">
        <v>3100</v>
      </c>
      <c r="P2791" s="145">
        <v>125</v>
      </c>
      <c r="Q2791" s="148">
        <v>3.5317573340928513E-2</v>
      </c>
      <c r="R2791" s="149">
        <v>38.100244944460272</v>
      </c>
      <c r="S2791" s="149">
        <v>163.10024494446026</v>
      </c>
      <c r="T2791" s="149">
        <v>2936.8997550555396</v>
      </c>
      <c r="U2791" s="7"/>
      <c r="V2791" s="7"/>
      <c r="W2791" s="7"/>
      <c r="X2791" s="42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42"/>
      <c r="AN2791" s="42"/>
    </row>
    <row r="2792" spans="1:40" s="1" customFormat="1" ht="14.25" customHeight="1">
      <c r="A2792" s="282" t="s">
        <v>2884</v>
      </c>
      <c r="B2792" s="108" t="s">
        <v>17</v>
      </c>
      <c r="C2792" s="641">
        <v>937703</v>
      </c>
      <c r="D2792" s="290">
        <v>2983</v>
      </c>
      <c r="E2792" s="859">
        <v>39749</v>
      </c>
      <c r="F2792" s="804">
        <v>2009</v>
      </c>
      <c r="G2792" s="399" t="s">
        <v>816</v>
      </c>
      <c r="H2792" s="9" t="s">
        <v>905</v>
      </c>
      <c r="I2792" s="271">
        <v>354</v>
      </c>
      <c r="J2792" s="949">
        <v>121070</v>
      </c>
      <c r="K2792" s="5">
        <f t="shared" si="43"/>
        <v>4</v>
      </c>
      <c r="L2792" s="1054">
        <v>2004</v>
      </c>
      <c r="M2792" s="1154" t="s">
        <v>629</v>
      </c>
      <c r="N2792" s="399" t="s">
        <v>2303</v>
      </c>
      <c r="O2792" s="1227">
        <v>3200</v>
      </c>
      <c r="P2792" s="111">
        <v>150</v>
      </c>
      <c r="Q2792" s="113">
        <v>7.6281287246722285E-2</v>
      </c>
      <c r="R2792" s="114">
        <v>88.443575685339653</v>
      </c>
      <c r="S2792" s="114">
        <v>238.44357568533965</v>
      </c>
      <c r="T2792" s="114">
        <v>2961.5564243146605</v>
      </c>
      <c r="U2792" s="7"/>
      <c r="V2792" s="7"/>
      <c r="W2792" s="7"/>
      <c r="X2792" s="42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42"/>
      <c r="AN2792" s="42"/>
    </row>
    <row r="2793" spans="1:40" s="1" customFormat="1" ht="12.75" customHeight="1">
      <c r="A2793" s="51" t="s">
        <v>2343</v>
      </c>
      <c r="B2793" s="51" t="s">
        <v>17</v>
      </c>
      <c r="C2793" s="611" t="s">
        <v>2357</v>
      </c>
      <c r="D2793" s="212">
        <v>2933</v>
      </c>
      <c r="E2793" s="831">
        <v>39658</v>
      </c>
      <c r="F2793" s="804">
        <v>2009</v>
      </c>
      <c r="G2793" s="713" t="s">
        <v>1774</v>
      </c>
      <c r="H2793" s="9" t="s">
        <v>4818</v>
      </c>
      <c r="I2793" s="58">
        <v>362</v>
      </c>
      <c r="J2793" s="918">
        <v>138294</v>
      </c>
      <c r="K2793" s="5">
        <f t="shared" si="43"/>
        <v>10</v>
      </c>
      <c r="L2793" s="1025">
        <v>1998</v>
      </c>
      <c r="M2793" s="1122" t="s">
        <v>613</v>
      </c>
      <c r="N2793" s="1209" t="s">
        <v>614</v>
      </c>
      <c r="O2793" s="1227">
        <v>3200</v>
      </c>
      <c r="P2793" s="154">
        <v>150</v>
      </c>
      <c r="Q2793" s="251">
        <v>2.524156971011635E-2</v>
      </c>
      <c r="R2793" s="54">
        <v>40.22446065864721</v>
      </c>
      <c r="S2793" s="54">
        <v>190.22446065864722</v>
      </c>
      <c r="T2793" s="54">
        <v>3009.7755393413527</v>
      </c>
      <c r="U2793" s="7"/>
      <c r="V2793" s="7"/>
      <c r="W2793" s="7"/>
      <c r="X2793" s="42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42"/>
      <c r="AN2793" s="42"/>
    </row>
    <row r="2794" spans="1:40" s="1" customFormat="1" ht="18" customHeight="1">
      <c r="A2794" s="342" t="s">
        <v>3069</v>
      </c>
      <c r="B2794" s="160" t="s">
        <v>17</v>
      </c>
      <c r="C2794" s="637">
        <v>15272</v>
      </c>
      <c r="D2794" s="284">
        <v>3107</v>
      </c>
      <c r="E2794" s="855">
        <v>39952</v>
      </c>
      <c r="F2794" s="804">
        <v>2009</v>
      </c>
      <c r="G2794" s="713" t="s">
        <v>803</v>
      </c>
      <c r="H2794" s="58" t="s">
        <v>804</v>
      </c>
      <c r="I2794" s="277">
        <v>22</v>
      </c>
      <c r="J2794" s="942">
        <v>109988</v>
      </c>
      <c r="K2794" s="5">
        <f t="shared" si="43"/>
        <v>6</v>
      </c>
      <c r="L2794" s="1049">
        <v>2002</v>
      </c>
      <c r="M2794" s="1149" t="s">
        <v>629</v>
      </c>
      <c r="N2794" s="1215" t="s">
        <v>1235</v>
      </c>
      <c r="O2794" s="1227">
        <v>3200</v>
      </c>
      <c r="P2794" s="168">
        <v>125</v>
      </c>
      <c r="Q2794" s="307">
        <v>6.0037523452157598E-2</v>
      </c>
      <c r="R2794" s="169">
        <v>49.941013133208251</v>
      </c>
      <c r="S2794" s="169">
        <v>174.94101313320826</v>
      </c>
      <c r="T2794" s="369">
        <v>3025.0589868667917</v>
      </c>
      <c r="U2794" s="7"/>
      <c r="V2794" s="7"/>
      <c r="W2794" s="7"/>
      <c r="X2794" s="42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42"/>
      <c r="AN2794" s="42"/>
    </row>
    <row r="2795" spans="1:40" s="1" customFormat="1">
      <c r="A2795" s="183" t="s">
        <v>2813</v>
      </c>
      <c r="B2795" s="179" t="s">
        <v>17</v>
      </c>
      <c r="C2795" s="632">
        <v>15327</v>
      </c>
      <c r="D2795" s="289">
        <v>2960</v>
      </c>
      <c r="E2795" s="850">
        <v>39700</v>
      </c>
      <c r="F2795" s="812">
        <v>2009</v>
      </c>
      <c r="G2795" s="759" t="s">
        <v>993</v>
      </c>
      <c r="H2795" s="386"/>
      <c r="I2795" s="183">
        <v>438</v>
      </c>
      <c r="J2795" s="937">
        <v>70897</v>
      </c>
      <c r="K2795" s="5">
        <f t="shared" si="43"/>
        <v>4</v>
      </c>
      <c r="L2795" s="1044">
        <v>2004</v>
      </c>
      <c r="M2795" s="1144" t="s">
        <v>623</v>
      </c>
      <c r="N2795" s="737" t="s">
        <v>2814</v>
      </c>
      <c r="O2795" s="1227">
        <v>3300</v>
      </c>
      <c r="P2795" s="85">
        <v>150</v>
      </c>
      <c r="Q2795" s="311">
        <v>0.19075144508670519</v>
      </c>
      <c r="R2795" s="90">
        <v>81.399364161849704</v>
      </c>
      <c r="S2795" s="90">
        <v>231.39936416184969</v>
      </c>
      <c r="T2795" s="90">
        <v>3068.6006358381501</v>
      </c>
      <c r="U2795" s="7"/>
      <c r="V2795" s="7"/>
      <c r="W2795" s="7"/>
      <c r="X2795" s="42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42"/>
      <c r="AN2795" s="42"/>
    </row>
    <row r="2796" spans="1:40" s="1" customFormat="1">
      <c r="A2796" s="173" t="s">
        <v>2362</v>
      </c>
      <c r="B2796" s="173" t="s">
        <v>17</v>
      </c>
      <c r="C2796" s="606">
        <v>1</v>
      </c>
      <c r="D2796" s="212">
        <v>2933</v>
      </c>
      <c r="E2796" s="830">
        <v>39658</v>
      </c>
      <c r="F2796" s="804">
        <v>2009</v>
      </c>
      <c r="G2796" s="760" t="s">
        <v>4618</v>
      </c>
      <c r="H2796" s="2" t="s">
        <v>800</v>
      </c>
      <c r="I2796" s="172">
        <v>410</v>
      </c>
      <c r="J2796" s="911">
        <v>97217</v>
      </c>
      <c r="K2796" s="5">
        <f t="shared" si="43"/>
        <v>6</v>
      </c>
      <c r="L2796" s="1023">
        <v>2002</v>
      </c>
      <c r="M2796" s="1119" t="s">
        <v>616</v>
      </c>
      <c r="N2796" s="1205" t="s">
        <v>1234</v>
      </c>
      <c r="O2796" s="1227">
        <v>3300</v>
      </c>
      <c r="P2796" s="154">
        <v>150</v>
      </c>
      <c r="Q2796" s="309">
        <v>2.6030368763557483E-2</v>
      </c>
      <c r="R2796" s="54">
        <v>41.481475054229932</v>
      </c>
      <c r="S2796" s="54">
        <v>191.48147505422992</v>
      </c>
      <c r="T2796" s="54">
        <v>3108.51852494577</v>
      </c>
      <c r="U2796" s="7"/>
      <c r="V2796" s="7"/>
      <c r="W2796" s="7"/>
      <c r="X2796" s="42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42"/>
      <c r="AN2796" s="42"/>
    </row>
    <row r="2797" spans="1:40" s="1" customFormat="1">
      <c r="A2797" s="173" t="s">
        <v>2370</v>
      </c>
      <c r="B2797" s="173" t="s">
        <v>17</v>
      </c>
      <c r="C2797" s="606">
        <v>17317</v>
      </c>
      <c r="D2797" s="212">
        <v>2933</v>
      </c>
      <c r="E2797" s="830">
        <v>39658</v>
      </c>
      <c r="F2797" s="804">
        <v>2009</v>
      </c>
      <c r="G2797" s="706" t="s">
        <v>810</v>
      </c>
      <c r="H2797" s="173" t="s">
        <v>1166</v>
      </c>
      <c r="I2797" s="172">
        <v>354</v>
      </c>
      <c r="J2797" s="911">
        <v>107277</v>
      </c>
      <c r="K2797" s="5">
        <f t="shared" si="43"/>
        <v>9</v>
      </c>
      <c r="L2797" s="1023">
        <v>1999</v>
      </c>
      <c r="M2797" s="1119" t="s">
        <v>623</v>
      </c>
      <c r="N2797" s="1205" t="s">
        <v>713</v>
      </c>
      <c r="O2797" s="1227">
        <v>3300</v>
      </c>
      <c r="P2797" s="154">
        <v>150</v>
      </c>
      <c r="Q2797" s="309">
        <v>2.6030368763557483E-2</v>
      </c>
      <c r="R2797" s="54">
        <v>41.481475054229932</v>
      </c>
      <c r="S2797" s="54">
        <v>191.48147505422992</v>
      </c>
      <c r="T2797" s="54">
        <v>3108.51852494577</v>
      </c>
      <c r="U2797" s="7"/>
      <c r="V2797" s="7"/>
      <c r="W2797" s="7"/>
      <c r="X2797" s="42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42"/>
      <c r="AN2797" s="42"/>
    </row>
    <row r="2798" spans="1:40" s="1" customFormat="1">
      <c r="A2798" s="173" t="s">
        <v>2332</v>
      </c>
      <c r="B2798" s="173" t="s">
        <v>17</v>
      </c>
      <c r="C2798" s="605" t="s">
        <v>2346</v>
      </c>
      <c r="D2798" s="212">
        <v>2933</v>
      </c>
      <c r="E2798" s="830">
        <v>39658</v>
      </c>
      <c r="F2798" s="804">
        <v>2009</v>
      </c>
      <c r="G2798" s="761" t="s">
        <v>1774</v>
      </c>
      <c r="H2798" s="9" t="s">
        <v>4818</v>
      </c>
      <c r="I2798" s="172">
        <v>395</v>
      </c>
      <c r="J2798" s="911">
        <v>152389</v>
      </c>
      <c r="K2798" s="5">
        <f t="shared" si="43"/>
        <v>8</v>
      </c>
      <c r="L2798" s="1023">
        <v>2000</v>
      </c>
      <c r="M2798" s="1119" t="s">
        <v>629</v>
      </c>
      <c r="N2798" s="1205" t="s">
        <v>2423</v>
      </c>
      <c r="O2798" s="1227">
        <v>3400</v>
      </c>
      <c r="P2798" s="154">
        <v>150</v>
      </c>
      <c r="Q2798" s="309">
        <v>2.6819167816998619E-2</v>
      </c>
      <c r="R2798" s="54">
        <v>42.738489449812661</v>
      </c>
      <c r="S2798" s="54">
        <v>192.73848944981268</v>
      </c>
      <c r="T2798" s="54">
        <v>3207.2615105501873</v>
      </c>
      <c r="U2798" s="7"/>
      <c r="V2798" s="7"/>
      <c r="W2798" s="7"/>
      <c r="X2798" s="42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42"/>
      <c r="AN2798" s="42"/>
    </row>
    <row r="2799" spans="1:40" s="1" customFormat="1">
      <c r="A2799" s="181" t="s">
        <v>2954</v>
      </c>
      <c r="B2799" s="181" t="s">
        <v>17</v>
      </c>
      <c r="C2799" s="666">
        <v>5159</v>
      </c>
      <c r="D2799" s="287">
        <v>3090</v>
      </c>
      <c r="E2799" s="875">
        <v>39903</v>
      </c>
      <c r="F2799" s="804">
        <v>2009</v>
      </c>
      <c r="G2799" s="177" t="s">
        <v>815</v>
      </c>
      <c r="H2799" s="51" t="s">
        <v>1269</v>
      </c>
      <c r="I2799" s="181">
        <v>10</v>
      </c>
      <c r="J2799" s="981">
        <v>71017</v>
      </c>
      <c r="K2799" s="5">
        <f t="shared" si="43"/>
        <v>13</v>
      </c>
      <c r="L2799" s="1077">
        <v>1995</v>
      </c>
      <c r="M2799" s="1177" t="s">
        <v>623</v>
      </c>
      <c r="N2799" s="177" t="s">
        <v>2794</v>
      </c>
      <c r="O2799" s="1227">
        <v>3500</v>
      </c>
      <c r="P2799" s="145">
        <v>125</v>
      </c>
      <c r="Q2799" s="316">
        <v>3.9874679578467673E-2</v>
      </c>
      <c r="R2799" s="149">
        <v>43.016405582455143</v>
      </c>
      <c r="S2799" s="149">
        <v>168.01640558245515</v>
      </c>
      <c r="T2799" s="149">
        <v>3331.9835944175447</v>
      </c>
      <c r="U2799" s="7"/>
      <c r="V2799" s="7"/>
      <c r="W2799" s="7"/>
      <c r="X2799" s="42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42"/>
      <c r="AN2799" s="42"/>
    </row>
    <row r="2800" spans="1:40" s="1" customFormat="1">
      <c r="A2800" s="181" t="s">
        <v>2955</v>
      </c>
      <c r="B2800" s="181" t="s">
        <v>17</v>
      </c>
      <c r="C2800" s="666">
        <v>5880</v>
      </c>
      <c r="D2800" s="287">
        <v>3090</v>
      </c>
      <c r="E2800" s="875">
        <v>39903</v>
      </c>
      <c r="F2800" s="804">
        <v>2009</v>
      </c>
      <c r="G2800" s="762" t="s">
        <v>815</v>
      </c>
      <c r="H2800" s="51" t="s">
        <v>1269</v>
      </c>
      <c r="I2800" s="181">
        <v>11</v>
      </c>
      <c r="J2800" s="981">
        <v>121822</v>
      </c>
      <c r="K2800" s="5">
        <f t="shared" si="43"/>
        <v>11</v>
      </c>
      <c r="L2800" s="1077">
        <v>1997</v>
      </c>
      <c r="M2800" s="1177" t="s">
        <v>623</v>
      </c>
      <c r="N2800" s="177" t="s">
        <v>2794</v>
      </c>
      <c r="O2800" s="1227">
        <v>3500</v>
      </c>
      <c r="P2800" s="145">
        <v>125</v>
      </c>
      <c r="Q2800" s="316">
        <v>3.9874679578467673E-2</v>
      </c>
      <c r="R2800" s="149">
        <v>43.016405582455143</v>
      </c>
      <c r="S2800" s="149">
        <v>168.01640558245515</v>
      </c>
      <c r="T2800" s="149">
        <v>3331.9835944175447</v>
      </c>
      <c r="U2800" s="7"/>
      <c r="V2800" s="7"/>
      <c r="W2800" s="7"/>
      <c r="X2800" s="42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42"/>
      <c r="AN2800" s="42"/>
    </row>
    <row r="2801" spans="1:40" s="1" customFormat="1">
      <c r="A2801" s="177" t="s">
        <v>2951</v>
      </c>
      <c r="B2801" s="181" t="s">
        <v>17</v>
      </c>
      <c r="C2801" s="666">
        <v>6203</v>
      </c>
      <c r="D2801" s="287">
        <v>3090</v>
      </c>
      <c r="E2801" s="875">
        <v>39903</v>
      </c>
      <c r="F2801" s="804">
        <v>2009</v>
      </c>
      <c r="G2801" s="762" t="s">
        <v>815</v>
      </c>
      <c r="H2801" s="51" t="s">
        <v>1269</v>
      </c>
      <c r="I2801" s="181">
        <v>7</v>
      </c>
      <c r="J2801" s="981">
        <v>125882</v>
      </c>
      <c r="K2801" s="5">
        <f t="shared" si="43"/>
        <v>10</v>
      </c>
      <c r="L2801" s="1077">
        <v>1998</v>
      </c>
      <c r="M2801" s="1177" t="s">
        <v>623</v>
      </c>
      <c r="N2801" s="177" t="s">
        <v>2794</v>
      </c>
      <c r="O2801" s="1227">
        <v>3500</v>
      </c>
      <c r="P2801" s="145">
        <v>125</v>
      </c>
      <c r="Q2801" s="316">
        <v>3.9874679578467673E-2</v>
      </c>
      <c r="R2801" s="149">
        <v>43.016405582455143</v>
      </c>
      <c r="S2801" s="149">
        <v>168.01640558245515</v>
      </c>
      <c r="T2801" s="149">
        <v>3331.9835944175447</v>
      </c>
      <c r="U2801" s="7"/>
      <c r="V2801" s="7"/>
      <c r="W2801" s="7"/>
      <c r="X2801" s="42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42"/>
      <c r="AN2801" s="42"/>
    </row>
    <row r="2802" spans="1:40" s="1" customFormat="1">
      <c r="A2802" s="181" t="s">
        <v>2956</v>
      </c>
      <c r="B2802" s="181" t="s">
        <v>17</v>
      </c>
      <c r="C2802" s="666">
        <v>10092</v>
      </c>
      <c r="D2802" s="287">
        <v>3090</v>
      </c>
      <c r="E2802" s="875">
        <v>39903</v>
      </c>
      <c r="F2802" s="804">
        <v>2009</v>
      </c>
      <c r="G2802" s="762" t="s">
        <v>815</v>
      </c>
      <c r="H2802" s="51" t="s">
        <v>1269</v>
      </c>
      <c r="I2802" s="181">
        <v>12</v>
      </c>
      <c r="J2802" s="981">
        <v>101490</v>
      </c>
      <c r="K2802" s="5">
        <f t="shared" si="43"/>
        <v>9</v>
      </c>
      <c r="L2802" s="1077">
        <v>1999</v>
      </c>
      <c r="M2802" s="1177" t="s">
        <v>616</v>
      </c>
      <c r="N2802" s="177" t="s">
        <v>953</v>
      </c>
      <c r="O2802" s="1227">
        <v>3500</v>
      </c>
      <c r="P2802" s="145">
        <v>125</v>
      </c>
      <c r="Q2802" s="316">
        <v>3.9874679578467673E-2</v>
      </c>
      <c r="R2802" s="149">
        <v>43.016405582455143</v>
      </c>
      <c r="S2802" s="149">
        <v>168.01640558245515</v>
      </c>
      <c r="T2802" s="149">
        <v>3331.9835944175447</v>
      </c>
      <c r="U2802" s="7"/>
      <c r="V2802" s="7"/>
      <c r="W2802" s="7"/>
      <c r="X2802" s="42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42"/>
      <c r="AN2802" s="42"/>
    </row>
    <row r="2803" spans="1:40" s="1" customFormat="1">
      <c r="A2803" s="181" t="s">
        <v>2950</v>
      </c>
      <c r="B2803" s="181" t="s">
        <v>17</v>
      </c>
      <c r="C2803" s="666">
        <v>5426</v>
      </c>
      <c r="D2803" s="287">
        <v>3090</v>
      </c>
      <c r="E2803" s="875">
        <v>39903</v>
      </c>
      <c r="F2803" s="804">
        <v>2009</v>
      </c>
      <c r="G2803" s="762" t="s">
        <v>815</v>
      </c>
      <c r="H2803" s="51" t="s">
        <v>1269</v>
      </c>
      <c r="I2803" s="181">
        <v>6</v>
      </c>
      <c r="J2803" s="981">
        <v>99944</v>
      </c>
      <c r="K2803" s="5">
        <f t="shared" si="43"/>
        <v>12</v>
      </c>
      <c r="L2803" s="1077">
        <v>1996</v>
      </c>
      <c r="M2803" s="1177" t="s">
        <v>616</v>
      </c>
      <c r="N2803" s="177" t="s">
        <v>953</v>
      </c>
      <c r="O2803" s="1227">
        <v>3500</v>
      </c>
      <c r="P2803" s="145">
        <v>125</v>
      </c>
      <c r="Q2803" s="316">
        <v>3.9874679578467673E-2</v>
      </c>
      <c r="R2803" s="149">
        <v>43.016405582455143</v>
      </c>
      <c r="S2803" s="149">
        <v>168.01640558245515</v>
      </c>
      <c r="T2803" s="149">
        <v>3331.9835944175447</v>
      </c>
      <c r="U2803" s="7"/>
      <c r="V2803" s="7"/>
      <c r="W2803" s="7"/>
      <c r="X2803" s="42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42"/>
      <c r="AN2803" s="42"/>
    </row>
    <row r="2804" spans="1:40" s="1" customFormat="1">
      <c r="A2804" s="2" t="s">
        <v>3108</v>
      </c>
      <c r="B2804" s="2" t="s">
        <v>17</v>
      </c>
      <c r="C2804" s="344">
        <v>5872</v>
      </c>
      <c r="D2804" s="360" t="s">
        <v>932</v>
      </c>
      <c r="E2804" s="821">
        <v>39972</v>
      </c>
      <c r="F2804" s="795">
        <v>2009</v>
      </c>
      <c r="G2804" s="299" t="s">
        <v>815</v>
      </c>
      <c r="H2804" s="51" t="s">
        <v>1269</v>
      </c>
      <c r="I2804" s="2">
        <v>1</v>
      </c>
      <c r="J2804" s="903">
        <v>109400</v>
      </c>
      <c r="K2804" s="5">
        <f t="shared" si="43"/>
        <v>11</v>
      </c>
      <c r="L2804" s="790">
        <v>1997</v>
      </c>
      <c r="M2804" s="1113" t="s">
        <v>623</v>
      </c>
      <c r="N2804" s="208" t="s">
        <v>2794</v>
      </c>
      <c r="O2804" s="1227">
        <v>3500</v>
      </c>
      <c r="P2804" s="154">
        <v>125</v>
      </c>
      <c r="Q2804" s="309">
        <v>1</v>
      </c>
      <c r="R2804" s="1">
        <v>0</v>
      </c>
      <c r="S2804" s="7">
        <v>125</v>
      </c>
      <c r="T2804" s="7">
        <v>3375</v>
      </c>
      <c r="U2804" s="7"/>
      <c r="V2804" s="7"/>
      <c r="W2804" s="7"/>
      <c r="X2804" s="42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42"/>
      <c r="AN2804" s="42"/>
    </row>
    <row r="2805" spans="1:40" s="1" customFormat="1">
      <c r="A2805" s="173" t="s">
        <v>2364</v>
      </c>
      <c r="B2805" s="173" t="s">
        <v>17</v>
      </c>
      <c r="C2805" s="606">
        <v>125357</v>
      </c>
      <c r="D2805" s="212">
        <v>2933</v>
      </c>
      <c r="E2805" s="830">
        <v>39658</v>
      </c>
      <c r="F2805" s="804">
        <v>2009</v>
      </c>
      <c r="G2805" s="761" t="s">
        <v>1774</v>
      </c>
      <c r="H2805" s="304" t="s">
        <v>2581</v>
      </c>
      <c r="I2805" s="172">
        <v>394</v>
      </c>
      <c r="J2805" s="911">
        <v>109405</v>
      </c>
      <c r="K2805" s="5">
        <f t="shared" si="43"/>
        <v>7</v>
      </c>
      <c r="L2805" s="1023">
        <v>2001</v>
      </c>
      <c r="M2805" s="1119" t="s">
        <v>623</v>
      </c>
      <c r="N2805" s="1205" t="s">
        <v>624</v>
      </c>
      <c r="O2805" s="1227">
        <v>3600</v>
      </c>
      <c r="P2805" s="154">
        <v>150</v>
      </c>
      <c r="Q2805" s="309">
        <v>2.8396765923880893E-2</v>
      </c>
      <c r="R2805" s="54">
        <v>45.252518240978112</v>
      </c>
      <c r="S2805" s="54">
        <v>195.25251824097811</v>
      </c>
      <c r="T2805" s="54">
        <v>3404.7474817590219</v>
      </c>
      <c r="U2805" s="7"/>
      <c r="V2805" s="7"/>
      <c r="W2805" s="7"/>
      <c r="X2805" s="42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42"/>
      <c r="AN2805" s="42"/>
    </row>
    <row r="2806" spans="1:40" s="1" customFormat="1">
      <c r="A2806" s="2" t="s">
        <v>3013</v>
      </c>
      <c r="B2806" s="181" t="s">
        <v>17</v>
      </c>
      <c r="C2806" s="344">
        <v>15275</v>
      </c>
      <c r="D2806" s="245" t="s">
        <v>932</v>
      </c>
      <c r="E2806" s="821">
        <v>39917</v>
      </c>
      <c r="F2806" s="804">
        <v>2009</v>
      </c>
      <c r="G2806" s="761" t="s">
        <v>803</v>
      </c>
      <c r="H2806" s="408" t="s">
        <v>804</v>
      </c>
      <c r="I2806" s="2">
        <v>68648</v>
      </c>
      <c r="J2806" s="934">
        <v>100162</v>
      </c>
      <c r="K2806" s="5">
        <f t="shared" si="43"/>
        <v>6</v>
      </c>
      <c r="L2806" s="1042">
        <v>2002</v>
      </c>
      <c r="M2806" s="1142" t="s">
        <v>629</v>
      </c>
      <c r="N2806" s="208" t="s">
        <v>2423</v>
      </c>
      <c r="O2806" s="1227">
        <v>3600</v>
      </c>
      <c r="P2806" s="115">
        <v>125</v>
      </c>
      <c r="Q2806" s="237">
        <v>0.19565217391304349</v>
      </c>
      <c r="R2806" s="7">
        <v>0</v>
      </c>
      <c r="S2806" s="7">
        <v>125</v>
      </c>
      <c r="T2806" s="7">
        <v>3475</v>
      </c>
      <c r="U2806" s="42"/>
      <c r="V2806" s="42"/>
      <c r="W2806" s="42"/>
      <c r="X2806" s="42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</row>
    <row r="2807" spans="1:40" s="1" customFormat="1">
      <c r="A2807" s="173" t="s">
        <v>1400</v>
      </c>
      <c r="B2807" s="173" t="s">
        <v>17</v>
      </c>
      <c r="C2807" s="606">
        <v>244182</v>
      </c>
      <c r="D2807" s="212">
        <v>2917</v>
      </c>
      <c r="E2807" s="830">
        <v>39645</v>
      </c>
      <c r="F2807" s="804">
        <v>2009</v>
      </c>
      <c r="G2807" s="763" t="s">
        <v>812</v>
      </c>
      <c r="H2807" s="1" t="s">
        <v>861</v>
      </c>
      <c r="I2807" s="173">
        <v>22</v>
      </c>
      <c r="J2807" s="903">
        <v>19283</v>
      </c>
      <c r="K2807" s="5">
        <f t="shared" si="43"/>
        <v>1</v>
      </c>
      <c r="L2807" s="790">
        <v>2007</v>
      </c>
      <c r="M2807" s="1113" t="s">
        <v>623</v>
      </c>
      <c r="N2807" s="178" t="s">
        <v>626</v>
      </c>
      <c r="O2807" s="1227">
        <v>3800.5</v>
      </c>
      <c r="P2807" s="154">
        <v>150</v>
      </c>
      <c r="Q2807" s="309">
        <v>0.27965436324824378</v>
      </c>
      <c r="R2807" s="54">
        <v>96.637361764063101</v>
      </c>
      <c r="S2807" s="54">
        <v>246.63736176406309</v>
      </c>
      <c r="T2807" s="54">
        <v>3553.8626382359371</v>
      </c>
      <c r="U2807" s="7"/>
      <c r="V2807" s="7"/>
      <c r="W2807" s="7"/>
      <c r="X2807" s="42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42"/>
      <c r="AN2807" s="42"/>
    </row>
    <row r="2808" spans="1:40" s="1" customFormat="1">
      <c r="A2808" s="181" t="s">
        <v>2949</v>
      </c>
      <c r="B2808" s="181" t="s">
        <v>17</v>
      </c>
      <c r="C2808" s="666">
        <v>6205</v>
      </c>
      <c r="D2808" s="287">
        <v>3090</v>
      </c>
      <c r="E2808" s="875">
        <v>39903</v>
      </c>
      <c r="F2808" s="804">
        <v>2009</v>
      </c>
      <c r="G2808" s="762" t="s">
        <v>815</v>
      </c>
      <c r="H2808" s="51" t="s">
        <v>1269</v>
      </c>
      <c r="I2808" s="181">
        <v>4</v>
      </c>
      <c r="J2808" s="981">
        <v>116483</v>
      </c>
      <c r="K2808" s="5">
        <f t="shared" si="43"/>
        <v>10</v>
      </c>
      <c r="L2808" s="1077">
        <v>1998</v>
      </c>
      <c r="M2808" s="1177" t="s">
        <v>623</v>
      </c>
      <c r="N2808" s="177" t="s">
        <v>2794</v>
      </c>
      <c r="O2808" s="1227">
        <v>3800</v>
      </c>
      <c r="P2808" s="145">
        <v>125</v>
      </c>
      <c r="Q2808" s="316">
        <v>4.3292509256622043E-2</v>
      </c>
      <c r="R2808" s="149">
        <v>46.70352606095129</v>
      </c>
      <c r="S2808" s="149">
        <v>171.70352606095128</v>
      </c>
      <c r="T2808" s="149">
        <v>3628.2964739390486</v>
      </c>
      <c r="U2808" s="7"/>
      <c r="V2808" s="7"/>
      <c r="W2808" s="7"/>
      <c r="X2808" s="42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42"/>
      <c r="AN2808" s="42"/>
    </row>
    <row r="2809" spans="1:40" s="1" customFormat="1">
      <c r="A2809" s="173" t="s">
        <v>2310</v>
      </c>
      <c r="B2809" s="173" t="s">
        <v>17</v>
      </c>
      <c r="C2809" s="606">
        <v>16989</v>
      </c>
      <c r="D2809" s="212">
        <v>2933</v>
      </c>
      <c r="E2809" s="830">
        <v>39658</v>
      </c>
      <c r="F2809" s="804">
        <v>2009</v>
      </c>
      <c r="G2809" s="761" t="s">
        <v>1774</v>
      </c>
      <c r="H2809" s="9" t="s">
        <v>4818</v>
      </c>
      <c r="I2809" s="173">
        <v>352</v>
      </c>
      <c r="J2809" s="903">
        <v>175361</v>
      </c>
      <c r="K2809" s="5">
        <f t="shared" si="43"/>
        <v>10</v>
      </c>
      <c r="L2809" s="790">
        <v>1998</v>
      </c>
      <c r="M2809" s="1113" t="s">
        <v>623</v>
      </c>
      <c r="N2809" s="178" t="s">
        <v>713</v>
      </c>
      <c r="O2809" s="1227">
        <v>3850</v>
      </c>
      <c r="P2809" s="154">
        <v>150</v>
      </c>
      <c r="Q2809" s="309">
        <v>3.0368763557483729E-2</v>
      </c>
      <c r="R2809" s="54">
        <v>48.395054229934921</v>
      </c>
      <c r="S2809" s="54">
        <v>198.39505422993491</v>
      </c>
      <c r="T2809" s="54">
        <v>3651.6049457700651</v>
      </c>
      <c r="U2809" s="7"/>
      <c r="V2809" s="7"/>
      <c r="W2809" s="7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42"/>
      <c r="AN2809" s="42"/>
    </row>
    <row r="2810" spans="1:40" s="1" customFormat="1">
      <c r="A2810" s="2" t="s">
        <v>3107</v>
      </c>
      <c r="B2810" s="2" t="s">
        <v>17</v>
      </c>
      <c r="C2810" s="344">
        <v>26858</v>
      </c>
      <c r="D2810" s="245" t="s">
        <v>932</v>
      </c>
      <c r="E2810" s="821">
        <v>39848</v>
      </c>
      <c r="F2810" s="795">
        <v>2009</v>
      </c>
      <c r="G2810" s="299" t="s">
        <v>815</v>
      </c>
      <c r="H2810" s="9" t="s">
        <v>1788</v>
      </c>
      <c r="I2810" s="2">
        <v>1</v>
      </c>
      <c r="J2810" s="903">
        <v>76234</v>
      </c>
      <c r="K2810" s="5">
        <f t="shared" si="43"/>
        <v>7</v>
      </c>
      <c r="L2810" s="790">
        <v>2001</v>
      </c>
      <c r="M2810" s="1113" t="s">
        <v>616</v>
      </c>
      <c r="N2810" s="208" t="s">
        <v>2783</v>
      </c>
      <c r="O2810" s="1227">
        <v>3900</v>
      </c>
      <c r="P2810" s="154">
        <v>125</v>
      </c>
      <c r="Q2810" s="309">
        <v>0.35135135135135137</v>
      </c>
      <c r="R2810" s="254">
        <v>0</v>
      </c>
      <c r="S2810" s="7">
        <v>125</v>
      </c>
      <c r="T2810" s="7">
        <v>3775</v>
      </c>
      <c r="U2810" s="7"/>
      <c r="V2810" s="7"/>
      <c r="W2810" s="7"/>
      <c r="X2810" s="42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42"/>
      <c r="AN2810" s="42"/>
    </row>
    <row r="2811" spans="1:40" s="1" customFormat="1">
      <c r="A2811" s="190" t="s">
        <v>3072</v>
      </c>
      <c r="B2811" s="205" t="s">
        <v>17</v>
      </c>
      <c r="C2811" s="671">
        <v>556</v>
      </c>
      <c r="D2811" s="217">
        <v>3107</v>
      </c>
      <c r="E2811" s="874">
        <v>39952</v>
      </c>
      <c r="F2811" s="806">
        <v>2009</v>
      </c>
      <c r="G2811" s="764" t="s">
        <v>815</v>
      </c>
      <c r="H2811" s="302" t="s">
        <v>808</v>
      </c>
      <c r="I2811" s="185">
        <v>38</v>
      </c>
      <c r="J2811" s="970">
        <v>96847</v>
      </c>
      <c r="K2811" s="5">
        <f t="shared" si="43"/>
        <v>5</v>
      </c>
      <c r="L2811" s="1070">
        <v>2003</v>
      </c>
      <c r="M2811" s="1170" t="s">
        <v>623</v>
      </c>
      <c r="N2811" s="1218" t="s">
        <v>626</v>
      </c>
      <c r="O2811" s="1227">
        <v>4000</v>
      </c>
      <c r="P2811" s="168">
        <v>125</v>
      </c>
      <c r="Q2811" s="235">
        <v>7.5046904315197005E-2</v>
      </c>
      <c r="R2811" s="169">
        <v>62.426266416510316</v>
      </c>
      <c r="S2811" s="169">
        <v>187.42626641651032</v>
      </c>
      <c r="T2811" s="169">
        <v>3812.5737335834897</v>
      </c>
      <c r="U2811" s="7"/>
      <c r="V2811" s="7"/>
      <c r="W2811" s="7"/>
      <c r="X2811" s="42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42"/>
      <c r="AN2811" s="42"/>
    </row>
    <row r="2812" spans="1:40" s="1" customFormat="1">
      <c r="A2812" s="181" t="s">
        <v>2958</v>
      </c>
      <c r="B2812" s="181" t="s">
        <v>17</v>
      </c>
      <c r="C2812" s="666">
        <v>10088</v>
      </c>
      <c r="D2812" s="287">
        <v>3090</v>
      </c>
      <c r="E2812" s="875">
        <v>39903</v>
      </c>
      <c r="F2812" s="806">
        <v>2009</v>
      </c>
      <c r="G2812" s="762" t="s">
        <v>815</v>
      </c>
      <c r="H2812" s="51" t="s">
        <v>1269</v>
      </c>
      <c r="I2812" s="181">
        <v>14</v>
      </c>
      <c r="J2812" s="981">
        <v>79223</v>
      </c>
      <c r="K2812" s="5">
        <f t="shared" si="43"/>
        <v>9</v>
      </c>
      <c r="L2812" s="1077">
        <v>1999</v>
      </c>
      <c r="M2812" s="1177" t="s">
        <v>616</v>
      </c>
      <c r="N2812" s="177" t="s">
        <v>953</v>
      </c>
      <c r="O2812" s="1227">
        <v>4000</v>
      </c>
      <c r="P2812" s="145">
        <v>125</v>
      </c>
      <c r="Q2812" s="316">
        <v>4.5571062375391623E-2</v>
      </c>
      <c r="R2812" s="149">
        <v>49.161606379948729</v>
      </c>
      <c r="S2812" s="149">
        <v>174.16160637994872</v>
      </c>
      <c r="T2812" s="149">
        <v>3825.8383936200512</v>
      </c>
      <c r="U2812" s="7"/>
      <c r="V2812" s="7"/>
      <c r="W2812" s="7"/>
      <c r="X2812" s="42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42"/>
      <c r="AN2812" s="42"/>
    </row>
    <row r="2813" spans="1:40" s="1" customFormat="1">
      <c r="A2813" s="173" t="s">
        <v>2363</v>
      </c>
      <c r="B2813" s="173" t="s">
        <v>17</v>
      </c>
      <c r="C2813" s="606">
        <v>2</v>
      </c>
      <c r="D2813" s="212">
        <v>2933</v>
      </c>
      <c r="E2813" s="830">
        <v>39658</v>
      </c>
      <c r="F2813" s="804">
        <v>2009</v>
      </c>
      <c r="G2813" s="760" t="s">
        <v>4618</v>
      </c>
      <c r="H2813" s="2" t="s">
        <v>800</v>
      </c>
      <c r="I2813" s="172">
        <v>390</v>
      </c>
      <c r="J2813" s="911">
        <v>120672</v>
      </c>
      <c r="K2813" s="5">
        <f t="shared" si="43"/>
        <v>6</v>
      </c>
      <c r="L2813" s="1023">
        <v>2002</v>
      </c>
      <c r="M2813" s="1119" t="s">
        <v>629</v>
      </c>
      <c r="N2813" s="1205" t="s">
        <v>2423</v>
      </c>
      <c r="O2813" s="1227">
        <v>4300</v>
      </c>
      <c r="P2813" s="154">
        <v>150</v>
      </c>
      <c r="Q2813" s="309">
        <v>3.3918359297968839E-2</v>
      </c>
      <c r="R2813" s="54">
        <v>54.051619010057181</v>
      </c>
      <c r="S2813" s="54">
        <v>204.05161901005718</v>
      </c>
      <c r="T2813" s="54">
        <v>4095.948380989943</v>
      </c>
      <c r="U2813" s="7"/>
      <c r="V2813" s="7"/>
      <c r="W2813" s="7"/>
      <c r="X2813" s="42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42"/>
      <c r="AN2813" s="42"/>
    </row>
    <row r="2814" spans="1:40" s="1" customFormat="1">
      <c r="A2814" s="181" t="s">
        <v>2952</v>
      </c>
      <c r="B2814" s="181" t="s">
        <v>17</v>
      </c>
      <c r="C2814" s="666">
        <v>6206</v>
      </c>
      <c r="D2814" s="287">
        <v>3090</v>
      </c>
      <c r="E2814" s="875">
        <v>39903</v>
      </c>
      <c r="F2814" s="804">
        <v>2009</v>
      </c>
      <c r="G2814" s="762" t="s">
        <v>815</v>
      </c>
      <c r="H2814" s="51" t="s">
        <v>1269</v>
      </c>
      <c r="I2814" s="181">
        <v>8</v>
      </c>
      <c r="J2814" s="981">
        <v>118639</v>
      </c>
      <c r="K2814" s="5">
        <f t="shared" si="43"/>
        <v>10</v>
      </c>
      <c r="L2814" s="1077">
        <v>1998</v>
      </c>
      <c r="M2814" s="1177" t="s">
        <v>623</v>
      </c>
      <c r="N2814" s="177" t="s">
        <v>2794</v>
      </c>
      <c r="O2814" s="1227">
        <v>4400</v>
      </c>
      <c r="P2814" s="145">
        <v>125</v>
      </c>
      <c r="Q2814" s="316">
        <v>5.012816861293079E-2</v>
      </c>
      <c r="R2814" s="149">
        <v>54.077767017943607</v>
      </c>
      <c r="S2814" s="149">
        <v>179.07776701794361</v>
      </c>
      <c r="T2814" s="149">
        <v>4220.9222329820568</v>
      </c>
      <c r="U2814" s="7"/>
      <c r="V2814" s="7"/>
      <c r="W2814" s="7"/>
      <c r="X2814" s="42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42"/>
      <c r="AN2814" s="42"/>
    </row>
    <row r="2815" spans="1:40" s="1" customFormat="1">
      <c r="A2815" s="181" t="s">
        <v>2959</v>
      </c>
      <c r="B2815" s="181" t="s">
        <v>17</v>
      </c>
      <c r="C2815" s="666">
        <v>10870</v>
      </c>
      <c r="D2815" s="287">
        <v>3090</v>
      </c>
      <c r="E2815" s="875">
        <v>39903</v>
      </c>
      <c r="F2815" s="804">
        <v>2009</v>
      </c>
      <c r="G2815" s="762" t="s">
        <v>815</v>
      </c>
      <c r="H2815" s="51" t="s">
        <v>1269</v>
      </c>
      <c r="I2815" s="181">
        <v>15</v>
      </c>
      <c r="J2815" s="981">
        <v>102321</v>
      </c>
      <c r="K2815" s="5">
        <f t="shared" si="43"/>
        <v>7</v>
      </c>
      <c r="L2815" s="1077">
        <v>2001</v>
      </c>
      <c r="M2815" s="1177" t="s">
        <v>623</v>
      </c>
      <c r="N2815" s="177" t="s">
        <v>2794</v>
      </c>
      <c r="O2815" s="1227">
        <v>4500</v>
      </c>
      <c r="P2815" s="145">
        <v>125</v>
      </c>
      <c r="Q2815" s="316">
        <v>5.126744517231558E-2</v>
      </c>
      <c r="R2815" s="149">
        <v>55.306807177442323</v>
      </c>
      <c r="S2815" s="149">
        <v>180.30680717744232</v>
      </c>
      <c r="T2815" s="149">
        <v>4319.6931928225576</v>
      </c>
      <c r="U2815" s="7"/>
      <c r="V2815" s="7"/>
      <c r="W2815" s="7"/>
      <c r="X2815" s="42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42"/>
      <c r="AN2815" s="42"/>
    </row>
    <row r="2816" spans="1:40" s="1" customFormat="1">
      <c r="A2816" s="181" t="s">
        <v>2953</v>
      </c>
      <c r="B2816" s="181" t="s">
        <v>17</v>
      </c>
      <c r="C2816" s="666">
        <v>10871</v>
      </c>
      <c r="D2816" s="287">
        <v>3090</v>
      </c>
      <c r="E2816" s="875">
        <v>39903</v>
      </c>
      <c r="F2816" s="804">
        <v>2009</v>
      </c>
      <c r="G2816" s="177" t="s">
        <v>815</v>
      </c>
      <c r="H2816" s="51" t="s">
        <v>1269</v>
      </c>
      <c r="I2816" s="181">
        <v>9</v>
      </c>
      <c r="J2816" s="981">
        <v>84065</v>
      </c>
      <c r="K2816" s="5">
        <f t="shared" si="43"/>
        <v>7</v>
      </c>
      <c r="L2816" s="1077">
        <v>2001</v>
      </c>
      <c r="M2816" s="1177" t="s">
        <v>623</v>
      </c>
      <c r="N2816" s="177" t="s">
        <v>2794</v>
      </c>
      <c r="O2816" s="1227">
        <v>4700</v>
      </c>
      <c r="P2816" s="145">
        <v>125</v>
      </c>
      <c r="Q2816" s="316">
        <v>5.354599829108516E-2</v>
      </c>
      <c r="R2816" s="149">
        <v>57.764887496439755</v>
      </c>
      <c r="S2816" s="149">
        <v>182.76488749643977</v>
      </c>
      <c r="T2816" s="149">
        <v>4517.2351125035602</v>
      </c>
      <c r="U2816" s="7"/>
      <c r="V2816" s="7"/>
      <c r="W2816" s="7"/>
      <c r="X2816" s="42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42"/>
      <c r="AN2816" s="42"/>
    </row>
    <row r="2817" spans="1:40" s="1" customFormat="1">
      <c r="A2817" s="181" t="s">
        <v>2961</v>
      </c>
      <c r="B2817" s="181" t="s">
        <v>17</v>
      </c>
      <c r="C2817" s="666">
        <v>10751</v>
      </c>
      <c r="D2817" s="287">
        <v>3090</v>
      </c>
      <c r="E2817" s="875">
        <v>39903</v>
      </c>
      <c r="F2817" s="804">
        <v>2009</v>
      </c>
      <c r="G2817" s="762" t="s">
        <v>815</v>
      </c>
      <c r="H2817" s="51" t="s">
        <v>1269</v>
      </c>
      <c r="I2817" s="181">
        <v>20</v>
      </c>
      <c r="J2817" s="981">
        <v>87421</v>
      </c>
      <c r="K2817" s="5">
        <f t="shared" si="43"/>
        <v>7</v>
      </c>
      <c r="L2817" s="1077">
        <v>2001</v>
      </c>
      <c r="M2817" s="1177" t="s">
        <v>613</v>
      </c>
      <c r="N2817" s="177" t="s">
        <v>614</v>
      </c>
      <c r="O2817" s="1227">
        <v>4900</v>
      </c>
      <c r="P2817" s="145">
        <v>125</v>
      </c>
      <c r="Q2817" s="316">
        <v>5.582455140985474E-2</v>
      </c>
      <c r="R2817" s="149">
        <v>60.222967815437194</v>
      </c>
      <c r="S2817" s="149">
        <v>185.22296781543719</v>
      </c>
      <c r="T2817" s="149">
        <v>4714.7770321845628</v>
      </c>
      <c r="U2817" s="7"/>
      <c r="V2817" s="7"/>
      <c r="W2817" s="7"/>
      <c r="X2817" s="42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42"/>
      <c r="AN2817" s="42"/>
    </row>
    <row r="2818" spans="1:40" s="1" customFormat="1">
      <c r="A2818" s="193" t="s">
        <v>2957</v>
      </c>
      <c r="B2818" s="181" t="s">
        <v>17</v>
      </c>
      <c r="C2818" s="666">
        <v>10862</v>
      </c>
      <c r="D2818" s="287">
        <v>3090</v>
      </c>
      <c r="E2818" s="875">
        <v>39903</v>
      </c>
      <c r="F2818" s="804">
        <v>2009</v>
      </c>
      <c r="G2818" s="762" t="s">
        <v>815</v>
      </c>
      <c r="H2818" s="51" t="s">
        <v>1269</v>
      </c>
      <c r="I2818" s="181">
        <v>13</v>
      </c>
      <c r="J2818" s="981">
        <v>123159</v>
      </c>
      <c r="K2818" s="5">
        <f t="shared" ref="K2818:K2881" si="44">F2818-L2818-1</f>
        <v>7</v>
      </c>
      <c r="L2818" s="1077">
        <v>2001</v>
      </c>
      <c r="M2818" s="1177" t="s">
        <v>623</v>
      </c>
      <c r="N2818" s="177" t="s">
        <v>2794</v>
      </c>
      <c r="O2818" s="1227">
        <v>5000</v>
      </c>
      <c r="P2818" s="145">
        <v>125</v>
      </c>
      <c r="Q2818" s="316">
        <v>5.6963827969239531E-2</v>
      </c>
      <c r="R2818" s="149">
        <v>61.45200797493591</v>
      </c>
      <c r="S2818" s="149">
        <v>186.4520079749359</v>
      </c>
      <c r="T2818" s="149">
        <v>4813.5479920250636</v>
      </c>
      <c r="U2818" s="7"/>
      <c r="V2818" s="7"/>
      <c r="W2818" s="7"/>
      <c r="X2818" s="42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42"/>
      <c r="AN2818" s="42"/>
    </row>
    <row r="2819" spans="1:40" s="1" customFormat="1">
      <c r="A2819" s="189" t="s">
        <v>2921</v>
      </c>
      <c r="B2819" s="189" t="s">
        <v>17</v>
      </c>
      <c r="C2819" s="670">
        <v>16092</v>
      </c>
      <c r="D2819" s="361">
        <v>3057</v>
      </c>
      <c r="E2819" s="876">
        <v>39854</v>
      </c>
      <c r="F2819" s="804">
        <v>2009</v>
      </c>
      <c r="G2819" s="765" t="s">
        <v>810</v>
      </c>
      <c r="H2819" s="173" t="s">
        <v>1166</v>
      </c>
      <c r="I2819" s="189">
        <v>2</v>
      </c>
      <c r="J2819" s="980">
        <v>201563</v>
      </c>
      <c r="K2819" s="5">
        <f t="shared" si="44"/>
        <v>12</v>
      </c>
      <c r="L2819" s="1076">
        <v>1996</v>
      </c>
      <c r="M2819" s="1176" t="s">
        <v>2922</v>
      </c>
      <c r="N2819" s="353" t="s">
        <v>1207</v>
      </c>
      <c r="O2819" s="1227">
        <v>5500</v>
      </c>
      <c r="P2819" s="134">
        <v>125</v>
      </c>
      <c r="Q2819" s="367">
        <v>0.17094017094017094</v>
      </c>
      <c r="R2819" s="139">
        <v>140.52136752136755</v>
      </c>
      <c r="S2819" s="139">
        <v>265.52136752136755</v>
      </c>
      <c r="T2819" s="139">
        <v>5234.4786324786328</v>
      </c>
      <c r="U2819" s="7"/>
      <c r="V2819" s="7"/>
      <c r="W2819" s="7"/>
      <c r="X2819" s="42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42"/>
      <c r="AN2819" s="42"/>
    </row>
    <row r="2820" spans="1:40" s="1" customFormat="1">
      <c r="A2820" s="189" t="s">
        <v>2937</v>
      </c>
      <c r="B2820" s="189" t="s">
        <v>17</v>
      </c>
      <c r="C2820" s="670">
        <v>16093</v>
      </c>
      <c r="D2820" s="361">
        <v>3057</v>
      </c>
      <c r="E2820" s="876">
        <v>39854</v>
      </c>
      <c r="F2820" s="804">
        <v>2009</v>
      </c>
      <c r="G2820" s="765" t="s">
        <v>810</v>
      </c>
      <c r="H2820" s="173" t="s">
        <v>1166</v>
      </c>
      <c r="I2820" s="189">
        <v>14</v>
      </c>
      <c r="J2820" s="980">
        <v>210793</v>
      </c>
      <c r="K2820" s="5">
        <f t="shared" si="44"/>
        <v>12</v>
      </c>
      <c r="L2820" s="1076">
        <v>1996</v>
      </c>
      <c r="M2820" s="1176" t="s">
        <v>2922</v>
      </c>
      <c r="N2820" s="353" t="s">
        <v>1207</v>
      </c>
      <c r="O2820" s="1227">
        <v>6000</v>
      </c>
      <c r="P2820" s="134">
        <v>125</v>
      </c>
      <c r="Q2820" s="367">
        <v>0.18648018648018649</v>
      </c>
      <c r="R2820" s="139">
        <v>153.29603729603735</v>
      </c>
      <c r="S2820" s="139">
        <v>278.29603729603735</v>
      </c>
      <c r="T2820" s="139">
        <v>5721.703962703963</v>
      </c>
      <c r="U2820" s="7"/>
      <c r="V2820" s="7"/>
      <c r="W2820" s="7"/>
      <c r="X2820" s="42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42"/>
      <c r="AN2820" s="42"/>
    </row>
    <row r="2821" spans="1:40">
      <c r="A2821" s="524" t="s">
        <v>824</v>
      </c>
      <c r="B2821" s="524" t="s">
        <v>662</v>
      </c>
      <c r="C2821" s="625" t="s">
        <v>824</v>
      </c>
      <c r="D2821" s="537" t="s">
        <v>3201</v>
      </c>
      <c r="E2821" s="877">
        <v>39994</v>
      </c>
      <c r="F2821" s="526">
        <v>2009</v>
      </c>
      <c r="G2821" s="766" t="s">
        <v>608</v>
      </c>
      <c r="H2821" s="524" t="s">
        <v>15</v>
      </c>
      <c r="I2821" s="581"/>
      <c r="J2821" s="581"/>
      <c r="K2821" s="5">
        <f t="shared" si="44"/>
        <v>2008</v>
      </c>
      <c r="L2821" s="1036"/>
      <c r="M2821" s="1135"/>
      <c r="N2821" s="1135"/>
      <c r="O2821" s="1235"/>
      <c r="P2821" s="527"/>
      <c r="Q2821" s="538"/>
      <c r="R2821" s="529"/>
      <c r="S2821" s="529"/>
      <c r="T2821" s="529">
        <v>-1023.71</v>
      </c>
    </row>
    <row r="2822" spans="1:40" s="1" customFormat="1">
      <c r="A2822" s="400" t="s">
        <v>2978</v>
      </c>
      <c r="B2822" s="402" t="s">
        <v>17</v>
      </c>
      <c r="C2822" s="672">
        <v>585</v>
      </c>
      <c r="D2822" s="897" t="s">
        <v>932</v>
      </c>
      <c r="E2822" s="878">
        <v>39919</v>
      </c>
      <c r="F2822" s="814">
        <v>2009</v>
      </c>
      <c r="G2822" s="767" t="s">
        <v>815</v>
      </c>
      <c r="H2822" s="406" t="s">
        <v>808</v>
      </c>
      <c r="I2822" s="406">
        <v>2</v>
      </c>
      <c r="J2822" s="989">
        <v>101181</v>
      </c>
      <c r="K2822" s="5">
        <f t="shared" si="44"/>
        <v>3</v>
      </c>
      <c r="L2822" s="1082">
        <v>2005</v>
      </c>
      <c r="M2822" s="1182" t="s">
        <v>623</v>
      </c>
      <c r="N2822" s="400" t="s">
        <v>626</v>
      </c>
      <c r="O2822" s="1236">
        <v>1200</v>
      </c>
      <c r="P2822" s="262">
        <v>120</v>
      </c>
      <c r="Q2822" s="411">
        <v>0.24489795918367346</v>
      </c>
      <c r="R2822" s="263">
        <v>0</v>
      </c>
      <c r="S2822" s="263">
        <v>120</v>
      </c>
      <c r="T2822" s="263">
        <v>1080</v>
      </c>
      <c r="U2822" s="7"/>
      <c r="V2822" s="7"/>
      <c r="W2822" s="7"/>
      <c r="X2822" s="42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42"/>
      <c r="AN2822" s="42"/>
    </row>
    <row r="2823" spans="1:40" s="1" customFormat="1">
      <c r="A2823" s="2" t="s">
        <v>3010</v>
      </c>
      <c r="B2823" s="181" t="s">
        <v>17</v>
      </c>
      <c r="C2823" s="344">
        <v>586</v>
      </c>
      <c r="D2823" s="245" t="s">
        <v>932</v>
      </c>
      <c r="E2823" s="821">
        <v>39919</v>
      </c>
      <c r="F2823" s="804">
        <v>2009</v>
      </c>
      <c r="G2823" s="760" t="s">
        <v>815</v>
      </c>
      <c r="H2823" s="303" t="s">
        <v>808</v>
      </c>
      <c r="I2823" s="2">
        <v>17982</v>
      </c>
      <c r="J2823" s="934">
        <v>95772</v>
      </c>
      <c r="K2823" s="5">
        <f t="shared" si="44"/>
        <v>3</v>
      </c>
      <c r="L2823" s="1042">
        <v>2005</v>
      </c>
      <c r="M2823" s="1142" t="s">
        <v>623</v>
      </c>
      <c r="N2823" s="208" t="s">
        <v>626</v>
      </c>
      <c r="O2823" s="1227">
        <v>2000</v>
      </c>
      <c r="P2823" s="115">
        <v>125</v>
      </c>
      <c r="Q2823" s="237">
        <v>0.10869565217391304</v>
      </c>
      <c r="R2823" s="7">
        <v>0</v>
      </c>
      <c r="S2823" s="7">
        <v>125</v>
      </c>
      <c r="T2823" s="7">
        <v>1875</v>
      </c>
      <c r="U2823" s="42"/>
      <c r="V2823" s="42"/>
      <c r="W2823" s="42"/>
      <c r="X2823" s="42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</row>
    <row r="2824" spans="1:40" s="1" customFormat="1">
      <c r="A2824" s="1" t="s">
        <v>3332</v>
      </c>
      <c r="B2824" s="2"/>
      <c r="C2824" s="599">
        <v>23733</v>
      </c>
      <c r="D2824" s="4">
        <v>3327</v>
      </c>
      <c r="E2824" s="821">
        <v>40301</v>
      </c>
      <c r="F2824" s="804">
        <v>2010</v>
      </c>
      <c r="G2824" s="760" t="s">
        <v>813</v>
      </c>
      <c r="H2824" s="2" t="s">
        <v>800</v>
      </c>
      <c r="I2824" s="2" t="s">
        <v>3333</v>
      </c>
      <c r="J2824" s="990">
        <v>44031</v>
      </c>
      <c r="K2824" s="5">
        <f t="shared" si="44"/>
        <v>4</v>
      </c>
      <c r="L2824" s="1083">
        <v>2005</v>
      </c>
      <c r="M2824" s="1183" t="s">
        <v>629</v>
      </c>
      <c r="N2824" s="208" t="s">
        <v>1235</v>
      </c>
      <c r="O2824" s="1227">
        <v>610</v>
      </c>
      <c r="P2824" s="324">
        <v>61</v>
      </c>
      <c r="Q2824" s="349">
        <v>4.4783789736436382E-2</v>
      </c>
      <c r="R2824" s="7">
        <v>45.750223918948677</v>
      </c>
      <c r="S2824" s="7">
        <v>106.75022391894868</v>
      </c>
      <c r="T2824" s="7">
        <v>503.24977608105132</v>
      </c>
      <c r="U2824" s="7"/>
      <c r="V2824" s="7"/>
      <c r="W2824" s="7"/>
      <c r="X2824" s="42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42"/>
      <c r="AN2824" s="42"/>
    </row>
    <row r="2825" spans="1:40">
      <c r="A2825" s="481" t="s">
        <v>3156</v>
      </c>
      <c r="B2825" s="482" t="s">
        <v>17</v>
      </c>
      <c r="C2825" s="673">
        <v>22738</v>
      </c>
      <c r="D2825" s="483">
        <v>3190</v>
      </c>
      <c r="E2825" s="825">
        <v>40050</v>
      </c>
      <c r="F2825" s="514">
        <v>2010</v>
      </c>
      <c r="G2825" s="768" t="s">
        <v>608</v>
      </c>
      <c r="H2825" s="496" t="s">
        <v>2037</v>
      </c>
      <c r="I2825" s="582">
        <v>45</v>
      </c>
      <c r="J2825" s="926">
        <v>168650</v>
      </c>
      <c r="K2825" s="5">
        <f t="shared" si="44"/>
        <v>4</v>
      </c>
      <c r="L2825" s="1031">
        <v>2005</v>
      </c>
      <c r="M2825" s="1130" t="s">
        <v>629</v>
      </c>
      <c r="N2825" s="1212" t="s">
        <v>2423</v>
      </c>
      <c r="O2825" s="1227">
        <v>2200</v>
      </c>
      <c r="P2825" s="540">
        <v>125</v>
      </c>
      <c r="Q2825" s="541">
        <v>2.591283863368669E-2</v>
      </c>
      <c r="R2825" s="488">
        <v>27.313427561837461</v>
      </c>
      <c r="S2825" s="488">
        <v>152.31342756183747</v>
      </c>
      <c r="T2825" s="488">
        <v>2047.6865724381626</v>
      </c>
    </row>
    <row r="2826" spans="1:40" s="1" customFormat="1">
      <c r="A2826" s="1" t="s">
        <v>3271</v>
      </c>
      <c r="B2826" s="1" t="s">
        <v>17</v>
      </c>
      <c r="C2826" s="599">
        <v>752</v>
      </c>
      <c r="D2826" s="3">
        <v>3286</v>
      </c>
      <c r="E2826" s="820">
        <v>40162</v>
      </c>
      <c r="F2826" s="804">
        <v>2010</v>
      </c>
      <c r="G2826" s="760" t="s">
        <v>816</v>
      </c>
      <c r="H2826" s="173" t="s">
        <v>1602</v>
      </c>
      <c r="I2826" s="2">
        <v>4</v>
      </c>
      <c r="J2826" s="991">
        <v>121154</v>
      </c>
      <c r="K2826" s="5">
        <f t="shared" si="44"/>
        <v>4</v>
      </c>
      <c r="L2826" s="1084">
        <v>2005</v>
      </c>
      <c r="M2826" s="1184" t="s">
        <v>629</v>
      </c>
      <c r="N2826" s="208" t="s">
        <v>2303</v>
      </c>
      <c r="O2826" s="1227">
        <v>3300</v>
      </c>
      <c r="P2826" s="265">
        <v>125</v>
      </c>
      <c r="Q2826" s="312">
        <v>0.22297297297297297</v>
      </c>
      <c r="R2826" s="7">
        <v>78.61804054054052</v>
      </c>
      <c r="S2826" s="7">
        <v>203.61804054054051</v>
      </c>
      <c r="T2826" s="7">
        <v>3096.3819594594597</v>
      </c>
      <c r="U2826" s="7"/>
      <c r="V2826" s="7"/>
      <c r="W2826" s="7"/>
      <c r="X2826" s="42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42"/>
      <c r="AN2826" s="42"/>
    </row>
    <row r="2827" spans="1:40" s="1" customFormat="1">
      <c r="A2827" s="70" t="s">
        <v>824</v>
      </c>
      <c r="B2827" s="244" t="s">
        <v>662</v>
      </c>
      <c r="C2827" s="624" t="s">
        <v>824</v>
      </c>
      <c r="D2827" s="103" t="s">
        <v>3203</v>
      </c>
      <c r="E2827" s="829">
        <v>40031</v>
      </c>
      <c r="F2827" s="1260">
        <v>2010</v>
      </c>
      <c r="G2827" s="769" t="s">
        <v>821</v>
      </c>
      <c r="H2827" s="426" t="s">
        <v>1264</v>
      </c>
      <c r="I2827" s="71"/>
      <c r="J2827" s="929"/>
      <c r="K2827" s="5">
        <f t="shared" si="44"/>
        <v>2009</v>
      </c>
      <c r="L2827" s="1035"/>
      <c r="M2827" s="1134"/>
      <c r="N2827" s="1134"/>
      <c r="O2827" s="1235"/>
      <c r="P2827" s="453"/>
      <c r="Q2827" s="72"/>
      <c r="R2827" s="73"/>
      <c r="S2827" s="73"/>
      <c r="T2827" s="73">
        <v>-6900</v>
      </c>
      <c r="U2827" s="42"/>
      <c r="V2827" s="42"/>
      <c r="W2827" s="42"/>
      <c r="X2827" s="42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</row>
    <row r="2828" spans="1:40">
      <c r="A2828" s="530" t="s">
        <v>824</v>
      </c>
      <c r="B2828" s="524" t="s">
        <v>662</v>
      </c>
      <c r="C2828" s="674" t="s">
        <v>824</v>
      </c>
      <c r="D2828" s="542" t="s">
        <v>824</v>
      </c>
      <c r="E2828" s="879">
        <v>40046</v>
      </c>
      <c r="F2828" s="526">
        <v>2010</v>
      </c>
      <c r="G2828" s="766" t="s">
        <v>608</v>
      </c>
      <c r="H2828" s="509" t="s">
        <v>2037</v>
      </c>
      <c r="I2828" s="583"/>
      <c r="J2828" s="581"/>
      <c r="K2828" s="5">
        <f t="shared" si="44"/>
        <v>2009</v>
      </c>
      <c r="L2828" s="1036"/>
      <c r="M2828" s="1135"/>
      <c r="N2828" s="1135"/>
      <c r="O2828" s="1235"/>
      <c r="P2828" s="527"/>
      <c r="Q2828" s="543"/>
      <c r="R2828" s="529"/>
      <c r="S2828" s="529"/>
      <c r="T2828" s="529">
        <v>-939.34</v>
      </c>
    </row>
    <row r="2829" spans="1:40" s="1" customFormat="1">
      <c r="A2829" s="244" t="s">
        <v>864</v>
      </c>
      <c r="B2829" s="244" t="s">
        <v>3079</v>
      </c>
      <c r="C2829" s="623" t="s">
        <v>864</v>
      </c>
      <c r="D2829" s="347" t="s">
        <v>3204</v>
      </c>
      <c r="E2829" s="828">
        <v>40081</v>
      </c>
      <c r="F2829" s="811">
        <v>2010</v>
      </c>
      <c r="G2829" s="769" t="s">
        <v>812</v>
      </c>
      <c r="H2829" s="174" t="s">
        <v>1079</v>
      </c>
      <c r="I2829" s="248"/>
      <c r="J2829" s="929"/>
      <c r="K2829" s="5">
        <f t="shared" si="44"/>
        <v>2009</v>
      </c>
      <c r="L2829" s="1035"/>
      <c r="M2829" s="1134"/>
      <c r="N2829" s="1133"/>
      <c r="O2829" s="1235"/>
      <c r="P2829" s="453"/>
      <c r="Q2829" s="350"/>
      <c r="R2829" s="73"/>
      <c r="S2829" s="73"/>
      <c r="T2829" s="73">
        <v>-7200</v>
      </c>
      <c r="U2829" s="70"/>
      <c r="V2829" s="70"/>
      <c r="W2829" s="70"/>
      <c r="X2829" s="70"/>
      <c r="Y2829" s="70"/>
      <c r="Z2829" s="70"/>
      <c r="AA2829" s="70"/>
      <c r="AB2829" s="70"/>
      <c r="AC2829" s="70"/>
      <c r="AD2829" s="70"/>
      <c r="AE2829" s="70"/>
      <c r="AF2829" s="70"/>
      <c r="AG2829" s="70"/>
      <c r="AH2829" s="70"/>
      <c r="AI2829" s="70"/>
      <c r="AJ2829" s="70"/>
      <c r="AK2829" s="70"/>
      <c r="AL2829" s="70"/>
      <c r="AM2829" s="70"/>
      <c r="AN2829" s="70"/>
    </row>
    <row r="2830" spans="1:40" s="1" customFormat="1">
      <c r="A2830" s="70" t="s">
        <v>864</v>
      </c>
      <c r="B2830" s="244" t="s">
        <v>3079</v>
      </c>
      <c r="C2830" s="623" t="s">
        <v>864</v>
      </c>
      <c r="D2830" s="347" t="s">
        <v>3205</v>
      </c>
      <c r="E2830" s="828">
        <v>40092</v>
      </c>
      <c r="F2830" s="811">
        <v>2010</v>
      </c>
      <c r="G2830" s="769" t="s">
        <v>812</v>
      </c>
      <c r="H2830" s="70" t="s">
        <v>861</v>
      </c>
      <c r="I2830" s="248"/>
      <c r="J2830" s="929"/>
      <c r="K2830" s="5">
        <f t="shared" si="44"/>
        <v>2009</v>
      </c>
      <c r="L2830" s="1035"/>
      <c r="M2830" s="1134"/>
      <c r="N2830" s="1134"/>
      <c r="O2830" s="1235"/>
      <c r="P2830" s="453"/>
      <c r="Q2830" s="350"/>
      <c r="R2830" s="73"/>
      <c r="S2830" s="73"/>
      <c r="T2830" s="73">
        <v>-21319.9</v>
      </c>
      <c r="U2830" s="70"/>
      <c r="V2830" s="70"/>
      <c r="W2830" s="70"/>
      <c r="X2830" s="70"/>
      <c r="Y2830" s="70"/>
      <c r="Z2830" s="70"/>
      <c r="AA2830" s="70"/>
      <c r="AB2830" s="70"/>
      <c r="AC2830" s="70"/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</row>
    <row r="2831" spans="1:40" s="1" customFormat="1">
      <c r="A2831" s="244" t="s">
        <v>864</v>
      </c>
      <c r="B2831" s="244" t="s">
        <v>3079</v>
      </c>
      <c r="C2831" s="623" t="s">
        <v>864</v>
      </c>
      <c r="D2831" s="347" t="s">
        <v>3206</v>
      </c>
      <c r="E2831" s="828">
        <v>40092</v>
      </c>
      <c r="F2831" s="811">
        <v>2010</v>
      </c>
      <c r="G2831" s="769" t="s">
        <v>812</v>
      </c>
      <c r="H2831" s="174" t="s">
        <v>1079</v>
      </c>
      <c r="I2831" s="248"/>
      <c r="J2831" s="928"/>
      <c r="K2831" s="5">
        <f t="shared" si="44"/>
        <v>2009</v>
      </c>
      <c r="L2831" s="1034"/>
      <c r="M2831" s="1133"/>
      <c r="N2831" s="1133"/>
      <c r="O2831" s="1235"/>
      <c r="P2831" s="453"/>
      <c r="Q2831" s="350"/>
      <c r="R2831" s="73"/>
      <c r="S2831" s="73"/>
      <c r="T2831" s="73">
        <v>-7900</v>
      </c>
      <c r="U2831" s="70"/>
      <c r="V2831" s="70"/>
      <c r="W2831" s="70"/>
      <c r="X2831" s="70"/>
      <c r="Y2831" s="70"/>
      <c r="Z2831" s="70"/>
      <c r="AA2831" s="70"/>
      <c r="AB2831" s="70"/>
      <c r="AC2831" s="70"/>
      <c r="AD2831" s="70"/>
      <c r="AE2831" s="70"/>
      <c r="AF2831" s="70"/>
      <c r="AG2831" s="70"/>
      <c r="AH2831" s="70"/>
      <c r="AI2831" s="70"/>
      <c r="AJ2831" s="70"/>
      <c r="AK2831" s="70"/>
      <c r="AL2831" s="70"/>
      <c r="AM2831" s="70"/>
      <c r="AN2831" s="70"/>
    </row>
    <row r="2832" spans="1:40" s="1" customFormat="1">
      <c r="A2832" s="70" t="s">
        <v>864</v>
      </c>
      <c r="B2832" s="244" t="s">
        <v>22</v>
      </c>
      <c r="C2832" s="623" t="s">
        <v>864</v>
      </c>
      <c r="D2832" s="103" t="s">
        <v>3207</v>
      </c>
      <c r="E2832" s="828">
        <v>40115</v>
      </c>
      <c r="F2832" s="811">
        <v>2010</v>
      </c>
      <c r="G2832" s="769" t="s">
        <v>1774</v>
      </c>
      <c r="H2832" s="366" t="s">
        <v>2581</v>
      </c>
      <c r="I2832" s="248"/>
      <c r="J2832" s="928"/>
      <c r="K2832" s="5">
        <f t="shared" si="44"/>
        <v>2009</v>
      </c>
      <c r="L2832" s="1034"/>
      <c r="M2832" s="1133"/>
      <c r="N2832" s="1133"/>
      <c r="O2832" s="1235"/>
      <c r="P2832" s="453"/>
      <c r="Q2832" s="350"/>
      <c r="R2832" s="73"/>
      <c r="S2832" s="73"/>
      <c r="T2832" s="73">
        <v>-20000</v>
      </c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</row>
    <row r="2833" spans="1:37" s="1" customFormat="1">
      <c r="A2833" s="244" t="s">
        <v>864</v>
      </c>
      <c r="B2833" s="244" t="s">
        <v>22</v>
      </c>
      <c r="C2833" s="623" t="s">
        <v>864</v>
      </c>
      <c r="D2833" s="347" t="s">
        <v>3208</v>
      </c>
      <c r="E2833" s="828">
        <v>40154</v>
      </c>
      <c r="F2833" s="811">
        <v>2010</v>
      </c>
      <c r="G2833" s="732" t="s">
        <v>813</v>
      </c>
      <c r="H2833" s="366" t="s">
        <v>800</v>
      </c>
      <c r="I2833" s="248"/>
      <c r="J2833" s="928"/>
      <c r="K2833" s="5">
        <f t="shared" si="44"/>
        <v>2009</v>
      </c>
      <c r="L2833" s="1034"/>
      <c r="M2833" s="1133"/>
      <c r="N2833" s="1133"/>
      <c r="O2833" s="1235"/>
      <c r="P2833" s="453"/>
      <c r="Q2833" s="350"/>
      <c r="R2833" s="73"/>
      <c r="S2833" s="73"/>
      <c r="T2833" s="73">
        <v>-6100</v>
      </c>
      <c r="U2833" s="42"/>
      <c r="V2833" s="42"/>
      <c r="W2833" s="42"/>
      <c r="X2833" s="42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</row>
    <row r="2834" spans="1:37" s="1" customFormat="1">
      <c r="A2834" s="244" t="s">
        <v>864</v>
      </c>
      <c r="B2834" s="244" t="s">
        <v>22</v>
      </c>
      <c r="C2834" s="623" t="s">
        <v>864</v>
      </c>
      <c r="D2834" s="347" t="s">
        <v>3209</v>
      </c>
      <c r="E2834" s="828">
        <v>40162</v>
      </c>
      <c r="F2834" s="811">
        <v>2010</v>
      </c>
      <c r="G2834" s="732" t="s">
        <v>1774</v>
      </c>
      <c r="H2834" s="366" t="s">
        <v>905</v>
      </c>
      <c r="I2834" s="248"/>
      <c r="J2834" s="929"/>
      <c r="K2834" s="5">
        <f t="shared" si="44"/>
        <v>2009</v>
      </c>
      <c r="L2834" s="1035"/>
      <c r="M2834" s="1134"/>
      <c r="N2834" s="1134"/>
      <c r="O2834" s="1235"/>
      <c r="P2834" s="453"/>
      <c r="Q2834" s="350"/>
      <c r="R2834" s="73"/>
      <c r="S2834" s="73"/>
      <c r="T2834" s="73">
        <v>-13021</v>
      </c>
      <c r="U2834" s="42"/>
      <c r="V2834" s="42"/>
      <c r="W2834" s="42"/>
      <c r="X2834" s="42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</row>
    <row r="2835" spans="1:37" s="1" customFormat="1">
      <c r="A2835" s="70" t="s">
        <v>824</v>
      </c>
      <c r="B2835" s="70" t="s">
        <v>662</v>
      </c>
      <c r="C2835" s="624" t="s">
        <v>824</v>
      </c>
      <c r="D2835" s="103" t="s">
        <v>3211</v>
      </c>
      <c r="E2835" s="829">
        <v>40182</v>
      </c>
      <c r="F2835" s="811">
        <v>2010</v>
      </c>
      <c r="G2835" s="769" t="s">
        <v>4618</v>
      </c>
      <c r="H2835" s="366" t="s">
        <v>800</v>
      </c>
      <c r="I2835" s="71"/>
      <c r="J2835" s="929"/>
      <c r="K2835" s="5">
        <f t="shared" si="44"/>
        <v>2009</v>
      </c>
      <c r="L2835" s="1035"/>
      <c r="M2835" s="1134"/>
      <c r="N2835" s="1134"/>
      <c r="O2835" s="1235"/>
      <c r="P2835" s="453"/>
      <c r="Q2835" s="72"/>
      <c r="R2835" s="73"/>
      <c r="S2835" s="73"/>
      <c r="T2835" s="73">
        <v>-24872</v>
      </c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</row>
    <row r="2836" spans="1:37" s="1" customFormat="1">
      <c r="A2836" s="244" t="s">
        <v>824</v>
      </c>
      <c r="B2836" s="244" t="s">
        <v>662</v>
      </c>
      <c r="C2836" s="623" t="s">
        <v>824</v>
      </c>
      <c r="D2836" s="347" t="s">
        <v>3211</v>
      </c>
      <c r="E2836" s="828">
        <v>40182</v>
      </c>
      <c r="F2836" s="811">
        <v>2010</v>
      </c>
      <c r="G2836" s="769" t="s">
        <v>4618</v>
      </c>
      <c r="H2836" s="365" t="s">
        <v>800</v>
      </c>
      <c r="I2836" s="248"/>
      <c r="J2836" s="928"/>
      <c r="K2836" s="5">
        <f t="shared" si="44"/>
        <v>2009</v>
      </c>
      <c r="L2836" s="1034"/>
      <c r="M2836" s="1133"/>
      <c r="N2836" s="1133"/>
      <c r="O2836" s="1235"/>
      <c r="P2836" s="453"/>
      <c r="Q2836" s="350"/>
      <c r="R2836" s="73"/>
      <c r="S2836" s="73"/>
      <c r="T2836" s="73">
        <v>-17356.2</v>
      </c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</row>
    <row r="2837" spans="1:37">
      <c r="A2837" s="524" t="s">
        <v>824</v>
      </c>
      <c r="B2837" s="524" t="s">
        <v>662</v>
      </c>
      <c r="C2837" s="625" t="s">
        <v>824</v>
      </c>
      <c r="D2837" s="537" t="s">
        <v>3210</v>
      </c>
      <c r="E2837" s="877">
        <v>40182</v>
      </c>
      <c r="F2837" s="526">
        <v>2010</v>
      </c>
      <c r="G2837" s="766" t="s">
        <v>608</v>
      </c>
      <c r="H2837" s="524" t="s">
        <v>795</v>
      </c>
      <c r="I2837" s="581"/>
      <c r="J2837" s="581"/>
      <c r="K2837" s="5">
        <f t="shared" si="44"/>
        <v>2009</v>
      </c>
      <c r="L2837" s="1036"/>
      <c r="M2837" s="1135"/>
      <c r="N2837" s="1135"/>
      <c r="O2837" s="1235"/>
      <c r="P2837" s="527"/>
      <c r="Q2837" s="538"/>
      <c r="R2837" s="529"/>
      <c r="S2837" s="529"/>
      <c r="T2837" s="529">
        <v>-1850.17</v>
      </c>
    </row>
    <row r="2838" spans="1:37" s="1" customFormat="1">
      <c r="A2838" s="244" t="s">
        <v>864</v>
      </c>
      <c r="B2838" s="244" t="s">
        <v>662</v>
      </c>
      <c r="C2838" s="623" t="s">
        <v>864</v>
      </c>
      <c r="D2838" s="347" t="s">
        <v>3253</v>
      </c>
      <c r="E2838" s="828">
        <v>40204</v>
      </c>
      <c r="F2838" s="811">
        <v>2010</v>
      </c>
      <c r="G2838" s="769" t="s">
        <v>2507</v>
      </c>
      <c r="H2838" s="303" t="s">
        <v>800</v>
      </c>
      <c r="I2838" s="248"/>
      <c r="J2838" s="928"/>
      <c r="K2838" s="5">
        <f t="shared" si="44"/>
        <v>2009</v>
      </c>
      <c r="L2838" s="1034"/>
      <c r="M2838" s="1133"/>
      <c r="N2838" s="1133"/>
      <c r="O2838" s="1235"/>
      <c r="P2838" s="453"/>
      <c r="Q2838" s="350"/>
      <c r="R2838" s="73"/>
      <c r="S2838" s="73"/>
      <c r="T2838" s="73">
        <v>-14650.86</v>
      </c>
      <c r="U2838" s="42"/>
      <c r="V2838" s="42"/>
      <c r="W2838" s="42"/>
      <c r="X2838" s="42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</row>
    <row r="2839" spans="1:37" s="1" customFormat="1">
      <c r="A2839" s="244" t="s">
        <v>864</v>
      </c>
      <c r="B2839" s="244" t="s">
        <v>662</v>
      </c>
      <c r="C2839" s="623" t="s">
        <v>864</v>
      </c>
      <c r="D2839" s="347" t="s">
        <v>3252</v>
      </c>
      <c r="E2839" s="828">
        <v>40204</v>
      </c>
      <c r="F2839" s="811">
        <v>2010</v>
      </c>
      <c r="G2839" s="769" t="s">
        <v>812</v>
      </c>
      <c r="H2839" s="365" t="s">
        <v>1516</v>
      </c>
      <c r="I2839" s="248"/>
      <c r="J2839" s="928"/>
      <c r="K2839" s="5">
        <f t="shared" si="44"/>
        <v>2009</v>
      </c>
      <c r="L2839" s="1034"/>
      <c r="M2839" s="1133"/>
      <c r="N2839" s="1133"/>
      <c r="O2839" s="1235"/>
      <c r="P2839" s="453"/>
      <c r="Q2839" s="350"/>
      <c r="R2839" s="73"/>
      <c r="S2839" s="73"/>
      <c r="T2839" s="73">
        <v>-3858.94</v>
      </c>
      <c r="U2839" s="42"/>
      <c r="V2839" s="42"/>
      <c r="W2839" s="42"/>
      <c r="X2839" s="42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</row>
    <row r="2840" spans="1:37" s="1" customFormat="1">
      <c r="A2840" s="244" t="s">
        <v>864</v>
      </c>
      <c r="B2840" s="70" t="s">
        <v>662</v>
      </c>
      <c r="C2840" s="623" t="s">
        <v>864</v>
      </c>
      <c r="D2840" s="347" t="s">
        <v>3253</v>
      </c>
      <c r="E2840" s="828">
        <v>40204</v>
      </c>
      <c r="F2840" s="811">
        <v>2010</v>
      </c>
      <c r="G2840" s="769" t="s">
        <v>2507</v>
      </c>
      <c r="H2840" s="174" t="s">
        <v>435</v>
      </c>
      <c r="I2840" s="248"/>
      <c r="J2840" s="928"/>
      <c r="K2840" s="5">
        <f t="shared" si="44"/>
        <v>2009</v>
      </c>
      <c r="L2840" s="1034"/>
      <c r="M2840" s="1133"/>
      <c r="N2840" s="1133"/>
      <c r="O2840" s="1235"/>
      <c r="P2840" s="453"/>
      <c r="Q2840" s="350"/>
      <c r="R2840" s="73"/>
      <c r="S2840" s="73"/>
      <c r="T2840" s="73">
        <v>-2705.34</v>
      </c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</row>
    <row r="2841" spans="1:37" s="1" customFormat="1">
      <c r="A2841" s="70" t="s">
        <v>864</v>
      </c>
      <c r="B2841" s="70" t="s">
        <v>662</v>
      </c>
      <c r="C2841" s="624" t="s">
        <v>864</v>
      </c>
      <c r="D2841" s="103" t="s">
        <v>3252</v>
      </c>
      <c r="E2841" s="829">
        <v>40204</v>
      </c>
      <c r="F2841" s="811">
        <v>2010</v>
      </c>
      <c r="G2841" s="769" t="s">
        <v>812</v>
      </c>
      <c r="H2841" s="174" t="s">
        <v>1006</v>
      </c>
      <c r="I2841" s="248"/>
      <c r="J2841" s="929"/>
      <c r="K2841" s="5">
        <f t="shared" si="44"/>
        <v>2009</v>
      </c>
      <c r="L2841" s="1035"/>
      <c r="M2841" s="1134"/>
      <c r="N2841" s="1134"/>
      <c r="O2841" s="1235"/>
      <c r="P2841" s="453"/>
      <c r="Q2841" s="350"/>
      <c r="R2841" s="73"/>
      <c r="S2841" s="73"/>
      <c r="T2841" s="73">
        <v>-2254.5500000000002</v>
      </c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</row>
    <row r="2842" spans="1:37" s="1" customFormat="1">
      <c r="A2842" s="244" t="s">
        <v>864</v>
      </c>
      <c r="B2842" s="70" t="s">
        <v>662</v>
      </c>
      <c r="C2842" s="623" t="s">
        <v>864</v>
      </c>
      <c r="D2842" s="347" t="s">
        <v>3252</v>
      </c>
      <c r="E2842" s="828">
        <v>40204</v>
      </c>
      <c r="F2842" s="811">
        <v>2010</v>
      </c>
      <c r="G2842" s="769" t="s">
        <v>812</v>
      </c>
      <c r="H2842" s="174" t="s">
        <v>1762</v>
      </c>
      <c r="I2842" s="248"/>
      <c r="J2842" s="928"/>
      <c r="K2842" s="5">
        <f t="shared" si="44"/>
        <v>2009</v>
      </c>
      <c r="L2842" s="1034"/>
      <c r="M2842" s="1133"/>
      <c r="N2842" s="1133"/>
      <c r="O2842" s="1235"/>
      <c r="P2842" s="453"/>
      <c r="Q2842" s="350"/>
      <c r="R2842" s="73"/>
      <c r="S2842" s="73"/>
      <c r="T2842" s="73">
        <v>-1786.34</v>
      </c>
      <c r="U2842" s="42"/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</row>
    <row r="2843" spans="1:37" s="1" customFormat="1">
      <c r="A2843" s="244" t="s">
        <v>864</v>
      </c>
      <c r="B2843" s="70" t="s">
        <v>662</v>
      </c>
      <c r="C2843" s="623" t="s">
        <v>864</v>
      </c>
      <c r="D2843" s="347" t="s">
        <v>3252</v>
      </c>
      <c r="E2843" s="828">
        <v>40204</v>
      </c>
      <c r="F2843" s="811">
        <v>2010</v>
      </c>
      <c r="G2843" s="769" t="s">
        <v>812</v>
      </c>
      <c r="H2843" s="366" t="s">
        <v>905</v>
      </c>
      <c r="I2843" s="248"/>
      <c r="J2843" s="929"/>
      <c r="K2843" s="5">
        <f t="shared" si="44"/>
        <v>2009</v>
      </c>
      <c r="L2843" s="1035"/>
      <c r="M2843" s="1134"/>
      <c r="N2843" s="1133"/>
      <c r="O2843" s="1235"/>
      <c r="P2843" s="453"/>
      <c r="Q2843" s="350"/>
      <c r="R2843" s="73"/>
      <c r="S2843" s="73"/>
      <c r="T2843" s="73">
        <v>-1387.64</v>
      </c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</row>
    <row r="2844" spans="1:37" s="1" customFormat="1">
      <c r="A2844" s="174" t="s">
        <v>864</v>
      </c>
      <c r="B2844" s="174" t="s">
        <v>662</v>
      </c>
      <c r="C2844" s="675" t="s">
        <v>864</v>
      </c>
      <c r="D2844" s="214" t="s">
        <v>3252</v>
      </c>
      <c r="E2844" s="833">
        <v>40204</v>
      </c>
      <c r="F2844" s="811">
        <v>2010</v>
      </c>
      <c r="G2844" s="732" t="s">
        <v>812</v>
      </c>
      <c r="H2844" s="70" t="s">
        <v>861</v>
      </c>
      <c r="I2844" s="229"/>
      <c r="J2844" s="992"/>
      <c r="K2844" s="5">
        <f t="shared" si="44"/>
        <v>2009</v>
      </c>
      <c r="L2844" s="1085"/>
      <c r="M2844" s="1185"/>
      <c r="N2844" s="1185"/>
      <c r="O2844" s="1235"/>
      <c r="P2844" s="453"/>
      <c r="Q2844" s="233"/>
      <c r="R2844" s="73"/>
      <c r="S2844" s="73"/>
      <c r="T2844" s="73">
        <v>-1158.6500000000001</v>
      </c>
      <c r="U2844" s="42"/>
      <c r="V2844" s="42"/>
      <c r="W2844" s="42"/>
      <c r="X2844" s="42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</row>
    <row r="2845" spans="1:37" s="1" customFormat="1">
      <c r="A2845" s="174" t="s">
        <v>864</v>
      </c>
      <c r="B2845" s="174" t="s">
        <v>662</v>
      </c>
      <c r="C2845" s="675" t="s">
        <v>864</v>
      </c>
      <c r="D2845" s="214" t="s">
        <v>3252</v>
      </c>
      <c r="E2845" s="833">
        <v>40204</v>
      </c>
      <c r="F2845" s="811">
        <v>2010</v>
      </c>
      <c r="G2845" s="732" t="s">
        <v>812</v>
      </c>
      <c r="H2845" s="244" t="s">
        <v>3002</v>
      </c>
      <c r="I2845" s="229"/>
      <c r="J2845" s="992"/>
      <c r="K2845" s="5">
        <f t="shared" si="44"/>
        <v>2009</v>
      </c>
      <c r="L2845" s="1085"/>
      <c r="M2845" s="1185"/>
      <c r="N2845" s="1185"/>
      <c r="O2845" s="1235"/>
      <c r="P2845" s="453"/>
      <c r="Q2845" s="233"/>
      <c r="R2845" s="73"/>
      <c r="S2845" s="73"/>
      <c r="T2845" s="73">
        <v>-694.4</v>
      </c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</row>
    <row r="2846" spans="1:37" s="1" customFormat="1">
      <c r="A2846" s="174" t="s">
        <v>864</v>
      </c>
      <c r="B2846" s="174" t="s">
        <v>662</v>
      </c>
      <c r="C2846" s="675" t="s">
        <v>864</v>
      </c>
      <c r="D2846" s="214" t="s">
        <v>3252</v>
      </c>
      <c r="E2846" s="833">
        <v>40204</v>
      </c>
      <c r="F2846" s="811">
        <v>2010</v>
      </c>
      <c r="G2846" s="733" t="s">
        <v>812</v>
      </c>
      <c r="H2846" s="174" t="s">
        <v>2238</v>
      </c>
      <c r="I2846" s="229"/>
      <c r="J2846" s="992"/>
      <c r="K2846" s="5">
        <f t="shared" si="44"/>
        <v>2009</v>
      </c>
      <c r="L2846" s="1085"/>
      <c r="M2846" s="1185"/>
      <c r="N2846" s="1185"/>
      <c r="O2846" s="1235"/>
      <c r="P2846" s="453"/>
      <c r="Q2846" s="233"/>
      <c r="R2846" s="73"/>
      <c r="S2846" s="73"/>
      <c r="T2846" s="73">
        <v>-669.9</v>
      </c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</row>
    <row r="2847" spans="1:37" s="1" customFormat="1">
      <c r="A2847" s="174" t="s">
        <v>864</v>
      </c>
      <c r="B2847" s="174" t="s">
        <v>662</v>
      </c>
      <c r="C2847" s="675" t="s">
        <v>864</v>
      </c>
      <c r="D2847" s="214" t="s">
        <v>3252</v>
      </c>
      <c r="E2847" s="833">
        <v>40204</v>
      </c>
      <c r="F2847" s="811">
        <v>2010</v>
      </c>
      <c r="G2847" s="719" t="s">
        <v>812</v>
      </c>
      <c r="H2847" s="174" t="s">
        <v>1079</v>
      </c>
      <c r="I2847" s="229"/>
      <c r="J2847" s="992"/>
      <c r="K2847" s="5">
        <f t="shared" si="44"/>
        <v>2009</v>
      </c>
      <c r="L2847" s="1085"/>
      <c r="M2847" s="1185"/>
      <c r="N2847" s="1185"/>
      <c r="O2847" s="1235"/>
      <c r="P2847" s="453"/>
      <c r="Q2847" s="233"/>
      <c r="R2847" s="73"/>
      <c r="S2847" s="73"/>
      <c r="T2847" s="73">
        <v>-604.09</v>
      </c>
      <c r="U2847" s="42"/>
      <c r="V2847" s="42"/>
      <c r="W2847" s="42"/>
      <c r="X2847" s="42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</row>
    <row r="2848" spans="1:37" s="1" customFormat="1">
      <c r="A2848" s="174" t="s">
        <v>864</v>
      </c>
      <c r="B2848" s="174" t="s">
        <v>662</v>
      </c>
      <c r="C2848" s="675" t="s">
        <v>864</v>
      </c>
      <c r="D2848" s="214" t="s">
        <v>3254</v>
      </c>
      <c r="E2848" s="833">
        <v>40213</v>
      </c>
      <c r="F2848" s="811">
        <v>2010</v>
      </c>
      <c r="G2848" s="719" t="s">
        <v>815</v>
      </c>
      <c r="H2848" s="426" t="s">
        <v>1269</v>
      </c>
      <c r="I2848" s="229"/>
      <c r="J2848" s="992"/>
      <c r="K2848" s="5">
        <f t="shared" si="44"/>
        <v>2009</v>
      </c>
      <c r="L2848" s="1085"/>
      <c r="M2848" s="1185"/>
      <c r="N2848" s="1185"/>
      <c r="O2848" s="1235"/>
      <c r="P2848" s="453"/>
      <c r="Q2848" s="233"/>
      <c r="R2848" s="73"/>
      <c r="S2848" s="73"/>
      <c r="T2848" s="73">
        <v>-125382.12</v>
      </c>
      <c r="U2848" s="42"/>
      <c r="V2848" s="42"/>
      <c r="W2848" s="42"/>
      <c r="X2848" s="42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</row>
    <row r="2849" spans="1:40" s="1" customFormat="1">
      <c r="A2849" s="174" t="s">
        <v>864</v>
      </c>
      <c r="B2849" s="174" t="s">
        <v>662</v>
      </c>
      <c r="C2849" s="675" t="s">
        <v>864</v>
      </c>
      <c r="D2849" s="214" t="s">
        <v>3255</v>
      </c>
      <c r="E2849" s="833">
        <v>40213</v>
      </c>
      <c r="F2849" s="811">
        <v>2010</v>
      </c>
      <c r="G2849" s="719" t="s">
        <v>821</v>
      </c>
      <c r="H2849" s="174" t="s">
        <v>800</v>
      </c>
      <c r="I2849" s="229"/>
      <c r="J2849" s="992"/>
      <c r="K2849" s="5">
        <f t="shared" si="44"/>
        <v>2009</v>
      </c>
      <c r="L2849" s="1085"/>
      <c r="M2849" s="1185"/>
      <c r="N2849" s="1185"/>
      <c r="O2849" s="1235"/>
      <c r="P2849" s="453"/>
      <c r="Q2849" s="233"/>
      <c r="R2849" s="73"/>
      <c r="S2849" s="73"/>
      <c r="T2849" s="73">
        <v>-6190</v>
      </c>
      <c r="U2849" s="42"/>
      <c r="V2849" s="42"/>
      <c r="W2849" s="42"/>
      <c r="X2849" s="42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</row>
    <row r="2850" spans="1:40" s="1" customFormat="1">
      <c r="A2850" s="174" t="s">
        <v>864</v>
      </c>
      <c r="B2850" s="174" t="s">
        <v>662</v>
      </c>
      <c r="C2850" s="675" t="s">
        <v>864</v>
      </c>
      <c r="D2850" s="214" t="s">
        <v>3256</v>
      </c>
      <c r="E2850" s="833">
        <v>40213</v>
      </c>
      <c r="F2850" s="811">
        <v>2010</v>
      </c>
      <c r="G2850" s="719" t="s">
        <v>1774</v>
      </c>
      <c r="H2850" s="174" t="s">
        <v>2581</v>
      </c>
      <c r="I2850" s="229"/>
      <c r="J2850" s="992"/>
      <c r="K2850" s="5">
        <f t="shared" si="44"/>
        <v>2009</v>
      </c>
      <c r="L2850" s="1085"/>
      <c r="M2850" s="1185"/>
      <c r="N2850" s="1185"/>
      <c r="O2850" s="1235"/>
      <c r="P2850" s="453"/>
      <c r="Q2850" s="233"/>
      <c r="R2850" s="73"/>
      <c r="S2850" s="73"/>
      <c r="T2850" s="73">
        <v>-2209.86</v>
      </c>
      <c r="U2850" s="42"/>
      <c r="V2850" s="42"/>
      <c r="W2850" s="42"/>
      <c r="X2850" s="42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</row>
    <row r="2851" spans="1:40" s="1" customFormat="1">
      <c r="A2851" s="174" t="s">
        <v>864</v>
      </c>
      <c r="B2851" s="174" t="s">
        <v>662</v>
      </c>
      <c r="C2851" s="675" t="s">
        <v>864</v>
      </c>
      <c r="D2851" s="214" t="s">
        <v>3257</v>
      </c>
      <c r="E2851" s="833">
        <v>40218</v>
      </c>
      <c r="F2851" s="811">
        <v>2010</v>
      </c>
      <c r="G2851" s="719" t="s">
        <v>3258</v>
      </c>
      <c r="H2851" s="174"/>
      <c r="I2851" s="229"/>
      <c r="J2851" s="992"/>
      <c r="K2851" s="5">
        <f t="shared" si="44"/>
        <v>2009</v>
      </c>
      <c r="L2851" s="1085"/>
      <c r="M2851" s="1185"/>
      <c r="N2851" s="1185"/>
      <c r="O2851" s="1235"/>
      <c r="P2851" s="453"/>
      <c r="Q2851" s="233"/>
      <c r="R2851" s="73"/>
      <c r="S2851" s="73"/>
      <c r="T2851" s="73">
        <v>-1924.97</v>
      </c>
      <c r="U2851" s="42"/>
      <c r="V2851" s="42"/>
      <c r="W2851" s="42"/>
      <c r="X2851" s="42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</row>
    <row r="2852" spans="1:40" s="1" customFormat="1">
      <c r="A2852" s="244" t="s">
        <v>864</v>
      </c>
      <c r="B2852" s="244" t="s">
        <v>662</v>
      </c>
      <c r="C2852" s="623" t="s">
        <v>864</v>
      </c>
      <c r="D2852" s="103" t="s">
        <v>824</v>
      </c>
      <c r="E2852" s="828">
        <v>40228</v>
      </c>
      <c r="F2852" s="811">
        <v>2010</v>
      </c>
      <c r="G2852" s="732" t="s">
        <v>818</v>
      </c>
      <c r="H2852" s="244" t="s">
        <v>3459</v>
      </c>
      <c r="I2852" s="248"/>
      <c r="J2852" s="928"/>
      <c r="K2852" s="5">
        <f t="shared" si="44"/>
        <v>2009</v>
      </c>
      <c r="L2852" s="1034"/>
      <c r="M2852" s="1133"/>
      <c r="N2852" s="1133"/>
      <c r="O2852" s="1235"/>
      <c r="P2852" s="453"/>
      <c r="Q2852" s="350"/>
      <c r="R2852" s="73"/>
      <c r="S2852" s="73"/>
      <c r="T2852" s="73">
        <v>-4820</v>
      </c>
      <c r="U2852" s="42"/>
      <c r="V2852" s="42"/>
      <c r="W2852" s="42"/>
      <c r="X2852" s="42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</row>
    <row r="2853" spans="1:40" s="1" customFormat="1">
      <c r="A2853" s="174" t="s">
        <v>864</v>
      </c>
      <c r="B2853" s="174" t="s">
        <v>662</v>
      </c>
      <c r="C2853" s="675" t="s">
        <v>864</v>
      </c>
      <c r="D2853" s="214" t="s">
        <v>824</v>
      </c>
      <c r="E2853" s="833">
        <v>40228</v>
      </c>
      <c r="F2853" s="811">
        <v>2010</v>
      </c>
      <c r="G2853" s="719" t="s">
        <v>2507</v>
      </c>
      <c r="H2853" s="174" t="s">
        <v>435</v>
      </c>
      <c r="I2853" s="229"/>
      <c r="J2853" s="992"/>
      <c r="K2853" s="5">
        <f t="shared" si="44"/>
        <v>2009</v>
      </c>
      <c r="L2853" s="1085"/>
      <c r="M2853" s="1185"/>
      <c r="N2853" s="1185"/>
      <c r="O2853" s="1235"/>
      <c r="P2853" s="453"/>
      <c r="Q2853" s="233"/>
      <c r="R2853" s="73"/>
      <c r="S2853" s="73"/>
      <c r="T2853" s="73">
        <v>-4436.29</v>
      </c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</row>
    <row r="2854" spans="1:40" s="1" customFormat="1">
      <c r="A2854" s="174" t="s">
        <v>864</v>
      </c>
      <c r="B2854" s="174" t="s">
        <v>662</v>
      </c>
      <c r="C2854" s="675" t="s">
        <v>864</v>
      </c>
      <c r="D2854" s="214" t="s">
        <v>824</v>
      </c>
      <c r="E2854" s="833">
        <v>40239</v>
      </c>
      <c r="F2854" s="811">
        <v>2010</v>
      </c>
      <c r="G2854" s="719" t="s">
        <v>812</v>
      </c>
      <c r="H2854" s="174" t="s">
        <v>1079</v>
      </c>
      <c r="I2854" s="229"/>
      <c r="J2854" s="992"/>
      <c r="K2854" s="5">
        <f t="shared" si="44"/>
        <v>2009</v>
      </c>
      <c r="L2854" s="1085"/>
      <c r="M2854" s="1185"/>
      <c r="N2854" s="1185"/>
      <c r="O2854" s="1235"/>
      <c r="P2854" s="453"/>
      <c r="Q2854" s="233"/>
      <c r="R2854" s="73"/>
      <c r="S2854" s="73"/>
      <c r="T2854" s="73">
        <v>-15282.09</v>
      </c>
      <c r="U2854" s="42"/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</row>
    <row r="2855" spans="1:40" s="1" customFormat="1">
      <c r="A2855" s="174" t="s">
        <v>864</v>
      </c>
      <c r="B2855" s="174" t="s">
        <v>662</v>
      </c>
      <c r="C2855" s="675" t="s">
        <v>864</v>
      </c>
      <c r="D2855" s="214" t="s">
        <v>824</v>
      </c>
      <c r="E2855" s="833">
        <v>40239</v>
      </c>
      <c r="F2855" s="811">
        <v>2010</v>
      </c>
      <c r="G2855" s="719" t="s">
        <v>812</v>
      </c>
      <c r="H2855" s="70" t="s">
        <v>861</v>
      </c>
      <c r="I2855" s="229"/>
      <c r="J2855" s="992"/>
      <c r="K2855" s="5">
        <f t="shared" si="44"/>
        <v>2009</v>
      </c>
      <c r="L2855" s="1085"/>
      <c r="M2855" s="1185"/>
      <c r="N2855" s="1185"/>
      <c r="O2855" s="1235"/>
      <c r="P2855" s="453"/>
      <c r="Q2855" s="233"/>
      <c r="R2855" s="73"/>
      <c r="S2855" s="73"/>
      <c r="T2855" s="73">
        <v>-10071.17</v>
      </c>
      <c r="U2855" s="42"/>
      <c r="V2855" s="42"/>
      <c r="W2855" s="42"/>
      <c r="X2855" s="42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</row>
    <row r="2856" spans="1:40" s="1" customFormat="1">
      <c r="A2856" s="174" t="s">
        <v>864</v>
      </c>
      <c r="B2856" s="174" t="s">
        <v>662</v>
      </c>
      <c r="C2856" s="675" t="s">
        <v>864</v>
      </c>
      <c r="D2856" s="214" t="s">
        <v>824</v>
      </c>
      <c r="E2856" s="833">
        <v>40239</v>
      </c>
      <c r="F2856" s="811">
        <v>2010</v>
      </c>
      <c r="G2856" s="719" t="s">
        <v>818</v>
      </c>
      <c r="H2856" s="174" t="s">
        <v>806</v>
      </c>
      <c r="I2856" s="229"/>
      <c r="J2856" s="992"/>
      <c r="K2856" s="5">
        <f t="shared" si="44"/>
        <v>2009</v>
      </c>
      <c r="L2856" s="1085"/>
      <c r="M2856" s="1185"/>
      <c r="N2856" s="1185"/>
      <c r="O2856" s="1235"/>
      <c r="P2856" s="453"/>
      <c r="Q2856" s="233"/>
      <c r="R2856" s="73"/>
      <c r="S2856" s="73"/>
      <c r="T2856" s="73">
        <v>-7900</v>
      </c>
      <c r="U2856" s="42"/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</row>
    <row r="2857" spans="1:40" s="1" customFormat="1">
      <c r="A2857" s="174" t="s">
        <v>824</v>
      </c>
      <c r="B2857" s="174" t="s">
        <v>22</v>
      </c>
      <c r="C2857" s="675" t="s">
        <v>824</v>
      </c>
      <c r="D2857" s="214" t="s">
        <v>824</v>
      </c>
      <c r="E2857" s="833">
        <v>40262</v>
      </c>
      <c r="F2857" s="811">
        <v>2010</v>
      </c>
      <c r="G2857" s="719" t="s">
        <v>1774</v>
      </c>
      <c r="H2857" s="174" t="s">
        <v>4818</v>
      </c>
      <c r="I2857" s="229"/>
      <c r="J2857" s="992"/>
      <c r="K2857" s="5">
        <f t="shared" si="44"/>
        <v>2009</v>
      </c>
      <c r="L2857" s="1085"/>
      <c r="M2857" s="1185"/>
      <c r="N2857" s="1185"/>
      <c r="O2857" s="1235"/>
      <c r="P2857" s="453"/>
      <c r="Q2857" s="233"/>
      <c r="R2857" s="73"/>
      <c r="S2857" s="73"/>
      <c r="T2857" s="73">
        <v>-79062</v>
      </c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</row>
    <row r="2858" spans="1:40" s="1" customFormat="1">
      <c r="A2858" s="174" t="s">
        <v>864</v>
      </c>
      <c r="B2858" s="174" t="s">
        <v>662</v>
      </c>
      <c r="C2858" s="675" t="s">
        <v>864</v>
      </c>
      <c r="D2858" s="214" t="s">
        <v>824</v>
      </c>
      <c r="E2858" s="833">
        <v>40338</v>
      </c>
      <c r="F2858" s="811">
        <v>2010</v>
      </c>
      <c r="G2858" s="719" t="s">
        <v>816</v>
      </c>
      <c r="H2858" s="424" t="s">
        <v>1602</v>
      </c>
      <c r="I2858" s="229"/>
      <c r="J2858" s="992"/>
      <c r="K2858" s="5">
        <f t="shared" si="44"/>
        <v>2009</v>
      </c>
      <c r="L2858" s="1085"/>
      <c r="M2858" s="1185"/>
      <c r="N2858" s="1185"/>
      <c r="O2858" s="1235"/>
      <c r="P2858" s="453"/>
      <c r="Q2858" s="233"/>
      <c r="R2858" s="73"/>
      <c r="S2858" s="73"/>
      <c r="T2858" s="73">
        <v>-46115.59</v>
      </c>
      <c r="U2858" s="42"/>
      <c r="V2858" s="42"/>
      <c r="W2858" s="42"/>
      <c r="X2858" s="42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</row>
    <row r="2859" spans="1:40" s="1" customFormat="1">
      <c r="A2859" s="174" t="s">
        <v>864</v>
      </c>
      <c r="B2859" s="174" t="s">
        <v>662</v>
      </c>
      <c r="C2859" s="675" t="s">
        <v>864</v>
      </c>
      <c r="D2859" s="214" t="s">
        <v>824</v>
      </c>
      <c r="E2859" s="833">
        <v>40344</v>
      </c>
      <c r="F2859" s="811">
        <v>2010</v>
      </c>
      <c r="G2859" s="719" t="s">
        <v>810</v>
      </c>
      <c r="H2859" s="424" t="s">
        <v>1166</v>
      </c>
      <c r="I2859" s="229"/>
      <c r="J2859" s="992"/>
      <c r="K2859" s="5">
        <f t="shared" si="44"/>
        <v>2009</v>
      </c>
      <c r="L2859" s="1085"/>
      <c r="M2859" s="1185"/>
      <c r="N2859" s="1185"/>
      <c r="O2859" s="1235"/>
      <c r="P2859" s="453"/>
      <c r="Q2859" s="233"/>
      <c r="R2859" s="73"/>
      <c r="S2859" s="73"/>
      <c r="T2859" s="73">
        <v>-54180.21</v>
      </c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</row>
    <row r="2860" spans="1:40" s="1" customFormat="1">
      <c r="A2860" s="174" t="s">
        <v>864</v>
      </c>
      <c r="B2860" s="174" t="s">
        <v>662</v>
      </c>
      <c r="C2860" s="675" t="s">
        <v>864</v>
      </c>
      <c r="D2860" s="214" t="s">
        <v>824</v>
      </c>
      <c r="E2860" s="833">
        <v>40344</v>
      </c>
      <c r="F2860" s="811">
        <v>2010</v>
      </c>
      <c r="G2860" s="719" t="s">
        <v>810</v>
      </c>
      <c r="H2860" s="424" t="s">
        <v>859</v>
      </c>
      <c r="I2860" s="229"/>
      <c r="J2860" s="992"/>
      <c r="K2860" s="5">
        <f t="shared" si="44"/>
        <v>2009</v>
      </c>
      <c r="L2860" s="1085"/>
      <c r="M2860" s="1185"/>
      <c r="N2860" s="1185"/>
      <c r="O2860" s="1235"/>
      <c r="P2860" s="453"/>
      <c r="Q2860" s="233"/>
      <c r="R2860" s="73"/>
      <c r="S2860" s="73"/>
      <c r="T2860" s="73">
        <v>-37266.28</v>
      </c>
      <c r="U2860" s="42"/>
      <c r="V2860" s="42"/>
      <c r="W2860" s="42"/>
      <c r="X2860" s="42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</row>
    <row r="2861" spans="1:40" s="1" customFormat="1">
      <c r="A2861" s="174" t="s">
        <v>864</v>
      </c>
      <c r="B2861" s="174" t="s">
        <v>662</v>
      </c>
      <c r="C2861" s="675" t="s">
        <v>864</v>
      </c>
      <c r="D2861" s="214" t="s">
        <v>824</v>
      </c>
      <c r="E2861" s="833">
        <v>40344</v>
      </c>
      <c r="F2861" s="811">
        <v>2010</v>
      </c>
      <c r="G2861" s="719" t="s">
        <v>810</v>
      </c>
      <c r="H2861" s="174" t="s">
        <v>837</v>
      </c>
      <c r="I2861" s="229"/>
      <c r="J2861" s="992"/>
      <c r="K2861" s="5">
        <f t="shared" si="44"/>
        <v>2009</v>
      </c>
      <c r="L2861" s="1085"/>
      <c r="M2861" s="1185"/>
      <c r="N2861" s="1185"/>
      <c r="O2861" s="1235"/>
      <c r="P2861" s="453"/>
      <c r="Q2861" s="233"/>
      <c r="R2861" s="73"/>
      <c r="S2861" s="73"/>
      <c r="T2861" s="73">
        <v>-22534.16</v>
      </c>
      <c r="U2861" s="42"/>
      <c r="V2861" s="42"/>
      <c r="W2861" s="42"/>
      <c r="X2861" s="42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</row>
    <row r="2862" spans="1:40" s="1" customFormat="1">
      <c r="A2862" s="174" t="s">
        <v>864</v>
      </c>
      <c r="B2862" s="174" t="s">
        <v>662</v>
      </c>
      <c r="C2862" s="675" t="s">
        <v>864</v>
      </c>
      <c r="D2862" s="214" t="s">
        <v>824</v>
      </c>
      <c r="E2862" s="833">
        <v>40344</v>
      </c>
      <c r="F2862" s="811">
        <v>2010</v>
      </c>
      <c r="G2862" s="719" t="s">
        <v>810</v>
      </c>
      <c r="H2862" s="174" t="s">
        <v>1050</v>
      </c>
      <c r="I2862" s="229"/>
      <c r="J2862" s="992"/>
      <c r="K2862" s="5">
        <f t="shared" si="44"/>
        <v>2009</v>
      </c>
      <c r="L2862" s="1085"/>
      <c r="M2862" s="1185"/>
      <c r="N2862" s="1185"/>
      <c r="O2862" s="1235"/>
      <c r="P2862" s="453"/>
      <c r="Q2862" s="233"/>
      <c r="R2862" s="73"/>
      <c r="S2862" s="73"/>
      <c r="T2862" s="73">
        <v>-11199.98</v>
      </c>
      <c r="U2862" s="42"/>
      <c r="V2862" s="42"/>
      <c r="W2862" s="42"/>
      <c r="X2862" s="42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</row>
    <row r="2863" spans="1:40" s="1" customFormat="1">
      <c r="A2863" s="174" t="s">
        <v>864</v>
      </c>
      <c r="B2863" s="174" t="s">
        <v>662</v>
      </c>
      <c r="C2863" s="675" t="s">
        <v>864</v>
      </c>
      <c r="D2863" s="214" t="s">
        <v>824</v>
      </c>
      <c r="E2863" s="833">
        <v>40344</v>
      </c>
      <c r="F2863" s="811">
        <v>2010</v>
      </c>
      <c r="G2863" s="719" t="s">
        <v>810</v>
      </c>
      <c r="H2863" s="244" t="s">
        <v>4807</v>
      </c>
      <c r="I2863" s="229"/>
      <c r="J2863" s="992"/>
      <c r="K2863" s="5">
        <f t="shared" si="44"/>
        <v>2009</v>
      </c>
      <c r="L2863" s="1085"/>
      <c r="M2863" s="1185"/>
      <c r="N2863" s="1185"/>
      <c r="O2863" s="1235"/>
      <c r="P2863" s="453"/>
      <c r="Q2863" s="233"/>
      <c r="R2863" s="73"/>
      <c r="S2863" s="73"/>
      <c r="T2863" s="73">
        <v>-6438.12</v>
      </c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</row>
    <row r="2864" spans="1:40" s="1" customFormat="1">
      <c r="A2864" s="15" t="s">
        <v>3618</v>
      </c>
      <c r="B2864" s="9" t="s">
        <v>21</v>
      </c>
      <c r="C2864" s="335"/>
      <c r="D2864" s="10"/>
      <c r="E2864" s="335"/>
      <c r="F2864" s="801">
        <v>2010</v>
      </c>
      <c r="G2864" s="45" t="s">
        <v>813</v>
      </c>
      <c r="H2864" s="9" t="s">
        <v>800</v>
      </c>
      <c r="I2864" s="9"/>
      <c r="J2864" s="335"/>
      <c r="K2864" s="5">
        <f t="shared" si="44"/>
        <v>2009</v>
      </c>
      <c r="L2864" s="335"/>
      <c r="M2864" s="45"/>
      <c r="N2864" s="45"/>
      <c r="O2864" s="1237"/>
      <c r="P2864" s="344"/>
      <c r="Q2864" s="456"/>
      <c r="R2864" s="7"/>
      <c r="S2864" s="3"/>
      <c r="T2864" s="1">
        <v>-837.21243277814403</v>
      </c>
      <c r="U2864" s="36"/>
      <c r="X2864" s="5"/>
      <c r="Y2864" s="5"/>
      <c r="Z2864" s="5"/>
      <c r="AA2864" s="26"/>
      <c r="AB2864" s="26"/>
      <c r="AC2864" s="26"/>
      <c r="AD2864" s="154"/>
      <c r="AE2864" s="154"/>
      <c r="AF2864" s="22"/>
      <c r="AG2864" s="7"/>
      <c r="AH2864" s="7"/>
      <c r="AI2864" s="7"/>
      <c r="AJ2864" s="42"/>
      <c r="AK2864" s="42"/>
      <c r="AL2864" s="42"/>
      <c r="AM2864" s="42"/>
      <c r="AN2864" s="42"/>
    </row>
    <row r="2865" spans="1:40" s="1" customFormat="1">
      <c r="A2865" s="174" t="s">
        <v>864</v>
      </c>
      <c r="B2865" s="174" t="s">
        <v>662</v>
      </c>
      <c r="C2865" s="675" t="s">
        <v>864</v>
      </c>
      <c r="D2865" s="214" t="s">
        <v>824</v>
      </c>
      <c r="E2865" s="833">
        <v>40344</v>
      </c>
      <c r="F2865" s="811">
        <v>2010</v>
      </c>
      <c r="G2865" s="719" t="s">
        <v>810</v>
      </c>
      <c r="H2865" s="174" t="s">
        <v>4468</v>
      </c>
      <c r="I2865" s="229"/>
      <c r="J2865" s="992"/>
      <c r="K2865" s="5">
        <f t="shared" si="44"/>
        <v>2009</v>
      </c>
      <c r="L2865" s="1085"/>
      <c r="M2865" s="1185"/>
      <c r="N2865" s="1185"/>
      <c r="O2865" s="1235"/>
      <c r="P2865" s="453"/>
      <c r="Q2865" s="233"/>
      <c r="R2865" s="73"/>
      <c r="S2865" s="73"/>
      <c r="T2865" s="73">
        <v>-5560.82</v>
      </c>
      <c r="U2865" s="42"/>
      <c r="V2865" s="42"/>
      <c r="W2865" s="42"/>
      <c r="X2865" s="42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</row>
    <row r="2866" spans="1:40" s="1" customFormat="1">
      <c r="A2866" s="174" t="s">
        <v>864</v>
      </c>
      <c r="B2866" s="174" t="s">
        <v>662</v>
      </c>
      <c r="C2866" s="675" t="s">
        <v>864</v>
      </c>
      <c r="D2866" s="214" t="s">
        <v>824</v>
      </c>
      <c r="E2866" s="833">
        <v>40344</v>
      </c>
      <c r="F2866" s="811">
        <v>2010</v>
      </c>
      <c r="G2866" s="719" t="s">
        <v>810</v>
      </c>
      <c r="H2866" s="174" t="s">
        <v>1762</v>
      </c>
      <c r="I2866" s="229"/>
      <c r="J2866" s="992"/>
      <c r="K2866" s="5">
        <f t="shared" si="44"/>
        <v>2009</v>
      </c>
      <c r="L2866" s="1085"/>
      <c r="M2866" s="1185"/>
      <c r="N2866" s="1185"/>
      <c r="O2866" s="1235"/>
      <c r="P2866" s="453"/>
      <c r="Q2866" s="233"/>
      <c r="R2866" s="73"/>
      <c r="S2866" s="73"/>
      <c r="T2866" s="73">
        <v>-4849.58</v>
      </c>
      <c r="U2866" s="42"/>
      <c r="V2866" s="42"/>
      <c r="W2866" s="42"/>
      <c r="X2866" s="42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</row>
    <row r="2867" spans="1:40" s="1" customFormat="1">
      <c r="A2867" s="9" t="s">
        <v>3618</v>
      </c>
      <c r="B2867" s="9" t="s">
        <v>21</v>
      </c>
      <c r="C2867" s="335"/>
      <c r="D2867" s="10"/>
      <c r="E2867" s="335"/>
      <c r="F2867" s="800">
        <v>2010</v>
      </c>
      <c r="G2867" s="45" t="s">
        <v>812</v>
      </c>
      <c r="H2867" s="1" t="s">
        <v>861</v>
      </c>
      <c r="I2867" s="9"/>
      <c r="J2867" s="371"/>
      <c r="K2867" s="5">
        <f t="shared" si="44"/>
        <v>2009</v>
      </c>
      <c r="L2867" s="335"/>
      <c r="M2867" s="45"/>
      <c r="N2867" s="45"/>
      <c r="O2867" s="1237"/>
      <c r="P2867" s="344"/>
      <c r="Q2867" s="456"/>
      <c r="R2867" s="7"/>
      <c r="S2867" s="3"/>
      <c r="T2867" s="1">
        <v>-656.586017538124</v>
      </c>
      <c r="U2867" s="36"/>
      <c r="X2867" s="5"/>
      <c r="Y2867" s="5"/>
      <c r="Z2867" s="5"/>
      <c r="AA2867" s="26"/>
      <c r="AB2867" s="26"/>
      <c r="AC2867" s="26"/>
      <c r="AD2867" s="154"/>
      <c r="AE2867" s="154"/>
      <c r="AF2867" s="22"/>
      <c r="AG2867" s="7"/>
      <c r="AH2867" s="7"/>
      <c r="AI2867" s="7"/>
      <c r="AJ2867" s="42"/>
      <c r="AK2867" s="42"/>
      <c r="AL2867" s="42"/>
      <c r="AM2867" s="42"/>
      <c r="AN2867" s="42"/>
    </row>
    <row r="2868" spans="1:40" s="1" customFormat="1">
      <c r="A2868" s="174" t="s">
        <v>864</v>
      </c>
      <c r="B2868" s="174" t="s">
        <v>662</v>
      </c>
      <c r="C2868" s="675" t="s">
        <v>864</v>
      </c>
      <c r="D2868" s="214" t="s">
        <v>824</v>
      </c>
      <c r="E2868" s="833">
        <v>40344</v>
      </c>
      <c r="F2868" s="811">
        <v>2010</v>
      </c>
      <c r="G2868" s="719" t="s">
        <v>810</v>
      </c>
      <c r="H2868" s="174" t="s">
        <v>1140</v>
      </c>
      <c r="I2868" s="229"/>
      <c r="J2868" s="992"/>
      <c r="K2868" s="5">
        <f t="shared" si="44"/>
        <v>2009</v>
      </c>
      <c r="L2868" s="1085"/>
      <c r="M2868" s="1185"/>
      <c r="N2868" s="1185"/>
      <c r="O2868" s="1235"/>
      <c r="P2868" s="453"/>
      <c r="Q2868" s="233"/>
      <c r="R2868" s="73"/>
      <c r="S2868" s="73"/>
      <c r="T2868" s="73">
        <v>-3970.83</v>
      </c>
      <c r="U2868" s="42"/>
      <c r="V2868" s="42"/>
      <c r="W2868" s="42"/>
      <c r="X2868" s="42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</row>
    <row r="2869" spans="1:40" s="1" customFormat="1">
      <c r="A2869" s="9" t="s">
        <v>3618</v>
      </c>
      <c r="B2869" s="9" t="s">
        <v>21</v>
      </c>
      <c r="C2869" s="335"/>
      <c r="D2869" s="10"/>
      <c r="E2869" s="335"/>
      <c r="F2869" s="801">
        <v>2010</v>
      </c>
      <c r="G2869" s="45" t="s">
        <v>815</v>
      </c>
      <c r="H2869" s="51" t="s">
        <v>1269</v>
      </c>
      <c r="I2869" s="9"/>
      <c r="J2869" s="335"/>
      <c r="K2869" s="5">
        <f t="shared" si="44"/>
        <v>2009</v>
      </c>
      <c r="L2869" s="335"/>
      <c r="M2869" s="45"/>
      <c r="N2869" s="45"/>
      <c r="O2869" s="1237"/>
      <c r="P2869" s="344"/>
      <c r="Q2869" s="456"/>
      <c r="R2869" s="7"/>
      <c r="S2869" s="3"/>
      <c r="T2869" s="1">
        <v>-365.51560278078898</v>
      </c>
      <c r="U2869" s="36"/>
      <c r="X2869" s="5"/>
      <c r="Y2869" s="5"/>
      <c r="Z2869" s="5"/>
      <c r="AA2869" s="26"/>
      <c r="AB2869" s="26"/>
      <c r="AC2869" s="26"/>
      <c r="AD2869" s="154"/>
      <c r="AE2869" s="154"/>
      <c r="AF2869" s="22"/>
      <c r="AG2869" s="7"/>
      <c r="AH2869" s="7"/>
      <c r="AI2869" s="7"/>
      <c r="AJ2869" s="42"/>
      <c r="AK2869" s="42"/>
      <c r="AL2869" s="42"/>
      <c r="AM2869" s="42"/>
      <c r="AN2869" s="42"/>
    </row>
    <row r="2870" spans="1:40" s="1" customFormat="1">
      <c r="A2870" s="9" t="s">
        <v>3618</v>
      </c>
      <c r="B2870" s="9" t="s">
        <v>21</v>
      </c>
      <c r="C2870" s="335"/>
      <c r="D2870" s="10"/>
      <c r="E2870" s="335"/>
      <c r="F2870" s="800">
        <v>2010</v>
      </c>
      <c r="G2870" s="45" t="s">
        <v>818</v>
      </c>
      <c r="H2870" s="9" t="s">
        <v>1694</v>
      </c>
      <c r="I2870" s="9"/>
      <c r="J2870" s="335"/>
      <c r="K2870" s="5">
        <f t="shared" si="44"/>
        <v>2009</v>
      </c>
      <c r="L2870" s="335"/>
      <c r="M2870" s="45"/>
      <c r="N2870" s="45"/>
      <c r="O2870" s="1237"/>
      <c r="P2870" s="344"/>
      <c r="Q2870" s="456"/>
      <c r="R2870" s="7"/>
      <c r="S2870" s="3"/>
      <c r="T2870" s="1">
        <v>-253.27660108785801</v>
      </c>
      <c r="U2870" s="36"/>
      <c r="X2870" s="5"/>
      <c r="Y2870" s="5"/>
      <c r="Z2870" s="5"/>
      <c r="AA2870" s="26"/>
      <c r="AB2870" s="26"/>
      <c r="AC2870" s="26"/>
      <c r="AD2870" s="154"/>
      <c r="AE2870" s="154"/>
      <c r="AF2870" s="22"/>
      <c r="AG2870" s="7"/>
      <c r="AH2870" s="7"/>
      <c r="AI2870" s="7"/>
      <c r="AJ2870" s="42"/>
      <c r="AK2870" s="42"/>
      <c r="AL2870" s="42"/>
      <c r="AM2870" s="42"/>
      <c r="AN2870" s="42"/>
    </row>
    <row r="2871" spans="1:40" s="1" customFormat="1">
      <c r="A2871" s="9" t="s">
        <v>3618</v>
      </c>
      <c r="B2871" s="9" t="s">
        <v>21</v>
      </c>
      <c r="C2871" s="335"/>
      <c r="D2871" s="10"/>
      <c r="E2871" s="335"/>
      <c r="F2871" s="800">
        <v>2010</v>
      </c>
      <c r="G2871" s="45" t="s">
        <v>812</v>
      </c>
      <c r="H2871" s="9" t="s">
        <v>1079</v>
      </c>
      <c r="I2871" s="9"/>
      <c r="J2871" s="335"/>
      <c r="K2871" s="5">
        <f t="shared" si="44"/>
        <v>2009</v>
      </c>
      <c r="L2871" s="335"/>
      <c r="M2871" s="45"/>
      <c r="N2871" s="45"/>
      <c r="O2871" s="1237"/>
      <c r="P2871" s="344"/>
      <c r="Q2871" s="456"/>
      <c r="R2871" s="7"/>
      <c r="S2871" s="3"/>
      <c r="T2871" s="1">
        <v>-180.73589762038401</v>
      </c>
      <c r="U2871" s="36"/>
      <c r="X2871" s="5"/>
      <c r="Y2871" s="5"/>
      <c r="Z2871" s="5"/>
      <c r="AA2871" s="26"/>
      <c r="AB2871" s="26"/>
      <c r="AC2871" s="26"/>
      <c r="AD2871" s="154"/>
      <c r="AE2871" s="154"/>
      <c r="AF2871" s="22"/>
      <c r="AG2871" s="7"/>
      <c r="AH2871" s="7"/>
      <c r="AI2871" s="7"/>
      <c r="AJ2871" s="42"/>
      <c r="AK2871" s="42"/>
      <c r="AL2871" s="42"/>
      <c r="AM2871" s="42"/>
      <c r="AN2871" s="42"/>
    </row>
    <row r="2872" spans="1:40" s="1" customFormat="1">
      <c r="A2872" s="9" t="s">
        <v>3618</v>
      </c>
      <c r="B2872" s="9" t="s">
        <v>21</v>
      </c>
      <c r="C2872" s="335"/>
      <c r="D2872" s="10"/>
      <c r="E2872" s="335"/>
      <c r="F2872" s="801">
        <v>2010</v>
      </c>
      <c r="G2872" s="45" t="s">
        <v>818</v>
      </c>
      <c r="H2872" s="9" t="s">
        <v>806</v>
      </c>
      <c r="I2872" s="9"/>
      <c r="J2872" s="335"/>
      <c r="K2872" s="5">
        <f t="shared" si="44"/>
        <v>2009</v>
      </c>
      <c r="L2872" s="335"/>
      <c r="M2872" s="45"/>
      <c r="N2872" s="45"/>
      <c r="O2872" s="1237"/>
      <c r="P2872" s="344"/>
      <c r="Q2872" s="456"/>
      <c r="R2872" s="7"/>
      <c r="S2872" s="3"/>
      <c r="T2872" s="1">
        <v>-169.91601526409201</v>
      </c>
      <c r="U2872" s="36"/>
      <c r="X2872" s="5"/>
      <c r="Y2872" s="5"/>
      <c r="Z2872" s="5"/>
      <c r="AA2872" s="26"/>
      <c r="AB2872" s="26"/>
      <c r="AC2872" s="26"/>
      <c r="AD2872" s="154"/>
      <c r="AE2872" s="154"/>
      <c r="AF2872" s="22"/>
      <c r="AG2872" s="7"/>
      <c r="AH2872" s="7"/>
      <c r="AI2872" s="7"/>
      <c r="AJ2872" s="42"/>
      <c r="AK2872" s="42"/>
      <c r="AL2872" s="42"/>
      <c r="AM2872" s="42"/>
      <c r="AN2872" s="42"/>
    </row>
    <row r="2873" spans="1:40" s="1" customFormat="1">
      <c r="A2873" s="9" t="s">
        <v>3618</v>
      </c>
      <c r="B2873" s="9" t="s">
        <v>21</v>
      </c>
      <c r="C2873" s="335"/>
      <c r="D2873" s="10"/>
      <c r="E2873" s="335"/>
      <c r="F2873" s="800">
        <v>2010</v>
      </c>
      <c r="G2873" s="45" t="s">
        <v>816</v>
      </c>
      <c r="H2873" s="173" t="s">
        <v>1602</v>
      </c>
      <c r="I2873" s="9"/>
      <c r="J2873" s="335"/>
      <c r="K2873" s="5">
        <f t="shared" si="44"/>
        <v>2009</v>
      </c>
      <c r="L2873" s="335"/>
      <c r="M2873" s="45"/>
      <c r="N2873" s="45"/>
      <c r="O2873" s="1237"/>
      <c r="P2873" s="344"/>
      <c r="Q2873" s="456"/>
      <c r="R2873" s="7"/>
      <c r="S2873" s="3"/>
      <c r="T2873" s="1">
        <v>-150.91352745513001</v>
      </c>
      <c r="U2873" s="36"/>
      <c r="X2873" s="5"/>
      <c r="Y2873" s="5"/>
      <c r="Z2873" s="5"/>
      <c r="AA2873" s="26"/>
      <c r="AB2873" s="26"/>
      <c r="AC2873" s="26"/>
      <c r="AD2873" s="154"/>
      <c r="AE2873" s="154"/>
      <c r="AF2873" s="22"/>
      <c r="AG2873" s="7"/>
      <c r="AH2873" s="7"/>
      <c r="AI2873" s="7"/>
      <c r="AJ2873" s="42"/>
      <c r="AK2873" s="42"/>
      <c r="AL2873" s="42"/>
      <c r="AM2873" s="42"/>
      <c r="AN2873" s="42"/>
    </row>
    <row r="2874" spans="1:40" s="1" customFormat="1">
      <c r="A2874" s="9" t="s">
        <v>3618</v>
      </c>
      <c r="B2874" s="9" t="s">
        <v>21</v>
      </c>
      <c r="C2874" s="335"/>
      <c r="D2874" s="10"/>
      <c r="E2874" s="335"/>
      <c r="F2874" s="800">
        <v>2010</v>
      </c>
      <c r="G2874" s="45" t="s">
        <v>815</v>
      </c>
      <c r="H2874" s="2" t="s">
        <v>1657</v>
      </c>
      <c r="I2874" s="9"/>
      <c r="J2874" s="335"/>
      <c r="K2874" s="5">
        <f t="shared" si="44"/>
        <v>2009</v>
      </c>
      <c r="L2874" s="335"/>
      <c r="M2874" s="45"/>
      <c r="N2874" s="45"/>
      <c r="O2874" s="1237"/>
      <c r="P2874" s="344"/>
      <c r="Q2874" s="456"/>
      <c r="R2874" s="7"/>
      <c r="S2874" s="3"/>
      <c r="T2874" s="1">
        <v>-142.77304651733601</v>
      </c>
      <c r="U2874" s="36"/>
      <c r="X2874" s="5"/>
      <c r="Y2874" s="5"/>
      <c r="Z2874" s="5"/>
      <c r="AA2874" s="26"/>
      <c r="AB2874" s="26"/>
      <c r="AC2874" s="26"/>
      <c r="AD2874" s="154"/>
      <c r="AE2874" s="154"/>
      <c r="AF2874" s="22"/>
      <c r="AG2874" s="7"/>
      <c r="AH2874" s="7"/>
      <c r="AI2874" s="7"/>
      <c r="AJ2874" s="42"/>
      <c r="AK2874" s="42"/>
      <c r="AL2874" s="42"/>
      <c r="AM2874" s="42"/>
      <c r="AN2874" s="42"/>
    </row>
    <row r="2875" spans="1:40" s="1" customFormat="1">
      <c r="A2875" s="9" t="s">
        <v>3618</v>
      </c>
      <c r="B2875" s="9" t="s">
        <v>21</v>
      </c>
      <c r="C2875" s="335"/>
      <c r="D2875" s="10"/>
      <c r="E2875" s="335"/>
      <c r="F2875" s="800">
        <v>2010</v>
      </c>
      <c r="G2875" s="45" t="s">
        <v>2507</v>
      </c>
      <c r="H2875" s="9" t="s">
        <v>435</v>
      </c>
      <c r="I2875" s="9"/>
      <c r="J2875" s="335"/>
      <c r="K2875" s="5">
        <f t="shared" si="44"/>
        <v>2009</v>
      </c>
      <c r="L2875" s="335"/>
      <c r="M2875" s="45"/>
      <c r="N2875" s="45"/>
      <c r="O2875" s="1237"/>
      <c r="P2875" s="344"/>
      <c r="Q2875" s="456"/>
      <c r="R2875" s="7"/>
      <c r="S2875" s="3"/>
      <c r="T2875" s="1">
        <v>-136.77138392160501</v>
      </c>
      <c r="U2875" s="36"/>
      <c r="X2875" s="5"/>
      <c r="Y2875" s="5"/>
      <c r="Z2875" s="5"/>
      <c r="AA2875" s="26"/>
      <c r="AB2875" s="26"/>
      <c r="AC2875" s="26"/>
      <c r="AD2875" s="154"/>
      <c r="AE2875" s="154"/>
      <c r="AF2875" s="22"/>
      <c r="AG2875" s="7"/>
      <c r="AH2875" s="7"/>
      <c r="AI2875" s="7"/>
      <c r="AJ2875" s="42"/>
      <c r="AK2875" s="42"/>
      <c r="AL2875" s="42"/>
      <c r="AM2875" s="42"/>
      <c r="AN2875" s="42"/>
    </row>
    <row r="2876" spans="1:40" s="1" customFormat="1">
      <c r="A2876" s="15" t="s">
        <v>3618</v>
      </c>
      <c r="B2876" s="9" t="s">
        <v>21</v>
      </c>
      <c r="C2876" s="335"/>
      <c r="D2876" s="10"/>
      <c r="E2876" s="335"/>
      <c r="F2876" s="800">
        <v>2010</v>
      </c>
      <c r="G2876" s="45" t="s">
        <v>814</v>
      </c>
      <c r="H2876" s="2" t="s">
        <v>3617</v>
      </c>
      <c r="I2876" s="15"/>
      <c r="J2876" s="344"/>
      <c r="K2876" s="5">
        <f t="shared" si="44"/>
        <v>2009</v>
      </c>
      <c r="L2876" s="344"/>
      <c r="M2876" s="208"/>
      <c r="N2876" s="208"/>
      <c r="O2876" s="1237"/>
      <c r="P2876" s="344"/>
      <c r="Q2876" s="456"/>
      <c r="R2876" s="7"/>
      <c r="S2876" s="3"/>
      <c r="T2876" s="1">
        <v>-136.37155775289699</v>
      </c>
      <c r="U2876" s="36"/>
      <c r="X2876" s="5"/>
      <c r="Y2876" s="5"/>
      <c r="Z2876" s="5"/>
      <c r="AA2876" s="26"/>
      <c r="AB2876" s="26"/>
      <c r="AC2876" s="26"/>
      <c r="AD2876" s="154"/>
      <c r="AE2876" s="154"/>
      <c r="AF2876" s="22"/>
      <c r="AG2876" s="7"/>
      <c r="AH2876" s="7"/>
      <c r="AI2876" s="7"/>
      <c r="AJ2876" s="42"/>
      <c r="AK2876" s="42"/>
      <c r="AL2876" s="42"/>
      <c r="AM2876" s="42"/>
      <c r="AN2876" s="42"/>
    </row>
    <row r="2877" spans="1:40" s="1" customFormat="1">
      <c r="A2877" s="15" t="s">
        <v>3618</v>
      </c>
      <c r="B2877" s="9" t="s">
        <v>21</v>
      </c>
      <c r="C2877" s="371"/>
      <c r="D2877" s="10"/>
      <c r="E2877" s="335"/>
      <c r="F2877" s="800">
        <v>2010</v>
      </c>
      <c r="G2877" s="45" t="s">
        <v>810</v>
      </c>
      <c r="H2877" s="9" t="s">
        <v>1050</v>
      </c>
      <c r="I2877" s="15"/>
      <c r="J2877" s="344"/>
      <c r="K2877" s="5">
        <f t="shared" si="44"/>
        <v>2009</v>
      </c>
      <c r="L2877" s="344"/>
      <c r="M2877" s="208"/>
      <c r="N2877" s="208"/>
      <c r="O2877" s="1237"/>
      <c r="P2877" s="344"/>
      <c r="Q2877" s="456"/>
      <c r="R2877" s="7"/>
      <c r="S2877" s="3"/>
      <c r="T2877" s="1">
        <v>-135.25762394497801</v>
      </c>
      <c r="U2877" s="36"/>
      <c r="X2877" s="5"/>
      <c r="Y2877" s="5"/>
      <c r="Z2877" s="5"/>
      <c r="AA2877" s="26"/>
      <c r="AB2877" s="26"/>
      <c r="AC2877" s="26"/>
      <c r="AD2877" s="154"/>
      <c r="AE2877" s="154"/>
      <c r="AF2877" s="22"/>
      <c r="AG2877" s="7"/>
      <c r="AH2877" s="7"/>
      <c r="AI2877" s="7"/>
      <c r="AJ2877" s="42"/>
      <c r="AK2877" s="42"/>
      <c r="AL2877" s="42"/>
      <c r="AM2877" s="42"/>
      <c r="AN2877" s="42"/>
    </row>
    <row r="2878" spans="1:40">
      <c r="A2878" s="521" t="s">
        <v>3618</v>
      </c>
      <c r="B2878" s="496" t="s">
        <v>21</v>
      </c>
      <c r="C2878" s="584"/>
      <c r="D2878" s="504"/>
      <c r="E2878" s="840"/>
      <c r="F2878" s="482">
        <v>2010</v>
      </c>
      <c r="G2878" s="552" t="s">
        <v>608</v>
      </c>
      <c r="H2878" s="496" t="s">
        <v>2037</v>
      </c>
      <c r="I2878" s="584"/>
      <c r="J2878" s="570"/>
      <c r="K2878" s="5">
        <f t="shared" si="44"/>
        <v>2009</v>
      </c>
      <c r="L2878" s="570"/>
      <c r="M2878" s="596"/>
      <c r="N2878" s="596"/>
      <c r="O2878" s="1237"/>
      <c r="P2878" s="570"/>
      <c r="Q2878" s="544"/>
      <c r="S2878" s="494"/>
      <c r="T2878" s="481">
        <v>-129.329088615567</v>
      </c>
      <c r="U2878" s="489"/>
      <c r="V2878" s="481"/>
      <c r="W2878" s="481"/>
      <c r="X2878" s="473"/>
      <c r="Y2878" s="473"/>
      <c r="Z2878" s="473"/>
      <c r="AA2878" s="490"/>
      <c r="AB2878" s="490"/>
      <c r="AC2878" s="490"/>
      <c r="AD2878" s="486"/>
      <c r="AE2878" s="486"/>
      <c r="AF2878" s="493"/>
      <c r="AG2878" s="488"/>
      <c r="AH2878" s="488"/>
      <c r="AI2878" s="488"/>
      <c r="AL2878" s="480"/>
      <c r="AM2878" s="480"/>
      <c r="AN2878" s="480"/>
    </row>
    <row r="2879" spans="1:40" s="1" customFormat="1">
      <c r="A2879" s="15" t="s">
        <v>3618</v>
      </c>
      <c r="B2879" s="9" t="s">
        <v>21</v>
      </c>
      <c r="C2879" s="371"/>
      <c r="D2879" s="10"/>
      <c r="E2879" s="335"/>
      <c r="F2879" s="801">
        <v>2010</v>
      </c>
      <c r="G2879" s="45" t="s">
        <v>815</v>
      </c>
      <c r="H2879" s="1" t="s">
        <v>475</v>
      </c>
      <c r="I2879" s="15"/>
      <c r="J2879" s="344"/>
      <c r="K2879" s="5">
        <f t="shared" si="44"/>
        <v>2009</v>
      </c>
      <c r="L2879" s="344"/>
      <c r="M2879" s="208"/>
      <c r="N2879" s="208"/>
      <c r="O2879" s="1237"/>
      <c r="P2879" s="344"/>
      <c r="Q2879" s="456"/>
      <c r="R2879" s="7"/>
      <c r="S2879" s="3"/>
      <c r="T2879" s="1">
        <v>-118.178264954094</v>
      </c>
      <c r="U2879" s="36"/>
      <c r="X2879" s="5"/>
      <c r="Y2879" s="5"/>
      <c r="Z2879" s="5"/>
      <c r="AA2879" s="26"/>
      <c r="AB2879" s="26"/>
      <c r="AC2879" s="26"/>
      <c r="AD2879" s="154"/>
      <c r="AE2879" s="154"/>
      <c r="AF2879" s="22"/>
      <c r="AG2879" s="7"/>
      <c r="AH2879" s="7"/>
      <c r="AI2879" s="7"/>
      <c r="AJ2879" s="42"/>
      <c r="AK2879" s="42"/>
      <c r="AL2879" s="42"/>
      <c r="AM2879" s="42"/>
      <c r="AN2879" s="42"/>
    </row>
    <row r="2880" spans="1:40">
      <c r="A2880" s="482" t="s">
        <v>3618</v>
      </c>
      <c r="B2880" s="496" t="s">
        <v>21</v>
      </c>
      <c r="C2880" s="584"/>
      <c r="D2880" s="504"/>
      <c r="E2880" s="840"/>
      <c r="F2880" s="482">
        <v>2010</v>
      </c>
      <c r="G2880" s="552" t="s">
        <v>608</v>
      </c>
      <c r="H2880" s="496" t="s">
        <v>15</v>
      </c>
      <c r="I2880" s="584"/>
      <c r="J2880" s="570"/>
      <c r="K2880" s="5">
        <f t="shared" si="44"/>
        <v>2009</v>
      </c>
      <c r="L2880" s="570"/>
      <c r="M2880" s="596"/>
      <c r="N2880" s="596"/>
      <c r="O2880" s="1237"/>
      <c r="P2880" s="570"/>
      <c r="Q2880" s="544"/>
      <c r="S2880" s="494"/>
      <c r="T2880" s="481">
        <v>-111.60401854440001</v>
      </c>
      <c r="U2880" s="489"/>
      <c r="V2880" s="481"/>
      <c r="W2880" s="481"/>
      <c r="X2880" s="473"/>
      <c r="Y2880" s="473"/>
      <c r="Z2880" s="473"/>
      <c r="AA2880" s="490"/>
      <c r="AB2880" s="490"/>
      <c r="AC2880" s="490"/>
      <c r="AD2880" s="486"/>
      <c r="AE2880" s="486"/>
      <c r="AF2880" s="493"/>
      <c r="AG2880" s="488"/>
      <c r="AH2880" s="488"/>
      <c r="AI2880" s="488"/>
      <c r="AL2880" s="480"/>
      <c r="AM2880" s="480"/>
      <c r="AN2880" s="480"/>
    </row>
    <row r="2881" spans="1:40" s="1" customFormat="1">
      <c r="A2881" s="2" t="s">
        <v>3618</v>
      </c>
      <c r="B2881" s="9" t="s">
        <v>21</v>
      </c>
      <c r="C2881" s="371"/>
      <c r="D2881" s="10"/>
      <c r="E2881" s="335"/>
      <c r="F2881" s="800">
        <v>2010</v>
      </c>
      <c r="G2881" s="45" t="s">
        <v>812</v>
      </c>
      <c r="H2881" s="9" t="s">
        <v>2238</v>
      </c>
      <c r="I2881" s="15"/>
      <c r="J2881" s="344"/>
      <c r="K2881" s="5">
        <f t="shared" si="44"/>
        <v>2009</v>
      </c>
      <c r="L2881" s="344"/>
      <c r="M2881" s="208"/>
      <c r="N2881" s="208"/>
      <c r="O2881" s="1237"/>
      <c r="P2881" s="344"/>
      <c r="Q2881" s="456"/>
      <c r="R2881" s="7"/>
      <c r="S2881" s="3"/>
      <c r="T2881" s="1">
        <v>-106.881581596892</v>
      </c>
      <c r="U2881" s="36"/>
      <c r="X2881" s="5"/>
      <c r="Y2881" s="5"/>
      <c r="Z2881" s="5"/>
      <c r="AA2881" s="26"/>
      <c r="AB2881" s="26"/>
      <c r="AC2881" s="26"/>
      <c r="AD2881" s="154"/>
      <c r="AE2881" s="154"/>
      <c r="AF2881" s="22"/>
      <c r="AG2881" s="7"/>
      <c r="AH2881" s="7"/>
      <c r="AI2881" s="7"/>
      <c r="AJ2881" s="42"/>
      <c r="AK2881" s="42"/>
      <c r="AL2881" s="42"/>
      <c r="AM2881" s="42"/>
      <c r="AN2881" s="42"/>
    </row>
    <row r="2882" spans="1:40" s="1" customFormat="1">
      <c r="A2882" s="1" t="s">
        <v>3618</v>
      </c>
      <c r="B2882" s="9" t="s">
        <v>21</v>
      </c>
      <c r="C2882" s="371"/>
      <c r="D2882" s="10"/>
      <c r="E2882" s="335"/>
      <c r="F2882" s="800">
        <v>2010</v>
      </c>
      <c r="G2882" s="45" t="s">
        <v>815</v>
      </c>
      <c r="H2882" s="9" t="s">
        <v>1788</v>
      </c>
      <c r="I2882" s="15"/>
      <c r="J2882" s="344"/>
      <c r="K2882" s="5">
        <f t="shared" ref="K2882:K2945" si="45">F2882-L2882-1</f>
        <v>2009</v>
      </c>
      <c r="L2882" s="344"/>
      <c r="M2882" s="208"/>
      <c r="N2882" s="208"/>
      <c r="O2882" s="1237"/>
      <c r="P2882" s="344"/>
      <c r="Q2882" s="456"/>
      <c r="R2882" s="7"/>
      <c r="S2882" s="3"/>
      <c r="T2882" s="1">
        <v>-105.761058277006</v>
      </c>
      <c r="U2882" s="36"/>
      <c r="X2882" s="5"/>
      <c r="Y2882" s="5"/>
      <c r="Z2882" s="5"/>
      <c r="AA2882" s="26"/>
      <c r="AB2882" s="26"/>
      <c r="AC2882" s="26"/>
      <c r="AD2882" s="154"/>
      <c r="AE2882" s="154"/>
      <c r="AF2882" s="22"/>
      <c r="AG2882" s="7"/>
      <c r="AH2882" s="7"/>
      <c r="AI2882" s="7"/>
      <c r="AJ2882" s="42"/>
      <c r="AK2882" s="42"/>
      <c r="AL2882" s="42"/>
      <c r="AM2882" s="42"/>
      <c r="AN2882" s="42"/>
    </row>
    <row r="2883" spans="1:40" s="1" customFormat="1">
      <c r="A2883" s="2" t="s">
        <v>3618</v>
      </c>
      <c r="B2883" s="9" t="s">
        <v>21</v>
      </c>
      <c r="C2883" s="371"/>
      <c r="D2883" s="10"/>
      <c r="E2883" s="335"/>
      <c r="F2883" s="599">
        <v>2010</v>
      </c>
      <c r="G2883" s="45" t="s">
        <v>821</v>
      </c>
      <c r="H2883" s="51" t="s">
        <v>1264</v>
      </c>
      <c r="I2883" s="15"/>
      <c r="J2883" s="344"/>
      <c r="K2883" s="5">
        <f t="shared" si="45"/>
        <v>2009</v>
      </c>
      <c r="L2883" s="344"/>
      <c r="M2883" s="208"/>
      <c r="N2883" s="208"/>
      <c r="O2883" s="1237"/>
      <c r="P2883" s="344"/>
      <c r="Q2883" s="456"/>
      <c r="R2883" s="7"/>
      <c r="S2883" s="3"/>
      <c r="T2883" s="1">
        <v>-104.085585724791</v>
      </c>
      <c r="U2883" s="36"/>
      <c r="X2883" s="5"/>
      <c r="Y2883" s="5"/>
      <c r="Z2883" s="5"/>
      <c r="AA2883" s="26"/>
      <c r="AB2883" s="26"/>
      <c r="AC2883" s="26"/>
      <c r="AD2883" s="154"/>
      <c r="AE2883" s="154"/>
      <c r="AF2883" s="22"/>
      <c r="AG2883" s="7"/>
      <c r="AH2883" s="7"/>
      <c r="AI2883" s="7"/>
      <c r="AJ2883" s="42"/>
      <c r="AK2883" s="42"/>
      <c r="AL2883" s="42"/>
      <c r="AM2883" s="42"/>
      <c r="AN2883" s="42"/>
    </row>
    <row r="2884" spans="1:40" s="1" customFormat="1">
      <c r="A2884" s="2" t="s">
        <v>3618</v>
      </c>
      <c r="B2884" s="9" t="s">
        <v>21</v>
      </c>
      <c r="C2884" s="371"/>
      <c r="D2884" s="10"/>
      <c r="E2884" s="335"/>
      <c r="F2884" s="800">
        <v>2010</v>
      </c>
      <c r="G2884" s="45" t="s">
        <v>818</v>
      </c>
      <c r="H2884" s="9" t="s">
        <v>3096</v>
      </c>
      <c r="I2884" s="15"/>
      <c r="J2884" s="344"/>
      <c r="K2884" s="5">
        <f t="shared" si="45"/>
        <v>2009</v>
      </c>
      <c r="L2884" s="344"/>
      <c r="M2884" s="208"/>
      <c r="N2884" s="208"/>
      <c r="O2884" s="1237"/>
      <c r="P2884" s="344"/>
      <c r="Q2884" s="456"/>
      <c r="R2884" s="7"/>
      <c r="S2884" s="3"/>
      <c r="T2884" s="1">
        <v>-94.442904604851805</v>
      </c>
      <c r="U2884" s="36"/>
      <c r="X2884" s="5"/>
      <c r="Y2884" s="5"/>
      <c r="Z2884" s="5"/>
      <c r="AA2884" s="26"/>
      <c r="AB2884" s="26"/>
      <c r="AC2884" s="26"/>
      <c r="AD2884" s="154"/>
      <c r="AE2884" s="154"/>
      <c r="AF2884" s="22"/>
      <c r="AG2884" s="7"/>
      <c r="AH2884" s="7"/>
      <c r="AI2884" s="7"/>
      <c r="AJ2884" s="42"/>
      <c r="AK2884" s="42"/>
      <c r="AL2884" s="42"/>
      <c r="AM2884" s="42"/>
      <c r="AN2884" s="42"/>
    </row>
    <row r="2885" spans="1:40" s="1" customFormat="1">
      <c r="A2885" s="2" t="s">
        <v>3618</v>
      </c>
      <c r="B2885" s="9" t="s">
        <v>21</v>
      </c>
      <c r="C2885" s="371"/>
      <c r="D2885" s="10"/>
      <c r="E2885" s="335"/>
      <c r="F2885" s="800">
        <v>2010</v>
      </c>
      <c r="G2885" s="45" t="s">
        <v>821</v>
      </c>
      <c r="H2885" s="9" t="s">
        <v>800</v>
      </c>
      <c r="I2885" s="15"/>
      <c r="J2885" s="344"/>
      <c r="K2885" s="5">
        <f t="shared" si="45"/>
        <v>2009</v>
      </c>
      <c r="L2885" s="344"/>
      <c r="M2885" s="208"/>
      <c r="N2885" s="208"/>
      <c r="O2885" s="1237"/>
      <c r="P2885" s="344"/>
      <c r="Q2885" s="456"/>
      <c r="R2885" s="7"/>
      <c r="S2885" s="3"/>
      <c r="T2885" s="1">
        <v>-91.235781144780603</v>
      </c>
      <c r="U2885" s="36"/>
      <c r="X2885" s="5"/>
      <c r="Y2885" s="5"/>
      <c r="Z2885" s="5"/>
      <c r="AA2885" s="26"/>
      <c r="AB2885" s="26"/>
      <c r="AC2885" s="26"/>
      <c r="AD2885" s="154"/>
      <c r="AE2885" s="154"/>
      <c r="AF2885" s="22"/>
      <c r="AG2885" s="7"/>
      <c r="AH2885" s="7"/>
      <c r="AI2885" s="7"/>
      <c r="AJ2885" s="42"/>
      <c r="AK2885" s="42"/>
      <c r="AL2885" s="42"/>
      <c r="AM2885" s="42"/>
      <c r="AN2885" s="42"/>
    </row>
    <row r="2886" spans="1:40" s="1" customFormat="1">
      <c r="A2886" s="2" t="s">
        <v>3618</v>
      </c>
      <c r="B2886" s="9" t="s">
        <v>21</v>
      </c>
      <c r="C2886" s="371"/>
      <c r="D2886" s="10"/>
      <c r="E2886" s="335"/>
      <c r="F2886" s="800">
        <v>2010</v>
      </c>
      <c r="G2886" s="356" t="s">
        <v>816</v>
      </c>
      <c r="H2886" s="9" t="s">
        <v>800</v>
      </c>
      <c r="I2886" s="15"/>
      <c r="J2886" s="344"/>
      <c r="K2886" s="5">
        <f t="shared" si="45"/>
        <v>2009</v>
      </c>
      <c r="L2886" s="344"/>
      <c r="M2886" s="208"/>
      <c r="N2886" s="208"/>
      <c r="O2886" s="1237"/>
      <c r="P2886" s="344"/>
      <c r="Q2886" s="456"/>
      <c r="R2886" s="7"/>
      <c r="S2886" s="3"/>
      <c r="T2886" s="1">
        <v>-88.184548877458099</v>
      </c>
      <c r="U2886" s="36"/>
      <c r="X2886" s="5"/>
      <c r="Y2886" s="5"/>
      <c r="Z2886" s="5"/>
      <c r="AA2886" s="26"/>
      <c r="AB2886" s="26"/>
      <c r="AC2886" s="26"/>
      <c r="AD2886" s="154"/>
      <c r="AE2886" s="154"/>
      <c r="AF2886" s="22"/>
      <c r="AG2886" s="7"/>
      <c r="AH2886" s="7"/>
      <c r="AI2886" s="7"/>
      <c r="AJ2886" s="42"/>
      <c r="AK2886" s="42"/>
      <c r="AL2886" s="42"/>
      <c r="AM2886" s="42"/>
      <c r="AN2886" s="42"/>
    </row>
    <row r="2887" spans="1:40" s="1" customFormat="1">
      <c r="A2887" s="2" t="s">
        <v>3618</v>
      </c>
      <c r="B2887" s="9" t="s">
        <v>21</v>
      </c>
      <c r="C2887" s="371"/>
      <c r="D2887" s="10"/>
      <c r="E2887" s="335"/>
      <c r="F2887" s="800">
        <v>2010</v>
      </c>
      <c r="G2887" s="356" t="s">
        <v>1774</v>
      </c>
      <c r="H2887" s="9" t="s">
        <v>905</v>
      </c>
      <c r="I2887" s="15"/>
      <c r="J2887" s="344"/>
      <c r="K2887" s="5">
        <f t="shared" si="45"/>
        <v>2009</v>
      </c>
      <c r="L2887" s="344"/>
      <c r="M2887" s="208"/>
      <c r="N2887" s="208"/>
      <c r="O2887" s="1237"/>
      <c r="P2887" s="344"/>
      <c r="Q2887" s="456"/>
      <c r="R2887" s="7"/>
      <c r="S2887" s="3"/>
      <c r="T2887" s="1">
        <v>-80.897110302016202</v>
      </c>
      <c r="U2887" s="36"/>
      <c r="X2887" s="5"/>
      <c r="Y2887" s="5"/>
      <c r="Z2887" s="5"/>
      <c r="AA2887" s="26"/>
      <c r="AB2887" s="26"/>
      <c r="AC2887" s="26"/>
      <c r="AD2887" s="154"/>
      <c r="AE2887" s="154"/>
      <c r="AF2887" s="22"/>
      <c r="AG2887" s="7"/>
      <c r="AH2887" s="7"/>
      <c r="AI2887" s="7"/>
      <c r="AJ2887" s="42"/>
      <c r="AK2887" s="42"/>
      <c r="AL2887" s="42"/>
      <c r="AM2887" s="42"/>
      <c r="AN2887" s="42"/>
    </row>
    <row r="2888" spans="1:40">
      <c r="A2888" s="482" t="s">
        <v>3618</v>
      </c>
      <c r="B2888" s="496" t="s">
        <v>21</v>
      </c>
      <c r="C2888" s="584"/>
      <c r="D2888" s="504"/>
      <c r="E2888" s="840"/>
      <c r="F2888" s="481">
        <v>2010</v>
      </c>
      <c r="G2888" s="770" t="s">
        <v>608</v>
      </c>
      <c r="H2888" s="496" t="s">
        <v>800</v>
      </c>
      <c r="I2888" s="584"/>
      <c r="J2888" s="570"/>
      <c r="K2888" s="5">
        <f t="shared" si="45"/>
        <v>2009</v>
      </c>
      <c r="L2888" s="570"/>
      <c r="M2888" s="596"/>
      <c r="N2888" s="596"/>
      <c r="O2888" s="1237"/>
      <c r="P2888" s="570"/>
      <c r="Q2888" s="544"/>
      <c r="S2888" s="494"/>
      <c r="T2888" s="481">
        <v>-79.856673099707393</v>
      </c>
      <c r="U2888" s="489"/>
      <c r="V2888" s="481"/>
      <c r="W2888" s="481"/>
      <c r="X2888" s="473"/>
      <c r="Y2888" s="473"/>
      <c r="Z2888" s="473"/>
      <c r="AA2888" s="490"/>
      <c r="AB2888" s="490"/>
      <c r="AC2888" s="490"/>
      <c r="AD2888" s="486"/>
      <c r="AE2888" s="486"/>
      <c r="AF2888" s="493"/>
      <c r="AG2888" s="488"/>
      <c r="AH2888" s="488"/>
      <c r="AI2888" s="488"/>
      <c r="AL2888" s="480"/>
      <c r="AM2888" s="480"/>
      <c r="AN2888" s="480"/>
    </row>
    <row r="2889" spans="1:40">
      <c r="A2889" s="482" t="s">
        <v>3618</v>
      </c>
      <c r="B2889" s="496" t="s">
        <v>21</v>
      </c>
      <c r="C2889" s="584"/>
      <c r="D2889" s="504"/>
      <c r="E2889" s="840"/>
      <c r="F2889" s="481">
        <v>2010</v>
      </c>
      <c r="G2889" s="770" t="s">
        <v>608</v>
      </c>
      <c r="H2889" s="521" t="s">
        <v>819</v>
      </c>
      <c r="I2889" s="584"/>
      <c r="J2889" s="570"/>
      <c r="K2889" s="5">
        <f t="shared" si="45"/>
        <v>2009</v>
      </c>
      <c r="L2889" s="570"/>
      <c r="M2889" s="596"/>
      <c r="N2889" s="596"/>
      <c r="O2889" s="1237"/>
      <c r="P2889" s="570"/>
      <c r="Q2889" s="544"/>
      <c r="S2889" s="494"/>
      <c r="T2889" s="481">
        <v>-78.663663228956594</v>
      </c>
      <c r="U2889" s="489"/>
      <c r="V2889" s="481"/>
      <c r="W2889" s="481"/>
      <c r="X2889" s="473"/>
      <c r="Y2889" s="473"/>
      <c r="Z2889" s="473"/>
      <c r="AA2889" s="490"/>
      <c r="AB2889" s="490"/>
      <c r="AC2889" s="490"/>
      <c r="AD2889" s="486"/>
      <c r="AE2889" s="486"/>
      <c r="AF2889" s="493"/>
      <c r="AG2889" s="488"/>
      <c r="AH2889" s="488"/>
      <c r="AI2889" s="488"/>
      <c r="AL2889" s="480"/>
      <c r="AM2889" s="480"/>
      <c r="AN2889" s="480"/>
    </row>
    <row r="2890" spans="1:40" s="1" customFormat="1">
      <c r="A2890" s="2" t="s">
        <v>3618</v>
      </c>
      <c r="B2890" s="9" t="s">
        <v>21</v>
      </c>
      <c r="C2890" s="371"/>
      <c r="D2890" s="10"/>
      <c r="E2890" s="335"/>
      <c r="F2890" s="800">
        <v>2010</v>
      </c>
      <c r="G2890" s="356" t="s">
        <v>816</v>
      </c>
      <c r="H2890" s="51" t="s">
        <v>801</v>
      </c>
      <c r="I2890" s="15"/>
      <c r="J2890" s="344"/>
      <c r="K2890" s="5">
        <f t="shared" si="45"/>
        <v>2009</v>
      </c>
      <c r="L2890" s="344"/>
      <c r="M2890" s="208"/>
      <c r="N2890" s="208"/>
      <c r="O2890" s="1237"/>
      <c r="P2890" s="344"/>
      <c r="Q2890" s="456"/>
      <c r="R2890" s="7"/>
      <c r="S2890" s="3"/>
      <c r="T2890" s="1">
        <v>-76.915358914331605</v>
      </c>
      <c r="U2890" s="36"/>
      <c r="X2890" s="5"/>
      <c r="Y2890" s="5"/>
      <c r="Z2890" s="5"/>
      <c r="AA2890" s="26"/>
      <c r="AB2890" s="26"/>
      <c r="AC2890" s="26"/>
      <c r="AD2890" s="154"/>
      <c r="AE2890" s="154"/>
      <c r="AF2890" s="22"/>
      <c r="AG2890" s="7"/>
      <c r="AH2890" s="7"/>
      <c r="AI2890" s="7"/>
      <c r="AJ2890" s="42"/>
      <c r="AK2890" s="42"/>
      <c r="AL2890" s="42"/>
      <c r="AM2890" s="42"/>
      <c r="AN2890" s="42"/>
    </row>
    <row r="2891" spans="1:40" s="1" customFormat="1">
      <c r="A2891" s="2" t="s">
        <v>3618</v>
      </c>
      <c r="B2891" s="9" t="s">
        <v>21</v>
      </c>
      <c r="C2891" s="371"/>
      <c r="D2891" s="10"/>
      <c r="E2891" s="335"/>
      <c r="F2891" s="800">
        <v>2010</v>
      </c>
      <c r="G2891" s="356" t="s">
        <v>818</v>
      </c>
      <c r="H2891" s="15" t="s">
        <v>3459</v>
      </c>
      <c r="I2891" s="15"/>
      <c r="J2891" s="344"/>
      <c r="K2891" s="5">
        <f t="shared" si="45"/>
        <v>2009</v>
      </c>
      <c r="L2891" s="344"/>
      <c r="M2891" s="208"/>
      <c r="N2891" s="208"/>
      <c r="O2891" s="1237"/>
      <c r="P2891" s="344"/>
      <c r="Q2891" s="456"/>
      <c r="R2891" s="7"/>
      <c r="S2891" s="3"/>
      <c r="T2891" s="1">
        <v>-73.547646679347906</v>
      </c>
      <c r="U2891" s="36"/>
      <c r="X2891" s="5"/>
      <c r="Y2891" s="5"/>
      <c r="Z2891" s="5"/>
      <c r="AA2891" s="26"/>
      <c r="AB2891" s="26"/>
      <c r="AC2891" s="26"/>
      <c r="AD2891" s="154"/>
      <c r="AE2891" s="154"/>
      <c r="AF2891" s="22"/>
      <c r="AG2891" s="7"/>
      <c r="AH2891" s="7"/>
      <c r="AI2891" s="7"/>
      <c r="AJ2891" s="42"/>
      <c r="AK2891" s="42"/>
      <c r="AL2891" s="42"/>
      <c r="AM2891" s="42"/>
      <c r="AN2891" s="42"/>
    </row>
    <row r="2892" spans="1:40" s="1" customFormat="1">
      <c r="A2892" s="2" t="s">
        <v>3618</v>
      </c>
      <c r="B2892" s="9" t="s">
        <v>21</v>
      </c>
      <c r="C2892" s="371"/>
      <c r="D2892" s="10"/>
      <c r="E2892" s="335"/>
      <c r="F2892" s="800">
        <v>2010</v>
      </c>
      <c r="G2892" s="208" t="s">
        <v>815</v>
      </c>
      <c r="H2892" s="9" t="s">
        <v>807</v>
      </c>
      <c r="I2892" s="15"/>
      <c r="J2892" s="344"/>
      <c r="K2892" s="5">
        <f t="shared" si="45"/>
        <v>2009</v>
      </c>
      <c r="L2892" s="344"/>
      <c r="M2892" s="208"/>
      <c r="N2892" s="208"/>
      <c r="O2892" s="1237"/>
      <c r="P2892" s="344"/>
      <c r="Q2892" s="456"/>
      <c r="R2892" s="7"/>
      <c r="S2892" s="3"/>
      <c r="T2892" s="1">
        <v>-70.715614936491903</v>
      </c>
      <c r="U2892" s="36"/>
      <c r="X2892" s="5"/>
      <c r="Y2892" s="5"/>
      <c r="Z2892" s="5"/>
      <c r="AA2892" s="26"/>
      <c r="AB2892" s="26"/>
      <c r="AC2892" s="26"/>
      <c r="AD2892" s="154"/>
      <c r="AE2892" s="154"/>
      <c r="AF2892" s="22"/>
      <c r="AG2892" s="7"/>
      <c r="AH2892" s="7"/>
      <c r="AI2892" s="7"/>
      <c r="AJ2892" s="42"/>
      <c r="AK2892" s="42"/>
      <c r="AL2892" s="42"/>
      <c r="AM2892" s="42"/>
      <c r="AN2892" s="42"/>
    </row>
    <row r="2893" spans="1:40" s="1" customFormat="1">
      <c r="A2893" s="2" t="s">
        <v>3618</v>
      </c>
      <c r="B2893" s="9" t="s">
        <v>21</v>
      </c>
      <c r="C2893" s="371"/>
      <c r="D2893" s="10"/>
      <c r="E2893" s="335"/>
      <c r="F2893" s="801">
        <v>2010</v>
      </c>
      <c r="G2893" s="356" t="s">
        <v>818</v>
      </c>
      <c r="H2893" s="15" t="s">
        <v>1835</v>
      </c>
      <c r="I2893" s="15"/>
      <c r="J2893" s="344"/>
      <c r="K2893" s="5">
        <f t="shared" si="45"/>
        <v>2009</v>
      </c>
      <c r="L2893" s="344"/>
      <c r="M2893" s="208"/>
      <c r="N2893" s="208"/>
      <c r="O2893" s="1237"/>
      <c r="P2893" s="344"/>
      <c r="Q2893" s="456"/>
      <c r="R2893" s="7"/>
      <c r="S2893" s="3"/>
      <c r="T2893" s="1">
        <v>-70.311357197007496</v>
      </c>
      <c r="U2893" s="36"/>
      <c r="X2893" s="5"/>
      <c r="Y2893" s="5"/>
      <c r="Z2893" s="5"/>
      <c r="AA2893" s="26"/>
      <c r="AB2893" s="26"/>
      <c r="AC2893" s="26"/>
      <c r="AD2893" s="154"/>
      <c r="AE2893" s="154"/>
      <c r="AF2893" s="22"/>
      <c r="AG2893" s="7"/>
      <c r="AH2893" s="7"/>
      <c r="AI2893" s="7"/>
      <c r="AJ2893" s="42"/>
      <c r="AK2893" s="42"/>
      <c r="AL2893" s="42"/>
      <c r="AM2893" s="42"/>
      <c r="AN2893" s="42"/>
    </row>
    <row r="2894" spans="1:40" s="1" customFormat="1">
      <c r="A2894" s="1" t="s">
        <v>3618</v>
      </c>
      <c r="B2894" s="9" t="s">
        <v>21</v>
      </c>
      <c r="C2894" s="371"/>
      <c r="D2894" s="10"/>
      <c r="E2894" s="335"/>
      <c r="F2894" s="801">
        <v>2010</v>
      </c>
      <c r="G2894" s="356" t="s">
        <v>4618</v>
      </c>
      <c r="H2894" s="9" t="s">
        <v>800</v>
      </c>
      <c r="I2894" s="15"/>
      <c r="J2894" s="344"/>
      <c r="K2894" s="5">
        <f t="shared" si="45"/>
        <v>2009</v>
      </c>
      <c r="L2894" s="344"/>
      <c r="M2894" s="208"/>
      <c r="N2894" s="208"/>
      <c r="O2894" s="1237"/>
      <c r="P2894" s="344"/>
      <c r="Q2894" s="456"/>
      <c r="R2894" s="7"/>
      <c r="S2894" s="3"/>
      <c r="T2894" s="1">
        <v>-68.527170818458302</v>
      </c>
      <c r="U2894" s="36"/>
      <c r="X2894" s="5"/>
      <c r="Y2894" s="5"/>
      <c r="Z2894" s="5"/>
      <c r="AA2894" s="26"/>
      <c r="AB2894" s="26"/>
      <c r="AC2894" s="26"/>
      <c r="AD2894" s="154"/>
      <c r="AE2894" s="154"/>
      <c r="AF2894" s="22"/>
      <c r="AG2894" s="7"/>
      <c r="AH2894" s="7"/>
      <c r="AI2894" s="7"/>
      <c r="AJ2894" s="42"/>
      <c r="AK2894" s="42"/>
      <c r="AL2894" s="42"/>
      <c r="AM2894" s="42"/>
      <c r="AN2894" s="42"/>
    </row>
    <row r="2895" spans="1:40" s="1" customFormat="1">
      <c r="A2895" s="2" t="s">
        <v>3618</v>
      </c>
      <c r="B2895" s="9" t="s">
        <v>21</v>
      </c>
      <c r="C2895" s="371"/>
      <c r="D2895" s="10"/>
      <c r="E2895" s="335"/>
      <c r="F2895" s="800">
        <v>2010</v>
      </c>
      <c r="G2895" s="356" t="s">
        <v>810</v>
      </c>
      <c r="H2895" s="173" t="s">
        <v>859</v>
      </c>
      <c r="I2895" s="15"/>
      <c r="J2895" s="344"/>
      <c r="K2895" s="5">
        <f t="shared" si="45"/>
        <v>2009</v>
      </c>
      <c r="L2895" s="344"/>
      <c r="M2895" s="208"/>
      <c r="N2895" s="208"/>
      <c r="O2895" s="1237"/>
      <c r="P2895" s="344"/>
      <c r="Q2895" s="456"/>
      <c r="R2895" s="7"/>
      <c r="S2895" s="3"/>
      <c r="T2895" s="1">
        <v>-67.055022319917299</v>
      </c>
      <c r="U2895" s="36"/>
      <c r="X2895" s="5"/>
      <c r="Y2895" s="5"/>
      <c r="Z2895" s="5"/>
      <c r="AA2895" s="26"/>
      <c r="AB2895" s="26"/>
      <c r="AC2895" s="26"/>
      <c r="AD2895" s="154"/>
      <c r="AE2895" s="154"/>
      <c r="AF2895" s="22"/>
      <c r="AG2895" s="7"/>
      <c r="AH2895" s="7"/>
      <c r="AI2895" s="7"/>
      <c r="AJ2895" s="42"/>
      <c r="AK2895" s="42"/>
      <c r="AL2895" s="42"/>
      <c r="AM2895" s="42"/>
      <c r="AN2895" s="42"/>
    </row>
    <row r="2896" spans="1:40" s="1" customFormat="1">
      <c r="A2896" s="2" t="s">
        <v>3618</v>
      </c>
      <c r="B2896" s="9" t="s">
        <v>21</v>
      </c>
      <c r="C2896" s="371"/>
      <c r="D2896" s="10"/>
      <c r="E2896" s="335"/>
      <c r="F2896" s="801">
        <v>2010</v>
      </c>
      <c r="G2896" s="356" t="s">
        <v>818</v>
      </c>
      <c r="H2896" s="9" t="s">
        <v>852</v>
      </c>
      <c r="I2896" s="15"/>
      <c r="J2896" s="344"/>
      <c r="K2896" s="5">
        <f t="shared" si="45"/>
        <v>2009</v>
      </c>
      <c r="L2896" s="344"/>
      <c r="M2896" s="208"/>
      <c r="N2896" s="208"/>
      <c r="O2896" s="1237"/>
      <c r="P2896" s="344"/>
      <c r="Q2896" s="456"/>
      <c r="R2896" s="7"/>
      <c r="S2896" s="3"/>
      <c r="T2896" s="1">
        <v>-66.839558342263899</v>
      </c>
      <c r="U2896" s="36"/>
      <c r="X2896" s="5"/>
      <c r="Y2896" s="5"/>
      <c r="Z2896" s="5"/>
      <c r="AA2896" s="26"/>
      <c r="AB2896" s="26"/>
      <c r="AC2896" s="26"/>
      <c r="AD2896" s="154"/>
      <c r="AE2896" s="154"/>
      <c r="AF2896" s="22"/>
      <c r="AG2896" s="7"/>
      <c r="AH2896" s="7"/>
      <c r="AI2896" s="7"/>
      <c r="AJ2896" s="42"/>
      <c r="AK2896" s="42"/>
      <c r="AL2896" s="42"/>
      <c r="AM2896" s="42"/>
      <c r="AN2896" s="42"/>
    </row>
    <row r="2897" spans="1:40" s="1" customFormat="1">
      <c r="A2897" s="2" t="s">
        <v>3618</v>
      </c>
      <c r="B2897" s="9" t="s">
        <v>21</v>
      </c>
      <c r="C2897" s="344"/>
      <c r="D2897" s="10"/>
      <c r="E2897" s="335"/>
      <c r="F2897" s="800">
        <v>2010</v>
      </c>
      <c r="G2897" s="771" t="s">
        <v>3301</v>
      </c>
      <c r="H2897" s="2"/>
      <c r="I2897" s="15"/>
      <c r="J2897" s="344"/>
      <c r="K2897" s="5">
        <f t="shared" si="45"/>
        <v>2009</v>
      </c>
      <c r="L2897" s="344"/>
      <c r="M2897" s="208"/>
      <c r="N2897" s="208"/>
      <c r="O2897" s="1237"/>
      <c r="P2897" s="344"/>
      <c r="Q2897" s="456"/>
      <c r="R2897" s="7"/>
      <c r="S2897" s="3"/>
      <c r="T2897" s="1">
        <v>-61.546551472139399</v>
      </c>
      <c r="U2897" s="36"/>
      <c r="X2897" s="5"/>
      <c r="Y2897" s="5"/>
      <c r="Z2897" s="5"/>
      <c r="AA2897" s="26"/>
      <c r="AB2897" s="26"/>
      <c r="AC2897" s="26"/>
      <c r="AD2897" s="154"/>
      <c r="AE2897" s="154"/>
      <c r="AF2897" s="22"/>
      <c r="AG2897" s="7"/>
      <c r="AH2897" s="7"/>
      <c r="AI2897" s="7"/>
      <c r="AJ2897" s="42"/>
      <c r="AK2897" s="42"/>
      <c r="AL2897" s="42"/>
      <c r="AM2897" s="42"/>
      <c r="AN2897" s="42"/>
    </row>
    <row r="2898" spans="1:40" s="1" customFormat="1">
      <c r="A2898" s="1" t="s">
        <v>3618</v>
      </c>
      <c r="B2898" s="9" t="s">
        <v>21</v>
      </c>
      <c r="C2898" s="599"/>
      <c r="D2898" s="10"/>
      <c r="E2898" s="335"/>
      <c r="F2898" s="800">
        <v>2010</v>
      </c>
      <c r="G2898" s="356" t="s">
        <v>811</v>
      </c>
      <c r="H2898" s="9" t="s">
        <v>800</v>
      </c>
      <c r="I2898" s="15"/>
      <c r="J2898" s="344"/>
      <c r="K2898" s="5">
        <f t="shared" si="45"/>
        <v>2009</v>
      </c>
      <c r="L2898" s="344"/>
      <c r="M2898" s="208"/>
      <c r="N2898" s="208"/>
      <c r="O2898" s="1237"/>
      <c r="P2898" s="344"/>
      <c r="Q2898" s="456"/>
      <c r="R2898" s="7"/>
      <c r="S2898" s="3"/>
      <c r="T2898" s="1">
        <v>-53.073721293097201</v>
      </c>
      <c r="U2898" s="36"/>
      <c r="X2898" s="5"/>
      <c r="Y2898" s="5"/>
      <c r="Z2898" s="5"/>
      <c r="AA2898" s="26"/>
      <c r="AB2898" s="26"/>
      <c r="AC2898" s="26"/>
      <c r="AD2898" s="154"/>
      <c r="AE2898" s="154"/>
      <c r="AF2898" s="22"/>
      <c r="AG2898" s="7"/>
      <c r="AH2898" s="7"/>
      <c r="AI2898" s="7"/>
      <c r="AJ2898" s="42"/>
      <c r="AK2898" s="42"/>
      <c r="AL2898" s="42"/>
      <c r="AM2898" s="42"/>
      <c r="AN2898" s="42"/>
    </row>
    <row r="2899" spans="1:40" s="1" customFormat="1">
      <c r="A2899" s="2" t="s">
        <v>3618</v>
      </c>
      <c r="B2899" s="9" t="s">
        <v>21</v>
      </c>
      <c r="C2899" s="344"/>
      <c r="D2899" s="10"/>
      <c r="E2899" s="335"/>
      <c r="F2899" s="800">
        <v>2010</v>
      </c>
      <c r="G2899" s="356" t="s">
        <v>1774</v>
      </c>
      <c r="H2899" s="9" t="s">
        <v>2825</v>
      </c>
      <c r="I2899" s="15"/>
      <c r="J2899" s="344"/>
      <c r="K2899" s="5">
        <f t="shared" si="45"/>
        <v>2009</v>
      </c>
      <c r="L2899" s="344"/>
      <c r="M2899" s="208"/>
      <c r="N2899" s="208"/>
      <c r="O2899" s="1237"/>
      <c r="P2899" s="344"/>
      <c r="Q2899" s="456"/>
      <c r="R2899" s="7"/>
      <c r="S2899" s="3"/>
      <c r="T2899" s="1">
        <v>-51.2244863228686</v>
      </c>
      <c r="U2899" s="36"/>
      <c r="X2899" s="5"/>
      <c r="Y2899" s="5"/>
      <c r="Z2899" s="5"/>
      <c r="AA2899" s="26"/>
      <c r="AB2899" s="26"/>
      <c r="AC2899" s="26"/>
      <c r="AD2899" s="154"/>
      <c r="AE2899" s="154"/>
      <c r="AF2899" s="22"/>
      <c r="AG2899" s="7"/>
      <c r="AH2899" s="7"/>
      <c r="AI2899" s="7"/>
      <c r="AJ2899" s="42"/>
      <c r="AK2899" s="42"/>
      <c r="AL2899" s="42"/>
      <c r="AM2899" s="42"/>
      <c r="AN2899" s="42"/>
    </row>
    <row r="2900" spans="1:40" s="1" customFormat="1">
      <c r="A2900" s="2" t="s">
        <v>3618</v>
      </c>
      <c r="B2900" s="9" t="s">
        <v>21</v>
      </c>
      <c r="C2900" s="344"/>
      <c r="D2900" s="10"/>
      <c r="E2900" s="335"/>
      <c r="F2900" s="800">
        <v>2010</v>
      </c>
      <c r="G2900" s="356" t="s">
        <v>3258</v>
      </c>
      <c r="H2900" s="15"/>
      <c r="I2900" s="15"/>
      <c r="J2900" s="344"/>
      <c r="K2900" s="5">
        <f t="shared" si="45"/>
        <v>2009</v>
      </c>
      <c r="L2900" s="344"/>
      <c r="M2900" s="208"/>
      <c r="N2900" s="208"/>
      <c r="O2900" s="1237"/>
      <c r="P2900" s="344"/>
      <c r="Q2900" s="456"/>
      <c r="R2900" s="7"/>
      <c r="S2900" s="3"/>
      <c r="T2900" s="1">
        <v>-46.507572834169302</v>
      </c>
      <c r="U2900" s="36"/>
      <c r="X2900" s="5"/>
      <c r="Y2900" s="5"/>
      <c r="Z2900" s="5"/>
      <c r="AA2900" s="26"/>
      <c r="AB2900" s="26"/>
      <c r="AC2900" s="26"/>
      <c r="AD2900" s="154"/>
      <c r="AE2900" s="154"/>
      <c r="AF2900" s="22"/>
      <c r="AG2900" s="7"/>
      <c r="AH2900" s="7"/>
      <c r="AI2900" s="7"/>
      <c r="AJ2900" s="42"/>
      <c r="AK2900" s="42"/>
      <c r="AL2900" s="42"/>
      <c r="AM2900" s="42"/>
      <c r="AN2900" s="42"/>
    </row>
    <row r="2901" spans="1:40">
      <c r="A2901" s="482" t="s">
        <v>3618</v>
      </c>
      <c r="B2901" s="496" t="s">
        <v>21</v>
      </c>
      <c r="C2901" s="570"/>
      <c r="D2901" s="504"/>
      <c r="E2901" s="840"/>
      <c r="F2901" s="482">
        <v>2010</v>
      </c>
      <c r="G2901" s="770" t="s">
        <v>608</v>
      </c>
      <c r="H2901" s="482" t="s">
        <v>795</v>
      </c>
      <c r="I2901" s="584"/>
      <c r="J2901" s="570"/>
      <c r="K2901" s="5">
        <f t="shared" si="45"/>
        <v>2009</v>
      </c>
      <c r="L2901" s="570"/>
      <c r="M2901" s="596"/>
      <c r="N2901" s="596"/>
      <c r="O2901" s="1237"/>
      <c r="P2901" s="570"/>
      <c r="Q2901" s="544"/>
      <c r="S2901" s="494"/>
      <c r="T2901" s="481">
        <v>-44.700376032856703</v>
      </c>
      <c r="U2901" s="489"/>
      <c r="V2901" s="481"/>
      <c r="W2901" s="481"/>
      <c r="X2901" s="473"/>
      <c r="Y2901" s="473"/>
      <c r="Z2901" s="473"/>
      <c r="AA2901" s="490"/>
      <c r="AB2901" s="490"/>
      <c r="AC2901" s="490"/>
      <c r="AD2901" s="486"/>
      <c r="AE2901" s="486"/>
      <c r="AF2901" s="493"/>
      <c r="AG2901" s="488"/>
      <c r="AH2901" s="488"/>
      <c r="AI2901" s="488"/>
      <c r="AL2901" s="480"/>
      <c r="AM2901" s="480"/>
      <c r="AN2901" s="480"/>
    </row>
    <row r="2902" spans="1:40">
      <c r="A2902" s="482" t="s">
        <v>3618</v>
      </c>
      <c r="B2902" s="496" t="s">
        <v>21</v>
      </c>
      <c r="C2902" s="570"/>
      <c r="D2902" s="504"/>
      <c r="E2902" s="840"/>
      <c r="F2902" s="482">
        <v>2010</v>
      </c>
      <c r="G2902" s="770" t="s">
        <v>608</v>
      </c>
      <c r="H2902" s="521" t="s">
        <v>4817</v>
      </c>
      <c r="I2902" s="584"/>
      <c r="J2902" s="570"/>
      <c r="K2902" s="5">
        <f t="shared" si="45"/>
        <v>2009</v>
      </c>
      <c r="L2902" s="570"/>
      <c r="M2902" s="596"/>
      <c r="N2902" s="596"/>
      <c r="O2902" s="1237"/>
      <c r="P2902" s="570"/>
      <c r="Q2902" s="544"/>
      <c r="S2902" s="494"/>
      <c r="T2902" s="481">
        <v>-44.700376032856703</v>
      </c>
      <c r="U2902" s="489"/>
      <c r="V2902" s="481"/>
      <c r="W2902" s="481"/>
      <c r="X2902" s="473"/>
      <c r="Y2902" s="473"/>
      <c r="Z2902" s="473"/>
      <c r="AA2902" s="490"/>
      <c r="AB2902" s="490"/>
      <c r="AC2902" s="490"/>
      <c r="AD2902" s="486"/>
      <c r="AE2902" s="486"/>
      <c r="AF2902" s="493"/>
      <c r="AG2902" s="488"/>
      <c r="AH2902" s="488"/>
      <c r="AI2902" s="488"/>
      <c r="AL2902" s="480"/>
      <c r="AM2902" s="480"/>
      <c r="AN2902" s="480"/>
    </row>
    <row r="2903" spans="1:40" s="1" customFormat="1">
      <c r="A2903" s="2" t="s">
        <v>3618</v>
      </c>
      <c r="B2903" s="9" t="s">
        <v>21</v>
      </c>
      <c r="C2903" s="344"/>
      <c r="D2903" s="10"/>
      <c r="E2903" s="335"/>
      <c r="F2903" s="801">
        <v>2010</v>
      </c>
      <c r="G2903" s="356" t="s">
        <v>821</v>
      </c>
      <c r="H2903" s="15" t="s">
        <v>2095</v>
      </c>
      <c r="I2903" s="15"/>
      <c r="J2903" s="344"/>
      <c r="K2903" s="5">
        <f t="shared" si="45"/>
        <v>2009</v>
      </c>
      <c r="L2903" s="344"/>
      <c r="M2903" s="208"/>
      <c r="N2903" s="208"/>
      <c r="O2903" s="1237"/>
      <c r="P2903" s="344"/>
      <c r="Q2903" s="456"/>
      <c r="R2903" s="7"/>
      <c r="S2903" s="3"/>
      <c r="T2903" s="1">
        <v>-37.761107032335097</v>
      </c>
      <c r="U2903" s="36"/>
      <c r="X2903" s="5"/>
      <c r="Y2903" s="5"/>
      <c r="Z2903" s="5"/>
      <c r="AA2903" s="26"/>
      <c r="AB2903" s="26"/>
      <c r="AC2903" s="26"/>
      <c r="AD2903" s="154"/>
      <c r="AE2903" s="154"/>
      <c r="AF2903" s="22"/>
      <c r="AG2903" s="7"/>
      <c r="AH2903" s="7"/>
      <c r="AI2903" s="7"/>
      <c r="AJ2903" s="42"/>
      <c r="AK2903" s="42"/>
      <c r="AL2903" s="42"/>
      <c r="AM2903" s="42"/>
      <c r="AN2903" s="42"/>
    </row>
    <row r="2904" spans="1:40" s="1" customFormat="1">
      <c r="A2904" s="1" t="s">
        <v>3618</v>
      </c>
      <c r="B2904" s="9" t="s">
        <v>21</v>
      </c>
      <c r="C2904" s="599"/>
      <c r="D2904" s="10"/>
      <c r="E2904" s="335"/>
      <c r="F2904" s="800">
        <v>2010</v>
      </c>
      <c r="G2904" s="723" t="s">
        <v>803</v>
      </c>
      <c r="H2904" s="172" t="s">
        <v>804</v>
      </c>
      <c r="I2904" s="15"/>
      <c r="J2904" s="344"/>
      <c r="K2904" s="5">
        <f t="shared" si="45"/>
        <v>2009</v>
      </c>
      <c r="L2904" s="344"/>
      <c r="M2904" s="208"/>
      <c r="N2904" s="208"/>
      <c r="O2904" s="1237"/>
      <c r="P2904" s="344"/>
      <c r="Q2904" s="456"/>
      <c r="R2904" s="7"/>
      <c r="S2904" s="3"/>
      <c r="T2904" s="1">
        <v>-36.223313460814502</v>
      </c>
      <c r="U2904" s="36"/>
      <c r="X2904" s="5"/>
      <c r="Y2904" s="5"/>
      <c r="Z2904" s="5"/>
      <c r="AA2904" s="26"/>
      <c r="AB2904" s="26"/>
      <c r="AC2904" s="26"/>
      <c r="AD2904" s="154"/>
      <c r="AE2904" s="154"/>
      <c r="AF2904" s="22"/>
      <c r="AG2904" s="7"/>
      <c r="AH2904" s="7"/>
      <c r="AI2904" s="7"/>
      <c r="AJ2904" s="42"/>
      <c r="AK2904" s="42"/>
      <c r="AL2904" s="42"/>
      <c r="AM2904" s="42"/>
      <c r="AN2904" s="42"/>
    </row>
    <row r="2905" spans="1:40" s="1" customFormat="1">
      <c r="A2905" s="2" t="s">
        <v>3618</v>
      </c>
      <c r="B2905" s="9" t="s">
        <v>21</v>
      </c>
      <c r="C2905" s="344"/>
      <c r="D2905" s="10"/>
      <c r="E2905" s="335"/>
      <c r="F2905" s="800">
        <v>2010</v>
      </c>
      <c r="G2905" s="356" t="s">
        <v>2507</v>
      </c>
      <c r="H2905" s="9" t="s">
        <v>800</v>
      </c>
      <c r="I2905" s="15"/>
      <c r="J2905" s="344"/>
      <c r="K2905" s="5">
        <f t="shared" si="45"/>
        <v>2009</v>
      </c>
      <c r="L2905" s="344"/>
      <c r="M2905" s="208"/>
      <c r="N2905" s="208"/>
      <c r="O2905" s="1237"/>
      <c r="P2905" s="344"/>
      <c r="Q2905" s="456"/>
      <c r="R2905" s="7"/>
      <c r="S2905" s="3"/>
      <c r="T2905" s="1">
        <v>-34.715289112421097</v>
      </c>
      <c r="U2905" s="36"/>
      <c r="X2905" s="5"/>
      <c r="Y2905" s="5"/>
      <c r="Z2905" s="5"/>
      <c r="AA2905" s="26"/>
      <c r="AB2905" s="26"/>
      <c r="AC2905" s="26"/>
      <c r="AD2905" s="154"/>
      <c r="AE2905" s="154"/>
      <c r="AF2905" s="22"/>
      <c r="AG2905" s="7"/>
      <c r="AH2905" s="7"/>
      <c r="AI2905" s="7"/>
      <c r="AJ2905" s="42"/>
      <c r="AK2905" s="42"/>
      <c r="AL2905" s="42"/>
      <c r="AM2905" s="42"/>
      <c r="AN2905" s="42"/>
    </row>
    <row r="2906" spans="1:40" s="1" customFormat="1">
      <c r="A2906" s="9" t="s">
        <v>3618</v>
      </c>
      <c r="B2906" s="9" t="s">
        <v>21</v>
      </c>
      <c r="C2906" s="335"/>
      <c r="D2906" s="10"/>
      <c r="E2906" s="335"/>
      <c r="F2906" s="801">
        <v>2010</v>
      </c>
      <c r="G2906" s="45" t="s">
        <v>818</v>
      </c>
      <c r="H2906" s="1" t="s">
        <v>2910</v>
      </c>
      <c r="I2906" s="9"/>
      <c r="J2906" s="335"/>
      <c r="K2906" s="5">
        <f t="shared" si="45"/>
        <v>2009</v>
      </c>
      <c r="L2906" s="335"/>
      <c r="M2906" s="45"/>
      <c r="N2906" s="45"/>
      <c r="O2906" s="1237"/>
      <c r="P2906" s="344"/>
      <c r="Q2906" s="456"/>
      <c r="R2906" s="7"/>
      <c r="S2906" s="3"/>
      <c r="T2906" s="1">
        <v>-30.837345058680999</v>
      </c>
      <c r="U2906" s="36"/>
      <c r="X2906" s="5"/>
      <c r="Y2906" s="5"/>
      <c r="Z2906" s="5"/>
      <c r="AA2906" s="26"/>
      <c r="AB2906" s="26"/>
      <c r="AC2906" s="26"/>
      <c r="AD2906" s="154"/>
      <c r="AE2906" s="154"/>
      <c r="AF2906" s="22"/>
      <c r="AG2906" s="7"/>
      <c r="AH2906" s="7"/>
      <c r="AI2906" s="7"/>
      <c r="AJ2906" s="42"/>
      <c r="AK2906" s="42"/>
      <c r="AL2906" s="42"/>
      <c r="AM2906" s="42"/>
      <c r="AN2906" s="42"/>
    </row>
    <row r="2907" spans="1:40" s="1" customFormat="1">
      <c r="A2907" s="9" t="s">
        <v>3618</v>
      </c>
      <c r="B2907" s="9" t="s">
        <v>21</v>
      </c>
      <c r="C2907" s="335"/>
      <c r="D2907" s="10"/>
      <c r="E2907" s="335"/>
      <c r="F2907" s="800">
        <v>2010</v>
      </c>
      <c r="G2907" s="45" t="s">
        <v>810</v>
      </c>
      <c r="H2907" s="51" t="s">
        <v>1654</v>
      </c>
      <c r="I2907" s="9"/>
      <c r="J2907" s="335"/>
      <c r="K2907" s="5">
        <f t="shared" si="45"/>
        <v>2009</v>
      </c>
      <c r="L2907" s="335"/>
      <c r="M2907" s="45"/>
      <c r="N2907" s="45"/>
      <c r="O2907" s="1237"/>
      <c r="P2907" s="344"/>
      <c r="Q2907" s="456"/>
      <c r="R2907" s="7"/>
      <c r="S2907" s="3"/>
      <c r="T2907" s="1">
        <v>-30.837345058680999</v>
      </c>
      <c r="U2907" s="36"/>
      <c r="X2907" s="5"/>
      <c r="Y2907" s="5"/>
      <c r="Z2907" s="5"/>
      <c r="AA2907" s="26"/>
      <c r="AB2907" s="26"/>
      <c r="AC2907" s="26"/>
      <c r="AD2907" s="154"/>
      <c r="AE2907" s="154"/>
      <c r="AF2907" s="22"/>
      <c r="AG2907" s="7"/>
      <c r="AH2907" s="7"/>
      <c r="AI2907" s="7"/>
      <c r="AJ2907" s="42"/>
      <c r="AK2907" s="42"/>
      <c r="AL2907" s="42"/>
      <c r="AM2907" s="42"/>
      <c r="AN2907" s="42"/>
    </row>
    <row r="2908" spans="1:40" s="1" customFormat="1">
      <c r="A2908" s="9" t="s">
        <v>3618</v>
      </c>
      <c r="B2908" s="9" t="s">
        <v>21</v>
      </c>
      <c r="C2908" s="335"/>
      <c r="D2908" s="10"/>
      <c r="E2908" s="335"/>
      <c r="F2908" s="800">
        <v>2010</v>
      </c>
      <c r="G2908" s="45" t="s">
        <v>810</v>
      </c>
      <c r="H2908" s="2" t="s">
        <v>4807</v>
      </c>
      <c r="I2908" s="9"/>
      <c r="J2908" s="335"/>
      <c r="K2908" s="5">
        <f t="shared" si="45"/>
        <v>2009</v>
      </c>
      <c r="L2908" s="335"/>
      <c r="M2908" s="45"/>
      <c r="N2908" s="45"/>
      <c r="O2908" s="1237"/>
      <c r="P2908" s="344"/>
      <c r="Q2908" s="456"/>
      <c r="R2908" s="7"/>
      <c r="S2908" s="3"/>
      <c r="T2908" s="1">
        <v>-30.384257583847699</v>
      </c>
      <c r="U2908" s="36"/>
      <c r="X2908" s="5"/>
      <c r="Y2908" s="5"/>
      <c r="Z2908" s="5"/>
      <c r="AA2908" s="26"/>
      <c r="AB2908" s="26"/>
      <c r="AC2908" s="26"/>
      <c r="AD2908" s="154"/>
      <c r="AE2908" s="154"/>
      <c r="AF2908" s="22"/>
      <c r="AG2908" s="7"/>
      <c r="AH2908" s="7"/>
      <c r="AI2908" s="7"/>
      <c r="AJ2908" s="42"/>
      <c r="AK2908" s="42"/>
      <c r="AL2908" s="42"/>
      <c r="AM2908" s="42"/>
      <c r="AN2908" s="42"/>
    </row>
    <row r="2909" spans="1:40" s="1" customFormat="1">
      <c r="A2909" s="1" t="s">
        <v>3618</v>
      </c>
      <c r="B2909" s="9" t="s">
        <v>21</v>
      </c>
      <c r="C2909" s="599"/>
      <c r="D2909" s="10"/>
      <c r="E2909" s="335"/>
      <c r="F2909" s="800">
        <v>2010</v>
      </c>
      <c r="G2909" s="208" t="s">
        <v>1774</v>
      </c>
      <c r="H2909" s="2" t="s">
        <v>2581</v>
      </c>
      <c r="I2909" s="2"/>
      <c r="J2909" s="344"/>
      <c r="K2909" s="5">
        <f t="shared" si="45"/>
        <v>2009</v>
      </c>
      <c r="L2909" s="344"/>
      <c r="M2909" s="208"/>
      <c r="N2909" s="208"/>
      <c r="O2909" s="1237"/>
      <c r="P2909" s="344"/>
      <c r="Q2909" s="456"/>
      <c r="R2909" s="7"/>
      <c r="S2909" s="3"/>
      <c r="T2909" s="1">
        <v>-29.962975561943601</v>
      </c>
      <c r="U2909" s="36"/>
      <c r="X2909" s="5"/>
      <c r="Y2909" s="5"/>
      <c r="Z2909" s="5"/>
      <c r="AA2909" s="26"/>
      <c r="AB2909" s="26"/>
      <c r="AC2909" s="26"/>
      <c r="AD2909" s="154"/>
      <c r="AE2909" s="154"/>
      <c r="AF2909" s="22"/>
      <c r="AG2909" s="7"/>
      <c r="AH2909" s="7"/>
      <c r="AI2909" s="7"/>
      <c r="AJ2909" s="42"/>
      <c r="AK2909" s="42"/>
      <c r="AL2909" s="42"/>
      <c r="AM2909" s="42"/>
      <c r="AN2909" s="42"/>
    </row>
    <row r="2910" spans="1:40" s="1" customFormat="1">
      <c r="A2910" s="1" t="s">
        <v>3618</v>
      </c>
      <c r="B2910" s="9" t="s">
        <v>21</v>
      </c>
      <c r="C2910" s="599"/>
      <c r="D2910" s="10"/>
      <c r="E2910" s="335"/>
      <c r="F2910" s="800">
        <v>2010</v>
      </c>
      <c r="G2910" s="208" t="s">
        <v>863</v>
      </c>
      <c r="J2910" s="344"/>
      <c r="K2910" s="5">
        <f t="shared" si="45"/>
        <v>2009</v>
      </c>
      <c r="L2910" s="344"/>
      <c r="M2910" s="208"/>
      <c r="N2910" s="208"/>
      <c r="O2910" s="1237"/>
      <c r="P2910" s="344"/>
      <c r="Q2910" s="456"/>
      <c r="R2910" s="7"/>
      <c r="S2910" s="3"/>
      <c r="T2910" s="1">
        <v>-26.591182013546199</v>
      </c>
      <c r="U2910" s="36"/>
      <c r="X2910" s="5"/>
      <c r="Y2910" s="5"/>
      <c r="Z2910" s="5"/>
      <c r="AA2910" s="26"/>
      <c r="AB2910" s="26"/>
      <c r="AC2910" s="26"/>
      <c r="AD2910" s="154"/>
      <c r="AE2910" s="154"/>
      <c r="AF2910" s="22"/>
      <c r="AG2910" s="7"/>
      <c r="AH2910" s="7"/>
      <c r="AI2910" s="7"/>
      <c r="AJ2910" s="42"/>
      <c r="AK2910" s="42"/>
      <c r="AL2910" s="42"/>
      <c r="AM2910" s="42"/>
      <c r="AN2910" s="42"/>
    </row>
    <row r="2911" spans="1:40" s="1" customFormat="1">
      <c r="A2911" s="2" t="s">
        <v>3618</v>
      </c>
      <c r="B2911" s="2" t="s">
        <v>21</v>
      </c>
      <c r="C2911" s="344"/>
      <c r="D2911" s="4"/>
      <c r="E2911" s="344"/>
      <c r="F2911" s="800">
        <v>2010</v>
      </c>
      <c r="G2911" s="208" t="s">
        <v>814</v>
      </c>
      <c r="H2911" s="9" t="s">
        <v>905</v>
      </c>
      <c r="I2911" s="2"/>
      <c r="J2911" s="344"/>
      <c r="K2911" s="5">
        <f t="shared" si="45"/>
        <v>2009</v>
      </c>
      <c r="L2911" s="344"/>
      <c r="M2911" s="208"/>
      <c r="N2911" s="208"/>
      <c r="O2911" s="1237"/>
      <c r="P2911" s="344"/>
      <c r="Q2911" s="457"/>
      <c r="R2911" s="7"/>
      <c r="S2911" s="3"/>
      <c r="T2911" s="1">
        <v>-21.744135339647201</v>
      </c>
      <c r="U2911" s="36"/>
      <c r="X2911" s="5"/>
      <c r="Y2911" s="5"/>
      <c r="Z2911" s="5"/>
      <c r="AA2911" s="26"/>
      <c r="AB2911" s="26"/>
      <c r="AC2911" s="26"/>
      <c r="AD2911" s="154"/>
      <c r="AE2911" s="154"/>
      <c r="AF2911" s="22"/>
      <c r="AG2911" s="7"/>
      <c r="AH2911" s="7"/>
      <c r="AI2911" s="7"/>
      <c r="AJ2911" s="42"/>
      <c r="AK2911" s="42"/>
      <c r="AL2911" s="42"/>
      <c r="AM2911" s="42"/>
      <c r="AN2911" s="42"/>
    </row>
    <row r="2912" spans="1:40" s="1" customFormat="1">
      <c r="A2912" s="2" t="s">
        <v>3618</v>
      </c>
      <c r="B2912" s="2" t="s">
        <v>21</v>
      </c>
      <c r="C2912" s="344"/>
      <c r="D2912" s="4"/>
      <c r="E2912" s="344"/>
      <c r="F2912" s="800">
        <v>2010</v>
      </c>
      <c r="G2912" s="208" t="s">
        <v>815</v>
      </c>
      <c r="H2912" s="2" t="s">
        <v>1149</v>
      </c>
      <c r="I2912" s="2"/>
      <c r="J2912" s="344"/>
      <c r="K2912" s="5">
        <f t="shared" si="45"/>
        <v>2009</v>
      </c>
      <c r="L2912" s="344"/>
      <c r="M2912" s="208"/>
      <c r="N2912" s="208"/>
      <c r="O2912" s="1237"/>
      <c r="P2912" s="344"/>
      <c r="Q2912" s="457"/>
      <c r="R2912" s="7"/>
      <c r="S2912" s="3"/>
      <c r="T2912" s="1">
        <v>-20.231041961510599</v>
      </c>
      <c r="U2912" s="36"/>
      <c r="X2912" s="5"/>
      <c r="Y2912" s="5"/>
      <c r="Z2912" s="5"/>
      <c r="AA2912" s="26"/>
      <c r="AB2912" s="26"/>
      <c r="AC2912" s="26"/>
      <c r="AD2912" s="154"/>
      <c r="AE2912" s="154"/>
      <c r="AF2912" s="22"/>
      <c r="AG2912" s="7"/>
      <c r="AH2912" s="7"/>
      <c r="AI2912" s="7"/>
      <c r="AJ2912" s="42"/>
      <c r="AK2912" s="42"/>
      <c r="AL2912" s="42"/>
      <c r="AM2912" s="42"/>
      <c r="AN2912" s="42"/>
    </row>
    <row r="2913" spans="1:40" s="1" customFormat="1">
      <c r="A2913" s="9" t="s">
        <v>3618</v>
      </c>
      <c r="B2913" s="9" t="s">
        <v>21</v>
      </c>
      <c r="C2913" s="335"/>
      <c r="D2913" s="10"/>
      <c r="E2913" s="335"/>
      <c r="F2913" s="800">
        <v>2010</v>
      </c>
      <c r="G2913" s="45" t="s">
        <v>812</v>
      </c>
      <c r="H2913" s="2" t="s">
        <v>1516</v>
      </c>
      <c r="I2913" s="9"/>
      <c r="J2913" s="335"/>
      <c r="K2913" s="5">
        <f t="shared" si="45"/>
        <v>2009</v>
      </c>
      <c r="L2913" s="335"/>
      <c r="M2913" s="45"/>
      <c r="N2913" s="45"/>
      <c r="O2913" s="1237"/>
      <c r="P2913" s="344"/>
      <c r="Q2913" s="456"/>
      <c r="R2913" s="7"/>
      <c r="S2913" s="3"/>
      <c r="T2913" s="1">
        <v>-19.756437280471498</v>
      </c>
      <c r="U2913" s="36"/>
      <c r="X2913" s="5"/>
      <c r="Y2913" s="5"/>
      <c r="Z2913" s="5"/>
      <c r="AA2913" s="26"/>
      <c r="AB2913" s="26"/>
      <c r="AC2913" s="26"/>
      <c r="AD2913" s="154"/>
      <c r="AE2913" s="154"/>
      <c r="AF2913" s="22"/>
      <c r="AG2913" s="7"/>
      <c r="AH2913" s="7"/>
      <c r="AI2913" s="7"/>
      <c r="AJ2913" s="42"/>
      <c r="AK2913" s="42"/>
      <c r="AL2913" s="42"/>
      <c r="AM2913" s="42"/>
      <c r="AN2913" s="42"/>
    </row>
    <row r="2914" spans="1:40" s="1" customFormat="1">
      <c r="A2914" s="9" t="s">
        <v>3618</v>
      </c>
      <c r="B2914" s="9" t="s">
        <v>21</v>
      </c>
      <c r="C2914" s="335"/>
      <c r="D2914" s="10"/>
      <c r="E2914" s="335"/>
      <c r="F2914" s="801">
        <v>2010</v>
      </c>
      <c r="G2914" s="45" t="s">
        <v>814</v>
      </c>
      <c r="H2914" s="9" t="s">
        <v>1060</v>
      </c>
      <c r="I2914" s="9"/>
      <c r="J2914" s="335"/>
      <c r="K2914" s="5">
        <f t="shared" si="45"/>
        <v>2009</v>
      </c>
      <c r="L2914" s="335"/>
      <c r="M2914" s="45"/>
      <c r="N2914" s="45"/>
      <c r="O2914" s="1237"/>
      <c r="P2914" s="344"/>
      <c r="Q2914" s="456"/>
      <c r="R2914" s="7"/>
      <c r="S2914" s="3"/>
      <c r="T2914" s="1">
        <v>-15.9222382057124</v>
      </c>
      <c r="U2914" s="36"/>
      <c r="X2914" s="5"/>
      <c r="Y2914" s="5"/>
      <c r="Z2914" s="5"/>
      <c r="AA2914" s="26"/>
      <c r="AB2914" s="26"/>
      <c r="AC2914" s="26"/>
      <c r="AD2914" s="154"/>
      <c r="AE2914" s="154"/>
      <c r="AF2914" s="22"/>
      <c r="AG2914" s="7"/>
      <c r="AH2914" s="7"/>
      <c r="AI2914" s="7"/>
      <c r="AJ2914" s="42"/>
      <c r="AK2914" s="42"/>
      <c r="AL2914" s="42"/>
      <c r="AM2914" s="42"/>
      <c r="AN2914" s="42"/>
    </row>
    <row r="2915" spans="1:40" s="1" customFormat="1">
      <c r="A2915" s="9" t="s">
        <v>3618</v>
      </c>
      <c r="B2915" s="9" t="s">
        <v>21</v>
      </c>
      <c r="C2915" s="335"/>
      <c r="D2915" s="10"/>
      <c r="E2915" s="335"/>
      <c r="F2915" s="800">
        <v>2010</v>
      </c>
      <c r="G2915" s="45" t="s">
        <v>1774</v>
      </c>
      <c r="H2915" s="9" t="s">
        <v>2825</v>
      </c>
      <c r="I2915" s="9"/>
      <c r="J2915" s="335"/>
      <c r="K2915" s="5">
        <f t="shared" si="45"/>
        <v>2009</v>
      </c>
      <c r="L2915" s="335"/>
      <c r="M2915" s="45"/>
      <c r="N2915" s="45"/>
      <c r="O2915" s="1237"/>
      <c r="P2915" s="344"/>
      <c r="Q2915" s="456"/>
      <c r="R2915" s="7"/>
      <c r="S2915" s="3"/>
      <c r="T2915" s="1">
        <v>-12.8665094263658</v>
      </c>
      <c r="U2915" s="36"/>
      <c r="X2915" s="5"/>
      <c r="Y2915" s="5"/>
      <c r="Z2915" s="5"/>
      <c r="AA2915" s="26"/>
      <c r="AB2915" s="26"/>
      <c r="AC2915" s="26"/>
      <c r="AD2915" s="154"/>
      <c r="AE2915" s="154"/>
      <c r="AF2915" s="22"/>
      <c r="AG2915" s="7"/>
      <c r="AH2915" s="7"/>
      <c r="AI2915" s="7"/>
      <c r="AJ2915" s="42"/>
      <c r="AK2915" s="42"/>
      <c r="AL2915" s="42"/>
      <c r="AM2915" s="42"/>
      <c r="AN2915" s="42"/>
    </row>
    <row r="2916" spans="1:40" s="1" customFormat="1">
      <c r="A2916" s="9" t="s">
        <v>3618</v>
      </c>
      <c r="B2916" s="9" t="s">
        <v>21</v>
      </c>
      <c r="C2916" s="335"/>
      <c r="D2916" s="10"/>
      <c r="E2916" s="335"/>
      <c r="F2916" s="801">
        <v>2010</v>
      </c>
      <c r="G2916" s="45" t="s">
        <v>821</v>
      </c>
      <c r="H2916" s="2" t="s">
        <v>4813</v>
      </c>
      <c r="I2916" s="9"/>
      <c r="J2916" s="335"/>
      <c r="K2916" s="5">
        <f t="shared" si="45"/>
        <v>2009</v>
      </c>
      <c r="L2916" s="335"/>
      <c r="M2916" s="45"/>
      <c r="N2916" s="45"/>
      <c r="O2916" s="1237"/>
      <c r="P2916" s="344"/>
      <c r="Q2916" s="456"/>
      <c r="R2916" s="7"/>
      <c r="S2916" s="3"/>
      <c r="T2916" s="1">
        <v>-12.6859599884069</v>
      </c>
      <c r="U2916" s="36"/>
      <c r="X2916" s="5"/>
      <c r="Y2916" s="5"/>
      <c r="Z2916" s="5"/>
      <c r="AA2916" s="26"/>
      <c r="AB2916" s="26"/>
      <c r="AC2916" s="26"/>
      <c r="AD2916" s="154"/>
      <c r="AE2916" s="154"/>
      <c r="AF2916" s="22"/>
      <c r="AG2916" s="7"/>
      <c r="AH2916" s="7"/>
      <c r="AI2916" s="7"/>
      <c r="AJ2916" s="42"/>
      <c r="AK2916" s="42"/>
      <c r="AL2916" s="42"/>
      <c r="AM2916" s="42"/>
      <c r="AN2916" s="42"/>
    </row>
    <row r="2917" spans="1:40" s="1" customFormat="1">
      <c r="A2917" s="9" t="s">
        <v>3618</v>
      </c>
      <c r="B2917" s="9" t="s">
        <v>21</v>
      </c>
      <c r="C2917" s="335"/>
      <c r="D2917" s="10"/>
      <c r="E2917" s="335"/>
      <c r="F2917" s="800">
        <v>2010</v>
      </c>
      <c r="G2917" s="45" t="s">
        <v>810</v>
      </c>
      <c r="H2917" s="9" t="s">
        <v>4468</v>
      </c>
      <c r="I2917" s="9"/>
      <c r="J2917" s="335"/>
      <c r="K2917" s="5">
        <f t="shared" si="45"/>
        <v>2009</v>
      </c>
      <c r="L2917" s="335"/>
      <c r="M2917" s="45"/>
      <c r="N2917" s="45"/>
      <c r="O2917" s="1237"/>
      <c r="P2917" s="344"/>
      <c r="Q2917" s="456"/>
      <c r="R2917" s="7"/>
      <c r="S2917" s="3"/>
      <c r="T2917" s="1">
        <v>-10.6736186900383</v>
      </c>
      <c r="U2917" s="36"/>
      <c r="X2917" s="5"/>
      <c r="Y2917" s="5"/>
      <c r="Z2917" s="5"/>
      <c r="AA2917" s="26"/>
      <c r="AB2917" s="26"/>
      <c r="AC2917" s="26"/>
      <c r="AD2917" s="154"/>
      <c r="AE2917" s="154"/>
      <c r="AF2917" s="22"/>
      <c r="AG2917" s="7"/>
      <c r="AH2917" s="7"/>
      <c r="AI2917" s="7"/>
      <c r="AJ2917" s="42"/>
      <c r="AK2917" s="42"/>
      <c r="AL2917" s="42"/>
      <c r="AM2917" s="42"/>
      <c r="AN2917" s="42"/>
    </row>
    <row r="2918" spans="1:40" s="1" customFormat="1">
      <c r="A2918" s="9" t="s">
        <v>3618</v>
      </c>
      <c r="B2918" s="9" t="s">
        <v>21</v>
      </c>
      <c r="C2918" s="335"/>
      <c r="D2918" s="10"/>
      <c r="E2918" s="335"/>
      <c r="F2918" s="801">
        <v>2010</v>
      </c>
      <c r="G2918" s="45" t="s">
        <v>814</v>
      </c>
      <c r="H2918" s="9" t="s">
        <v>2700</v>
      </c>
      <c r="I2918" s="9"/>
      <c r="J2918" s="335"/>
      <c r="K2918" s="5">
        <f t="shared" si="45"/>
        <v>2009</v>
      </c>
      <c r="L2918" s="335"/>
      <c r="M2918" s="45"/>
      <c r="N2918" s="45"/>
      <c r="O2918" s="1237"/>
      <c r="P2918" s="344"/>
      <c r="Q2918" s="456"/>
      <c r="R2918" s="7"/>
      <c r="S2918" s="3"/>
      <c r="T2918" s="1">
        <v>-10.571633323672399</v>
      </c>
      <c r="U2918" s="36"/>
      <c r="X2918" s="5"/>
      <c r="Y2918" s="5"/>
      <c r="Z2918" s="5"/>
      <c r="AA2918" s="26"/>
      <c r="AB2918" s="26"/>
      <c r="AC2918" s="26"/>
      <c r="AD2918" s="154"/>
      <c r="AE2918" s="154"/>
      <c r="AF2918" s="22"/>
      <c r="AG2918" s="7"/>
      <c r="AH2918" s="7"/>
      <c r="AI2918" s="7"/>
      <c r="AJ2918" s="42"/>
      <c r="AK2918" s="42"/>
      <c r="AL2918" s="42"/>
      <c r="AM2918" s="42"/>
      <c r="AN2918" s="42"/>
    </row>
    <row r="2919" spans="1:40" s="1" customFormat="1">
      <c r="A2919" s="9" t="s">
        <v>3618</v>
      </c>
      <c r="B2919" s="9" t="s">
        <v>21</v>
      </c>
      <c r="C2919" s="335"/>
      <c r="D2919" s="10"/>
      <c r="E2919" s="344"/>
      <c r="F2919" s="800">
        <v>2010</v>
      </c>
      <c r="G2919" s="45" t="s">
        <v>812</v>
      </c>
      <c r="H2919" s="2" t="s">
        <v>3002</v>
      </c>
      <c r="I2919" s="2"/>
      <c r="J2919" s="344"/>
      <c r="K2919" s="5">
        <f t="shared" si="45"/>
        <v>2009</v>
      </c>
      <c r="L2919" s="344"/>
      <c r="M2919" s="208"/>
      <c r="N2919" s="208"/>
      <c r="O2919" s="1237"/>
      <c r="P2919" s="344"/>
      <c r="Q2919" s="457"/>
      <c r="R2919" s="7"/>
      <c r="S2919" s="3"/>
      <c r="T2919" s="1">
        <v>-8.4908120742408695</v>
      </c>
      <c r="U2919" s="36"/>
      <c r="X2919" s="5"/>
      <c r="Y2919" s="5"/>
      <c r="Z2919" s="5"/>
      <c r="AA2919" s="26"/>
      <c r="AB2919" s="26"/>
      <c r="AC2919" s="26"/>
      <c r="AD2919" s="154"/>
      <c r="AE2919" s="154"/>
      <c r="AF2919" s="22"/>
      <c r="AG2919" s="7"/>
      <c r="AH2919" s="7"/>
      <c r="AI2919" s="7"/>
      <c r="AJ2919" s="42"/>
      <c r="AK2919" s="42"/>
      <c r="AL2919" s="42"/>
      <c r="AM2919" s="42"/>
      <c r="AN2919" s="42"/>
    </row>
    <row r="2920" spans="1:40" s="1" customFormat="1">
      <c r="A2920" s="9" t="s">
        <v>3278</v>
      </c>
      <c r="B2920" s="9" t="s">
        <v>17</v>
      </c>
      <c r="C2920" s="335">
        <v>240930</v>
      </c>
      <c r="D2920" s="10">
        <v>3294</v>
      </c>
      <c r="E2920" s="821">
        <v>40206</v>
      </c>
      <c r="F2920" s="804">
        <v>2010</v>
      </c>
      <c r="G2920" s="45" t="s">
        <v>812</v>
      </c>
      <c r="H2920" s="1" t="s">
        <v>861</v>
      </c>
      <c r="I2920" s="2">
        <v>26</v>
      </c>
      <c r="J2920" s="991">
        <v>169274</v>
      </c>
      <c r="K2920" s="5">
        <f t="shared" si="45"/>
        <v>8</v>
      </c>
      <c r="L2920" s="1084">
        <v>2001</v>
      </c>
      <c r="M2920" s="1184" t="s">
        <v>623</v>
      </c>
      <c r="N2920" s="208" t="s">
        <v>626</v>
      </c>
      <c r="O2920" s="1227">
        <v>51.23</v>
      </c>
      <c r="P2920" s="265">
        <v>5.1230000000000002</v>
      </c>
      <c r="Q2920" s="312">
        <v>1.2906915516767904E-2</v>
      </c>
      <c r="R2920" s="7">
        <v>2.1135074158707443</v>
      </c>
      <c r="S2920" s="7">
        <v>7.2365074158707445</v>
      </c>
      <c r="T2920" s="7">
        <v>43.99349258412925</v>
      </c>
      <c r="U2920" s="7"/>
      <c r="V2920" s="7"/>
      <c r="W2920" s="7"/>
      <c r="X2920" s="42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42"/>
      <c r="AN2920" s="42"/>
    </row>
    <row r="2921" spans="1:40" s="1" customFormat="1">
      <c r="A2921" s="9" t="s">
        <v>3342</v>
      </c>
      <c r="B2921" s="9" t="s">
        <v>17</v>
      </c>
      <c r="C2921" s="335">
        <v>2561</v>
      </c>
      <c r="D2921" s="10">
        <v>3350</v>
      </c>
      <c r="E2921" s="821">
        <v>40316</v>
      </c>
      <c r="F2921" s="804">
        <v>2010</v>
      </c>
      <c r="G2921" s="45" t="s">
        <v>814</v>
      </c>
      <c r="H2921" s="2" t="s">
        <v>3617</v>
      </c>
      <c r="I2921" s="2">
        <v>13</v>
      </c>
      <c r="J2921" s="903">
        <v>113045</v>
      </c>
      <c r="K2921" s="5">
        <f t="shared" si="45"/>
        <v>14</v>
      </c>
      <c r="L2921" s="790">
        <v>1995</v>
      </c>
      <c r="M2921" s="1113" t="s">
        <v>623</v>
      </c>
      <c r="N2921" s="208" t="s">
        <v>624</v>
      </c>
      <c r="O2921" s="1227">
        <v>67.5</v>
      </c>
      <c r="P2921" s="154">
        <v>6.75</v>
      </c>
      <c r="Q2921" s="309">
        <v>5.7422861955439858E-2</v>
      </c>
      <c r="R2921" s="7">
        <v>1.2288492458464129</v>
      </c>
      <c r="S2921" s="7">
        <v>7.9788492458464129</v>
      </c>
      <c r="T2921" s="7">
        <v>59.521150754153588</v>
      </c>
      <c r="U2921" s="7"/>
      <c r="V2921" s="7"/>
      <c r="W2921" s="7"/>
      <c r="X2921" s="42"/>
      <c r="Y2921" s="42"/>
      <c r="Z2921" s="42"/>
      <c r="AA2921" s="42"/>
      <c r="AB2921" s="42"/>
      <c r="AC2921" s="42"/>
      <c r="AD2921" s="42"/>
      <c r="AE2921" s="42"/>
      <c r="AF2921" s="42"/>
      <c r="AG2921" s="42"/>
      <c r="AH2921" s="42"/>
      <c r="AI2921" s="42"/>
      <c r="AJ2921" s="42"/>
      <c r="AK2921" s="42"/>
      <c r="AL2921" s="42"/>
      <c r="AM2921" s="42"/>
      <c r="AN2921" s="42"/>
    </row>
    <row r="2922" spans="1:40" s="1" customFormat="1">
      <c r="A2922" s="267" t="s">
        <v>3220</v>
      </c>
      <c r="B2922" s="267" t="s">
        <v>17</v>
      </c>
      <c r="C2922" s="676">
        <v>99648</v>
      </c>
      <c r="D2922" s="266">
        <v>3224</v>
      </c>
      <c r="E2922" s="880">
        <v>40184</v>
      </c>
      <c r="F2922" s="804">
        <v>2010</v>
      </c>
      <c r="G2922" s="381" t="s">
        <v>814</v>
      </c>
      <c r="H2922" s="2" t="s">
        <v>3617</v>
      </c>
      <c r="I2922" s="279">
        <v>15</v>
      </c>
      <c r="J2922" s="991">
        <v>121407</v>
      </c>
      <c r="K2922" s="5">
        <f t="shared" si="45"/>
        <v>14</v>
      </c>
      <c r="L2922" s="1084">
        <v>1995</v>
      </c>
      <c r="M2922" s="1184" t="s">
        <v>623</v>
      </c>
      <c r="N2922" s="276" t="s">
        <v>947</v>
      </c>
      <c r="O2922" s="1227">
        <v>75</v>
      </c>
      <c r="P2922" s="265">
        <v>7.5</v>
      </c>
      <c r="Q2922" s="312">
        <v>1.3378594605393892E-2</v>
      </c>
      <c r="R2922" s="269">
        <v>1.281268005358573</v>
      </c>
      <c r="S2922" s="269">
        <v>8.781268005358573</v>
      </c>
      <c r="T2922" s="269">
        <v>66.218731994641431</v>
      </c>
      <c r="U2922" s="7"/>
      <c r="V2922" s="7"/>
      <c r="W2922" s="7"/>
      <c r="X2922" s="42"/>
      <c r="Y2922" s="42"/>
      <c r="Z2922" s="42"/>
      <c r="AA2922" s="42"/>
      <c r="AB2922" s="42"/>
      <c r="AC2922" s="42"/>
      <c r="AD2922" s="42"/>
      <c r="AE2922" s="42"/>
      <c r="AF2922" s="42"/>
      <c r="AG2922" s="42"/>
      <c r="AH2922" s="42"/>
      <c r="AI2922" s="42"/>
      <c r="AJ2922" s="42"/>
      <c r="AK2922" s="42"/>
      <c r="AL2922" s="42"/>
      <c r="AM2922" s="42"/>
      <c r="AN2922" s="42"/>
    </row>
    <row r="2923" spans="1:40" s="1" customFormat="1">
      <c r="A2923" s="9" t="s">
        <v>3279</v>
      </c>
      <c r="B2923" s="9" t="s">
        <v>17</v>
      </c>
      <c r="C2923" s="335">
        <v>129561</v>
      </c>
      <c r="D2923" s="10">
        <v>3294</v>
      </c>
      <c r="E2923" s="821">
        <v>40206</v>
      </c>
      <c r="F2923" s="804">
        <v>2010</v>
      </c>
      <c r="G2923" s="208" t="s">
        <v>818</v>
      </c>
      <c r="H2923" s="2" t="s">
        <v>1835</v>
      </c>
      <c r="I2923" s="2">
        <v>28</v>
      </c>
      <c r="J2923" s="991">
        <v>135223</v>
      </c>
      <c r="K2923" s="5">
        <f t="shared" si="45"/>
        <v>12</v>
      </c>
      <c r="L2923" s="1084">
        <v>1997</v>
      </c>
      <c r="M2923" s="1184" t="s">
        <v>616</v>
      </c>
      <c r="N2923" s="208" t="s">
        <v>1234</v>
      </c>
      <c r="O2923" s="1227">
        <v>101.76</v>
      </c>
      <c r="P2923" s="265">
        <v>10.176000000000002</v>
      </c>
      <c r="Q2923" s="312">
        <v>2.5637472632955339E-2</v>
      </c>
      <c r="R2923" s="7">
        <v>4.1981361436464368</v>
      </c>
      <c r="S2923" s="7">
        <v>14.374136143646439</v>
      </c>
      <c r="T2923" s="7">
        <v>87.385863856353566</v>
      </c>
      <c r="U2923" s="7"/>
      <c r="V2923" s="7"/>
      <c r="W2923" s="7"/>
      <c r="X2923" s="42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42"/>
      <c r="AN2923" s="42"/>
    </row>
    <row r="2924" spans="1:40" s="1" customFormat="1">
      <c r="A2924" s="9" t="s">
        <v>3083</v>
      </c>
      <c r="B2924" s="9" t="s">
        <v>17</v>
      </c>
      <c r="C2924" s="335">
        <v>93992</v>
      </c>
      <c r="D2924" s="10">
        <v>3144</v>
      </c>
      <c r="E2924" s="821">
        <v>40010</v>
      </c>
      <c r="F2924" s="795">
        <v>2010</v>
      </c>
      <c r="G2924" s="208" t="s">
        <v>814</v>
      </c>
      <c r="H2924" s="2" t="s">
        <v>1060</v>
      </c>
      <c r="I2924" s="2">
        <v>28</v>
      </c>
      <c r="J2924" s="903">
        <v>151029</v>
      </c>
      <c r="K2924" s="5">
        <f t="shared" si="45"/>
        <v>21</v>
      </c>
      <c r="L2924" s="790">
        <v>1988</v>
      </c>
      <c r="M2924" s="1113" t="s">
        <v>616</v>
      </c>
      <c r="N2924" s="208" t="s">
        <v>2122</v>
      </c>
      <c r="O2924" s="1227">
        <v>110.65</v>
      </c>
      <c r="P2924" s="154">
        <v>11.065000000000001</v>
      </c>
      <c r="Q2924" s="309">
        <v>3.2136083899429888E-2</v>
      </c>
      <c r="R2924" s="7">
        <v>1.5550650998934137</v>
      </c>
      <c r="S2924" s="7">
        <v>12.620065099893415</v>
      </c>
      <c r="T2924" s="7">
        <v>98.029934900106596</v>
      </c>
      <c r="U2924" s="7"/>
      <c r="V2924" s="7"/>
      <c r="W2924" s="7"/>
      <c r="X2924" s="42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42"/>
      <c r="AN2924" s="42"/>
    </row>
    <row r="2925" spans="1:40" s="1" customFormat="1">
      <c r="A2925" s="381" t="s">
        <v>3221</v>
      </c>
      <c r="B2925" s="267" t="s">
        <v>17</v>
      </c>
      <c r="C2925" s="676">
        <v>1788</v>
      </c>
      <c r="D2925" s="266">
        <v>3224</v>
      </c>
      <c r="E2925" s="880">
        <v>40184</v>
      </c>
      <c r="F2925" s="804">
        <v>2010</v>
      </c>
      <c r="G2925" s="276" t="s">
        <v>814</v>
      </c>
      <c r="H2925" s="2" t="s">
        <v>3617</v>
      </c>
      <c r="I2925" s="279">
        <v>16</v>
      </c>
      <c r="J2925" s="991">
        <v>150301</v>
      </c>
      <c r="K2925" s="5">
        <f t="shared" si="45"/>
        <v>14</v>
      </c>
      <c r="L2925" s="1084">
        <v>1995</v>
      </c>
      <c r="M2925" s="1184" t="s">
        <v>623</v>
      </c>
      <c r="N2925" s="276" t="s">
        <v>624</v>
      </c>
      <c r="O2925" s="1227">
        <v>128.88</v>
      </c>
      <c r="P2925" s="265">
        <v>12.888</v>
      </c>
      <c r="Q2925" s="312">
        <v>2.2989776969908862E-2</v>
      </c>
      <c r="R2925" s="269">
        <v>2.2017309404081717</v>
      </c>
      <c r="S2925" s="269">
        <v>15.089730940408172</v>
      </c>
      <c r="T2925" s="269">
        <v>113.79026905959182</v>
      </c>
      <c r="U2925" s="7"/>
      <c r="V2925" s="7"/>
      <c r="W2925" s="7"/>
      <c r="X2925" s="42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42"/>
      <c r="AN2925" s="42"/>
    </row>
    <row r="2926" spans="1:40" s="70" customFormat="1">
      <c r="A2926" s="2" t="s">
        <v>3282</v>
      </c>
      <c r="B2926" s="2" t="s">
        <v>17</v>
      </c>
      <c r="C2926" s="344" t="s">
        <v>3283</v>
      </c>
      <c r="D2926" s="4">
        <v>3294</v>
      </c>
      <c r="E2926" s="821">
        <v>40206</v>
      </c>
      <c r="F2926" s="804">
        <v>2010</v>
      </c>
      <c r="G2926" s="208" t="s">
        <v>814</v>
      </c>
      <c r="H2926" s="2" t="s">
        <v>3617</v>
      </c>
      <c r="I2926" s="2">
        <v>30</v>
      </c>
      <c r="J2926" s="991">
        <v>78055</v>
      </c>
      <c r="K2926" s="5">
        <f t="shared" si="45"/>
        <v>16</v>
      </c>
      <c r="L2926" s="1084">
        <v>1993</v>
      </c>
      <c r="M2926" s="1184" t="s">
        <v>616</v>
      </c>
      <c r="N2926" s="208" t="s">
        <v>1234</v>
      </c>
      <c r="O2926" s="1227">
        <v>151</v>
      </c>
      <c r="P2926" s="265">
        <v>15.100000000000001</v>
      </c>
      <c r="Q2926" s="312">
        <v>3.8043026410930186E-2</v>
      </c>
      <c r="R2926" s="7">
        <v>6.2295455747898183</v>
      </c>
      <c r="S2926" s="7">
        <v>21.329545574789819</v>
      </c>
      <c r="T2926" s="7">
        <v>129.67045442521018</v>
      </c>
      <c r="U2926" s="7"/>
      <c r="V2926" s="7"/>
      <c r="W2926" s="7"/>
      <c r="X2926" s="42"/>
      <c r="Y2926" s="42"/>
      <c r="Z2926" s="42"/>
      <c r="AA2926" s="42"/>
      <c r="AB2926" s="42"/>
      <c r="AC2926" s="42"/>
      <c r="AD2926" s="42"/>
      <c r="AE2926" s="42"/>
      <c r="AF2926" s="42"/>
      <c r="AG2926" s="42"/>
      <c r="AH2926" s="42"/>
      <c r="AI2926" s="42"/>
      <c r="AJ2926" s="42"/>
      <c r="AK2926" s="42"/>
      <c r="AL2926" s="42"/>
      <c r="AM2926" s="42"/>
      <c r="AN2926" s="42"/>
    </row>
    <row r="2927" spans="1:40" s="1" customFormat="1">
      <c r="A2927" s="326" t="s">
        <v>3306</v>
      </c>
      <c r="B2927" s="9" t="s">
        <v>17</v>
      </c>
      <c r="C2927" s="677" t="s">
        <v>3307</v>
      </c>
      <c r="D2927" s="325">
        <v>3312</v>
      </c>
      <c r="E2927" s="881">
        <v>40233</v>
      </c>
      <c r="F2927" s="804">
        <v>2010</v>
      </c>
      <c r="G2927" s="727" t="s">
        <v>814</v>
      </c>
      <c r="H2927" s="2" t="s">
        <v>3617</v>
      </c>
      <c r="I2927" s="326">
        <v>24</v>
      </c>
      <c r="J2927" s="993">
        <v>182832</v>
      </c>
      <c r="K2927" s="5">
        <f t="shared" si="45"/>
        <v>18</v>
      </c>
      <c r="L2927" s="1086">
        <v>1991</v>
      </c>
      <c r="M2927" s="1186" t="s">
        <v>623</v>
      </c>
      <c r="N2927" s="727" t="s">
        <v>657</v>
      </c>
      <c r="O2927" s="1227">
        <v>167.26</v>
      </c>
      <c r="P2927" s="324">
        <v>16.725999999999999</v>
      </c>
      <c r="Q2927" s="327">
        <v>2.3392156369139022E-2</v>
      </c>
      <c r="R2927" s="328">
        <v>2.3789823027414387</v>
      </c>
      <c r="S2927" s="328">
        <v>19.104982302741437</v>
      </c>
      <c r="T2927" s="328">
        <v>148.15501769725856</v>
      </c>
      <c r="U2927" s="7"/>
      <c r="V2927" s="7"/>
      <c r="W2927" s="7"/>
      <c r="X2927" s="42"/>
      <c r="Y2927" s="42"/>
      <c r="Z2927" s="42"/>
      <c r="AA2927" s="42"/>
      <c r="AB2927" s="42"/>
      <c r="AC2927" s="42"/>
      <c r="AD2927" s="42"/>
      <c r="AE2927" s="42"/>
      <c r="AF2927" s="42"/>
      <c r="AG2927" s="42"/>
      <c r="AH2927" s="42"/>
      <c r="AI2927" s="42"/>
      <c r="AJ2927" s="42"/>
      <c r="AK2927" s="42"/>
      <c r="AL2927" s="42"/>
      <c r="AM2927" s="42"/>
      <c r="AN2927" s="42"/>
    </row>
    <row r="2928" spans="1:40" s="1" customFormat="1">
      <c r="A2928" s="9" t="s">
        <v>3280</v>
      </c>
      <c r="B2928" s="9" t="s">
        <v>17</v>
      </c>
      <c r="C2928" s="335" t="s">
        <v>3281</v>
      </c>
      <c r="D2928" s="10">
        <v>3294</v>
      </c>
      <c r="E2928" s="690">
        <v>40206</v>
      </c>
      <c r="F2928" s="804">
        <v>2010</v>
      </c>
      <c r="G2928" s="45" t="s">
        <v>814</v>
      </c>
      <c r="H2928" s="2" t="s">
        <v>3617</v>
      </c>
      <c r="I2928" s="9">
        <v>29</v>
      </c>
      <c r="J2928" s="994">
        <v>75726</v>
      </c>
      <c r="K2928" s="5">
        <f t="shared" si="45"/>
        <v>20</v>
      </c>
      <c r="L2928" s="1087">
        <v>1989</v>
      </c>
      <c r="M2928" s="1187" t="s">
        <v>616</v>
      </c>
      <c r="N2928" s="45" t="s">
        <v>2783</v>
      </c>
      <c r="O2928" s="1227">
        <v>188.6</v>
      </c>
      <c r="P2928" s="265">
        <v>18.86</v>
      </c>
      <c r="Q2928" s="268">
        <v>4.7515991927824061E-2</v>
      </c>
      <c r="R2928" s="7">
        <v>7.7807436781811896</v>
      </c>
      <c r="S2928" s="7">
        <v>26.640743678181188</v>
      </c>
      <c r="T2928" s="7">
        <v>161.9592563218188</v>
      </c>
      <c r="U2928" s="7"/>
      <c r="V2928" s="7"/>
      <c r="W2928" s="7"/>
      <c r="X2928" s="42"/>
      <c r="Y2928" s="42"/>
      <c r="Z2928" s="42"/>
      <c r="AA2928" s="42"/>
      <c r="AB2928" s="42"/>
      <c r="AC2928" s="42"/>
      <c r="AD2928" s="42"/>
      <c r="AE2928" s="42"/>
      <c r="AF2928" s="42"/>
      <c r="AG2928" s="42"/>
      <c r="AH2928" s="42"/>
      <c r="AI2928" s="42"/>
      <c r="AJ2928" s="42"/>
      <c r="AK2928" s="42"/>
      <c r="AL2928" s="42"/>
      <c r="AM2928" s="42"/>
      <c r="AN2928" s="42"/>
    </row>
    <row r="2929" spans="1:40" s="1" customFormat="1">
      <c r="A2929" s="9" t="s">
        <v>3227</v>
      </c>
      <c r="B2929" s="267" t="s">
        <v>17</v>
      </c>
      <c r="C2929" s="335">
        <v>199703</v>
      </c>
      <c r="D2929" s="10">
        <v>3244</v>
      </c>
      <c r="E2929" s="690">
        <v>40113</v>
      </c>
      <c r="F2929" s="804">
        <v>2010</v>
      </c>
      <c r="G2929" s="45" t="s">
        <v>818</v>
      </c>
      <c r="H2929" s="9" t="s">
        <v>1835</v>
      </c>
      <c r="I2929" s="9">
        <v>22</v>
      </c>
      <c r="J2929" s="994">
        <v>183271</v>
      </c>
      <c r="K2929" s="5">
        <f t="shared" si="45"/>
        <v>12</v>
      </c>
      <c r="L2929" s="1087">
        <v>1997</v>
      </c>
      <c r="M2929" s="1187" t="s">
        <v>623</v>
      </c>
      <c r="N2929" s="45" t="s">
        <v>624</v>
      </c>
      <c r="O2929" s="1227">
        <v>200</v>
      </c>
      <c r="P2929" s="265">
        <v>20</v>
      </c>
      <c r="Q2929" s="268">
        <v>7.9365079365079361E-3</v>
      </c>
      <c r="R2929" s="7">
        <v>4.9740476190476191</v>
      </c>
      <c r="S2929" s="7">
        <v>24.974047619047617</v>
      </c>
      <c r="T2929" s="7">
        <v>175.02595238095239</v>
      </c>
      <c r="U2929" s="7"/>
      <c r="V2929" s="7"/>
      <c r="W2929" s="7"/>
      <c r="X2929" s="42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42"/>
      <c r="AN2929" s="42"/>
    </row>
    <row r="2930" spans="1:40" s="1" customFormat="1">
      <c r="A2930" s="9" t="s">
        <v>3097</v>
      </c>
      <c r="B2930" s="9" t="s">
        <v>17</v>
      </c>
      <c r="C2930" s="335">
        <v>91622</v>
      </c>
      <c r="D2930" s="10">
        <v>3165</v>
      </c>
      <c r="E2930" s="690">
        <v>40001</v>
      </c>
      <c r="F2930" s="795">
        <v>2010</v>
      </c>
      <c r="G2930" s="45" t="s">
        <v>818</v>
      </c>
      <c r="H2930" s="9" t="s">
        <v>1694</v>
      </c>
      <c r="I2930" s="9">
        <v>15</v>
      </c>
      <c r="J2930" s="922">
        <v>124636</v>
      </c>
      <c r="K2930" s="5">
        <f t="shared" si="45"/>
        <v>15</v>
      </c>
      <c r="L2930" s="423">
        <v>1994</v>
      </c>
      <c r="M2930" s="417" t="s">
        <v>616</v>
      </c>
      <c r="N2930" s="45" t="s">
        <v>2112</v>
      </c>
      <c r="O2930" s="1227">
        <v>200</v>
      </c>
      <c r="P2930" s="154">
        <v>20</v>
      </c>
      <c r="Q2930" s="251">
        <v>8.0645161290322578E-3</v>
      </c>
      <c r="R2930" s="7">
        <v>4.2806451612903222</v>
      </c>
      <c r="S2930" s="7">
        <v>24.280645161290323</v>
      </c>
      <c r="T2930" s="7">
        <v>175.71935483870968</v>
      </c>
      <c r="U2930" s="7"/>
      <c r="V2930" s="7"/>
      <c r="W2930" s="7"/>
      <c r="X2930" s="42"/>
      <c r="Y2930" s="42"/>
      <c r="Z2930" s="42"/>
      <c r="AA2930" s="42"/>
      <c r="AB2930" s="42"/>
      <c r="AC2930" s="42"/>
      <c r="AD2930" s="42"/>
      <c r="AE2930" s="42"/>
      <c r="AF2930" s="42"/>
      <c r="AG2930" s="42"/>
      <c r="AH2930" s="42"/>
      <c r="AI2930" s="42"/>
      <c r="AJ2930" s="42"/>
      <c r="AK2930" s="42"/>
      <c r="AL2930" s="42"/>
      <c r="AM2930" s="42"/>
      <c r="AN2930" s="42"/>
    </row>
    <row r="2931" spans="1:40" s="1" customFormat="1">
      <c r="A2931" s="267" t="s">
        <v>3219</v>
      </c>
      <c r="B2931" s="267" t="s">
        <v>17</v>
      </c>
      <c r="C2931" s="676">
        <v>3241</v>
      </c>
      <c r="D2931" s="266">
        <v>3224</v>
      </c>
      <c r="E2931" s="882">
        <v>40184</v>
      </c>
      <c r="F2931" s="804">
        <v>2010</v>
      </c>
      <c r="G2931" s="276" t="s">
        <v>814</v>
      </c>
      <c r="H2931" s="2" t="s">
        <v>3617</v>
      </c>
      <c r="I2931" s="267">
        <v>14</v>
      </c>
      <c r="J2931" s="994">
        <v>91560</v>
      </c>
      <c r="K2931" s="5">
        <f t="shared" si="45"/>
        <v>17</v>
      </c>
      <c r="L2931" s="1087">
        <v>1992</v>
      </c>
      <c r="M2931" s="1187" t="s">
        <v>616</v>
      </c>
      <c r="N2931" s="381" t="s">
        <v>1631</v>
      </c>
      <c r="O2931" s="1227">
        <v>235.59</v>
      </c>
      <c r="P2931" s="265">
        <v>23.559000000000001</v>
      </c>
      <c r="Q2931" s="268">
        <v>4.2024841374463294E-2</v>
      </c>
      <c r="R2931" s="269">
        <v>4.0247190584323498</v>
      </c>
      <c r="S2931" s="269">
        <v>27.583719058432351</v>
      </c>
      <c r="T2931" s="269">
        <v>208.00628094156764</v>
      </c>
      <c r="U2931" s="7"/>
      <c r="V2931" s="7"/>
      <c r="W2931" s="7"/>
      <c r="X2931" s="42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42"/>
      <c r="AN2931" s="42"/>
    </row>
    <row r="2932" spans="1:40" s="1" customFormat="1">
      <c r="A2932" s="45" t="s">
        <v>3284</v>
      </c>
      <c r="B2932" s="9" t="s">
        <v>17</v>
      </c>
      <c r="C2932" s="335">
        <v>1204</v>
      </c>
      <c r="D2932" s="10">
        <v>3294</v>
      </c>
      <c r="E2932" s="690">
        <v>40206</v>
      </c>
      <c r="F2932" s="804">
        <v>2010</v>
      </c>
      <c r="G2932" s="45" t="s">
        <v>814</v>
      </c>
      <c r="H2932" s="2" t="s">
        <v>3617</v>
      </c>
      <c r="I2932" s="9">
        <v>31</v>
      </c>
      <c r="J2932" s="994">
        <v>135600</v>
      </c>
      <c r="K2932" s="5">
        <f t="shared" si="45"/>
        <v>10</v>
      </c>
      <c r="L2932" s="1087">
        <v>1999</v>
      </c>
      <c r="M2932" s="1187" t="s">
        <v>2415</v>
      </c>
      <c r="N2932" s="45" t="s">
        <v>152</v>
      </c>
      <c r="O2932" s="1227">
        <v>275.60000000000002</v>
      </c>
      <c r="P2932" s="265">
        <v>27.560000000000002</v>
      </c>
      <c r="Q2932" s="268">
        <v>6.9434821714254052E-2</v>
      </c>
      <c r="R2932" s="7">
        <v>11.369952055709101</v>
      </c>
      <c r="S2932" s="7">
        <v>38.929952055709101</v>
      </c>
      <c r="T2932" s="7">
        <v>236.67004794429093</v>
      </c>
      <c r="U2932" s="7"/>
      <c r="V2932" s="7"/>
      <c r="W2932" s="7"/>
      <c r="X2932" s="42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42"/>
      <c r="AN2932" s="42"/>
    </row>
    <row r="2933" spans="1:40" s="1" customFormat="1">
      <c r="A2933" s="331" t="s">
        <v>3308</v>
      </c>
      <c r="B2933" s="9" t="s">
        <v>17</v>
      </c>
      <c r="C2933" s="678">
        <v>107353</v>
      </c>
      <c r="D2933" s="330">
        <v>3318</v>
      </c>
      <c r="E2933" s="883">
        <v>40254</v>
      </c>
      <c r="F2933" s="804">
        <v>2010</v>
      </c>
      <c r="G2933" s="772" t="s">
        <v>821</v>
      </c>
      <c r="H2933" s="331" t="s">
        <v>2095</v>
      </c>
      <c r="I2933" s="331">
        <v>15</v>
      </c>
      <c r="J2933" s="995">
        <v>80850</v>
      </c>
      <c r="K2933" s="5">
        <f t="shared" si="45"/>
        <v>9</v>
      </c>
      <c r="L2933" s="1088">
        <v>2000</v>
      </c>
      <c r="M2933" s="1188" t="s">
        <v>2922</v>
      </c>
      <c r="N2933" s="772" t="s">
        <v>3309</v>
      </c>
      <c r="O2933" s="1227">
        <v>276</v>
      </c>
      <c r="P2933" s="329">
        <v>27.6</v>
      </c>
      <c r="Q2933" s="332">
        <v>0.15638457005575448</v>
      </c>
      <c r="R2933" s="333">
        <v>7.7144508408503683</v>
      </c>
      <c r="S2933" s="333">
        <v>35.31445084085037</v>
      </c>
      <c r="T2933" s="333">
        <v>240.68554915914962</v>
      </c>
      <c r="U2933" s="7"/>
      <c r="V2933" s="7"/>
      <c r="W2933" s="7"/>
      <c r="X2933" s="42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42"/>
      <c r="AN2933" s="42"/>
    </row>
    <row r="2934" spans="1:40" s="1" customFormat="1">
      <c r="A2934" s="9" t="s">
        <v>3374</v>
      </c>
      <c r="B2934" s="225" t="s">
        <v>17</v>
      </c>
      <c r="C2934" s="335">
        <v>132846</v>
      </c>
      <c r="D2934" s="10">
        <v>3381</v>
      </c>
      <c r="E2934" s="690">
        <v>40359</v>
      </c>
      <c r="F2934" s="804">
        <v>2010</v>
      </c>
      <c r="G2934" s="45" t="s">
        <v>818</v>
      </c>
      <c r="H2934" s="9" t="s">
        <v>806</v>
      </c>
      <c r="I2934" s="9">
        <v>1</v>
      </c>
      <c r="J2934" s="905">
        <v>108169</v>
      </c>
      <c r="K2934" s="5">
        <f t="shared" si="45"/>
        <v>11</v>
      </c>
      <c r="L2934" s="423">
        <v>1998</v>
      </c>
      <c r="M2934" s="417" t="s">
        <v>616</v>
      </c>
      <c r="N2934" s="45" t="s">
        <v>619</v>
      </c>
      <c r="O2934" s="1227">
        <v>305</v>
      </c>
      <c r="P2934" s="154">
        <v>30.5</v>
      </c>
      <c r="Q2934" s="251">
        <v>1.7977003581254879E-2</v>
      </c>
      <c r="R2934" s="7">
        <v>22.875557287111022</v>
      </c>
      <c r="S2934" s="7">
        <v>53.375557287111022</v>
      </c>
      <c r="T2934" s="7">
        <v>251.62444271288899</v>
      </c>
      <c r="U2934" s="7"/>
      <c r="V2934" s="7"/>
      <c r="W2934" s="7"/>
      <c r="X2934" s="42"/>
      <c r="Y2934" s="42"/>
      <c r="Z2934" s="42"/>
      <c r="AA2934" s="42"/>
      <c r="AB2934" s="42"/>
      <c r="AC2934" s="42"/>
      <c r="AD2934" s="42"/>
      <c r="AE2934" s="42"/>
      <c r="AF2934" s="42"/>
      <c r="AG2934" s="42"/>
      <c r="AH2934" s="42"/>
      <c r="AI2934" s="42"/>
      <c r="AJ2934" s="42"/>
      <c r="AK2934" s="42"/>
      <c r="AL2934" s="42"/>
      <c r="AM2934" s="42"/>
      <c r="AN2934" s="42"/>
    </row>
    <row r="2935" spans="1:40" s="1" customFormat="1">
      <c r="A2935" s="9" t="s">
        <v>3112</v>
      </c>
      <c r="B2935" s="9" t="s">
        <v>17</v>
      </c>
      <c r="C2935" s="335">
        <v>240989</v>
      </c>
      <c r="D2935" s="10">
        <v>3173</v>
      </c>
      <c r="E2935" s="690">
        <v>40038</v>
      </c>
      <c r="F2935" s="795">
        <v>2010</v>
      </c>
      <c r="G2935" s="45" t="s">
        <v>812</v>
      </c>
      <c r="H2935" s="1" t="s">
        <v>861</v>
      </c>
      <c r="I2935" s="9">
        <v>59</v>
      </c>
      <c r="J2935" s="905">
        <v>223502</v>
      </c>
      <c r="K2935" s="5">
        <f t="shared" si="45"/>
        <v>7</v>
      </c>
      <c r="L2935" s="423">
        <v>2002</v>
      </c>
      <c r="M2935" s="417" t="s">
        <v>623</v>
      </c>
      <c r="N2935" s="45" t="s">
        <v>626</v>
      </c>
      <c r="O2935" s="1227">
        <v>324</v>
      </c>
      <c r="P2935" s="154">
        <v>32.4</v>
      </c>
      <c r="Q2935" s="251">
        <v>5.2048192771084335E-2</v>
      </c>
      <c r="R2935" s="7">
        <v>24.989898795180721</v>
      </c>
      <c r="S2935" s="7">
        <v>57.38989879518072</v>
      </c>
      <c r="T2935" s="7">
        <v>266.61010120481927</v>
      </c>
      <c r="U2935" s="7"/>
      <c r="V2935" s="7"/>
      <c r="W2935" s="7"/>
      <c r="X2935" s="42"/>
      <c r="Y2935" s="42"/>
      <c r="Z2935" s="42"/>
      <c r="AA2935" s="42"/>
      <c r="AB2935" s="42"/>
      <c r="AC2935" s="42"/>
      <c r="AD2935" s="42"/>
      <c r="AE2935" s="42"/>
      <c r="AF2935" s="42"/>
      <c r="AG2935" s="42"/>
      <c r="AH2935" s="42"/>
      <c r="AI2935" s="42"/>
      <c r="AJ2935" s="42"/>
      <c r="AK2935" s="42"/>
      <c r="AL2935" s="42"/>
      <c r="AM2935" s="42"/>
      <c r="AN2935" s="42"/>
    </row>
    <row r="2936" spans="1:40" s="1" customFormat="1">
      <c r="A2936" s="9" t="s">
        <v>3180</v>
      </c>
      <c r="B2936" s="9" t="s">
        <v>17</v>
      </c>
      <c r="C2936" s="335">
        <v>135666</v>
      </c>
      <c r="D2936" s="10">
        <v>3212</v>
      </c>
      <c r="E2936" s="690">
        <v>40086</v>
      </c>
      <c r="F2936" s="804">
        <v>2010</v>
      </c>
      <c r="G2936" s="45" t="s">
        <v>818</v>
      </c>
      <c r="H2936" s="9" t="s">
        <v>1694</v>
      </c>
      <c r="I2936" s="9">
        <v>15</v>
      </c>
      <c r="J2936" s="905">
        <v>101587</v>
      </c>
      <c r="K2936" s="5">
        <f t="shared" si="45"/>
        <v>11</v>
      </c>
      <c r="L2936" s="423">
        <v>1998</v>
      </c>
      <c r="M2936" s="417" t="s">
        <v>623</v>
      </c>
      <c r="N2936" s="45" t="s">
        <v>624</v>
      </c>
      <c r="O2936" s="1227">
        <v>310.58999999999997</v>
      </c>
      <c r="P2936" s="154">
        <v>31.058999999999997</v>
      </c>
      <c r="Q2936" s="251">
        <v>0.10698600456754698</v>
      </c>
      <c r="R2936" s="7">
        <v>8.2764373133454345</v>
      </c>
      <c r="S2936" s="7">
        <v>39.33543731334543</v>
      </c>
      <c r="T2936" s="7">
        <v>271.25456268665454</v>
      </c>
      <c r="U2936" s="7"/>
      <c r="V2936" s="7"/>
      <c r="W2936" s="7"/>
      <c r="X2936" s="42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42"/>
      <c r="AN2936" s="42"/>
    </row>
    <row r="2937" spans="1:40" s="1" customFormat="1">
      <c r="A2937" s="9" t="s">
        <v>3339</v>
      </c>
      <c r="B2937" s="9" t="s">
        <v>17</v>
      </c>
      <c r="C2937" s="335">
        <v>158734</v>
      </c>
      <c r="D2937" s="10">
        <v>3350</v>
      </c>
      <c r="E2937" s="690">
        <v>40316</v>
      </c>
      <c r="F2937" s="804">
        <v>2010</v>
      </c>
      <c r="G2937" s="45" t="s">
        <v>818</v>
      </c>
      <c r="H2937" s="9" t="s">
        <v>806</v>
      </c>
      <c r="I2937" s="9">
        <v>10</v>
      </c>
      <c r="J2937" s="905">
        <v>207379</v>
      </c>
      <c r="K2937" s="5">
        <f t="shared" si="45"/>
        <v>10</v>
      </c>
      <c r="L2937" s="423">
        <v>1999</v>
      </c>
      <c r="M2937" s="417" t="s">
        <v>623</v>
      </c>
      <c r="N2937" s="45" t="s">
        <v>626</v>
      </c>
      <c r="O2937" s="1227">
        <v>326</v>
      </c>
      <c r="P2937" s="154">
        <v>32.6</v>
      </c>
      <c r="Q2937" s="251">
        <v>0.27733115551812437</v>
      </c>
      <c r="R2937" s="7">
        <v>5.9348867280878608</v>
      </c>
      <c r="S2937" s="7">
        <v>38.534886728087862</v>
      </c>
      <c r="T2937" s="7">
        <v>287.46511327191212</v>
      </c>
      <c r="U2937" s="7"/>
      <c r="V2937" s="7"/>
      <c r="W2937" s="7"/>
      <c r="X2937" s="42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42"/>
      <c r="AN2937" s="42"/>
    </row>
    <row r="2938" spans="1:40" s="1" customFormat="1">
      <c r="A2938" s="9" t="s">
        <v>3335</v>
      </c>
      <c r="B2938" s="9" t="s">
        <v>17</v>
      </c>
      <c r="C2938" s="335">
        <v>170444</v>
      </c>
      <c r="D2938" s="10">
        <v>3331</v>
      </c>
      <c r="E2938" s="690">
        <v>40217</v>
      </c>
      <c r="F2938" s="804">
        <v>2010</v>
      </c>
      <c r="G2938" s="45" t="s">
        <v>812</v>
      </c>
      <c r="H2938" s="1" t="s">
        <v>861</v>
      </c>
      <c r="I2938" s="9">
        <v>37</v>
      </c>
      <c r="J2938" s="905">
        <v>149298</v>
      </c>
      <c r="K2938" s="5">
        <f t="shared" si="45"/>
        <v>13</v>
      </c>
      <c r="L2938" s="423">
        <v>1996</v>
      </c>
      <c r="M2938" s="417" t="s">
        <v>623</v>
      </c>
      <c r="N2938" s="45" t="s">
        <v>626</v>
      </c>
      <c r="O2938" s="1227">
        <v>410</v>
      </c>
      <c r="P2938" s="154">
        <v>41</v>
      </c>
      <c r="Q2938" s="251">
        <v>0.47398843930635837</v>
      </c>
      <c r="R2938" s="7">
        <v>52.735953757225431</v>
      </c>
      <c r="S2938" s="7">
        <v>93.735953757225431</v>
      </c>
      <c r="T2938" s="7">
        <v>316.26404624277455</v>
      </c>
      <c r="U2938" s="7"/>
      <c r="V2938" s="7"/>
      <c r="W2938" s="7"/>
      <c r="X2938" s="42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42"/>
      <c r="AN2938" s="42"/>
    </row>
    <row r="2939" spans="1:40" s="1" customFormat="1">
      <c r="A2939" s="9" t="s">
        <v>3277</v>
      </c>
      <c r="B2939" s="9" t="s">
        <v>17</v>
      </c>
      <c r="C2939" s="335">
        <v>237331</v>
      </c>
      <c r="D2939" s="10">
        <v>3294</v>
      </c>
      <c r="E2939" s="690">
        <v>40206</v>
      </c>
      <c r="F2939" s="804">
        <v>2010</v>
      </c>
      <c r="G2939" s="45" t="s">
        <v>812</v>
      </c>
      <c r="H2939" s="1" t="s">
        <v>861</v>
      </c>
      <c r="I2939" s="9">
        <v>25</v>
      </c>
      <c r="J2939" s="994">
        <v>65176</v>
      </c>
      <c r="K2939" s="5">
        <f t="shared" si="45"/>
        <v>9</v>
      </c>
      <c r="L2939" s="1087">
        <v>2000</v>
      </c>
      <c r="M2939" s="1187" t="s">
        <v>616</v>
      </c>
      <c r="N2939" s="45" t="s">
        <v>1628</v>
      </c>
      <c r="O2939" s="1227">
        <v>376</v>
      </c>
      <c r="P2939" s="265">
        <v>37.6</v>
      </c>
      <c r="Q2939" s="268">
        <v>9.4729655168938748E-2</v>
      </c>
      <c r="R2939" s="7">
        <v>15.51198103391372</v>
      </c>
      <c r="S2939" s="7">
        <v>53.111981033913722</v>
      </c>
      <c r="T2939" s="7">
        <v>322.88801896608629</v>
      </c>
      <c r="U2939" s="7"/>
      <c r="V2939" s="7"/>
      <c r="W2939" s="7"/>
      <c r="X2939" s="42"/>
      <c r="Y2939" s="42"/>
      <c r="Z2939" s="42"/>
      <c r="AA2939" s="42"/>
      <c r="AB2939" s="42"/>
      <c r="AC2939" s="42"/>
      <c r="AD2939" s="42"/>
      <c r="AE2939" s="42"/>
      <c r="AF2939" s="42"/>
      <c r="AG2939" s="42"/>
      <c r="AH2939" s="42"/>
      <c r="AI2939" s="42"/>
      <c r="AJ2939" s="42"/>
      <c r="AK2939" s="42"/>
      <c r="AL2939" s="42"/>
      <c r="AM2939" s="42"/>
      <c r="AN2939" s="42"/>
    </row>
    <row r="2940" spans="1:40" s="1" customFormat="1">
      <c r="A2940" s="9" t="s">
        <v>3340</v>
      </c>
      <c r="B2940" s="9" t="s">
        <v>17</v>
      </c>
      <c r="C2940" s="335">
        <v>75426</v>
      </c>
      <c r="D2940" s="10">
        <v>3350</v>
      </c>
      <c r="E2940" s="690">
        <v>40316</v>
      </c>
      <c r="F2940" s="804">
        <v>2010</v>
      </c>
      <c r="G2940" s="45" t="s">
        <v>818</v>
      </c>
      <c r="H2940" s="9" t="s">
        <v>806</v>
      </c>
      <c r="I2940" s="9">
        <v>11</v>
      </c>
      <c r="J2940" s="905">
        <v>112811</v>
      </c>
      <c r="K2940" s="5">
        <f t="shared" si="45"/>
        <v>20</v>
      </c>
      <c r="L2940" s="423">
        <v>1989</v>
      </c>
      <c r="M2940" s="417" t="s">
        <v>3341</v>
      </c>
      <c r="N2940" s="45" t="s">
        <v>644</v>
      </c>
      <c r="O2940" s="1227">
        <v>380</v>
      </c>
      <c r="P2940" s="154">
        <v>38</v>
      </c>
      <c r="Q2940" s="251">
        <v>0.32326944508247624</v>
      </c>
      <c r="R2940" s="7">
        <v>6.9179661247649911</v>
      </c>
      <c r="S2940" s="7">
        <v>44.917966124764988</v>
      </c>
      <c r="T2940" s="7">
        <v>335.08203387523503</v>
      </c>
      <c r="U2940" s="7"/>
      <c r="V2940" s="7"/>
      <c r="W2940" s="7"/>
      <c r="X2940" s="42"/>
      <c r="Y2940" s="42"/>
      <c r="Z2940" s="42"/>
      <c r="AA2940" s="42"/>
      <c r="AB2940" s="42"/>
      <c r="AC2940" s="42"/>
      <c r="AD2940" s="42"/>
      <c r="AE2940" s="42"/>
      <c r="AF2940" s="42"/>
      <c r="AG2940" s="42"/>
      <c r="AH2940" s="42"/>
      <c r="AI2940" s="42"/>
      <c r="AJ2940" s="42"/>
      <c r="AK2940" s="42"/>
      <c r="AL2940" s="42"/>
      <c r="AM2940" s="42"/>
      <c r="AN2940" s="42"/>
    </row>
    <row r="2941" spans="1:40" s="1" customFormat="1">
      <c r="A2941" s="9" t="s">
        <v>3334</v>
      </c>
      <c r="B2941" s="9" t="s">
        <v>17</v>
      </c>
      <c r="C2941" s="335">
        <v>133842</v>
      </c>
      <c r="D2941" s="10">
        <v>3331</v>
      </c>
      <c r="E2941" s="690">
        <v>40217</v>
      </c>
      <c r="F2941" s="804">
        <v>2010</v>
      </c>
      <c r="G2941" s="45" t="s">
        <v>812</v>
      </c>
      <c r="H2941" s="1" t="s">
        <v>861</v>
      </c>
      <c r="I2941" s="9">
        <v>36</v>
      </c>
      <c r="J2941" s="905">
        <v>119261</v>
      </c>
      <c r="K2941" s="5">
        <f t="shared" si="45"/>
        <v>16</v>
      </c>
      <c r="L2941" s="423">
        <v>1993</v>
      </c>
      <c r="M2941" s="417" t="s">
        <v>613</v>
      </c>
      <c r="N2941" s="45" t="s">
        <v>614</v>
      </c>
      <c r="O2941" s="1227">
        <v>455</v>
      </c>
      <c r="P2941" s="154">
        <v>45.5</v>
      </c>
      <c r="Q2941" s="251">
        <v>0.52601156069364163</v>
      </c>
      <c r="R2941" s="7">
        <v>58.524046242774574</v>
      </c>
      <c r="S2941" s="7">
        <v>104.02404624277457</v>
      </c>
      <c r="T2941" s="7">
        <v>350.9759537572254</v>
      </c>
      <c r="U2941" s="7"/>
      <c r="V2941" s="7"/>
      <c r="W2941" s="7"/>
      <c r="X2941" s="42"/>
      <c r="Y2941" s="42"/>
      <c r="Z2941" s="42"/>
      <c r="AA2941" s="42"/>
      <c r="AB2941" s="42"/>
      <c r="AC2941" s="42"/>
      <c r="AD2941" s="42"/>
      <c r="AE2941" s="42"/>
      <c r="AF2941" s="42"/>
      <c r="AG2941" s="42"/>
      <c r="AH2941" s="42"/>
      <c r="AI2941" s="42"/>
      <c r="AJ2941" s="42"/>
      <c r="AK2941" s="42"/>
      <c r="AL2941" s="42"/>
      <c r="AM2941" s="42"/>
      <c r="AN2941" s="42"/>
    </row>
    <row r="2942" spans="1:40" s="1" customFormat="1">
      <c r="A2942" s="9" t="s">
        <v>3090</v>
      </c>
      <c r="B2942" s="9" t="s">
        <v>17</v>
      </c>
      <c r="C2942" s="335">
        <v>9551</v>
      </c>
      <c r="D2942" s="10">
        <v>3165</v>
      </c>
      <c r="E2942" s="690">
        <v>40001</v>
      </c>
      <c r="F2942" s="795">
        <v>2010</v>
      </c>
      <c r="G2942" s="45" t="s">
        <v>812</v>
      </c>
      <c r="H2942" s="9" t="s">
        <v>3002</v>
      </c>
      <c r="I2942" s="9">
        <v>341</v>
      </c>
      <c r="J2942" s="905">
        <v>95617</v>
      </c>
      <c r="K2942" s="5">
        <f t="shared" si="45"/>
        <v>29</v>
      </c>
      <c r="L2942" s="423">
        <v>1980</v>
      </c>
      <c r="M2942" s="417" t="s">
        <v>629</v>
      </c>
      <c r="N2942" s="45" t="s">
        <v>3091</v>
      </c>
      <c r="O2942" s="1227">
        <v>400</v>
      </c>
      <c r="P2942" s="154">
        <v>40</v>
      </c>
      <c r="Q2942" s="251">
        <v>1.6129032258064516E-2</v>
      </c>
      <c r="R2942" s="7">
        <v>8.5612903225806445</v>
      </c>
      <c r="S2942" s="7">
        <v>48.561290322580646</v>
      </c>
      <c r="T2942" s="7">
        <v>351.43870967741935</v>
      </c>
      <c r="U2942" s="7"/>
      <c r="V2942" s="7"/>
      <c r="W2942" s="7"/>
      <c r="X2942" s="42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42"/>
      <c r="AN2942" s="42"/>
    </row>
    <row r="2943" spans="1:40" s="1" customFormat="1">
      <c r="A2943" s="9" t="s">
        <v>3343</v>
      </c>
      <c r="B2943" s="9" t="s">
        <v>17</v>
      </c>
      <c r="C2943" s="335">
        <v>114069</v>
      </c>
      <c r="D2943" s="10">
        <v>3350</v>
      </c>
      <c r="E2943" s="690">
        <v>40316</v>
      </c>
      <c r="F2943" s="804">
        <v>2010</v>
      </c>
      <c r="G2943" s="45" t="s">
        <v>818</v>
      </c>
      <c r="H2943" s="2" t="s">
        <v>1694</v>
      </c>
      <c r="I2943" s="9">
        <v>22</v>
      </c>
      <c r="J2943" s="905">
        <v>88876</v>
      </c>
      <c r="K2943" s="5">
        <f t="shared" si="45"/>
        <v>13</v>
      </c>
      <c r="L2943" s="423">
        <v>1996</v>
      </c>
      <c r="M2943" s="417" t="s">
        <v>616</v>
      </c>
      <c r="N2943" s="45" t="s">
        <v>3344</v>
      </c>
      <c r="O2943" s="1227">
        <v>401.99</v>
      </c>
      <c r="P2943" s="154">
        <v>40.199000000000005</v>
      </c>
      <c r="Q2943" s="251">
        <v>0.34197653744395956</v>
      </c>
      <c r="R2943" s="7">
        <v>7.3182979013007339</v>
      </c>
      <c r="S2943" s="7">
        <v>47.517297901300736</v>
      </c>
      <c r="T2943" s="7">
        <v>354.4727020986993</v>
      </c>
      <c r="U2943" s="7"/>
      <c r="V2943" s="7"/>
      <c r="W2943" s="7"/>
      <c r="X2943" s="42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42"/>
      <c r="AN2943" s="42"/>
    </row>
    <row r="2944" spans="1:40" s="1" customFormat="1">
      <c r="A2944" s="9" t="s">
        <v>3173</v>
      </c>
      <c r="B2944" s="9" t="s">
        <v>17</v>
      </c>
      <c r="C2944" s="335">
        <v>137592</v>
      </c>
      <c r="D2944" s="10">
        <v>3190</v>
      </c>
      <c r="E2944" s="690">
        <v>40050</v>
      </c>
      <c r="F2944" s="804">
        <v>2010</v>
      </c>
      <c r="G2944" s="724" t="s">
        <v>818</v>
      </c>
      <c r="H2944" s="9" t="s">
        <v>1694</v>
      </c>
      <c r="I2944" s="225">
        <v>61</v>
      </c>
      <c r="J2944" s="918">
        <v>152013</v>
      </c>
      <c r="K2944" s="5">
        <f t="shared" si="45"/>
        <v>10</v>
      </c>
      <c r="L2944" s="1025">
        <v>1999</v>
      </c>
      <c r="M2944" s="1122" t="s">
        <v>623</v>
      </c>
      <c r="N2944" s="1209" t="s">
        <v>624</v>
      </c>
      <c r="O2944" s="1227">
        <v>400</v>
      </c>
      <c r="P2944" s="1246">
        <v>40</v>
      </c>
      <c r="Q2944" s="251">
        <v>4.7114252061248524E-3</v>
      </c>
      <c r="R2944" s="7">
        <v>4.9660777385159012</v>
      </c>
      <c r="S2944" s="7">
        <v>44.966077738515899</v>
      </c>
      <c r="T2944" s="7">
        <v>355.03392226148412</v>
      </c>
      <c r="U2944" s="42"/>
      <c r="V2944" s="42"/>
      <c r="W2944" s="42"/>
      <c r="X2944" s="42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</row>
    <row r="2945" spans="1:40" s="1" customFormat="1">
      <c r="A2945" s="15" t="s">
        <v>3118</v>
      </c>
      <c r="B2945" s="9" t="s">
        <v>17</v>
      </c>
      <c r="C2945" s="335">
        <v>14752</v>
      </c>
      <c r="D2945" s="10">
        <v>3190</v>
      </c>
      <c r="E2945" s="690">
        <v>40050</v>
      </c>
      <c r="F2945" s="804">
        <v>2010</v>
      </c>
      <c r="G2945" s="45" t="s">
        <v>810</v>
      </c>
      <c r="H2945" s="9" t="s">
        <v>1050</v>
      </c>
      <c r="I2945" s="9">
        <v>16</v>
      </c>
      <c r="J2945" s="905">
        <v>208365</v>
      </c>
      <c r="K2945" s="5">
        <f t="shared" si="45"/>
        <v>16</v>
      </c>
      <c r="L2945" s="423">
        <v>1993</v>
      </c>
      <c r="M2945" s="417" t="s">
        <v>623</v>
      </c>
      <c r="N2945" s="45" t="s">
        <v>657</v>
      </c>
      <c r="O2945" s="1227">
        <v>400</v>
      </c>
      <c r="P2945" s="255">
        <v>40</v>
      </c>
      <c r="Q2945" s="251">
        <v>4.7114252061248524E-3</v>
      </c>
      <c r="R2945" s="7">
        <v>4.9660777385159012</v>
      </c>
      <c r="S2945" s="7">
        <v>44.966077738515899</v>
      </c>
      <c r="T2945" s="7">
        <v>355.03392226148412</v>
      </c>
      <c r="U2945" s="42"/>
      <c r="V2945" s="42"/>
      <c r="W2945" s="42"/>
      <c r="X2945" s="42"/>
      <c r="Y2945" s="42"/>
      <c r="Z2945" s="42"/>
      <c r="AA2945" s="42"/>
      <c r="AB2945" s="42"/>
      <c r="AC2945" s="42"/>
      <c r="AD2945" s="42"/>
      <c r="AE2945" s="42"/>
      <c r="AF2945" s="42"/>
      <c r="AG2945" s="42"/>
      <c r="AH2945" s="42"/>
      <c r="AI2945" s="42"/>
      <c r="AJ2945" s="42"/>
      <c r="AK2945" s="42"/>
    </row>
    <row r="2946" spans="1:40" s="1" customFormat="1">
      <c r="A2946" s="9" t="s">
        <v>3082</v>
      </c>
      <c r="B2946" s="9" t="s">
        <v>17</v>
      </c>
      <c r="C2946" s="335">
        <v>3509</v>
      </c>
      <c r="D2946" s="10">
        <v>3144</v>
      </c>
      <c r="E2946" s="690">
        <v>40010</v>
      </c>
      <c r="F2946" s="795">
        <v>2010</v>
      </c>
      <c r="G2946" s="45" t="s">
        <v>815</v>
      </c>
      <c r="H2946" s="2" t="s">
        <v>1657</v>
      </c>
      <c r="I2946" s="9">
        <v>27</v>
      </c>
      <c r="J2946" s="905">
        <v>151029</v>
      </c>
      <c r="K2946" s="5">
        <f t="shared" ref="K2946:K3009" si="46">F2946-L2946-1</f>
        <v>9</v>
      </c>
      <c r="L2946" s="423">
        <v>2000</v>
      </c>
      <c r="M2946" s="417" t="s">
        <v>623</v>
      </c>
      <c r="N2946" s="45" t="s">
        <v>624</v>
      </c>
      <c r="O2946" s="1227">
        <v>405.52</v>
      </c>
      <c r="P2946" s="154">
        <v>40.552</v>
      </c>
      <c r="Q2946" s="251">
        <v>0.11777518972342346</v>
      </c>
      <c r="R2946" s="7">
        <v>5.6991414307164661</v>
      </c>
      <c r="S2946" s="7">
        <v>46.251141430716466</v>
      </c>
      <c r="T2946" s="7">
        <v>359.26885856928351</v>
      </c>
      <c r="U2946" s="7"/>
      <c r="V2946" s="7"/>
      <c r="W2946" s="7"/>
      <c r="X2946" s="42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42"/>
      <c r="AN2946" s="42"/>
    </row>
    <row r="2947" spans="1:40" s="1" customFormat="1">
      <c r="A2947" s="9" t="s">
        <v>3183</v>
      </c>
      <c r="B2947" s="9" t="s">
        <v>17</v>
      </c>
      <c r="C2947" s="335">
        <v>136265</v>
      </c>
      <c r="D2947" s="10">
        <v>3212</v>
      </c>
      <c r="E2947" s="690">
        <v>40086</v>
      </c>
      <c r="F2947" s="804">
        <v>2010</v>
      </c>
      <c r="G2947" s="45" t="s">
        <v>818</v>
      </c>
      <c r="H2947" s="9" t="s">
        <v>806</v>
      </c>
      <c r="I2947" s="9">
        <v>18</v>
      </c>
      <c r="J2947" s="905">
        <v>140467</v>
      </c>
      <c r="K2947" s="5">
        <f t="shared" si="46"/>
        <v>13</v>
      </c>
      <c r="L2947" s="423">
        <v>1996</v>
      </c>
      <c r="M2947" s="417" t="s">
        <v>623</v>
      </c>
      <c r="N2947" s="45" t="s">
        <v>626</v>
      </c>
      <c r="O2947" s="1227">
        <v>427.5</v>
      </c>
      <c r="P2947" s="154">
        <v>42.75</v>
      </c>
      <c r="Q2947" s="251">
        <v>0.14725688834999948</v>
      </c>
      <c r="R2947" s="7">
        <v>11.39179288275596</v>
      </c>
      <c r="S2947" s="7">
        <v>54.141792882755958</v>
      </c>
      <c r="T2947" s="7">
        <v>373.35820711724404</v>
      </c>
      <c r="U2947" s="7"/>
      <c r="V2947" s="7"/>
      <c r="W2947" s="7"/>
      <c r="X2947" s="42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42"/>
      <c r="AN2947" s="42"/>
    </row>
    <row r="2948" spans="1:40" s="1" customFormat="1">
      <c r="A2948" s="9" t="s">
        <v>3272</v>
      </c>
      <c r="B2948" s="9" t="s">
        <v>17</v>
      </c>
      <c r="C2948" s="335">
        <v>19151</v>
      </c>
      <c r="D2948" s="10">
        <v>3290</v>
      </c>
      <c r="E2948" s="690">
        <v>40200</v>
      </c>
      <c r="F2948" s="806">
        <v>2010</v>
      </c>
      <c r="G2948" s="45" t="s">
        <v>810</v>
      </c>
      <c r="H2948" s="9" t="s">
        <v>1050</v>
      </c>
      <c r="I2948" s="9" t="s">
        <v>3273</v>
      </c>
      <c r="J2948" s="996">
        <v>78288</v>
      </c>
      <c r="K2948" s="5">
        <f t="shared" si="46"/>
        <v>13</v>
      </c>
      <c r="L2948" s="1087">
        <v>1996</v>
      </c>
      <c r="M2948" s="1187" t="s">
        <v>623</v>
      </c>
      <c r="N2948" s="45" t="s">
        <v>657</v>
      </c>
      <c r="O2948" s="1227">
        <v>470</v>
      </c>
      <c r="P2948" s="265">
        <v>47</v>
      </c>
      <c r="Q2948" s="268">
        <v>1</v>
      </c>
      <c r="R2948" s="7">
        <v>35.25</v>
      </c>
      <c r="S2948" s="7">
        <v>82.25</v>
      </c>
      <c r="T2948" s="7">
        <v>387.75</v>
      </c>
      <c r="U2948" s="7"/>
      <c r="V2948" s="7"/>
      <c r="W2948" s="7"/>
      <c r="X2948" s="42"/>
      <c r="Y2948" s="42"/>
      <c r="Z2948" s="42"/>
      <c r="AA2948" s="42"/>
      <c r="AB2948" s="42"/>
      <c r="AC2948" s="42"/>
      <c r="AD2948" s="42"/>
      <c r="AE2948" s="42"/>
      <c r="AF2948" s="42"/>
      <c r="AG2948" s="42"/>
      <c r="AH2948" s="42"/>
      <c r="AI2948" s="42"/>
      <c r="AJ2948" s="42"/>
      <c r="AK2948" s="42"/>
      <c r="AL2948" s="42"/>
      <c r="AM2948" s="42"/>
      <c r="AN2948" s="42"/>
    </row>
    <row r="2949" spans="1:40" s="1" customFormat="1">
      <c r="A2949" s="45" t="s">
        <v>3115</v>
      </c>
      <c r="B2949" s="9" t="s">
        <v>17</v>
      </c>
      <c r="C2949" s="335">
        <v>182530</v>
      </c>
      <c r="D2949" s="10">
        <v>3173</v>
      </c>
      <c r="E2949" s="690">
        <v>40038</v>
      </c>
      <c r="F2949" s="795">
        <v>2010</v>
      </c>
      <c r="G2949" s="45" t="s">
        <v>812</v>
      </c>
      <c r="H2949" s="1" t="s">
        <v>861</v>
      </c>
      <c r="I2949" s="9">
        <v>53</v>
      </c>
      <c r="J2949" s="905">
        <v>170618</v>
      </c>
      <c r="K2949" s="5">
        <f t="shared" si="46"/>
        <v>12</v>
      </c>
      <c r="L2949" s="423">
        <v>1997</v>
      </c>
      <c r="M2949" s="417" t="s">
        <v>623</v>
      </c>
      <c r="N2949" s="45" t="s">
        <v>626</v>
      </c>
      <c r="O2949" s="1227">
        <v>510</v>
      </c>
      <c r="P2949" s="154">
        <v>51</v>
      </c>
      <c r="Q2949" s="251">
        <v>8.1927710843373497E-2</v>
      </c>
      <c r="R2949" s="7">
        <v>39.335951807228916</v>
      </c>
      <c r="S2949" s="7">
        <v>90.335951807228923</v>
      </c>
      <c r="T2949" s="7">
        <v>419.66404819277108</v>
      </c>
      <c r="U2949" s="7"/>
      <c r="V2949" s="7"/>
      <c r="W2949" s="7"/>
      <c r="X2949" s="42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42"/>
      <c r="AN2949" s="42"/>
    </row>
    <row r="2950" spans="1:40" s="1" customFormat="1">
      <c r="A2950" s="9" t="s">
        <v>3184</v>
      </c>
      <c r="B2950" s="9" t="s">
        <v>17</v>
      </c>
      <c r="C2950" s="335" t="s">
        <v>3185</v>
      </c>
      <c r="D2950" s="10">
        <v>0</v>
      </c>
      <c r="E2950" s="690">
        <v>40086</v>
      </c>
      <c r="F2950" s="806">
        <v>2010</v>
      </c>
      <c r="G2950" s="45" t="s">
        <v>812</v>
      </c>
      <c r="H2950" s="9" t="s">
        <v>2238</v>
      </c>
      <c r="I2950" s="9">
        <v>19</v>
      </c>
      <c r="J2950" s="905">
        <v>72770</v>
      </c>
      <c r="K2950" s="5">
        <f t="shared" si="46"/>
        <v>15</v>
      </c>
      <c r="L2950" s="423">
        <v>1994</v>
      </c>
      <c r="M2950" s="417" t="s">
        <v>616</v>
      </c>
      <c r="N2950" s="45" t="s">
        <v>1628</v>
      </c>
      <c r="O2950" s="1227">
        <v>482</v>
      </c>
      <c r="P2950" s="154">
        <v>48.2</v>
      </c>
      <c r="Q2950" s="251">
        <v>0.16602998873613975</v>
      </c>
      <c r="R2950" s="7">
        <v>12.844079928627771</v>
      </c>
      <c r="S2950" s="7">
        <v>61.044079928627774</v>
      </c>
      <c r="T2950" s="7">
        <v>420.95592007137225</v>
      </c>
      <c r="U2950" s="7"/>
      <c r="V2950" s="7"/>
      <c r="W2950" s="7"/>
      <c r="X2950" s="42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42"/>
      <c r="AN2950" s="42"/>
    </row>
    <row r="2951" spans="1:40" s="1" customFormat="1">
      <c r="A2951" s="326" t="s">
        <v>3304</v>
      </c>
      <c r="B2951" s="9" t="s">
        <v>17</v>
      </c>
      <c r="C2951" s="677">
        <v>52159</v>
      </c>
      <c r="D2951" s="325">
        <v>3312</v>
      </c>
      <c r="E2951" s="881">
        <v>40233</v>
      </c>
      <c r="F2951" s="804">
        <v>2010</v>
      </c>
      <c r="G2951" s="727" t="s">
        <v>818</v>
      </c>
      <c r="H2951" s="9" t="s">
        <v>806</v>
      </c>
      <c r="I2951" s="326">
        <v>23</v>
      </c>
      <c r="J2951" s="993">
        <v>69742</v>
      </c>
      <c r="K2951" s="5">
        <f t="shared" si="46"/>
        <v>24</v>
      </c>
      <c r="L2951" s="1086">
        <v>1985</v>
      </c>
      <c r="M2951" s="1186" t="s">
        <v>623</v>
      </c>
      <c r="N2951" s="727" t="s">
        <v>3305</v>
      </c>
      <c r="O2951" s="1227">
        <v>485</v>
      </c>
      <c r="P2951" s="324">
        <v>48.5</v>
      </c>
      <c r="Q2951" s="327">
        <v>6.7829701297575193E-2</v>
      </c>
      <c r="R2951" s="328">
        <v>6.898280621963397</v>
      </c>
      <c r="S2951" s="328">
        <v>55.398280621963394</v>
      </c>
      <c r="T2951" s="328">
        <v>429.60171937803659</v>
      </c>
      <c r="U2951" s="7"/>
      <c r="V2951" s="7"/>
      <c r="W2951" s="7"/>
      <c r="X2951" s="42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42"/>
      <c r="AN2951" s="42"/>
    </row>
    <row r="2952" spans="1:40">
      <c r="A2952" s="496" t="s">
        <v>3117</v>
      </c>
      <c r="B2952" s="496" t="s">
        <v>17</v>
      </c>
      <c r="C2952" s="572">
        <v>21929</v>
      </c>
      <c r="D2952" s="504">
        <v>3173</v>
      </c>
      <c r="E2952" s="840">
        <v>40038</v>
      </c>
      <c r="F2952" s="484">
        <v>2010</v>
      </c>
      <c r="G2952" s="552" t="s">
        <v>608</v>
      </c>
      <c r="H2952" s="496" t="s">
        <v>15</v>
      </c>
      <c r="I2952" s="572">
        <v>51</v>
      </c>
      <c r="J2952" s="574">
        <v>104546</v>
      </c>
      <c r="K2952" s="5">
        <f t="shared" si="46"/>
        <v>8</v>
      </c>
      <c r="L2952" s="562">
        <v>2001</v>
      </c>
      <c r="M2952" s="563" t="s">
        <v>623</v>
      </c>
      <c r="N2952" s="552" t="s">
        <v>624</v>
      </c>
      <c r="O2952" s="1227">
        <v>526</v>
      </c>
      <c r="P2952" s="486">
        <v>52.6</v>
      </c>
      <c r="Q2952" s="519">
        <v>8.4497991967871486E-2</v>
      </c>
      <c r="R2952" s="488">
        <v>40.570020883534134</v>
      </c>
      <c r="S2952" s="488">
        <v>93.170020883534136</v>
      </c>
      <c r="T2952" s="488">
        <v>432.82997911646589</v>
      </c>
      <c r="U2952" s="488"/>
      <c r="V2952" s="488"/>
      <c r="W2952" s="488"/>
      <c r="AL2952" s="480"/>
      <c r="AM2952" s="480"/>
      <c r="AN2952" s="480"/>
    </row>
    <row r="2953" spans="1:40" s="1" customFormat="1">
      <c r="A2953" s="9" t="s">
        <v>3232</v>
      </c>
      <c r="B2953" s="267" t="s">
        <v>17</v>
      </c>
      <c r="C2953" s="335" t="s">
        <v>3233</v>
      </c>
      <c r="D2953" s="10">
        <v>3244</v>
      </c>
      <c r="E2953" s="690">
        <v>40113</v>
      </c>
      <c r="F2953" s="804">
        <v>2010</v>
      </c>
      <c r="G2953" s="45" t="s">
        <v>814</v>
      </c>
      <c r="H2953" s="2" t="s">
        <v>3617</v>
      </c>
      <c r="I2953" s="9">
        <v>21</v>
      </c>
      <c r="J2953" s="994">
        <v>203316</v>
      </c>
      <c r="K2953" s="5">
        <f t="shared" si="46"/>
        <v>14</v>
      </c>
      <c r="L2953" s="1087">
        <v>1995</v>
      </c>
      <c r="M2953" s="1187" t="s">
        <v>623</v>
      </c>
      <c r="N2953" s="45" t="s">
        <v>624</v>
      </c>
      <c r="O2953" s="1227">
        <v>500</v>
      </c>
      <c r="P2953" s="265">
        <v>50</v>
      </c>
      <c r="Q2953" s="268">
        <v>1.984126984126984E-2</v>
      </c>
      <c r="R2953" s="7">
        <v>12.435119047619047</v>
      </c>
      <c r="S2953" s="7">
        <v>62.435119047619047</v>
      </c>
      <c r="T2953" s="7">
        <v>437.56488095238097</v>
      </c>
      <c r="U2953" s="7"/>
      <c r="V2953" s="7"/>
      <c r="W2953" s="7"/>
      <c r="X2953" s="42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42"/>
      <c r="AN2953" s="42"/>
    </row>
    <row r="2954" spans="1:40" s="1" customFormat="1">
      <c r="A2954" s="9" t="s">
        <v>3228</v>
      </c>
      <c r="B2954" s="267" t="s">
        <v>17</v>
      </c>
      <c r="C2954" s="335">
        <v>122355</v>
      </c>
      <c r="D2954" s="10">
        <v>3244</v>
      </c>
      <c r="E2954" s="690">
        <v>40113</v>
      </c>
      <c r="F2954" s="804">
        <v>2010</v>
      </c>
      <c r="G2954" s="45" t="s">
        <v>818</v>
      </c>
      <c r="H2954" s="9" t="s">
        <v>1694</v>
      </c>
      <c r="I2954" s="9">
        <v>23</v>
      </c>
      <c r="J2954" s="994">
        <v>173282</v>
      </c>
      <c r="K2954" s="5">
        <f t="shared" si="46"/>
        <v>12</v>
      </c>
      <c r="L2954" s="1087">
        <v>1997</v>
      </c>
      <c r="M2954" s="1187" t="s">
        <v>623</v>
      </c>
      <c r="N2954" s="45" t="s">
        <v>624</v>
      </c>
      <c r="O2954" s="1227">
        <v>500</v>
      </c>
      <c r="P2954" s="265">
        <v>50</v>
      </c>
      <c r="Q2954" s="268">
        <v>1.984126984126984E-2</v>
      </c>
      <c r="R2954" s="7">
        <v>12.435119047619047</v>
      </c>
      <c r="S2954" s="7">
        <v>62.435119047619047</v>
      </c>
      <c r="T2954" s="7">
        <v>437.56488095238097</v>
      </c>
      <c r="U2954" s="7"/>
      <c r="V2954" s="7"/>
      <c r="W2954" s="7"/>
      <c r="X2954" s="42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42"/>
      <c r="AN2954" s="42"/>
    </row>
    <row r="2955" spans="1:40" s="1" customFormat="1">
      <c r="A2955" s="9" t="s">
        <v>3230</v>
      </c>
      <c r="B2955" s="267" t="s">
        <v>17</v>
      </c>
      <c r="C2955" s="335" t="s">
        <v>3231</v>
      </c>
      <c r="D2955" s="10">
        <v>3244</v>
      </c>
      <c r="E2955" s="690">
        <v>40113</v>
      </c>
      <c r="F2955" s="804">
        <v>2010</v>
      </c>
      <c r="G2955" s="45" t="s">
        <v>814</v>
      </c>
      <c r="H2955" s="9" t="s">
        <v>2700</v>
      </c>
      <c r="I2955" s="9">
        <v>18</v>
      </c>
      <c r="J2955" s="994">
        <v>161238</v>
      </c>
      <c r="K2955" s="5">
        <f t="shared" si="46"/>
        <v>14</v>
      </c>
      <c r="L2955" s="1087">
        <v>1995</v>
      </c>
      <c r="M2955" s="1187" t="s">
        <v>629</v>
      </c>
      <c r="N2955" s="45" t="s">
        <v>1362</v>
      </c>
      <c r="O2955" s="1227">
        <v>500</v>
      </c>
      <c r="P2955" s="265">
        <v>50</v>
      </c>
      <c r="Q2955" s="268">
        <v>1.984126984126984E-2</v>
      </c>
      <c r="R2955" s="7">
        <v>12.435119047619047</v>
      </c>
      <c r="S2955" s="7">
        <v>62.435119047619047</v>
      </c>
      <c r="T2955" s="7">
        <v>437.56488095238097</v>
      </c>
      <c r="U2955" s="7"/>
      <c r="V2955" s="7"/>
      <c r="W2955" s="7"/>
      <c r="X2955" s="42"/>
      <c r="Y2955" s="42"/>
      <c r="Z2955" s="42"/>
      <c r="AA2955" s="42"/>
      <c r="AB2955" s="42"/>
      <c r="AC2955" s="42"/>
      <c r="AD2955" s="42"/>
      <c r="AE2955" s="42"/>
      <c r="AF2955" s="42"/>
      <c r="AG2955" s="42"/>
      <c r="AH2955" s="42"/>
      <c r="AI2955" s="42"/>
      <c r="AJ2955" s="42"/>
      <c r="AK2955" s="42"/>
      <c r="AL2955" s="42"/>
      <c r="AM2955" s="42"/>
      <c r="AN2955" s="42"/>
    </row>
    <row r="2956" spans="1:40" s="1" customFormat="1">
      <c r="A2956" s="9" t="s">
        <v>3349</v>
      </c>
      <c r="B2956" s="225" t="s">
        <v>17</v>
      </c>
      <c r="C2956" s="335">
        <v>19170</v>
      </c>
      <c r="D2956" s="10">
        <v>3348</v>
      </c>
      <c r="E2956" s="690">
        <v>40269</v>
      </c>
      <c r="F2956" s="804">
        <v>2010</v>
      </c>
      <c r="G2956" s="45" t="s">
        <v>810</v>
      </c>
      <c r="H2956" s="9" t="s">
        <v>4468</v>
      </c>
      <c r="I2956" s="9" t="s">
        <v>3350</v>
      </c>
      <c r="J2956" s="905">
        <v>131128</v>
      </c>
      <c r="K2956" s="5">
        <f t="shared" si="46"/>
        <v>13</v>
      </c>
      <c r="L2956" s="423">
        <v>1996</v>
      </c>
      <c r="M2956" s="417" t="s">
        <v>623</v>
      </c>
      <c r="N2956" s="45" t="s">
        <v>626</v>
      </c>
      <c r="O2956" s="1227">
        <v>535.5</v>
      </c>
      <c r="P2956" s="154">
        <v>53.550000000000004</v>
      </c>
      <c r="Q2956" s="251">
        <v>0.18622848200312989</v>
      </c>
      <c r="R2956" s="7">
        <v>40.163896713615017</v>
      </c>
      <c r="S2956" s="7">
        <v>93.713896713615014</v>
      </c>
      <c r="T2956" s="7">
        <v>441.78610328638501</v>
      </c>
      <c r="U2956" s="7"/>
      <c r="V2956" s="7"/>
      <c r="W2956" s="7"/>
      <c r="X2956" s="42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42"/>
      <c r="AN2956" s="42"/>
    </row>
    <row r="2957" spans="1:40" s="1" customFormat="1">
      <c r="A2957" s="2" t="s">
        <v>3125</v>
      </c>
      <c r="B2957" s="2" t="s">
        <v>17</v>
      </c>
      <c r="C2957" s="344">
        <v>172097</v>
      </c>
      <c r="D2957" s="4">
        <v>3190</v>
      </c>
      <c r="E2957" s="821">
        <v>40050</v>
      </c>
      <c r="F2957" s="804">
        <v>2010</v>
      </c>
      <c r="G2957" s="208" t="s">
        <v>812</v>
      </c>
      <c r="H2957" s="1" t="s">
        <v>861</v>
      </c>
      <c r="I2957" s="2">
        <v>56</v>
      </c>
      <c r="J2957" s="903">
        <v>63165</v>
      </c>
      <c r="K2957" s="5">
        <f t="shared" si="46"/>
        <v>13</v>
      </c>
      <c r="L2957" s="790">
        <v>1996</v>
      </c>
      <c r="M2957" s="1113" t="s">
        <v>613</v>
      </c>
      <c r="N2957" s="208" t="s">
        <v>614</v>
      </c>
      <c r="O2957" s="1227">
        <v>500</v>
      </c>
      <c r="P2957" s="255">
        <v>50</v>
      </c>
      <c r="Q2957" s="309">
        <v>5.8892815076560662E-3</v>
      </c>
      <c r="R2957" s="7">
        <v>6.2075971731448778</v>
      </c>
      <c r="S2957" s="7">
        <v>56.207597173144876</v>
      </c>
      <c r="T2957" s="7">
        <v>443.7924028268551</v>
      </c>
      <c r="U2957" s="42"/>
      <c r="V2957" s="42"/>
      <c r="W2957" s="42"/>
      <c r="X2957" s="42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</row>
    <row r="2958" spans="1:40" s="1" customFormat="1">
      <c r="A2958" s="2" t="s">
        <v>3312</v>
      </c>
      <c r="B2958" s="2"/>
      <c r="C2958" s="679">
        <v>15495</v>
      </c>
      <c r="D2958" s="245" t="s">
        <v>3313</v>
      </c>
      <c r="E2958" s="821">
        <v>40154</v>
      </c>
      <c r="F2958" s="804">
        <v>2010</v>
      </c>
      <c r="G2958" s="208" t="s">
        <v>810</v>
      </c>
      <c r="H2958" s="9" t="s">
        <v>1050</v>
      </c>
      <c r="I2958" s="2">
        <v>1</v>
      </c>
      <c r="J2958" s="997">
        <v>159000</v>
      </c>
      <c r="K2958" s="5">
        <f t="shared" si="46"/>
        <v>15</v>
      </c>
      <c r="L2958" s="1089">
        <v>1994</v>
      </c>
      <c r="M2958" s="1189" t="s">
        <v>623</v>
      </c>
      <c r="N2958" s="1220" t="s">
        <v>657</v>
      </c>
      <c r="O2958" s="1229">
        <v>500</v>
      </c>
      <c r="P2958" s="1246">
        <v>50</v>
      </c>
      <c r="Q2958" s="458">
        <v>2.1367521367521368E-2</v>
      </c>
      <c r="R2958" s="7">
        <v>0</v>
      </c>
      <c r="S2958" s="7">
        <v>50</v>
      </c>
      <c r="T2958" s="7">
        <v>450</v>
      </c>
      <c r="U2958" s="7"/>
      <c r="V2958" s="7"/>
      <c r="W2958" s="7"/>
      <c r="X2958" s="42"/>
      <c r="Y2958" s="42"/>
      <c r="Z2958" s="42"/>
      <c r="AA2958" s="42"/>
      <c r="AB2958" s="42"/>
      <c r="AC2958" s="42"/>
      <c r="AD2958" s="42"/>
      <c r="AE2958" s="42"/>
      <c r="AF2958" s="42"/>
      <c r="AG2958" s="42"/>
      <c r="AH2958" s="42"/>
      <c r="AI2958" s="42"/>
      <c r="AJ2958" s="42"/>
      <c r="AK2958" s="42"/>
      <c r="AL2958" s="42"/>
      <c r="AM2958" s="42"/>
      <c r="AN2958" s="42"/>
    </row>
    <row r="2959" spans="1:40" s="1" customFormat="1">
      <c r="A2959" s="2" t="s">
        <v>3081</v>
      </c>
      <c r="B2959" s="2" t="s">
        <v>17</v>
      </c>
      <c r="C2959" s="344">
        <v>16244</v>
      </c>
      <c r="D2959" s="4">
        <v>3144</v>
      </c>
      <c r="E2959" s="821">
        <v>40010</v>
      </c>
      <c r="F2959" s="795">
        <v>2010</v>
      </c>
      <c r="G2959" s="208" t="s">
        <v>810</v>
      </c>
      <c r="H2959" s="173" t="s">
        <v>859</v>
      </c>
      <c r="I2959" s="2">
        <v>26</v>
      </c>
      <c r="J2959" s="903">
        <v>206563</v>
      </c>
      <c r="K2959" s="5">
        <f t="shared" si="46"/>
        <v>13</v>
      </c>
      <c r="L2959" s="790">
        <v>1996</v>
      </c>
      <c r="M2959" s="1113" t="s">
        <v>613</v>
      </c>
      <c r="N2959" s="208" t="s">
        <v>614</v>
      </c>
      <c r="O2959" s="1227">
        <v>511</v>
      </c>
      <c r="P2959" s="154">
        <v>51.1</v>
      </c>
      <c r="Q2959" s="309">
        <v>0.14840975031729481</v>
      </c>
      <c r="R2959" s="7">
        <v>7.1815478178539021</v>
      </c>
      <c r="S2959" s="7">
        <v>58.281547817853905</v>
      </c>
      <c r="T2959" s="7">
        <v>452.71845218214611</v>
      </c>
      <c r="U2959" s="7"/>
      <c r="V2959" s="7"/>
      <c r="W2959" s="7"/>
      <c r="X2959" s="42"/>
      <c r="Y2959" s="42"/>
      <c r="Z2959" s="42"/>
      <c r="AA2959" s="42"/>
      <c r="AB2959" s="42"/>
      <c r="AC2959" s="42"/>
      <c r="AD2959" s="42"/>
      <c r="AE2959" s="42"/>
      <c r="AF2959" s="42"/>
      <c r="AG2959" s="42"/>
      <c r="AH2959" s="42"/>
      <c r="AI2959" s="42"/>
      <c r="AJ2959" s="42"/>
      <c r="AK2959" s="42"/>
      <c r="AL2959" s="42"/>
      <c r="AM2959" s="42"/>
      <c r="AN2959" s="42"/>
    </row>
    <row r="2960" spans="1:40" s="1" customFormat="1">
      <c r="A2960" s="279" t="s">
        <v>3222</v>
      </c>
      <c r="B2960" s="279" t="s">
        <v>17</v>
      </c>
      <c r="C2960" s="680">
        <v>3211</v>
      </c>
      <c r="D2960" s="293">
        <v>3224</v>
      </c>
      <c r="E2960" s="880">
        <v>40184</v>
      </c>
      <c r="F2960" s="804">
        <v>2010</v>
      </c>
      <c r="G2960" s="276" t="s">
        <v>814</v>
      </c>
      <c r="H2960" s="2" t="s">
        <v>3617</v>
      </c>
      <c r="I2960" s="279">
        <v>17</v>
      </c>
      <c r="J2960" s="991">
        <v>69541</v>
      </c>
      <c r="K2960" s="5">
        <f t="shared" si="46"/>
        <v>18</v>
      </c>
      <c r="L2960" s="1084">
        <v>1991</v>
      </c>
      <c r="M2960" s="1184" t="s">
        <v>2595</v>
      </c>
      <c r="N2960" s="276" t="s">
        <v>3223</v>
      </c>
      <c r="O2960" s="1227">
        <v>560</v>
      </c>
      <c r="P2960" s="265">
        <v>56</v>
      </c>
      <c r="Q2960" s="312">
        <v>9.9893506386941056E-2</v>
      </c>
      <c r="R2960" s="269">
        <v>9.5668011066773442</v>
      </c>
      <c r="S2960" s="269">
        <v>65.566801106677346</v>
      </c>
      <c r="T2960" s="269">
        <v>494.43319889332264</v>
      </c>
      <c r="U2960" s="7"/>
      <c r="V2960" s="7"/>
      <c r="W2960" s="7"/>
      <c r="X2960" s="42"/>
      <c r="Y2960" s="42"/>
      <c r="Z2960" s="42"/>
      <c r="AA2960" s="42"/>
      <c r="AB2960" s="42"/>
      <c r="AC2960" s="42"/>
      <c r="AD2960" s="42"/>
      <c r="AE2960" s="42"/>
      <c r="AF2960" s="42"/>
      <c r="AG2960" s="42"/>
      <c r="AH2960" s="42"/>
      <c r="AI2960" s="42"/>
      <c r="AJ2960" s="42"/>
      <c r="AK2960" s="42"/>
      <c r="AL2960" s="42"/>
      <c r="AM2960" s="42"/>
      <c r="AN2960" s="42"/>
    </row>
    <row r="2961" spans="1:40" s="1" customFormat="1">
      <c r="A2961" s="2" t="s">
        <v>3250</v>
      </c>
      <c r="B2961" s="279" t="s">
        <v>17</v>
      </c>
      <c r="C2961" s="344">
        <v>1778</v>
      </c>
      <c r="D2961" s="4">
        <v>3244</v>
      </c>
      <c r="E2961" s="821">
        <v>40113</v>
      </c>
      <c r="F2961" s="804">
        <v>2010</v>
      </c>
      <c r="G2961" s="208" t="s">
        <v>816</v>
      </c>
      <c r="H2961" s="51" t="s">
        <v>801</v>
      </c>
      <c r="I2961" s="2">
        <v>3</v>
      </c>
      <c r="J2961" s="991">
        <v>136176</v>
      </c>
      <c r="K2961" s="5">
        <f t="shared" si="46"/>
        <v>10</v>
      </c>
      <c r="L2961" s="1084">
        <v>1999</v>
      </c>
      <c r="M2961" s="1184" t="s">
        <v>623</v>
      </c>
      <c r="N2961" s="208" t="s">
        <v>624</v>
      </c>
      <c r="O2961" s="1227">
        <v>600</v>
      </c>
      <c r="P2961" s="265">
        <v>60</v>
      </c>
      <c r="Q2961" s="312">
        <v>2.3809523809523808E-2</v>
      </c>
      <c r="R2961" s="7">
        <v>14.922142857142857</v>
      </c>
      <c r="S2961" s="7">
        <v>74.922142857142859</v>
      </c>
      <c r="T2961" s="7">
        <v>525.07785714285717</v>
      </c>
      <c r="U2961" s="7"/>
      <c r="V2961" s="7"/>
      <c r="W2961" s="7"/>
      <c r="X2961" s="42"/>
      <c r="Y2961" s="42"/>
      <c r="Z2961" s="42"/>
      <c r="AA2961" s="42"/>
      <c r="AB2961" s="42"/>
      <c r="AC2961" s="42"/>
      <c r="AD2961" s="42"/>
      <c r="AE2961" s="42"/>
      <c r="AF2961" s="42"/>
      <c r="AG2961" s="42"/>
      <c r="AH2961" s="42"/>
      <c r="AI2961" s="42"/>
      <c r="AJ2961" s="42"/>
      <c r="AK2961" s="42"/>
      <c r="AL2961" s="42"/>
      <c r="AM2961" s="42"/>
      <c r="AN2961" s="42"/>
    </row>
    <row r="2962" spans="1:40" s="1" customFormat="1">
      <c r="A2962" s="2" t="s">
        <v>3236</v>
      </c>
      <c r="B2962" s="279" t="s">
        <v>17</v>
      </c>
      <c r="C2962" s="344">
        <v>1568</v>
      </c>
      <c r="D2962" s="4">
        <v>3244</v>
      </c>
      <c r="E2962" s="821">
        <v>40113</v>
      </c>
      <c r="F2962" s="804">
        <v>2010</v>
      </c>
      <c r="G2962" s="208" t="s">
        <v>814</v>
      </c>
      <c r="H2962" s="2" t="s">
        <v>3617</v>
      </c>
      <c r="I2962" s="2">
        <v>19</v>
      </c>
      <c r="J2962" s="991">
        <v>172325</v>
      </c>
      <c r="K2962" s="5">
        <f t="shared" si="46"/>
        <v>13</v>
      </c>
      <c r="L2962" s="1084">
        <v>1996</v>
      </c>
      <c r="M2962" s="1184" t="s">
        <v>623</v>
      </c>
      <c r="N2962" s="208" t="s">
        <v>624</v>
      </c>
      <c r="O2962" s="1227">
        <v>600</v>
      </c>
      <c r="P2962" s="265">
        <v>60</v>
      </c>
      <c r="Q2962" s="312">
        <v>2.3809523809523808E-2</v>
      </c>
      <c r="R2962" s="7">
        <v>14.922142857142857</v>
      </c>
      <c r="S2962" s="7">
        <v>74.922142857142859</v>
      </c>
      <c r="T2962" s="7">
        <v>525.07785714285717</v>
      </c>
      <c r="U2962" s="7"/>
      <c r="V2962" s="7"/>
      <c r="W2962" s="7"/>
      <c r="X2962" s="42"/>
      <c r="Y2962" s="42"/>
      <c r="Z2962" s="42"/>
      <c r="AA2962" s="42"/>
      <c r="AB2962" s="42"/>
      <c r="AC2962" s="42"/>
      <c r="AD2962" s="42"/>
      <c r="AE2962" s="42"/>
      <c r="AF2962" s="42"/>
      <c r="AG2962" s="42"/>
      <c r="AH2962" s="42"/>
      <c r="AI2962" s="42"/>
      <c r="AJ2962" s="42"/>
      <c r="AK2962" s="42"/>
      <c r="AL2962" s="42"/>
      <c r="AM2962" s="42"/>
      <c r="AN2962" s="42"/>
    </row>
    <row r="2963" spans="1:40" s="1" customFormat="1">
      <c r="A2963" s="2" t="s">
        <v>3226</v>
      </c>
      <c r="B2963" s="279" t="s">
        <v>17</v>
      </c>
      <c r="C2963" s="344">
        <v>132044</v>
      </c>
      <c r="D2963" s="4">
        <v>3244</v>
      </c>
      <c r="E2963" s="821">
        <v>40113</v>
      </c>
      <c r="F2963" s="804">
        <v>2010</v>
      </c>
      <c r="G2963" s="208" t="s">
        <v>818</v>
      </c>
      <c r="H2963" s="15" t="s">
        <v>1835</v>
      </c>
      <c r="I2963" s="2">
        <v>17</v>
      </c>
      <c r="J2963" s="991">
        <v>208514</v>
      </c>
      <c r="K2963" s="5">
        <f t="shared" si="46"/>
        <v>13</v>
      </c>
      <c r="L2963" s="1084">
        <v>1996</v>
      </c>
      <c r="M2963" s="1184" t="s">
        <v>616</v>
      </c>
      <c r="N2963" s="208" t="s">
        <v>1234</v>
      </c>
      <c r="O2963" s="1227">
        <v>600</v>
      </c>
      <c r="P2963" s="265">
        <v>60</v>
      </c>
      <c r="Q2963" s="312">
        <v>2.3809523809523808E-2</v>
      </c>
      <c r="R2963" s="7">
        <v>14.922142857142857</v>
      </c>
      <c r="S2963" s="7">
        <v>74.922142857142859</v>
      </c>
      <c r="T2963" s="7">
        <v>525.07785714285717</v>
      </c>
      <c r="U2963" s="7"/>
      <c r="V2963" s="7"/>
      <c r="W2963" s="7"/>
      <c r="X2963" s="42"/>
      <c r="Y2963" s="42"/>
      <c r="Z2963" s="42"/>
      <c r="AA2963" s="42"/>
      <c r="AB2963" s="42"/>
      <c r="AC2963" s="42"/>
      <c r="AD2963" s="42"/>
      <c r="AE2963" s="42"/>
      <c r="AF2963" s="42"/>
      <c r="AG2963" s="42"/>
      <c r="AH2963" s="42"/>
      <c r="AI2963" s="42"/>
      <c r="AJ2963" s="42"/>
      <c r="AK2963" s="42"/>
      <c r="AL2963" s="42"/>
      <c r="AM2963" s="42"/>
      <c r="AN2963" s="42"/>
    </row>
    <row r="2964" spans="1:40" s="1" customFormat="1">
      <c r="A2964" s="2" t="s">
        <v>3225</v>
      </c>
      <c r="B2964" s="279" t="s">
        <v>17</v>
      </c>
      <c r="C2964" s="344">
        <v>132045</v>
      </c>
      <c r="D2964" s="4">
        <v>3244</v>
      </c>
      <c r="E2964" s="821">
        <v>40113</v>
      </c>
      <c r="F2964" s="804">
        <v>2010</v>
      </c>
      <c r="G2964" s="208" t="s">
        <v>818</v>
      </c>
      <c r="H2964" s="2" t="s">
        <v>1835</v>
      </c>
      <c r="I2964" s="2">
        <v>16</v>
      </c>
      <c r="J2964" s="991">
        <v>233556</v>
      </c>
      <c r="K2964" s="5">
        <f t="shared" si="46"/>
        <v>13</v>
      </c>
      <c r="L2964" s="1084">
        <v>1996</v>
      </c>
      <c r="M2964" s="1184" t="s">
        <v>616</v>
      </c>
      <c r="N2964" s="208" t="s">
        <v>1234</v>
      </c>
      <c r="O2964" s="1227">
        <v>600</v>
      </c>
      <c r="P2964" s="265">
        <v>60</v>
      </c>
      <c r="Q2964" s="312">
        <v>2.3809523809523808E-2</v>
      </c>
      <c r="R2964" s="7">
        <v>14.922142857142857</v>
      </c>
      <c r="S2964" s="7">
        <v>74.922142857142859</v>
      </c>
      <c r="T2964" s="7">
        <v>525.07785714285717</v>
      </c>
      <c r="U2964" s="7"/>
      <c r="V2964" s="7"/>
      <c r="W2964" s="7"/>
      <c r="X2964" s="42"/>
      <c r="Y2964" s="42"/>
      <c r="Z2964" s="42"/>
      <c r="AA2964" s="42"/>
      <c r="AB2964" s="42"/>
      <c r="AC2964" s="42"/>
      <c r="AD2964" s="42"/>
      <c r="AE2964" s="42"/>
      <c r="AF2964" s="42"/>
      <c r="AG2964" s="42"/>
      <c r="AH2964" s="42"/>
      <c r="AI2964" s="42"/>
      <c r="AJ2964" s="42"/>
      <c r="AK2964" s="42"/>
      <c r="AL2964" s="42"/>
      <c r="AM2964" s="42"/>
      <c r="AN2964" s="42"/>
    </row>
    <row r="2965" spans="1:40" s="1" customFormat="1">
      <c r="A2965" s="69" t="s">
        <v>3238</v>
      </c>
      <c r="B2965" s="279" t="s">
        <v>17</v>
      </c>
      <c r="C2965" s="344">
        <v>76132</v>
      </c>
      <c r="D2965" s="4">
        <v>3244</v>
      </c>
      <c r="E2965" s="821">
        <v>40113</v>
      </c>
      <c r="F2965" s="806">
        <v>2010</v>
      </c>
      <c r="G2965" s="208" t="s">
        <v>821</v>
      </c>
      <c r="H2965" s="2" t="s">
        <v>4813</v>
      </c>
      <c r="I2965" s="2">
        <v>28</v>
      </c>
      <c r="J2965" s="991">
        <v>31823</v>
      </c>
      <c r="K2965" s="5">
        <f t="shared" si="46"/>
        <v>31</v>
      </c>
      <c r="L2965" s="1084">
        <v>1978</v>
      </c>
      <c r="M2965" s="1184" t="s">
        <v>2922</v>
      </c>
      <c r="N2965" s="208" t="s">
        <v>3239</v>
      </c>
      <c r="O2965" s="1227">
        <v>600</v>
      </c>
      <c r="P2965" s="265">
        <v>60</v>
      </c>
      <c r="Q2965" s="312">
        <v>2.3809523809523808E-2</v>
      </c>
      <c r="R2965" s="7">
        <v>14.922142857142857</v>
      </c>
      <c r="S2965" s="7">
        <v>74.922142857142859</v>
      </c>
      <c r="T2965" s="7">
        <v>525.07785714285717</v>
      </c>
      <c r="U2965" s="7"/>
      <c r="V2965" s="7"/>
      <c r="W2965" s="7"/>
      <c r="X2965" s="42"/>
      <c r="Y2965" s="42"/>
      <c r="Z2965" s="42"/>
      <c r="AA2965" s="42"/>
      <c r="AB2965" s="42"/>
      <c r="AC2965" s="42"/>
      <c r="AD2965" s="42"/>
      <c r="AE2965" s="42"/>
      <c r="AF2965" s="42"/>
      <c r="AG2965" s="42"/>
      <c r="AH2965" s="42"/>
      <c r="AI2965" s="42"/>
      <c r="AJ2965" s="42"/>
      <c r="AK2965" s="42"/>
      <c r="AL2965" s="42"/>
      <c r="AM2965" s="42"/>
      <c r="AN2965" s="42"/>
    </row>
    <row r="2966" spans="1:40" s="1" customFormat="1">
      <c r="A2966" s="2" t="s">
        <v>3166</v>
      </c>
      <c r="B2966" s="2" t="s">
        <v>17</v>
      </c>
      <c r="C2966" s="344">
        <v>114382</v>
      </c>
      <c r="D2966" s="4">
        <v>3190</v>
      </c>
      <c r="E2966" s="821">
        <v>40050</v>
      </c>
      <c r="F2966" s="804">
        <v>2010</v>
      </c>
      <c r="G2966" s="708" t="s">
        <v>1774</v>
      </c>
      <c r="H2966" s="2" t="s">
        <v>2825</v>
      </c>
      <c r="I2966" s="69">
        <v>1</v>
      </c>
      <c r="J2966" s="911">
        <v>117857</v>
      </c>
      <c r="K2966" s="5">
        <f t="shared" si="46"/>
        <v>12</v>
      </c>
      <c r="L2966" s="1023">
        <v>1997</v>
      </c>
      <c r="M2966" s="1119" t="s">
        <v>616</v>
      </c>
      <c r="N2966" s="1205" t="s">
        <v>1234</v>
      </c>
      <c r="O2966" s="1227">
        <v>600</v>
      </c>
      <c r="P2966" s="1246">
        <v>60</v>
      </c>
      <c r="Q2966" s="309">
        <v>7.0671378091872791E-3</v>
      </c>
      <c r="R2966" s="7">
        <v>7.4491166077738526</v>
      </c>
      <c r="S2966" s="7">
        <v>67.449116607773846</v>
      </c>
      <c r="T2966" s="7">
        <v>532.55088339222618</v>
      </c>
      <c r="U2966" s="42"/>
      <c r="V2966" s="42"/>
      <c r="W2966" s="42"/>
      <c r="X2966" s="42"/>
      <c r="Y2966" s="42"/>
      <c r="Z2966" s="42"/>
      <c r="AA2966" s="42"/>
      <c r="AB2966" s="42"/>
      <c r="AC2966" s="42"/>
      <c r="AD2966" s="42"/>
      <c r="AE2966" s="42"/>
      <c r="AF2966" s="42"/>
      <c r="AG2966" s="42"/>
      <c r="AH2966" s="42"/>
      <c r="AI2966" s="42"/>
      <c r="AJ2966" s="42"/>
      <c r="AK2966" s="42"/>
    </row>
    <row r="2967" spans="1:40" s="1" customFormat="1">
      <c r="A2967" s="2" t="s">
        <v>3116</v>
      </c>
      <c r="B2967" s="2" t="s">
        <v>17</v>
      </c>
      <c r="C2967" s="344">
        <v>197187</v>
      </c>
      <c r="D2967" s="4">
        <v>3173</v>
      </c>
      <c r="E2967" s="821">
        <v>40038</v>
      </c>
      <c r="F2967" s="795">
        <v>2010</v>
      </c>
      <c r="G2967" s="208" t="s">
        <v>812</v>
      </c>
      <c r="H2967" s="1" t="s">
        <v>861</v>
      </c>
      <c r="I2967" s="2">
        <v>54</v>
      </c>
      <c r="J2967" s="903">
        <v>198952</v>
      </c>
      <c r="K2967" s="5">
        <f t="shared" si="46"/>
        <v>11</v>
      </c>
      <c r="L2967" s="790">
        <v>1998</v>
      </c>
      <c r="M2967" s="1113" t="s">
        <v>623</v>
      </c>
      <c r="N2967" s="208" t="s">
        <v>626</v>
      </c>
      <c r="O2967" s="1227">
        <v>675</v>
      </c>
      <c r="P2967" s="154">
        <v>67.5</v>
      </c>
      <c r="Q2967" s="309">
        <v>0.10843373493975904</v>
      </c>
      <c r="R2967" s="7">
        <v>52.062289156626505</v>
      </c>
      <c r="S2967" s="7">
        <v>119.56228915662651</v>
      </c>
      <c r="T2967" s="7">
        <v>555.43771084337345</v>
      </c>
      <c r="U2967" s="7"/>
      <c r="V2967" s="7"/>
      <c r="W2967" s="7"/>
      <c r="X2967" s="42"/>
      <c r="Y2967" s="42"/>
      <c r="Z2967" s="42"/>
      <c r="AA2967" s="42"/>
      <c r="AB2967" s="42"/>
      <c r="AC2967" s="42"/>
      <c r="AD2967" s="42"/>
      <c r="AE2967" s="42"/>
      <c r="AF2967" s="42"/>
      <c r="AG2967" s="42"/>
      <c r="AH2967" s="42"/>
      <c r="AI2967" s="42"/>
      <c r="AJ2967" s="42"/>
      <c r="AK2967" s="42"/>
      <c r="AL2967" s="42"/>
      <c r="AM2967" s="42"/>
      <c r="AN2967" s="42"/>
    </row>
    <row r="2968" spans="1:40" s="1" customFormat="1">
      <c r="A2968" s="208" t="s">
        <v>3365</v>
      </c>
      <c r="B2968" s="69" t="s">
        <v>17</v>
      </c>
      <c r="C2968" s="344">
        <v>30077</v>
      </c>
      <c r="D2968" s="4">
        <v>3365</v>
      </c>
      <c r="E2968" s="821">
        <v>40331</v>
      </c>
      <c r="F2968" s="804">
        <v>2010</v>
      </c>
      <c r="G2968" s="208" t="s">
        <v>814</v>
      </c>
      <c r="H2968" s="2" t="s">
        <v>1060</v>
      </c>
      <c r="I2968" s="2">
        <v>44</v>
      </c>
      <c r="J2968" s="903">
        <v>63657</v>
      </c>
      <c r="K2968" s="5">
        <f t="shared" si="46"/>
        <v>17</v>
      </c>
      <c r="L2968" s="790">
        <v>1992</v>
      </c>
      <c r="M2968" s="1113" t="s">
        <v>629</v>
      </c>
      <c r="N2968" s="208" t="s">
        <v>3366</v>
      </c>
      <c r="O2968" s="1227">
        <v>680</v>
      </c>
      <c r="P2968" s="154">
        <v>68</v>
      </c>
      <c r="Q2968" s="309">
        <v>6.6568771414586392E-2</v>
      </c>
      <c r="R2968" s="7">
        <v>51.00099853157122</v>
      </c>
      <c r="S2968" s="7">
        <v>119.00099853157121</v>
      </c>
      <c r="T2968" s="7">
        <v>560.99900146842879</v>
      </c>
      <c r="U2968" s="7"/>
      <c r="V2968" s="7"/>
      <c r="W2968" s="7"/>
      <c r="X2968" s="42"/>
      <c r="Y2968" s="42"/>
      <c r="Z2968" s="42"/>
      <c r="AA2968" s="42"/>
      <c r="AB2968" s="42"/>
      <c r="AC2968" s="42"/>
      <c r="AD2968" s="42"/>
      <c r="AE2968" s="42"/>
      <c r="AF2968" s="42"/>
      <c r="AG2968" s="42"/>
      <c r="AH2968" s="42"/>
      <c r="AI2968" s="42"/>
      <c r="AJ2968" s="42"/>
      <c r="AK2968" s="42"/>
      <c r="AL2968" s="42"/>
      <c r="AM2968" s="42"/>
      <c r="AN2968" s="42"/>
    </row>
    <row r="2969" spans="1:40" s="1" customFormat="1">
      <c r="A2969" s="343" t="s">
        <v>3303</v>
      </c>
      <c r="B2969" s="2" t="s">
        <v>17</v>
      </c>
      <c r="C2969" s="681">
        <v>6</v>
      </c>
      <c r="D2969" s="346">
        <v>3312</v>
      </c>
      <c r="E2969" s="884">
        <v>40233</v>
      </c>
      <c r="F2969" s="804">
        <v>2010</v>
      </c>
      <c r="G2969" s="717" t="s">
        <v>815</v>
      </c>
      <c r="H2969" s="1" t="s">
        <v>475</v>
      </c>
      <c r="I2969" s="343">
        <v>22</v>
      </c>
      <c r="J2969" s="990">
        <v>45000</v>
      </c>
      <c r="K2969" s="5">
        <f t="shared" si="46"/>
        <v>25</v>
      </c>
      <c r="L2969" s="1083">
        <v>1984</v>
      </c>
      <c r="M2969" s="1183" t="s">
        <v>623</v>
      </c>
      <c r="N2969" s="717" t="s">
        <v>1442</v>
      </c>
      <c r="O2969" s="1227">
        <v>637</v>
      </c>
      <c r="P2969" s="324">
        <v>63.7</v>
      </c>
      <c r="Q2969" s="349">
        <v>8.9087669539289482E-2</v>
      </c>
      <c r="R2969" s="328">
        <v>9.060215992145741</v>
      </c>
      <c r="S2969" s="328">
        <v>72.760215992145746</v>
      </c>
      <c r="T2969" s="328">
        <v>564.23978400785427</v>
      </c>
      <c r="U2969" s="7"/>
      <c r="V2969" s="7"/>
      <c r="W2969" s="7"/>
      <c r="X2969" s="42"/>
      <c r="Y2969" s="42"/>
      <c r="Z2969" s="42"/>
      <c r="AA2969" s="42"/>
      <c r="AB2969" s="42"/>
      <c r="AC2969" s="42"/>
      <c r="AD2969" s="42"/>
      <c r="AE2969" s="42"/>
      <c r="AF2969" s="42"/>
      <c r="AG2969" s="42"/>
      <c r="AH2969" s="42"/>
      <c r="AI2969" s="42"/>
      <c r="AJ2969" s="42"/>
      <c r="AK2969" s="42"/>
      <c r="AL2969" s="42"/>
      <c r="AM2969" s="42"/>
      <c r="AN2969" s="42"/>
    </row>
    <row r="2970" spans="1:40" s="1" customFormat="1">
      <c r="A2970" s="2" t="s">
        <v>3086</v>
      </c>
      <c r="B2970" s="2" t="s">
        <v>17</v>
      </c>
      <c r="C2970" s="344" t="s">
        <v>3087</v>
      </c>
      <c r="D2970" s="4">
        <v>3165</v>
      </c>
      <c r="E2970" s="821">
        <v>40001</v>
      </c>
      <c r="F2970" s="795">
        <v>2010</v>
      </c>
      <c r="G2970" s="208" t="s">
        <v>815</v>
      </c>
      <c r="H2970" s="9" t="s">
        <v>807</v>
      </c>
      <c r="I2970" s="2">
        <v>342</v>
      </c>
      <c r="J2970" s="903">
        <v>69890</v>
      </c>
      <c r="K2970" s="5">
        <f t="shared" si="46"/>
        <v>2</v>
      </c>
      <c r="L2970" s="790">
        <v>2007</v>
      </c>
      <c r="M2970" s="1113" t="s">
        <v>629</v>
      </c>
      <c r="N2970" s="208" t="s">
        <v>1235</v>
      </c>
      <c r="O2970" s="1227">
        <v>650</v>
      </c>
      <c r="P2970" s="154">
        <v>65</v>
      </c>
      <c r="Q2970" s="309">
        <v>2.620967741935484E-2</v>
      </c>
      <c r="R2970" s="7">
        <v>13.912096774193548</v>
      </c>
      <c r="S2970" s="7">
        <v>78.912096774193543</v>
      </c>
      <c r="T2970" s="7">
        <v>571.08790322580649</v>
      </c>
      <c r="U2970" s="7"/>
      <c r="V2970" s="7"/>
      <c r="W2970" s="7"/>
      <c r="X2970" s="42"/>
      <c r="Y2970" s="42"/>
      <c r="Z2970" s="42"/>
      <c r="AA2970" s="42"/>
      <c r="AB2970" s="42"/>
      <c r="AC2970" s="42"/>
      <c r="AD2970" s="42"/>
      <c r="AE2970" s="42"/>
      <c r="AF2970" s="42"/>
      <c r="AG2970" s="42"/>
      <c r="AH2970" s="42"/>
      <c r="AI2970" s="42"/>
      <c r="AJ2970" s="42"/>
      <c r="AK2970" s="42"/>
      <c r="AL2970" s="42"/>
      <c r="AM2970" s="42"/>
      <c r="AN2970" s="42"/>
    </row>
    <row r="2971" spans="1:40" s="1" customFormat="1">
      <c r="A2971" s="9" t="s">
        <v>3167</v>
      </c>
      <c r="B2971" s="9" t="s">
        <v>17</v>
      </c>
      <c r="C2971" s="335">
        <v>1413</v>
      </c>
      <c r="D2971" s="10">
        <v>3190</v>
      </c>
      <c r="E2971" s="690">
        <v>40050</v>
      </c>
      <c r="F2971" s="804">
        <v>2010</v>
      </c>
      <c r="G2971" s="724" t="s">
        <v>816</v>
      </c>
      <c r="H2971" s="51" t="s">
        <v>801</v>
      </c>
      <c r="I2971" s="225">
        <v>58</v>
      </c>
      <c r="J2971" s="918">
        <v>178645</v>
      </c>
      <c r="K2971" s="5">
        <f t="shared" si="46"/>
        <v>12</v>
      </c>
      <c r="L2971" s="1025">
        <v>1997</v>
      </c>
      <c r="M2971" s="1122" t="s">
        <v>623</v>
      </c>
      <c r="N2971" s="1209" t="s">
        <v>624</v>
      </c>
      <c r="O2971" s="1227">
        <v>650</v>
      </c>
      <c r="P2971" s="1246">
        <v>65</v>
      </c>
      <c r="Q2971" s="251">
        <v>7.6560659599528855E-3</v>
      </c>
      <c r="R2971" s="7">
        <v>8.069876325088341</v>
      </c>
      <c r="S2971" s="7">
        <v>73.069876325088345</v>
      </c>
      <c r="T2971" s="7">
        <v>576.93012367491167</v>
      </c>
      <c r="U2971" s="42"/>
      <c r="V2971" s="42"/>
      <c r="W2971" s="42"/>
      <c r="X2971" s="42"/>
      <c r="Y2971" s="42"/>
      <c r="Z2971" s="42"/>
      <c r="AA2971" s="42"/>
      <c r="AB2971" s="42"/>
      <c r="AC2971" s="42"/>
      <c r="AD2971" s="42"/>
      <c r="AE2971" s="42"/>
      <c r="AF2971" s="42"/>
      <c r="AG2971" s="42"/>
      <c r="AH2971" s="42"/>
      <c r="AI2971" s="42"/>
      <c r="AJ2971" s="42"/>
      <c r="AK2971" s="42"/>
    </row>
    <row r="2972" spans="1:40" s="1" customFormat="1">
      <c r="A2972" s="9" t="s">
        <v>3263</v>
      </c>
      <c r="B2972" s="9" t="s">
        <v>17</v>
      </c>
      <c r="C2972" s="335">
        <v>108291</v>
      </c>
      <c r="D2972" s="10">
        <v>3286</v>
      </c>
      <c r="E2972" s="690">
        <v>40162</v>
      </c>
      <c r="F2972" s="804">
        <v>2010</v>
      </c>
      <c r="G2972" s="45" t="s">
        <v>812</v>
      </c>
      <c r="H2972" s="1" t="s">
        <v>861</v>
      </c>
      <c r="I2972" s="9">
        <v>9</v>
      </c>
      <c r="J2972" s="994">
        <v>92980</v>
      </c>
      <c r="K2972" s="5">
        <f t="shared" si="46"/>
        <v>26</v>
      </c>
      <c r="L2972" s="1087">
        <v>1983</v>
      </c>
      <c r="M2972" s="1187" t="s">
        <v>2595</v>
      </c>
      <c r="N2972" s="45" t="s">
        <v>3264</v>
      </c>
      <c r="O2972" s="1227">
        <v>700</v>
      </c>
      <c r="P2972" s="265">
        <v>70</v>
      </c>
      <c r="Q2972" s="268">
        <v>4.72972972972973E-2</v>
      </c>
      <c r="R2972" s="7">
        <v>16.676554054054051</v>
      </c>
      <c r="S2972" s="7">
        <v>86.676554054054051</v>
      </c>
      <c r="T2972" s="7">
        <v>613.32344594594599</v>
      </c>
      <c r="U2972" s="7"/>
      <c r="V2972" s="7"/>
      <c r="W2972" s="7"/>
      <c r="X2972" s="42"/>
      <c r="Y2972" s="42"/>
      <c r="Z2972" s="42"/>
      <c r="AA2972" s="42"/>
      <c r="AB2972" s="42"/>
      <c r="AC2972" s="42"/>
      <c r="AD2972" s="42"/>
      <c r="AE2972" s="42"/>
      <c r="AF2972" s="42"/>
      <c r="AG2972" s="42"/>
      <c r="AH2972" s="42"/>
      <c r="AI2972" s="42"/>
      <c r="AJ2972" s="42"/>
      <c r="AK2972" s="42"/>
      <c r="AL2972" s="42"/>
      <c r="AM2972" s="42"/>
      <c r="AN2972" s="42"/>
    </row>
    <row r="2973" spans="1:40" s="1" customFormat="1">
      <c r="A2973" s="9" t="s">
        <v>3114</v>
      </c>
      <c r="B2973" s="9" t="s">
        <v>17</v>
      </c>
      <c r="C2973" s="335">
        <v>239870</v>
      </c>
      <c r="D2973" s="10">
        <v>3173</v>
      </c>
      <c r="E2973" s="690">
        <v>40038</v>
      </c>
      <c r="F2973" s="795">
        <v>2010</v>
      </c>
      <c r="G2973" s="45" t="s">
        <v>812</v>
      </c>
      <c r="H2973" s="1" t="s">
        <v>861</v>
      </c>
      <c r="I2973" s="9">
        <v>56</v>
      </c>
      <c r="J2973" s="905">
        <v>173155</v>
      </c>
      <c r="K2973" s="5">
        <f t="shared" si="46"/>
        <v>10</v>
      </c>
      <c r="L2973" s="423">
        <v>1999</v>
      </c>
      <c r="M2973" s="417" t="s">
        <v>623</v>
      </c>
      <c r="N2973" s="45" t="s">
        <v>626</v>
      </c>
      <c r="O2973" s="1227">
        <v>750</v>
      </c>
      <c r="P2973" s="154">
        <v>75</v>
      </c>
      <c r="Q2973" s="251">
        <v>0.12048192771084337</v>
      </c>
      <c r="R2973" s="7">
        <v>57.846987951807229</v>
      </c>
      <c r="S2973" s="7">
        <v>132.84698795180722</v>
      </c>
      <c r="T2973" s="7">
        <v>617.15301204819275</v>
      </c>
      <c r="U2973" s="7"/>
      <c r="V2973" s="7"/>
      <c r="W2973" s="7"/>
      <c r="X2973" s="42"/>
      <c r="Y2973" s="42"/>
      <c r="Z2973" s="42"/>
      <c r="AA2973" s="42"/>
      <c r="AB2973" s="42"/>
      <c r="AC2973" s="42"/>
      <c r="AD2973" s="42"/>
      <c r="AE2973" s="42"/>
      <c r="AF2973" s="42"/>
      <c r="AG2973" s="42"/>
      <c r="AH2973" s="42"/>
      <c r="AI2973" s="42"/>
      <c r="AJ2973" s="42"/>
      <c r="AK2973" s="42"/>
      <c r="AL2973" s="42"/>
      <c r="AM2973" s="42"/>
      <c r="AN2973" s="42"/>
    </row>
    <row r="2974" spans="1:40" s="1" customFormat="1">
      <c r="A2974" s="9" t="s">
        <v>3122</v>
      </c>
      <c r="B2974" s="9" t="s">
        <v>17</v>
      </c>
      <c r="C2974" s="335">
        <v>16526</v>
      </c>
      <c r="D2974" s="10">
        <v>3190</v>
      </c>
      <c r="E2974" s="690">
        <v>40050</v>
      </c>
      <c r="F2974" s="804">
        <v>2010</v>
      </c>
      <c r="G2974" s="45" t="s">
        <v>810</v>
      </c>
      <c r="H2974" s="9" t="s">
        <v>1050</v>
      </c>
      <c r="I2974" s="9">
        <v>62</v>
      </c>
      <c r="J2974" s="905">
        <v>170000</v>
      </c>
      <c r="K2974" s="5">
        <f t="shared" si="46"/>
        <v>12</v>
      </c>
      <c r="L2974" s="423">
        <v>1997</v>
      </c>
      <c r="M2974" s="417" t="s">
        <v>623</v>
      </c>
      <c r="N2974" s="45" t="s">
        <v>624</v>
      </c>
      <c r="O2974" s="1227">
        <v>700</v>
      </c>
      <c r="P2974" s="255">
        <v>70</v>
      </c>
      <c r="Q2974" s="251">
        <v>8.2449941107184919E-3</v>
      </c>
      <c r="R2974" s="7">
        <v>8.6906360424028275</v>
      </c>
      <c r="S2974" s="7">
        <v>78.690636042402829</v>
      </c>
      <c r="T2974" s="7">
        <v>621.30936395759716</v>
      </c>
      <c r="U2974" s="42"/>
      <c r="V2974" s="42"/>
      <c r="W2974" s="42"/>
      <c r="X2974" s="42"/>
      <c r="Y2974" s="42"/>
      <c r="Z2974" s="42"/>
      <c r="AA2974" s="42"/>
      <c r="AB2974" s="42"/>
      <c r="AC2974" s="42"/>
      <c r="AD2974" s="42"/>
      <c r="AE2974" s="42"/>
      <c r="AF2974" s="42"/>
      <c r="AG2974" s="42"/>
      <c r="AH2974" s="42"/>
      <c r="AI2974" s="42"/>
      <c r="AJ2974" s="42"/>
      <c r="AK2974" s="42"/>
    </row>
    <row r="2975" spans="1:40" s="1" customFormat="1">
      <c r="A2975" s="257" t="s">
        <v>3177</v>
      </c>
      <c r="B2975" s="9" t="s">
        <v>17</v>
      </c>
      <c r="C2975" s="682">
        <v>10786</v>
      </c>
      <c r="D2975" s="260" t="s">
        <v>3176</v>
      </c>
      <c r="E2975" s="885">
        <v>40004</v>
      </c>
      <c r="F2975" s="804">
        <v>2010</v>
      </c>
      <c r="G2975" s="253" t="s">
        <v>812</v>
      </c>
      <c r="H2975" s="9" t="s">
        <v>2238</v>
      </c>
      <c r="I2975" s="257">
        <v>2</v>
      </c>
      <c r="J2975" s="998">
        <v>143183</v>
      </c>
      <c r="K2975" s="5">
        <f t="shared" si="46"/>
        <v>13</v>
      </c>
      <c r="L2975" s="1090">
        <v>1996</v>
      </c>
      <c r="M2975" s="1190" t="s">
        <v>616</v>
      </c>
      <c r="N2975" s="773" t="s">
        <v>1234</v>
      </c>
      <c r="O2975" s="1227">
        <v>750</v>
      </c>
      <c r="P2975" s="154">
        <v>125</v>
      </c>
      <c r="Q2975" s="258">
        <v>0.12</v>
      </c>
      <c r="R2975" s="261">
        <v>0</v>
      </c>
      <c r="S2975" s="259">
        <v>125</v>
      </c>
      <c r="T2975" s="259">
        <v>625</v>
      </c>
      <c r="U2975" s="7"/>
      <c r="V2975" s="7"/>
      <c r="W2975" s="7"/>
      <c r="X2975" s="42"/>
      <c r="Y2975" s="42"/>
      <c r="Z2975" s="42"/>
      <c r="AA2975" s="42"/>
      <c r="AB2975" s="42"/>
      <c r="AC2975" s="42"/>
      <c r="AD2975" s="42"/>
      <c r="AE2975" s="42"/>
      <c r="AF2975" s="42"/>
      <c r="AG2975" s="42"/>
      <c r="AH2975" s="42"/>
      <c r="AI2975" s="42"/>
      <c r="AJ2975" s="42"/>
      <c r="AK2975" s="42"/>
      <c r="AL2975" s="42"/>
      <c r="AM2975" s="42"/>
      <c r="AN2975" s="42"/>
    </row>
    <row r="2976" spans="1:40" s="1" customFormat="1">
      <c r="A2976" s="9" t="s">
        <v>3362</v>
      </c>
      <c r="B2976" s="225" t="s">
        <v>17</v>
      </c>
      <c r="C2976" s="335" t="s">
        <v>3363</v>
      </c>
      <c r="D2976" s="10">
        <v>3365</v>
      </c>
      <c r="E2976" s="690">
        <v>40331</v>
      </c>
      <c r="F2976" s="804">
        <v>2010</v>
      </c>
      <c r="G2976" s="45" t="s">
        <v>812</v>
      </c>
      <c r="H2976" s="9" t="s">
        <v>2238</v>
      </c>
      <c r="I2976" s="9">
        <v>38</v>
      </c>
      <c r="J2976" s="905">
        <v>208606</v>
      </c>
      <c r="K2976" s="5">
        <f t="shared" si="46"/>
        <v>10</v>
      </c>
      <c r="L2976" s="423">
        <v>1999</v>
      </c>
      <c r="M2976" s="417" t="s">
        <v>616</v>
      </c>
      <c r="N2976" s="45" t="s">
        <v>3364</v>
      </c>
      <c r="O2976" s="1227">
        <v>790</v>
      </c>
      <c r="P2976" s="154">
        <v>79</v>
      </c>
      <c r="Q2976" s="251">
        <v>7.7337249143416539E-2</v>
      </c>
      <c r="R2976" s="7">
        <v>59.251160058737149</v>
      </c>
      <c r="S2976" s="7">
        <v>138.25116005873716</v>
      </c>
      <c r="T2976" s="7">
        <v>651.74883994126287</v>
      </c>
      <c r="U2976" s="7"/>
      <c r="V2976" s="7"/>
      <c r="W2976" s="7"/>
      <c r="X2976" s="42"/>
      <c r="Y2976" s="42"/>
      <c r="Z2976" s="42"/>
      <c r="AA2976" s="42"/>
      <c r="AB2976" s="42"/>
      <c r="AC2976" s="42"/>
      <c r="AD2976" s="42"/>
      <c r="AE2976" s="42"/>
      <c r="AF2976" s="42"/>
      <c r="AG2976" s="42"/>
      <c r="AH2976" s="42"/>
      <c r="AI2976" s="42"/>
      <c r="AJ2976" s="42"/>
      <c r="AK2976" s="42"/>
      <c r="AL2976" s="42"/>
      <c r="AM2976" s="42"/>
      <c r="AN2976" s="42"/>
    </row>
    <row r="2977" spans="1:40" s="1" customFormat="1">
      <c r="A2977" s="9" t="s">
        <v>3237</v>
      </c>
      <c r="B2977" s="267" t="s">
        <v>17</v>
      </c>
      <c r="C2977" s="335">
        <v>1207</v>
      </c>
      <c r="D2977" s="10">
        <v>3244</v>
      </c>
      <c r="E2977" s="690">
        <v>40113</v>
      </c>
      <c r="F2977" s="804">
        <v>2010</v>
      </c>
      <c r="G2977" s="45" t="s">
        <v>814</v>
      </c>
      <c r="H2977" s="2" t="s">
        <v>3617</v>
      </c>
      <c r="I2977" s="9">
        <v>26</v>
      </c>
      <c r="J2977" s="994">
        <v>175433</v>
      </c>
      <c r="K2977" s="5">
        <f t="shared" si="46"/>
        <v>10</v>
      </c>
      <c r="L2977" s="1087">
        <v>1999</v>
      </c>
      <c r="M2977" s="1187" t="s">
        <v>2415</v>
      </c>
      <c r="N2977" s="45" t="s">
        <v>152</v>
      </c>
      <c r="O2977" s="1227">
        <v>750</v>
      </c>
      <c r="P2977" s="265">
        <v>75</v>
      </c>
      <c r="Q2977" s="268">
        <v>2.976190476190476E-2</v>
      </c>
      <c r="R2977" s="7">
        <v>18.65267857142857</v>
      </c>
      <c r="S2977" s="7">
        <v>93.652678571428567</v>
      </c>
      <c r="T2977" s="7">
        <v>656.34732142857138</v>
      </c>
      <c r="U2977" s="7"/>
      <c r="V2977" s="7"/>
      <c r="W2977" s="7"/>
      <c r="X2977" s="42"/>
      <c r="Y2977" s="42"/>
      <c r="Z2977" s="42"/>
      <c r="AA2977" s="42"/>
      <c r="AB2977" s="42"/>
      <c r="AC2977" s="42"/>
      <c r="AD2977" s="42"/>
      <c r="AE2977" s="42"/>
      <c r="AF2977" s="42"/>
      <c r="AG2977" s="42"/>
      <c r="AH2977" s="42"/>
      <c r="AI2977" s="42"/>
      <c r="AJ2977" s="42"/>
      <c r="AK2977" s="42"/>
      <c r="AL2977" s="42"/>
      <c r="AM2977" s="42"/>
      <c r="AN2977" s="42"/>
    </row>
    <row r="2978" spans="1:40" s="1" customFormat="1">
      <c r="A2978" s="9" t="s">
        <v>3265</v>
      </c>
      <c r="B2978" s="9" t="s">
        <v>17</v>
      </c>
      <c r="C2978" s="335" t="s">
        <v>3266</v>
      </c>
      <c r="D2978" s="10">
        <v>3286</v>
      </c>
      <c r="E2978" s="690">
        <v>40162</v>
      </c>
      <c r="F2978" s="804">
        <v>2010</v>
      </c>
      <c r="G2978" s="45" t="s">
        <v>812</v>
      </c>
      <c r="H2978" s="9" t="s">
        <v>2238</v>
      </c>
      <c r="I2978" s="9">
        <v>8</v>
      </c>
      <c r="J2978" s="994">
        <v>24100</v>
      </c>
      <c r="K2978" s="5">
        <f t="shared" si="46"/>
        <v>26</v>
      </c>
      <c r="L2978" s="1087">
        <v>1983</v>
      </c>
      <c r="M2978" s="1187" t="s">
        <v>623</v>
      </c>
      <c r="N2978" s="45" t="s">
        <v>755</v>
      </c>
      <c r="O2978" s="1227">
        <v>750</v>
      </c>
      <c r="P2978" s="265">
        <v>75</v>
      </c>
      <c r="Q2978" s="268">
        <v>5.0675675675675678E-2</v>
      </c>
      <c r="R2978" s="7">
        <v>17.867736486486482</v>
      </c>
      <c r="S2978" s="7">
        <v>92.867736486486478</v>
      </c>
      <c r="T2978" s="7">
        <v>657.13226351351352</v>
      </c>
      <c r="U2978" s="7"/>
      <c r="V2978" s="7"/>
      <c r="W2978" s="7"/>
      <c r="X2978" s="42"/>
      <c r="Y2978" s="42"/>
      <c r="Z2978" s="42"/>
      <c r="AA2978" s="42"/>
      <c r="AB2978" s="42"/>
      <c r="AC2978" s="42"/>
      <c r="AD2978" s="42"/>
      <c r="AE2978" s="42"/>
      <c r="AF2978" s="42"/>
      <c r="AG2978" s="42"/>
      <c r="AH2978" s="42"/>
      <c r="AI2978" s="42"/>
      <c r="AJ2978" s="42"/>
      <c r="AK2978" s="42"/>
      <c r="AL2978" s="42"/>
      <c r="AM2978" s="42"/>
      <c r="AN2978" s="42"/>
    </row>
    <row r="2979" spans="1:40" s="1" customFormat="1">
      <c r="A2979" s="9" t="s">
        <v>3267</v>
      </c>
      <c r="B2979" s="9" t="s">
        <v>17</v>
      </c>
      <c r="C2979" s="335">
        <v>244365</v>
      </c>
      <c r="D2979" s="10">
        <v>3286</v>
      </c>
      <c r="E2979" s="690">
        <v>40162</v>
      </c>
      <c r="F2979" s="804">
        <v>2010</v>
      </c>
      <c r="G2979" s="45" t="s">
        <v>812</v>
      </c>
      <c r="H2979" s="1" t="s">
        <v>861</v>
      </c>
      <c r="I2979" s="9">
        <v>5</v>
      </c>
      <c r="J2979" s="994">
        <v>216625</v>
      </c>
      <c r="K2979" s="5">
        <f t="shared" si="46"/>
        <v>10</v>
      </c>
      <c r="L2979" s="1087">
        <v>1999</v>
      </c>
      <c r="M2979" s="1187" t="s">
        <v>613</v>
      </c>
      <c r="N2979" s="45" t="s">
        <v>614</v>
      </c>
      <c r="O2979" s="1227">
        <v>800</v>
      </c>
      <c r="P2979" s="265">
        <v>80</v>
      </c>
      <c r="Q2979" s="268">
        <v>5.4054054054054057E-2</v>
      </c>
      <c r="R2979" s="7">
        <v>19.058918918918916</v>
      </c>
      <c r="S2979" s="7">
        <v>99.05891891891892</v>
      </c>
      <c r="T2979" s="7">
        <v>700.94108108108105</v>
      </c>
      <c r="U2979" s="7"/>
      <c r="V2979" s="7"/>
      <c r="W2979" s="7"/>
      <c r="X2979" s="42"/>
      <c r="Y2979" s="42"/>
      <c r="Z2979" s="42"/>
      <c r="AA2979" s="42"/>
      <c r="AB2979" s="42"/>
      <c r="AC2979" s="42"/>
      <c r="AD2979" s="42"/>
      <c r="AE2979" s="42"/>
      <c r="AF2979" s="42"/>
      <c r="AG2979" s="42"/>
      <c r="AH2979" s="42"/>
      <c r="AI2979" s="42"/>
      <c r="AJ2979" s="42"/>
      <c r="AK2979" s="42"/>
      <c r="AL2979" s="42"/>
      <c r="AM2979" s="42"/>
      <c r="AN2979" s="42"/>
    </row>
    <row r="2980" spans="1:40" s="1" customFormat="1">
      <c r="A2980" s="9" t="s">
        <v>3318</v>
      </c>
      <c r="B2980" s="9"/>
      <c r="C2980" s="335">
        <v>13468</v>
      </c>
      <c r="D2980" s="10">
        <v>3327</v>
      </c>
      <c r="E2980" s="690">
        <v>40301</v>
      </c>
      <c r="F2980" s="804">
        <v>2010</v>
      </c>
      <c r="G2980" s="45" t="s">
        <v>810</v>
      </c>
      <c r="H2980" s="9" t="s">
        <v>4468</v>
      </c>
      <c r="I2980" s="9" t="s">
        <v>3319</v>
      </c>
      <c r="J2980" s="993">
        <v>44601</v>
      </c>
      <c r="K2980" s="5">
        <f t="shared" si="46"/>
        <v>19</v>
      </c>
      <c r="L2980" s="1086">
        <v>1990</v>
      </c>
      <c r="M2980" s="1186" t="s">
        <v>616</v>
      </c>
      <c r="N2980" s="45" t="s">
        <v>1424</v>
      </c>
      <c r="O2980" s="1227">
        <v>855</v>
      </c>
      <c r="P2980" s="324">
        <v>85.5</v>
      </c>
      <c r="Q2980" s="327">
        <v>6.2770721679759195E-2</v>
      </c>
      <c r="R2980" s="7">
        <v>64.125313853608404</v>
      </c>
      <c r="S2980" s="7">
        <v>149.62531385360842</v>
      </c>
      <c r="T2980" s="7">
        <v>705.37468614639158</v>
      </c>
      <c r="U2980" s="7"/>
      <c r="V2980" s="7"/>
      <c r="W2980" s="7"/>
      <c r="X2980" s="42"/>
      <c r="Y2980" s="42"/>
      <c r="Z2980" s="42"/>
      <c r="AA2980" s="42"/>
      <c r="AB2980" s="42"/>
      <c r="AC2980" s="42"/>
      <c r="AD2980" s="42"/>
      <c r="AE2980" s="42"/>
      <c r="AF2980" s="42"/>
      <c r="AG2980" s="42"/>
      <c r="AH2980" s="42"/>
      <c r="AI2980" s="42"/>
      <c r="AJ2980" s="42"/>
      <c r="AK2980" s="42"/>
      <c r="AL2980" s="42"/>
      <c r="AM2980" s="42"/>
      <c r="AN2980" s="42"/>
    </row>
    <row r="2981" spans="1:40" s="1" customFormat="1">
      <c r="A2981" s="279" t="s">
        <v>3218</v>
      </c>
      <c r="B2981" s="279" t="s">
        <v>17</v>
      </c>
      <c r="C2981" s="680">
        <v>243362</v>
      </c>
      <c r="D2981" s="293">
        <v>3224</v>
      </c>
      <c r="E2981" s="880">
        <v>40184</v>
      </c>
      <c r="F2981" s="804">
        <v>2010</v>
      </c>
      <c r="G2981" s="276" t="s">
        <v>812</v>
      </c>
      <c r="H2981" s="9" t="s">
        <v>1079</v>
      </c>
      <c r="I2981" s="279">
        <v>26</v>
      </c>
      <c r="J2981" s="991">
        <v>115099</v>
      </c>
      <c r="K2981" s="5">
        <f t="shared" si="46"/>
        <v>7</v>
      </c>
      <c r="L2981" s="1084">
        <v>2002</v>
      </c>
      <c r="M2981" s="1184" t="s">
        <v>623</v>
      </c>
      <c r="N2981" s="276" t="s">
        <v>624</v>
      </c>
      <c r="O2981" s="1227">
        <v>806.5</v>
      </c>
      <c r="P2981" s="265">
        <v>80.650000000000006</v>
      </c>
      <c r="Q2981" s="312">
        <v>0.14386448732333565</v>
      </c>
      <c r="R2981" s="269">
        <v>13.777901950955854</v>
      </c>
      <c r="S2981" s="269">
        <v>94.427901950955857</v>
      </c>
      <c r="T2981" s="269">
        <v>712.07209804904414</v>
      </c>
      <c r="U2981" s="7"/>
      <c r="V2981" s="7"/>
      <c r="W2981" s="7"/>
      <c r="X2981" s="42"/>
      <c r="Y2981" s="42"/>
      <c r="Z2981" s="42"/>
      <c r="AA2981" s="42"/>
      <c r="AB2981" s="42"/>
      <c r="AC2981" s="42"/>
      <c r="AD2981" s="42"/>
      <c r="AE2981" s="42"/>
      <c r="AF2981" s="42"/>
      <c r="AG2981" s="42"/>
      <c r="AH2981" s="42"/>
      <c r="AI2981" s="42"/>
      <c r="AJ2981" s="42"/>
      <c r="AK2981" s="42"/>
      <c r="AL2981" s="42"/>
      <c r="AM2981" s="42"/>
      <c r="AN2981" s="42"/>
    </row>
    <row r="2982" spans="1:40" s="1" customFormat="1">
      <c r="A2982" s="2" t="s">
        <v>3181</v>
      </c>
      <c r="B2982" s="2" t="s">
        <v>17</v>
      </c>
      <c r="C2982" s="344" t="s">
        <v>3182</v>
      </c>
      <c r="D2982" s="4">
        <v>3212</v>
      </c>
      <c r="E2982" s="821">
        <v>40086</v>
      </c>
      <c r="F2982" s="804">
        <v>2010</v>
      </c>
      <c r="G2982" s="208" t="s">
        <v>814</v>
      </c>
      <c r="H2982" s="2" t="s">
        <v>3617</v>
      </c>
      <c r="I2982" s="2">
        <v>17</v>
      </c>
      <c r="J2982" s="903">
        <v>122951</v>
      </c>
      <c r="K2982" s="5">
        <f t="shared" si="46"/>
        <v>8</v>
      </c>
      <c r="L2982" s="790">
        <v>2001</v>
      </c>
      <c r="M2982" s="1113" t="s">
        <v>623</v>
      </c>
      <c r="N2982" s="208" t="s">
        <v>624</v>
      </c>
      <c r="O2982" s="1227">
        <v>822</v>
      </c>
      <c r="P2982" s="154">
        <v>82.2</v>
      </c>
      <c r="Q2982" s="309">
        <v>0.28314657830105161</v>
      </c>
      <c r="R2982" s="7">
        <v>21.904219297369352</v>
      </c>
      <c r="S2982" s="7">
        <v>104.10421929736935</v>
      </c>
      <c r="T2982" s="7">
        <v>717.89578070263065</v>
      </c>
      <c r="U2982" s="7"/>
      <c r="V2982" s="7"/>
      <c r="W2982" s="7"/>
      <c r="X2982" s="42"/>
      <c r="Y2982" s="42"/>
      <c r="Z2982" s="42"/>
      <c r="AA2982" s="42"/>
      <c r="AB2982" s="42"/>
      <c r="AC2982" s="42"/>
      <c r="AD2982" s="42"/>
      <c r="AE2982" s="42"/>
      <c r="AF2982" s="42"/>
      <c r="AG2982" s="42"/>
      <c r="AH2982" s="42"/>
      <c r="AI2982" s="42"/>
      <c r="AJ2982" s="42"/>
      <c r="AK2982" s="42"/>
      <c r="AL2982" s="42"/>
      <c r="AM2982" s="42"/>
      <c r="AN2982" s="42"/>
    </row>
    <row r="2983" spans="1:40" s="1" customFormat="1">
      <c r="A2983" s="2" t="s">
        <v>3260</v>
      </c>
      <c r="B2983" s="2" t="s">
        <v>17</v>
      </c>
      <c r="C2983" s="344">
        <v>1147</v>
      </c>
      <c r="D2983" s="4">
        <v>3250</v>
      </c>
      <c r="E2983" s="821">
        <v>40157</v>
      </c>
      <c r="F2983" s="804">
        <v>2010</v>
      </c>
      <c r="G2983" s="208" t="s">
        <v>814</v>
      </c>
      <c r="H2983" s="2" t="s">
        <v>3617</v>
      </c>
      <c r="I2983" s="2">
        <v>14</v>
      </c>
      <c r="J2983" s="991">
        <v>139500</v>
      </c>
      <c r="K2983" s="5">
        <f t="shared" si="46"/>
        <v>10</v>
      </c>
      <c r="L2983" s="1084">
        <v>1999</v>
      </c>
      <c r="M2983" s="1184" t="s">
        <v>629</v>
      </c>
      <c r="N2983" s="208" t="s">
        <v>303</v>
      </c>
      <c r="O2983" s="1227">
        <v>838</v>
      </c>
      <c r="P2983" s="154">
        <v>83.8</v>
      </c>
      <c r="Q2983" s="312">
        <v>1</v>
      </c>
      <c r="R2983" s="7">
        <v>27.67</v>
      </c>
      <c r="S2983" s="7">
        <v>111.47</v>
      </c>
      <c r="T2983" s="7">
        <v>726.53</v>
      </c>
      <c r="U2983" s="7"/>
      <c r="V2983" s="7"/>
      <c r="W2983" s="7"/>
      <c r="X2983" s="42"/>
      <c r="Y2983" s="42"/>
      <c r="Z2983" s="42"/>
      <c r="AA2983" s="42"/>
      <c r="AB2983" s="42"/>
      <c r="AC2983" s="42"/>
      <c r="AD2983" s="42"/>
      <c r="AE2983" s="42"/>
      <c r="AF2983" s="42"/>
      <c r="AG2983" s="42"/>
      <c r="AH2983" s="42"/>
      <c r="AI2983" s="42"/>
      <c r="AJ2983" s="42"/>
      <c r="AK2983" s="42"/>
      <c r="AL2983" s="42"/>
      <c r="AM2983" s="42"/>
      <c r="AN2983" s="42"/>
    </row>
    <row r="2984" spans="1:40" s="1" customFormat="1">
      <c r="A2984" s="2" t="s">
        <v>3249</v>
      </c>
      <c r="B2984" s="279" t="s">
        <v>17</v>
      </c>
      <c r="C2984" s="344">
        <v>1705</v>
      </c>
      <c r="D2984" s="4">
        <v>3244</v>
      </c>
      <c r="E2984" s="821">
        <v>40113</v>
      </c>
      <c r="F2984" s="804">
        <v>2010</v>
      </c>
      <c r="G2984" s="208" t="s">
        <v>816</v>
      </c>
      <c r="H2984" s="51" t="s">
        <v>801</v>
      </c>
      <c r="I2984" s="2">
        <v>8</v>
      </c>
      <c r="J2984" s="991">
        <v>132698</v>
      </c>
      <c r="K2984" s="5">
        <f t="shared" si="46"/>
        <v>8</v>
      </c>
      <c r="L2984" s="1084">
        <v>2001</v>
      </c>
      <c r="M2984" s="1184" t="s">
        <v>629</v>
      </c>
      <c r="N2984" s="208" t="s">
        <v>1235</v>
      </c>
      <c r="O2984" s="1227">
        <v>850</v>
      </c>
      <c r="P2984" s="265">
        <v>85</v>
      </c>
      <c r="Q2984" s="312">
        <v>3.3730158730158728E-2</v>
      </c>
      <c r="R2984" s="7">
        <v>21.139702380952379</v>
      </c>
      <c r="S2984" s="7">
        <v>106.13970238095237</v>
      </c>
      <c r="T2984" s="7">
        <v>743.86029761904763</v>
      </c>
      <c r="U2984" s="7"/>
      <c r="V2984" s="7"/>
      <c r="W2984" s="7"/>
      <c r="X2984" s="42"/>
      <c r="Y2984" s="42"/>
      <c r="Z2984" s="42"/>
      <c r="AA2984" s="42"/>
      <c r="AB2984" s="42"/>
      <c r="AC2984" s="42"/>
      <c r="AD2984" s="42"/>
      <c r="AE2984" s="42"/>
      <c r="AF2984" s="42"/>
      <c r="AG2984" s="42"/>
      <c r="AH2984" s="42"/>
      <c r="AI2984" s="42"/>
      <c r="AJ2984" s="42"/>
      <c r="AK2984" s="42"/>
      <c r="AL2984" s="42"/>
      <c r="AM2984" s="42"/>
      <c r="AN2984" s="42"/>
    </row>
    <row r="2985" spans="1:40" s="1" customFormat="1">
      <c r="A2985" s="2" t="s">
        <v>3113</v>
      </c>
      <c r="B2985" s="2" t="s">
        <v>17</v>
      </c>
      <c r="C2985" s="344">
        <v>182529</v>
      </c>
      <c r="D2985" s="4">
        <v>3173</v>
      </c>
      <c r="E2985" s="821">
        <v>40038</v>
      </c>
      <c r="F2985" s="795">
        <v>2010</v>
      </c>
      <c r="G2985" s="208" t="s">
        <v>812</v>
      </c>
      <c r="H2985" s="1" t="s">
        <v>861</v>
      </c>
      <c r="I2985" s="2">
        <v>57</v>
      </c>
      <c r="J2985" s="903">
        <v>115947</v>
      </c>
      <c r="K2985" s="5">
        <f t="shared" si="46"/>
        <v>12</v>
      </c>
      <c r="L2985" s="1014">
        <v>1997</v>
      </c>
      <c r="M2985" s="1112" t="s">
        <v>623</v>
      </c>
      <c r="N2985" s="208" t="s">
        <v>626</v>
      </c>
      <c r="O2985" s="1227">
        <v>913</v>
      </c>
      <c r="P2985" s="154">
        <v>91.300000000000011</v>
      </c>
      <c r="Q2985" s="309">
        <v>0.14666666666666667</v>
      </c>
      <c r="R2985" s="7">
        <v>70.419066666666666</v>
      </c>
      <c r="S2985" s="7">
        <v>161.71906666666666</v>
      </c>
      <c r="T2985" s="7">
        <v>751.28093333333334</v>
      </c>
      <c r="U2985" s="7"/>
      <c r="V2985" s="7"/>
      <c r="W2985" s="7"/>
      <c r="X2985" s="42"/>
      <c r="Y2985" s="42"/>
      <c r="Z2985" s="42"/>
      <c r="AA2985" s="42"/>
      <c r="AB2985" s="42"/>
      <c r="AC2985" s="42"/>
      <c r="AD2985" s="42"/>
      <c r="AE2985" s="42"/>
      <c r="AF2985" s="42"/>
      <c r="AG2985" s="42"/>
      <c r="AH2985" s="42"/>
      <c r="AI2985" s="42"/>
      <c r="AJ2985" s="42"/>
      <c r="AK2985" s="42"/>
      <c r="AL2985" s="42"/>
      <c r="AM2985" s="42"/>
      <c r="AN2985" s="42"/>
    </row>
    <row r="2986" spans="1:40" s="1" customFormat="1">
      <c r="A2986" s="45" t="s">
        <v>3186</v>
      </c>
      <c r="B2986" s="9" t="s">
        <v>17</v>
      </c>
      <c r="C2986" s="335">
        <v>243360</v>
      </c>
      <c r="D2986" s="10">
        <v>3212</v>
      </c>
      <c r="E2986" s="690">
        <v>40086</v>
      </c>
      <c r="F2986" s="804">
        <v>2010</v>
      </c>
      <c r="G2986" s="45" t="s">
        <v>812</v>
      </c>
      <c r="H2986" s="9" t="s">
        <v>1079</v>
      </c>
      <c r="I2986" s="9">
        <v>20</v>
      </c>
      <c r="J2986" s="905">
        <v>102823</v>
      </c>
      <c r="K2986" s="5">
        <f t="shared" si="46"/>
        <v>8</v>
      </c>
      <c r="L2986" s="423">
        <v>2001</v>
      </c>
      <c r="M2986" s="417" t="s">
        <v>623</v>
      </c>
      <c r="N2986" s="45" t="s">
        <v>624</v>
      </c>
      <c r="O2986" s="1227">
        <v>861</v>
      </c>
      <c r="P2986" s="154">
        <v>86.100000000000009</v>
      </c>
      <c r="Q2986" s="251">
        <v>0.29658054004526208</v>
      </c>
      <c r="R2986" s="7">
        <v>22.943470577901476</v>
      </c>
      <c r="S2986" s="7">
        <v>109.04347057790149</v>
      </c>
      <c r="T2986" s="7">
        <v>751.95652942209847</v>
      </c>
      <c r="U2986" s="7"/>
      <c r="V2986" s="7"/>
      <c r="W2986" s="7"/>
      <c r="X2986" s="42"/>
      <c r="Y2986" s="42"/>
      <c r="Z2986" s="42"/>
      <c r="AA2986" s="42"/>
      <c r="AB2986" s="42"/>
      <c r="AC2986" s="42"/>
      <c r="AD2986" s="42"/>
      <c r="AE2986" s="42"/>
      <c r="AF2986" s="42"/>
      <c r="AG2986" s="42"/>
      <c r="AH2986" s="42"/>
      <c r="AI2986" s="42"/>
      <c r="AJ2986" s="42"/>
      <c r="AK2986" s="42"/>
      <c r="AL2986" s="42"/>
      <c r="AM2986" s="42"/>
      <c r="AN2986" s="42"/>
    </row>
    <row r="2987" spans="1:40" s="1" customFormat="1">
      <c r="A2987" s="9" t="s">
        <v>3244</v>
      </c>
      <c r="B2987" s="267" t="s">
        <v>17</v>
      </c>
      <c r="C2987" s="335">
        <v>3512</v>
      </c>
      <c r="D2987" s="4">
        <v>3244</v>
      </c>
      <c r="E2987" s="690">
        <v>40113</v>
      </c>
      <c r="F2987" s="804">
        <v>2010</v>
      </c>
      <c r="G2987" s="45" t="s">
        <v>815</v>
      </c>
      <c r="H2987" s="2" t="s">
        <v>1657</v>
      </c>
      <c r="I2987" s="9">
        <v>4</v>
      </c>
      <c r="J2987" s="994">
        <v>193161</v>
      </c>
      <c r="K2987" s="5">
        <f t="shared" si="46"/>
        <v>7</v>
      </c>
      <c r="L2987" s="1087">
        <v>2002</v>
      </c>
      <c r="M2987" s="1187" t="s">
        <v>629</v>
      </c>
      <c r="N2987" s="45" t="s">
        <v>2423</v>
      </c>
      <c r="O2987" s="1227">
        <v>900</v>
      </c>
      <c r="P2987" s="265">
        <v>90</v>
      </c>
      <c r="Q2987" s="268">
        <v>3.5714285714285712E-2</v>
      </c>
      <c r="R2987" s="7">
        <v>22.383214285714285</v>
      </c>
      <c r="S2987" s="7">
        <v>112.38321428571429</v>
      </c>
      <c r="T2987" s="7">
        <v>787.6167857142857</v>
      </c>
      <c r="U2987" s="7"/>
      <c r="V2987" s="7"/>
      <c r="W2987" s="7"/>
      <c r="X2987" s="42"/>
      <c r="Y2987" s="42"/>
      <c r="Z2987" s="42"/>
      <c r="AA2987" s="42"/>
      <c r="AB2987" s="42"/>
      <c r="AC2987" s="42"/>
      <c r="AD2987" s="42"/>
      <c r="AE2987" s="42"/>
      <c r="AF2987" s="42"/>
      <c r="AG2987" s="42"/>
      <c r="AH2987" s="42"/>
      <c r="AI2987" s="42"/>
      <c r="AJ2987" s="42"/>
      <c r="AK2987" s="42"/>
      <c r="AL2987" s="42"/>
      <c r="AM2987" s="42"/>
      <c r="AN2987" s="42"/>
    </row>
    <row r="2988" spans="1:40" s="1" customFormat="1">
      <c r="A2988" s="9" t="s">
        <v>3172</v>
      </c>
      <c r="B2988" s="9" t="s">
        <v>17</v>
      </c>
      <c r="C2988" s="335">
        <v>108396</v>
      </c>
      <c r="D2988" s="4">
        <v>3190</v>
      </c>
      <c r="E2988" s="690">
        <v>40050</v>
      </c>
      <c r="F2988" s="804">
        <v>2010</v>
      </c>
      <c r="G2988" s="724" t="s">
        <v>818</v>
      </c>
      <c r="H2988" s="15" t="s">
        <v>1694</v>
      </c>
      <c r="I2988" s="225">
        <v>60</v>
      </c>
      <c r="J2988" s="918">
        <v>157062</v>
      </c>
      <c r="K2988" s="5">
        <f t="shared" si="46"/>
        <v>13</v>
      </c>
      <c r="L2988" s="1025">
        <v>1996</v>
      </c>
      <c r="M2988" s="1122" t="s">
        <v>623</v>
      </c>
      <c r="N2988" s="1209" t="s">
        <v>624</v>
      </c>
      <c r="O2988" s="1227">
        <v>900</v>
      </c>
      <c r="P2988" s="1246">
        <v>90</v>
      </c>
      <c r="Q2988" s="251">
        <v>1.0600706713780919E-2</v>
      </c>
      <c r="R2988" s="7">
        <v>11.173674911660781</v>
      </c>
      <c r="S2988" s="7">
        <v>101.17367491166078</v>
      </c>
      <c r="T2988" s="7">
        <v>798.82632508833922</v>
      </c>
      <c r="U2988" s="42"/>
      <c r="V2988" s="42"/>
      <c r="W2988" s="42"/>
      <c r="X2988" s="42"/>
      <c r="Y2988" s="42"/>
      <c r="Z2988" s="42"/>
      <c r="AA2988" s="42"/>
      <c r="AB2988" s="42"/>
      <c r="AC2988" s="42"/>
      <c r="AD2988" s="42"/>
      <c r="AE2988" s="42"/>
      <c r="AF2988" s="42"/>
      <c r="AG2988" s="42"/>
      <c r="AH2988" s="42"/>
      <c r="AI2988" s="42"/>
      <c r="AJ2988" s="42"/>
      <c r="AK2988" s="42"/>
    </row>
    <row r="2989" spans="1:40" s="1" customFormat="1">
      <c r="A2989" s="9" t="s">
        <v>3169</v>
      </c>
      <c r="B2989" s="9" t="s">
        <v>17</v>
      </c>
      <c r="C2989" s="335">
        <v>108397</v>
      </c>
      <c r="D2989" s="3">
        <v>3190</v>
      </c>
      <c r="E2989" s="690">
        <v>40050</v>
      </c>
      <c r="F2989" s="804">
        <v>2010</v>
      </c>
      <c r="G2989" s="724" t="s">
        <v>818</v>
      </c>
      <c r="H2989" s="15" t="s">
        <v>1835</v>
      </c>
      <c r="I2989" s="225">
        <v>8</v>
      </c>
      <c r="J2989" s="918">
        <v>201159</v>
      </c>
      <c r="K2989" s="5">
        <f t="shared" si="46"/>
        <v>13</v>
      </c>
      <c r="L2989" s="1025">
        <v>1996</v>
      </c>
      <c r="M2989" s="1122" t="s">
        <v>623</v>
      </c>
      <c r="N2989" s="1209" t="s">
        <v>624</v>
      </c>
      <c r="O2989" s="1227">
        <v>900</v>
      </c>
      <c r="P2989" s="1246">
        <v>90</v>
      </c>
      <c r="Q2989" s="251">
        <v>1.0600706713780919E-2</v>
      </c>
      <c r="R2989" s="7">
        <v>11.173674911660781</v>
      </c>
      <c r="S2989" s="7">
        <v>101.17367491166078</v>
      </c>
      <c r="T2989" s="7">
        <v>798.82632508833922</v>
      </c>
      <c r="U2989" s="42"/>
      <c r="V2989" s="42"/>
      <c r="W2989" s="42"/>
      <c r="X2989" s="42"/>
      <c r="Y2989" s="42"/>
      <c r="Z2989" s="42"/>
      <c r="AA2989" s="42"/>
      <c r="AB2989" s="42"/>
      <c r="AC2989" s="42"/>
      <c r="AD2989" s="42"/>
      <c r="AE2989" s="42"/>
      <c r="AF2989" s="42"/>
      <c r="AG2989" s="42"/>
      <c r="AH2989" s="42"/>
      <c r="AI2989" s="42"/>
      <c r="AJ2989" s="42"/>
      <c r="AK2989" s="42"/>
    </row>
    <row r="2990" spans="1:40" s="1" customFormat="1">
      <c r="A2990" s="9" t="s">
        <v>3171</v>
      </c>
      <c r="B2990" s="9" t="s">
        <v>17</v>
      </c>
      <c r="C2990" s="335">
        <v>108399</v>
      </c>
      <c r="D2990" s="10">
        <v>3190</v>
      </c>
      <c r="E2990" s="690">
        <v>40050</v>
      </c>
      <c r="F2990" s="804">
        <v>2010</v>
      </c>
      <c r="G2990" s="724" t="s">
        <v>818</v>
      </c>
      <c r="H2990" s="9" t="s">
        <v>1835</v>
      </c>
      <c r="I2990" s="225">
        <v>30</v>
      </c>
      <c r="J2990" s="918">
        <v>220266</v>
      </c>
      <c r="K2990" s="5">
        <f t="shared" si="46"/>
        <v>13</v>
      </c>
      <c r="L2990" s="1025">
        <v>1996</v>
      </c>
      <c r="M2990" s="1122" t="s">
        <v>623</v>
      </c>
      <c r="N2990" s="1209" t="s">
        <v>624</v>
      </c>
      <c r="O2990" s="1227">
        <v>900</v>
      </c>
      <c r="P2990" s="1246">
        <v>90</v>
      </c>
      <c r="Q2990" s="251">
        <v>1.0600706713780919E-2</v>
      </c>
      <c r="R2990" s="7">
        <v>11.173674911660781</v>
      </c>
      <c r="S2990" s="7">
        <v>101.17367491166078</v>
      </c>
      <c r="T2990" s="7">
        <v>798.82632508833922</v>
      </c>
      <c r="U2990" s="42"/>
      <c r="V2990" s="42"/>
      <c r="W2990" s="42"/>
      <c r="X2990" s="42"/>
      <c r="Y2990" s="42"/>
      <c r="Z2990" s="42"/>
      <c r="AA2990" s="42"/>
      <c r="AB2990" s="42"/>
      <c r="AC2990" s="42"/>
      <c r="AD2990" s="42"/>
      <c r="AE2990" s="42"/>
      <c r="AF2990" s="42"/>
      <c r="AG2990" s="42"/>
      <c r="AH2990" s="42"/>
      <c r="AI2990" s="42"/>
      <c r="AJ2990" s="42"/>
      <c r="AK2990" s="42"/>
    </row>
    <row r="2991" spans="1:40" s="1" customFormat="1">
      <c r="A2991" s="9" t="s">
        <v>3080</v>
      </c>
      <c r="B2991" s="9" t="s">
        <v>17</v>
      </c>
      <c r="C2991" s="335">
        <v>200158</v>
      </c>
      <c r="D2991" s="10">
        <v>3144</v>
      </c>
      <c r="E2991" s="690">
        <v>40010</v>
      </c>
      <c r="F2991" s="795">
        <v>2010</v>
      </c>
      <c r="G2991" s="45" t="s">
        <v>812</v>
      </c>
      <c r="H2991" s="9" t="s">
        <v>1516</v>
      </c>
      <c r="I2991" s="9">
        <v>25</v>
      </c>
      <c r="J2991" s="905">
        <v>163313</v>
      </c>
      <c r="K2991" s="5">
        <f t="shared" si="46"/>
        <v>11</v>
      </c>
      <c r="L2991" s="423">
        <v>1998</v>
      </c>
      <c r="M2991" s="417" t="s">
        <v>616</v>
      </c>
      <c r="N2991" s="45" t="s">
        <v>1234</v>
      </c>
      <c r="O2991" s="1227">
        <v>923</v>
      </c>
      <c r="P2991" s="154">
        <v>92.300000000000011</v>
      </c>
      <c r="Q2991" s="251">
        <v>0.26806692669836224</v>
      </c>
      <c r="R2991" s="7">
        <v>12.971758582933761</v>
      </c>
      <c r="S2991" s="7">
        <v>105.27175858293377</v>
      </c>
      <c r="T2991" s="7">
        <v>817.72824141706622</v>
      </c>
      <c r="U2991" s="7"/>
      <c r="V2991" s="7"/>
      <c r="W2991" s="7"/>
      <c r="X2991" s="42"/>
      <c r="Y2991" s="42"/>
      <c r="Z2991" s="42"/>
      <c r="AA2991" s="42"/>
      <c r="AB2991" s="42"/>
      <c r="AC2991" s="42"/>
      <c r="AD2991" s="42"/>
      <c r="AE2991" s="42"/>
      <c r="AF2991" s="42"/>
      <c r="AG2991" s="42"/>
      <c r="AH2991" s="42"/>
      <c r="AI2991" s="42"/>
      <c r="AJ2991" s="42"/>
      <c r="AK2991" s="42"/>
      <c r="AL2991" s="42"/>
      <c r="AM2991" s="42"/>
      <c r="AN2991" s="42"/>
    </row>
    <row r="2992" spans="1:40" s="1" customFormat="1">
      <c r="A2992" s="45" t="s">
        <v>3373</v>
      </c>
      <c r="B2992" s="225" t="s">
        <v>17</v>
      </c>
      <c r="C2992" s="335">
        <v>155503</v>
      </c>
      <c r="D2992" s="10">
        <v>3381</v>
      </c>
      <c r="E2992" s="690">
        <v>40359</v>
      </c>
      <c r="F2992" s="804">
        <v>2010</v>
      </c>
      <c r="G2992" s="45" t="s">
        <v>818</v>
      </c>
      <c r="H2992" s="9" t="s">
        <v>806</v>
      </c>
      <c r="I2992" s="9">
        <v>19</v>
      </c>
      <c r="J2992" s="905">
        <v>208222</v>
      </c>
      <c r="K2992" s="5">
        <f t="shared" si="46"/>
        <v>11</v>
      </c>
      <c r="L2992" s="423">
        <v>1998</v>
      </c>
      <c r="M2992" s="417" t="s">
        <v>623</v>
      </c>
      <c r="N2992" s="45" t="s">
        <v>626</v>
      </c>
      <c r="O2992" s="1227">
        <v>1003</v>
      </c>
      <c r="P2992" s="154">
        <v>100.30000000000001</v>
      </c>
      <c r="Q2992" s="251">
        <v>5.9117818334421778E-2</v>
      </c>
      <c r="R2992" s="7">
        <v>75.226832652368373</v>
      </c>
      <c r="S2992" s="7">
        <v>175.5268326523684</v>
      </c>
      <c r="T2992" s="7">
        <v>827.4731673476316</v>
      </c>
      <c r="U2992" s="7"/>
      <c r="V2992" s="7"/>
      <c r="W2992" s="7"/>
      <c r="X2992" s="42"/>
      <c r="Y2992" s="42"/>
      <c r="Z2992" s="42"/>
      <c r="AA2992" s="42"/>
      <c r="AB2992" s="42"/>
      <c r="AC2992" s="42"/>
      <c r="AD2992" s="42"/>
      <c r="AE2992" s="42"/>
      <c r="AF2992" s="42"/>
      <c r="AG2992" s="42"/>
      <c r="AH2992" s="42"/>
      <c r="AI2992" s="42"/>
      <c r="AJ2992" s="42"/>
      <c r="AK2992" s="42"/>
      <c r="AL2992" s="42"/>
      <c r="AM2992" s="42"/>
      <c r="AN2992" s="42"/>
    </row>
    <row r="2993" spans="1:40" s="1" customFormat="1">
      <c r="A2993" s="9" t="s">
        <v>3351</v>
      </c>
      <c r="B2993" s="225" t="s">
        <v>17</v>
      </c>
      <c r="C2993" s="335">
        <v>1033</v>
      </c>
      <c r="D2993" s="10">
        <v>3348</v>
      </c>
      <c r="E2993" s="690">
        <v>40269</v>
      </c>
      <c r="F2993" s="804">
        <v>2010</v>
      </c>
      <c r="G2993" s="45" t="s">
        <v>815</v>
      </c>
      <c r="H2993" s="9" t="s">
        <v>1149</v>
      </c>
      <c r="I2993" s="9" t="s">
        <v>3352</v>
      </c>
      <c r="J2993" s="905">
        <v>22460</v>
      </c>
      <c r="K2993" s="5">
        <f t="shared" si="46"/>
        <v>29</v>
      </c>
      <c r="L2993" s="423">
        <v>1980</v>
      </c>
      <c r="M2993" s="417" t="s">
        <v>629</v>
      </c>
      <c r="N2993" s="45" t="s">
        <v>3031</v>
      </c>
      <c r="O2993" s="1227">
        <v>1015</v>
      </c>
      <c r="P2993" s="154">
        <v>101.5</v>
      </c>
      <c r="Q2993" s="251">
        <v>0.35298209007129194</v>
      </c>
      <c r="R2993" s="7">
        <v>76.127647365675529</v>
      </c>
      <c r="S2993" s="7">
        <v>177.62764736567553</v>
      </c>
      <c r="T2993" s="7">
        <v>837.37235263432444</v>
      </c>
      <c r="U2993" s="7"/>
      <c r="V2993" s="7"/>
      <c r="W2993" s="7"/>
      <c r="X2993" s="42"/>
      <c r="Y2993" s="42"/>
      <c r="Z2993" s="42"/>
      <c r="AA2993" s="42"/>
      <c r="AB2993" s="42"/>
      <c r="AC2993" s="42"/>
      <c r="AD2993" s="42"/>
      <c r="AE2993" s="42"/>
      <c r="AF2993" s="42"/>
      <c r="AG2993" s="42"/>
      <c r="AH2993" s="42"/>
      <c r="AI2993" s="42"/>
      <c r="AJ2993" s="42"/>
      <c r="AK2993" s="42"/>
      <c r="AL2993" s="42"/>
      <c r="AM2993" s="42"/>
      <c r="AN2993" s="42"/>
    </row>
    <row r="2994" spans="1:40" s="1" customFormat="1">
      <c r="A2994" s="257" t="s">
        <v>3178</v>
      </c>
      <c r="B2994" s="9" t="s">
        <v>17</v>
      </c>
      <c r="C2994" s="682">
        <v>140878</v>
      </c>
      <c r="D2994" s="260" t="s">
        <v>3176</v>
      </c>
      <c r="E2994" s="885">
        <v>40056</v>
      </c>
      <c r="F2994" s="804">
        <v>2010</v>
      </c>
      <c r="G2994" s="773" t="s">
        <v>818</v>
      </c>
      <c r="H2994" s="9" t="s">
        <v>1694</v>
      </c>
      <c r="I2994" s="257">
        <v>3</v>
      </c>
      <c r="J2994" s="999">
        <v>133399</v>
      </c>
      <c r="K2994" s="5">
        <f t="shared" si="46"/>
        <v>10</v>
      </c>
      <c r="L2994" s="1091">
        <v>1999</v>
      </c>
      <c r="M2994" s="1191" t="s">
        <v>2415</v>
      </c>
      <c r="N2994" s="1221" t="s">
        <v>401</v>
      </c>
      <c r="O2994" s="1229">
        <v>1000</v>
      </c>
      <c r="P2994" s="154">
        <v>125</v>
      </c>
      <c r="Q2994" s="258">
        <v>0.16</v>
      </c>
      <c r="R2994" s="261">
        <v>0</v>
      </c>
      <c r="S2994" s="259">
        <v>125</v>
      </c>
      <c r="T2994" s="259">
        <v>875</v>
      </c>
      <c r="U2994" s="7"/>
      <c r="V2994" s="7"/>
      <c r="W2994" s="7"/>
      <c r="X2994" s="42"/>
      <c r="Y2994" s="42"/>
      <c r="Z2994" s="42"/>
      <c r="AA2994" s="42"/>
      <c r="AB2994" s="42"/>
      <c r="AC2994" s="42"/>
      <c r="AD2994" s="42"/>
      <c r="AE2994" s="42"/>
      <c r="AF2994" s="42"/>
      <c r="AG2994" s="42"/>
      <c r="AH2994" s="42"/>
      <c r="AI2994" s="42"/>
      <c r="AJ2994" s="42"/>
      <c r="AK2994" s="42"/>
      <c r="AL2994" s="42"/>
      <c r="AM2994" s="42"/>
      <c r="AN2994" s="42"/>
    </row>
    <row r="2995" spans="1:40" s="1" customFormat="1">
      <c r="A2995" s="267" t="s">
        <v>3216</v>
      </c>
      <c r="B2995" s="267" t="s">
        <v>17</v>
      </c>
      <c r="C2995" s="676" t="s">
        <v>3217</v>
      </c>
      <c r="D2995" s="266">
        <v>3224</v>
      </c>
      <c r="E2995" s="882">
        <v>40184</v>
      </c>
      <c r="F2995" s="804">
        <v>2010</v>
      </c>
      <c r="G2995" s="381" t="s">
        <v>812</v>
      </c>
      <c r="H2995" s="9" t="s">
        <v>1079</v>
      </c>
      <c r="I2995" s="267">
        <v>25</v>
      </c>
      <c r="J2995" s="994">
        <v>129760</v>
      </c>
      <c r="K2995" s="5">
        <f t="shared" si="46"/>
        <v>9</v>
      </c>
      <c r="L2995" s="1087">
        <v>2000</v>
      </c>
      <c r="M2995" s="1187" t="s">
        <v>623</v>
      </c>
      <c r="N2995" s="381" t="s">
        <v>624</v>
      </c>
      <c r="O2995" s="1227">
        <v>1000</v>
      </c>
      <c r="P2995" s="265">
        <v>100</v>
      </c>
      <c r="Q2995" s="268">
        <v>0.1783812614052519</v>
      </c>
      <c r="R2995" s="269">
        <v>17.083573404780974</v>
      </c>
      <c r="S2995" s="269">
        <v>117.08357340478098</v>
      </c>
      <c r="T2995" s="269">
        <v>882.91642659521904</v>
      </c>
      <c r="U2995" s="7"/>
      <c r="V2995" s="7"/>
      <c r="W2995" s="7"/>
      <c r="X2995" s="42"/>
      <c r="Y2995" s="42"/>
      <c r="Z2995" s="42"/>
      <c r="AA2995" s="42"/>
      <c r="AB2995" s="42"/>
      <c r="AC2995" s="42"/>
      <c r="AD2995" s="42"/>
      <c r="AE2995" s="42"/>
      <c r="AF2995" s="42"/>
      <c r="AG2995" s="42"/>
      <c r="AH2995" s="42"/>
      <c r="AI2995" s="42"/>
      <c r="AJ2995" s="42"/>
      <c r="AK2995" s="42"/>
      <c r="AL2995" s="42"/>
      <c r="AM2995" s="42"/>
      <c r="AN2995" s="42"/>
    </row>
    <row r="2996" spans="1:40" s="1" customFormat="1">
      <c r="A2996" s="9" t="s">
        <v>3294</v>
      </c>
      <c r="B2996" s="9" t="s">
        <v>17</v>
      </c>
      <c r="C2996" s="683" t="s">
        <v>3295</v>
      </c>
      <c r="D2996" s="321" t="s">
        <v>3290</v>
      </c>
      <c r="E2996" s="690">
        <v>40210</v>
      </c>
      <c r="F2996" s="804">
        <v>2010</v>
      </c>
      <c r="G2996" s="724" t="s">
        <v>814</v>
      </c>
      <c r="H2996" s="9" t="s">
        <v>905</v>
      </c>
      <c r="I2996" s="225" t="s">
        <v>3296</v>
      </c>
      <c r="J2996" s="1000">
        <v>68251</v>
      </c>
      <c r="K2996" s="5">
        <f t="shared" si="46"/>
        <v>19</v>
      </c>
      <c r="L2996" s="1092">
        <v>1990</v>
      </c>
      <c r="M2996" s="1192" t="s">
        <v>616</v>
      </c>
      <c r="N2996" s="1222" t="s">
        <v>3297</v>
      </c>
      <c r="O2996" s="1229">
        <v>1000</v>
      </c>
      <c r="P2996" s="1246">
        <v>100</v>
      </c>
      <c r="Q2996" s="322">
        <v>0.15625</v>
      </c>
      <c r="R2996" s="7">
        <v>0</v>
      </c>
      <c r="S2996" s="7">
        <v>100</v>
      </c>
      <c r="T2996" s="7">
        <v>900</v>
      </c>
      <c r="U2996" s="7"/>
      <c r="V2996" s="7"/>
      <c r="W2996" s="7"/>
      <c r="X2996" s="42"/>
      <c r="Y2996" s="42"/>
      <c r="Z2996" s="42"/>
      <c r="AA2996" s="42"/>
      <c r="AB2996" s="42"/>
      <c r="AC2996" s="42"/>
      <c r="AD2996" s="42"/>
      <c r="AE2996" s="42"/>
      <c r="AF2996" s="42"/>
      <c r="AG2996" s="42"/>
      <c r="AH2996" s="42"/>
      <c r="AI2996" s="42"/>
      <c r="AJ2996" s="42"/>
      <c r="AK2996" s="42"/>
      <c r="AL2996" s="42"/>
      <c r="AM2996" s="42"/>
      <c r="AN2996" s="42"/>
    </row>
    <row r="2997" spans="1:40" s="1" customFormat="1">
      <c r="A2997" s="278" t="s">
        <v>3174</v>
      </c>
      <c r="B2997" s="2" t="s">
        <v>17</v>
      </c>
      <c r="C2997" s="684">
        <v>3504</v>
      </c>
      <c r="D2997" s="291">
        <v>3202</v>
      </c>
      <c r="E2997" s="886">
        <v>40065</v>
      </c>
      <c r="F2997" s="804">
        <v>2010</v>
      </c>
      <c r="G2997" s="774" t="s">
        <v>815</v>
      </c>
      <c r="H2997" s="2" t="s">
        <v>1657</v>
      </c>
      <c r="I2997" s="278">
        <v>1</v>
      </c>
      <c r="J2997" s="1001">
        <v>160498</v>
      </c>
      <c r="K2997" s="5">
        <f t="shared" si="46"/>
        <v>8</v>
      </c>
      <c r="L2997" s="1093">
        <v>2001</v>
      </c>
      <c r="M2997" s="1193" t="s">
        <v>623</v>
      </c>
      <c r="N2997" s="774" t="s">
        <v>624</v>
      </c>
      <c r="O2997" s="1227">
        <v>1075</v>
      </c>
      <c r="P2997" s="154">
        <v>107.5</v>
      </c>
      <c r="Q2997" s="315">
        <v>1</v>
      </c>
      <c r="R2997" s="256">
        <v>43</v>
      </c>
      <c r="S2997" s="256">
        <v>150.5</v>
      </c>
      <c r="T2997" s="256">
        <v>924.5</v>
      </c>
      <c r="U2997" s="7"/>
      <c r="V2997" s="7"/>
      <c r="W2997" s="7"/>
      <c r="X2997" s="42"/>
      <c r="Y2997" s="42"/>
      <c r="Z2997" s="42"/>
      <c r="AA2997" s="42"/>
      <c r="AB2997" s="42"/>
      <c r="AC2997" s="42"/>
      <c r="AD2997" s="42"/>
      <c r="AE2997" s="42"/>
      <c r="AF2997" s="42"/>
      <c r="AG2997" s="42"/>
      <c r="AH2997" s="42"/>
      <c r="AI2997" s="42"/>
      <c r="AJ2997" s="42"/>
      <c r="AK2997" s="42"/>
      <c r="AL2997" s="42"/>
      <c r="AM2997" s="42"/>
      <c r="AN2997" s="42"/>
    </row>
    <row r="2998" spans="1:40" s="1" customFormat="1">
      <c r="A2998" s="9" t="s">
        <v>3234</v>
      </c>
      <c r="B2998" s="267" t="s">
        <v>17</v>
      </c>
      <c r="C2998" s="335" t="s">
        <v>3235</v>
      </c>
      <c r="D2998" s="10">
        <v>3244</v>
      </c>
      <c r="E2998" s="690">
        <v>40113</v>
      </c>
      <c r="F2998" s="804">
        <v>2010</v>
      </c>
      <c r="G2998" s="45" t="s">
        <v>814</v>
      </c>
      <c r="H2998" s="2" t="s">
        <v>3617</v>
      </c>
      <c r="I2998" s="9">
        <v>5</v>
      </c>
      <c r="J2998" s="994">
        <v>200978</v>
      </c>
      <c r="K2998" s="5">
        <f t="shared" si="46"/>
        <v>14</v>
      </c>
      <c r="L2998" s="1087">
        <v>1995</v>
      </c>
      <c r="M2998" s="1187" t="s">
        <v>623</v>
      </c>
      <c r="N2998" s="45" t="s">
        <v>624</v>
      </c>
      <c r="O2998" s="1227">
        <v>1100</v>
      </c>
      <c r="P2998" s="265">
        <v>110</v>
      </c>
      <c r="Q2998" s="268">
        <v>4.3650793650793648E-2</v>
      </c>
      <c r="R2998" s="7">
        <v>27.357261904761906</v>
      </c>
      <c r="S2998" s="7">
        <v>137.35726190476191</v>
      </c>
      <c r="T2998" s="7">
        <v>962.64273809523809</v>
      </c>
      <c r="U2998" s="7"/>
      <c r="V2998" s="7"/>
      <c r="W2998" s="7"/>
      <c r="X2998" s="42"/>
      <c r="Y2998" s="42"/>
      <c r="Z2998" s="42"/>
      <c r="AA2998" s="42"/>
      <c r="AB2998" s="42"/>
      <c r="AC2998" s="42"/>
      <c r="AD2998" s="42"/>
      <c r="AE2998" s="42"/>
      <c r="AF2998" s="42"/>
      <c r="AG2998" s="42"/>
      <c r="AH2998" s="42"/>
      <c r="AI2998" s="42"/>
      <c r="AJ2998" s="42"/>
      <c r="AK2998" s="42"/>
      <c r="AL2998" s="42"/>
      <c r="AM2998" s="42"/>
      <c r="AN2998" s="42"/>
    </row>
    <row r="2999" spans="1:40" s="1" customFormat="1">
      <c r="A2999" s="9" t="s">
        <v>3245</v>
      </c>
      <c r="B2999" s="267" t="s">
        <v>17</v>
      </c>
      <c r="C2999" s="335">
        <v>3166</v>
      </c>
      <c r="D2999" s="10">
        <v>3244</v>
      </c>
      <c r="E2999" s="690">
        <v>40113</v>
      </c>
      <c r="F2999" s="804">
        <v>2010</v>
      </c>
      <c r="G2999" s="208" t="s">
        <v>815</v>
      </c>
      <c r="H2999" s="2" t="s">
        <v>1657</v>
      </c>
      <c r="I2999" s="9">
        <v>15</v>
      </c>
      <c r="J2999" s="994">
        <v>159818</v>
      </c>
      <c r="K2999" s="5">
        <f t="shared" si="46"/>
        <v>8</v>
      </c>
      <c r="L2999" s="1087">
        <v>2001</v>
      </c>
      <c r="M2999" s="1187" t="s">
        <v>629</v>
      </c>
      <c r="N2999" s="45" t="s">
        <v>1235</v>
      </c>
      <c r="O2999" s="1227">
        <v>1100</v>
      </c>
      <c r="P2999" s="265">
        <v>110</v>
      </c>
      <c r="Q2999" s="268">
        <v>4.3650793650793648E-2</v>
      </c>
      <c r="R2999" s="7">
        <v>27.357261904761906</v>
      </c>
      <c r="S2999" s="7">
        <v>137.35726190476191</v>
      </c>
      <c r="T2999" s="7">
        <v>962.64273809523809</v>
      </c>
      <c r="U2999" s="7"/>
      <c r="V2999" s="7"/>
      <c r="W2999" s="7"/>
      <c r="X2999" s="42"/>
      <c r="Y2999" s="42"/>
      <c r="Z2999" s="42"/>
      <c r="AA2999" s="42"/>
      <c r="AB2999" s="42"/>
      <c r="AC2999" s="42"/>
      <c r="AD2999" s="42"/>
      <c r="AE2999" s="42"/>
      <c r="AF2999" s="42"/>
      <c r="AG2999" s="42"/>
      <c r="AH2999" s="42"/>
      <c r="AI2999" s="42"/>
      <c r="AJ2999" s="42"/>
      <c r="AK2999" s="42"/>
      <c r="AL2999" s="42"/>
      <c r="AM2999" s="42"/>
      <c r="AN2999" s="42"/>
    </row>
    <row r="3000" spans="1:40" s="1" customFormat="1">
      <c r="A3000" s="9" t="s">
        <v>3139</v>
      </c>
      <c r="B3000" s="9" t="s">
        <v>17</v>
      </c>
      <c r="C3000" s="335">
        <v>16549</v>
      </c>
      <c r="D3000" s="10">
        <v>3190</v>
      </c>
      <c r="E3000" s="690">
        <v>40050</v>
      </c>
      <c r="F3000" s="804">
        <v>2010</v>
      </c>
      <c r="G3000" s="45" t="s">
        <v>813</v>
      </c>
      <c r="H3000" s="9" t="s">
        <v>800</v>
      </c>
      <c r="I3000" s="9">
        <v>27</v>
      </c>
      <c r="J3000" s="905">
        <v>139745</v>
      </c>
      <c r="K3000" s="5">
        <f t="shared" si="46"/>
        <v>12</v>
      </c>
      <c r="L3000" s="423">
        <v>1997</v>
      </c>
      <c r="M3000" s="417" t="s">
        <v>2415</v>
      </c>
      <c r="N3000" s="45" t="s">
        <v>152</v>
      </c>
      <c r="O3000" s="1227">
        <v>1100</v>
      </c>
      <c r="P3000" s="255">
        <v>110</v>
      </c>
      <c r="Q3000" s="251">
        <v>1.2956419316843345E-2</v>
      </c>
      <c r="R3000" s="7">
        <v>13.65671378091873</v>
      </c>
      <c r="S3000" s="7">
        <v>123.65671378091874</v>
      </c>
      <c r="T3000" s="7">
        <v>976.34328621908128</v>
      </c>
      <c r="U3000" s="42"/>
      <c r="V3000" s="42"/>
      <c r="W3000" s="42"/>
      <c r="X3000" s="42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</row>
    <row r="3001" spans="1:40" s="1" customFormat="1">
      <c r="A3001" s="1" t="s">
        <v>3288</v>
      </c>
      <c r="B3001" s="9" t="s">
        <v>17</v>
      </c>
      <c r="C3001" s="599">
        <v>1681</v>
      </c>
      <c r="D3001" s="10">
        <v>3302</v>
      </c>
      <c r="E3001" s="690">
        <v>40261</v>
      </c>
      <c r="F3001" s="804">
        <v>2010</v>
      </c>
      <c r="G3001" s="208" t="s">
        <v>813</v>
      </c>
      <c r="H3001" s="9" t="s">
        <v>800</v>
      </c>
      <c r="I3001" s="2">
        <v>4</v>
      </c>
      <c r="J3001" s="991">
        <v>126762</v>
      </c>
      <c r="K3001" s="5">
        <f t="shared" si="46"/>
        <v>9</v>
      </c>
      <c r="L3001" s="1084">
        <v>2000</v>
      </c>
      <c r="M3001" s="1184" t="s">
        <v>2415</v>
      </c>
      <c r="N3001" s="208" t="s">
        <v>944</v>
      </c>
      <c r="O3001" s="1227">
        <v>1200</v>
      </c>
      <c r="P3001" s="265">
        <v>120</v>
      </c>
      <c r="Q3001" s="268">
        <v>0.22831050228310501</v>
      </c>
      <c r="R3001" s="7">
        <v>89.999999999999986</v>
      </c>
      <c r="S3001" s="7">
        <v>210</v>
      </c>
      <c r="T3001" s="7">
        <v>990</v>
      </c>
      <c r="U3001" s="7"/>
      <c r="V3001" s="7"/>
      <c r="W3001" s="7"/>
      <c r="X3001" s="42"/>
      <c r="Y3001" s="42"/>
      <c r="Z3001" s="42"/>
      <c r="AA3001" s="42"/>
      <c r="AB3001" s="42"/>
      <c r="AC3001" s="42"/>
      <c r="AD3001" s="42"/>
      <c r="AE3001" s="42"/>
      <c r="AF3001" s="42"/>
      <c r="AG3001" s="42"/>
      <c r="AH3001" s="42"/>
      <c r="AI3001" s="42"/>
      <c r="AJ3001" s="42"/>
      <c r="AK3001" s="42"/>
      <c r="AL3001" s="42"/>
      <c r="AM3001" s="42"/>
      <c r="AN3001" s="42"/>
    </row>
    <row r="3002" spans="1:40" s="1" customFormat="1">
      <c r="A3002" s="1" t="s">
        <v>3111</v>
      </c>
      <c r="B3002" s="9" t="s">
        <v>17</v>
      </c>
      <c r="C3002" s="344">
        <v>238301</v>
      </c>
      <c r="D3002" s="10">
        <v>3173</v>
      </c>
      <c r="E3002" s="821">
        <v>40038</v>
      </c>
      <c r="F3002" s="795">
        <v>2010</v>
      </c>
      <c r="G3002" s="208" t="s">
        <v>812</v>
      </c>
      <c r="H3002" s="1" t="s">
        <v>861</v>
      </c>
      <c r="I3002" s="2">
        <v>58</v>
      </c>
      <c r="J3002" s="903">
        <v>179437</v>
      </c>
      <c r="K3002" s="5">
        <f t="shared" si="46"/>
        <v>8</v>
      </c>
      <c r="L3002" s="790">
        <v>2001</v>
      </c>
      <c r="M3002" s="1113" t="s">
        <v>629</v>
      </c>
      <c r="N3002" s="208" t="s">
        <v>2423</v>
      </c>
      <c r="O3002" s="1227">
        <v>1221</v>
      </c>
      <c r="P3002" s="154">
        <v>122.10000000000001</v>
      </c>
      <c r="Q3002" s="251">
        <v>0.19614457831325302</v>
      </c>
      <c r="R3002" s="7">
        <v>94.174896385542169</v>
      </c>
      <c r="S3002" s="7">
        <v>216.27489638554218</v>
      </c>
      <c r="T3002" s="7">
        <v>1004.7251036144578</v>
      </c>
      <c r="U3002" s="7"/>
      <c r="V3002" s="7"/>
      <c r="W3002" s="7"/>
      <c r="X3002" s="42"/>
      <c r="Y3002" s="42"/>
      <c r="Z3002" s="42"/>
      <c r="AA3002" s="42"/>
      <c r="AB3002" s="42"/>
      <c r="AC3002" s="42"/>
      <c r="AD3002" s="42"/>
      <c r="AE3002" s="42"/>
      <c r="AF3002" s="42"/>
      <c r="AG3002" s="42"/>
      <c r="AH3002" s="42"/>
      <c r="AI3002" s="42"/>
      <c r="AJ3002" s="42"/>
      <c r="AK3002" s="42"/>
      <c r="AL3002" s="42"/>
      <c r="AM3002" s="42"/>
      <c r="AN3002" s="42"/>
    </row>
    <row r="3003" spans="1:40" s="1" customFormat="1">
      <c r="A3003" s="1" t="s">
        <v>3356</v>
      </c>
      <c r="B3003" s="225" t="s">
        <v>17</v>
      </c>
      <c r="C3003" s="599" t="s">
        <v>3357</v>
      </c>
      <c r="D3003" s="10">
        <v>3365</v>
      </c>
      <c r="E3003" s="821">
        <v>40331</v>
      </c>
      <c r="F3003" s="804">
        <v>2010</v>
      </c>
      <c r="G3003" s="208" t="s">
        <v>2507</v>
      </c>
      <c r="H3003" s="9" t="s">
        <v>435</v>
      </c>
      <c r="I3003" s="2">
        <v>33</v>
      </c>
      <c r="J3003" s="904">
        <v>107935</v>
      </c>
      <c r="K3003" s="5">
        <f t="shared" si="46"/>
        <v>7</v>
      </c>
      <c r="L3003" s="1014">
        <v>2002</v>
      </c>
      <c r="M3003" s="1112" t="s">
        <v>2147</v>
      </c>
      <c r="N3003" s="208" t="s">
        <v>2360</v>
      </c>
      <c r="O3003" s="1227">
        <v>1225</v>
      </c>
      <c r="P3003" s="154">
        <v>122.5</v>
      </c>
      <c r="Q3003" s="251">
        <v>0.11992168379833579</v>
      </c>
      <c r="R3003" s="7">
        <v>91.876798825256984</v>
      </c>
      <c r="S3003" s="7">
        <v>214.37679882525697</v>
      </c>
      <c r="T3003" s="7">
        <v>1010.623201174743</v>
      </c>
      <c r="U3003" s="7"/>
      <c r="V3003" s="7"/>
      <c r="W3003" s="7"/>
      <c r="X3003" s="42"/>
      <c r="Y3003" s="42"/>
      <c r="Z3003" s="42"/>
      <c r="AA3003" s="42"/>
      <c r="AB3003" s="42"/>
      <c r="AC3003" s="42"/>
      <c r="AD3003" s="42"/>
      <c r="AE3003" s="42"/>
      <c r="AF3003" s="42"/>
      <c r="AG3003" s="42"/>
      <c r="AH3003" s="42"/>
      <c r="AI3003" s="42"/>
      <c r="AJ3003" s="42"/>
      <c r="AK3003" s="42"/>
      <c r="AL3003" s="42"/>
      <c r="AM3003" s="42"/>
      <c r="AN3003" s="42"/>
    </row>
    <row r="3004" spans="1:40" s="1" customFormat="1">
      <c r="A3004" s="1" t="s">
        <v>3128</v>
      </c>
      <c r="B3004" s="9" t="s">
        <v>17</v>
      </c>
      <c r="C3004" s="599">
        <v>182534</v>
      </c>
      <c r="D3004" s="10">
        <v>3190</v>
      </c>
      <c r="E3004" s="821">
        <v>40050</v>
      </c>
      <c r="F3004" s="804">
        <v>2010</v>
      </c>
      <c r="G3004" s="208" t="s">
        <v>812</v>
      </c>
      <c r="H3004" s="1" t="s">
        <v>861</v>
      </c>
      <c r="I3004" s="2">
        <v>41</v>
      </c>
      <c r="J3004" s="903">
        <v>165000</v>
      </c>
      <c r="K3004" s="5">
        <f t="shared" si="46"/>
        <v>12</v>
      </c>
      <c r="L3004" s="790">
        <v>1997</v>
      </c>
      <c r="M3004" s="1113" t="s">
        <v>623</v>
      </c>
      <c r="N3004" s="208" t="s">
        <v>626</v>
      </c>
      <c r="O3004" s="1227">
        <v>1150</v>
      </c>
      <c r="P3004" s="255">
        <v>115</v>
      </c>
      <c r="Q3004" s="251">
        <v>1.3545347467608953E-2</v>
      </c>
      <c r="R3004" s="7">
        <v>14.277473498233219</v>
      </c>
      <c r="S3004" s="7">
        <v>129.27747349823321</v>
      </c>
      <c r="T3004" s="7">
        <v>1020.7225265017668</v>
      </c>
      <c r="U3004" s="42"/>
      <c r="V3004" s="42"/>
      <c r="W3004" s="42"/>
      <c r="X3004" s="42"/>
      <c r="Y3004" s="42"/>
      <c r="Z3004" s="42"/>
      <c r="AA3004" s="42"/>
      <c r="AB3004" s="42"/>
      <c r="AC3004" s="42"/>
      <c r="AD3004" s="42"/>
      <c r="AE3004" s="42"/>
      <c r="AF3004" s="42"/>
      <c r="AG3004" s="42"/>
      <c r="AH3004" s="42"/>
      <c r="AI3004" s="42"/>
      <c r="AJ3004" s="42"/>
      <c r="AK3004" s="42"/>
    </row>
    <row r="3005" spans="1:40" s="1" customFormat="1">
      <c r="A3005" s="9" t="s">
        <v>3361</v>
      </c>
      <c r="B3005" s="225" t="s">
        <v>17</v>
      </c>
      <c r="C3005" s="335">
        <v>41</v>
      </c>
      <c r="D3005" s="10">
        <v>3365</v>
      </c>
      <c r="E3005" s="690">
        <v>40331</v>
      </c>
      <c r="F3005" s="804">
        <v>2010</v>
      </c>
      <c r="G3005" s="45" t="s">
        <v>813</v>
      </c>
      <c r="H3005" s="9" t="s">
        <v>800</v>
      </c>
      <c r="I3005" s="9">
        <v>36</v>
      </c>
      <c r="J3005" s="905">
        <v>207699</v>
      </c>
      <c r="K3005" s="5">
        <f t="shared" si="46"/>
        <v>7</v>
      </c>
      <c r="L3005" s="423">
        <v>2002</v>
      </c>
      <c r="M3005" s="417" t="s">
        <v>623</v>
      </c>
      <c r="N3005" s="45" t="s">
        <v>624</v>
      </c>
      <c r="O3005" s="1227">
        <v>1255</v>
      </c>
      <c r="P3005" s="154">
        <v>125</v>
      </c>
      <c r="Q3005" s="251">
        <v>0.12285854136074401</v>
      </c>
      <c r="R3005" s="7">
        <v>94.126842878120414</v>
      </c>
      <c r="S3005" s="7">
        <v>219.12684287812041</v>
      </c>
      <c r="T3005" s="7">
        <v>1035.8731571218796</v>
      </c>
      <c r="U3005" s="7"/>
      <c r="V3005" s="7"/>
      <c r="W3005" s="7"/>
      <c r="X3005" s="42"/>
      <c r="Y3005" s="42"/>
      <c r="Z3005" s="42"/>
      <c r="AA3005" s="42"/>
      <c r="AB3005" s="42"/>
      <c r="AC3005" s="42"/>
      <c r="AD3005" s="42"/>
      <c r="AE3005" s="42"/>
      <c r="AF3005" s="42"/>
      <c r="AG3005" s="42"/>
      <c r="AH3005" s="42"/>
      <c r="AI3005" s="42"/>
      <c r="AJ3005" s="42"/>
      <c r="AK3005" s="42"/>
      <c r="AL3005" s="42"/>
      <c r="AM3005" s="42"/>
      <c r="AN3005" s="42"/>
    </row>
    <row r="3006" spans="1:40" s="1" customFormat="1">
      <c r="A3006" s="9" t="s">
        <v>3371</v>
      </c>
      <c r="B3006" s="225" t="s">
        <v>17</v>
      </c>
      <c r="C3006" s="335">
        <v>134672</v>
      </c>
      <c r="D3006" s="10">
        <v>3381</v>
      </c>
      <c r="E3006" s="690">
        <v>40359</v>
      </c>
      <c r="F3006" s="804">
        <v>2010</v>
      </c>
      <c r="G3006" s="45" t="s">
        <v>818</v>
      </c>
      <c r="H3006" s="9" t="s">
        <v>852</v>
      </c>
      <c r="I3006" s="9">
        <v>21</v>
      </c>
      <c r="J3006" s="905">
        <v>171823</v>
      </c>
      <c r="K3006" s="5">
        <f t="shared" si="46"/>
        <v>11</v>
      </c>
      <c r="L3006" s="423">
        <v>1998</v>
      </c>
      <c r="M3006" s="417" t="s">
        <v>623</v>
      </c>
      <c r="N3006" s="45" t="s">
        <v>626</v>
      </c>
      <c r="O3006" s="1227">
        <v>1260</v>
      </c>
      <c r="P3006" s="154">
        <v>125</v>
      </c>
      <c r="Q3006" s="251">
        <v>7.4265654138954584E-2</v>
      </c>
      <c r="R3006" s="7">
        <v>94.502302235278322</v>
      </c>
      <c r="S3006" s="7">
        <v>219.50230223527831</v>
      </c>
      <c r="T3006" s="7">
        <v>1040.4976977647216</v>
      </c>
      <c r="U3006" s="7"/>
      <c r="V3006" s="7"/>
      <c r="W3006" s="7"/>
      <c r="X3006" s="42"/>
      <c r="Y3006" s="42"/>
      <c r="Z3006" s="42"/>
      <c r="AA3006" s="42"/>
      <c r="AB3006" s="42"/>
      <c r="AC3006" s="42"/>
      <c r="AD3006" s="42"/>
      <c r="AE3006" s="42"/>
      <c r="AF3006" s="42"/>
      <c r="AG3006" s="42"/>
      <c r="AH3006" s="42"/>
      <c r="AI3006" s="42"/>
      <c r="AJ3006" s="42"/>
      <c r="AK3006" s="42"/>
      <c r="AL3006" s="42"/>
      <c r="AM3006" s="42"/>
      <c r="AN3006" s="42"/>
    </row>
    <row r="3007" spans="1:40" s="1" customFormat="1">
      <c r="A3007" s="9" t="s">
        <v>3243</v>
      </c>
      <c r="B3007" s="267" t="s">
        <v>17</v>
      </c>
      <c r="C3007" s="335">
        <v>2722</v>
      </c>
      <c r="D3007" s="10">
        <v>3244</v>
      </c>
      <c r="E3007" s="690">
        <v>40113</v>
      </c>
      <c r="F3007" s="804">
        <v>2010</v>
      </c>
      <c r="G3007" s="45" t="s">
        <v>815</v>
      </c>
      <c r="H3007" s="2" t="s">
        <v>1657</v>
      </c>
      <c r="I3007" s="9">
        <v>7</v>
      </c>
      <c r="J3007" s="994">
        <v>156220</v>
      </c>
      <c r="K3007" s="5">
        <f t="shared" si="46"/>
        <v>12</v>
      </c>
      <c r="L3007" s="1087">
        <v>1997</v>
      </c>
      <c r="M3007" s="1187" t="s">
        <v>623</v>
      </c>
      <c r="N3007" s="45" t="s">
        <v>624</v>
      </c>
      <c r="O3007" s="1227">
        <v>1200</v>
      </c>
      <c r="P3007" s="265">
        <v>120</v>
      </c>
      <c r="Q3007" s="268">
        <v>4.7619047619047616E-2</v>
      </c>
      <c r="R3007" s="7">
        <v>29.844285714285714</v>
      </c>
      <c r="S3007" s="7">
        <v>149.84428571428572</v>
      </c>
      <c r="T3007" s="7">
        <v>1050.1557142857143</v>
      </c>
      <c r="U3007" s="7"/>
      <c r="V3007" s="7"/>
      <c r="W3007" s="7"/>
      <c r="X3007" s="42"/>
      <c r="Y3007" s="42"/>
      <c r="Z3007" s="42"/>
      <c r="AA3007" s="42"/>
      <c r="AB3007" s="42"/>
      <c r="AC3007" s="42"/>
      <c r="AD3007" s="42"/>
      <c r="AE3007" s="42"/>
      <c r="AF3007" s="42"/>
      <c r="AG3007" s="42"/>
      <c r="AH3007" s="42"/>
      <c r="AI3007" s="42"/>
      <c r="AJ3007" s="42"/>
      <c r="AK3007" s="42"/>
      <c r="AL3007" s="42"/>
      <c r="AM3007" s="42"/>
      <c r="AN3007" s="42"/>
    </row>
    <row r="3008" spans="1:40" s="1" customFormat="1">
      <c r="A3008" s="9" t="s">
        <v>3241</v>
      </c>
      <c r="B3008" s="267" t="s">
        <v>17</v>
      </c>
      <c r="C3008" s="335">
        <v>16150</v>
      </c>
      <c r="D3008" s="10">
        <v>3244</v>
      </c>
      <c r="E3008" s="690">
        <v>40113</v>
      </c>
      <c r="F3008" s="804">
        <v>2010</v>
      </c>
      <c r="G3008" s="45" t="s">
        <v>810</v>
      </c>
      <c r="H3008" s="9" t="s">
        <v>1050</v>
      </c>
      <c r="I3008" s="9">
        <v>29</v>
      </c>
      <c r="J3008" s="994">
        <v>162936</v>
      </c>
      <c r="K3008" s="5">
        <f t="shared" si="46"/>
        <v>13</v>
      </c>
      <c r="L3008" s="1087">
        <v>1996</v>
      </c>
      <c r="M3008" s="1187" t="s">
        <v>623</v>
      </c>
      <c r="N3008" s="45" t="s">
        <v>624</v>
      </c>
      <c r="O3008" s="1227">
        <v>1200</v>
      </c>
      <c r="P3008" s="265">
        <v>120</v>
      </c>
      <c r="Q3008" s="268">
        <v>4.7619047619047616E-2</v>
      </c>
      <c r="R3008" s="7">
        <v>29.844285714285714</v>
      </c>
      <c r="S3008" s="7">
        <v>149.84428571428572</v>
      </c>
      <c r="T3008" s="7">
        <v>1050.1557142857143</v>
      </c>
      <c r="U3008" s="7"/>
      <c r="V3008" s="7"/>
      <c r="W3008" s="7"/>
      <c r="X3008" s="42"/>
      <c r="Y3008" s="42"/>
      <c r="Z3008" s="42"/>
      <c r="AA3008" s="42"/>
      <c r="AB3008" s="42"/>
      <c r="AC3008" s="42"/>
      <c r="AD3008" s="42"/>
      <c r="AE3008" s="42"/>
      <c r="AF3008" s="42"/>
      <c r="AG3008" s="42"/>
      <c r="AH3008" s="42"/>
      <c r="AI3008" s="42"/>
      <c r="AJ3008" s="42"/>
      <c r="AK3008" s="42"/>
      <c r="AL3008" s="42"/>
      <c r="AM3008" s="42"/>
      <c r="AN3008" s="42"/>
    </row>
    <row r="3009" spans="1:40" s="1" customFormat="1">
      <c r="A3009" s="9" t="s">
        <v>3240</v>
      </c>
      <c r="B3009" s="267" t="s">
        <v>17</v>
      </c>
      <c r="C3009" s="335">
        <v>85</v>
      </c>
      <c r="D3009" s="10">
        <v>3244</v>
      </c>
      <c r="E3009" s="690">
        <v>40113</v>
      </c>
      <c r="F3009" s="1258">
        <v>2010</v>
      </c>
      <c r="G3009" s="45" t="s">
        <v>821</v>
      </c>
      <c r="H3009" s="51" t="s">
        <v>1264</v>
      </c>
      <c r="I3009" s="9">
        <v>13</v>
      </c>
      <c r="J3009" s="994">
        <v>125164</v>
      </c>
      <c r="K3009" s="5">
        <f t="shared" si="46"/>
        <v>11</v>
      </c>
      <c r="L3009" s="1087">
        <v>1998</v>
      </c>
      <c r="M3009" s="1187" t="s">
        <v>2415</v>
      </c>
      <c r="N3009" s="45" t="s">
        <v>152</v>
      </c>
      <c r="O3009" s="1227">
        <v>1200</v>
      </c>
      <c r="P3009" s="265">
        <v>120</v>
      </c>
      <c r="Q3009" s="268">
        <v>4.7619047619047616E-2</v>
      </c>
      <c r="R3009" s="7">
        <v>29.844285714285714</v>
      </c>
      <c r="S3009" s="7">
        <v>149.84428571428572</v>
      </c>
      <c r="T3009" s="7">
        <v>1050.1557142857143</v>
      </c>
      <c r="U3009" s="7"/>
      <c r="V3009" s="7"/>
      <c r="W3009" s="7"/>
      <c r="X3009" s="42"/>
      <c r="Y3009" s="42"/>
      <c r="Z3009" s="42"/>
      <c r="AA3009" s="42"/>
      <c r="AB3009" s="42"/>
      <c r="AC3009" s="42"/>
      <c r="AD3009" s="42"/>
      <c r="AE3009" s="42"/>
      <c r="AF3009" s="42"/>
      <c r="AG3009" s="42"/>
      <c r="AH3009" s="42"/>
      <c r="AI3009" s="42"/>
      <c r="AJ3009" s="42"/>
      <c r="AK3009" s="42"/>
      <c r="AL3009" s="42"/>
      <c r="AM3009" s="42"/>
      <c r="AN3009" s="42"/>
    </row>
    <row r="3010" spans="1:40" s="1" customFormat="1">
      <c r="A3010" s="9" t="s">
        <v>3119</v>
      </c>
      <c r="B3010" s="9" t="s">
        <v>17</v>
      </c>
      <c r="C3010" s="335">
        <v>19214</v>
      </c>
      <c r="D3010" s="10">
        <v>3190</v>
      </c>
      <c r="E3010" s="690">
        <v>40050</v>
      </c>
      <c r="F3010" s="804">
        <v>2010</v>
      </c>
      <c r="G3010" s="45" t="s">
        <v>810</v>
      </c>
      <c r="H3010" s="173" t="s">
        <v>859</v>
      </c>
      <c r="I3010" s="9">
        <v>29</v>
      </c>
      <c r="J3010" s="905">
        <v>195000</v>
      </c>
      <c r="K3010" s="5">
        <f t="shared" ref="K3010:K3073" si="47">F3010-L3010-1</f>
        <v>5</v>
      </c>
      <c r="L3010" s="423">
        <v>2004</v>
      </c>
      <c r="M3010" s="417" t="s">
        <v>623</v>
      </c>
      <c r="N3010" s="45" t="s">
        <v>624</v>
      </c>
      <c r="O3010" s="1227">
        <v>1200</v>
      </c>
      <c r="P3010" s="255">
        <v>120</v>
      </c>
      <c r="Q3010" s="251">
        <v>1.4134275618374558E-2</v>
      </c>
      <c r="R3010" s="7">
        <v>14.898233215547705</v>
      </c>
      <c r="S3010" s="7">
        <v>134.89823321554769</v>
      </c>
      <c r="T3010" s="7">
        <v>1065.1017667844524</v>
      </c>
      <c r="U3010" s="42"/>
      <c r="V3010" s="42"/>
      <c r="W3010" s="42"/>
      <c r="X3010" s="42"/>
      <c r="Y3010" s="42"/>
      <c r="Z3010" s="42"/>
      <c r="AA3010" s="42"/>
      <c r="AB3010" s="42"/>
      <c r="AC3010" s="42"/>
      <c r="AD3010" s="42"/>
      <c r="AE3010" s="42"/>
      <c r="AF3010" s="42"/>
      <c r="AG3010" s="42"/>
      <c r="AH3010" s="42"/>
      <c r="AI3010" s="42"/>
      <c r="AJ3010" s="42"/>
      <c r="AK3010" s="42"/>
    </row>
    <row r="3011" spans="1:40" s="1" customFormat="1">
      <c r="A3011" s="9" t="s">
        <v>3110</v>
      </c>
      <c r="B3011" s="9" t="s">
        <v>17</v>
      </c>
      <c r="C3011" s="335">
        <v>243036</v>
      </c>
      <c r="D3011" s="10">
        <v>3173</v>
      </c>
      <c r="E3011" s="690">
        <v>40038</v>
      </c>
      <c r="F3011" s="795">
        <v>2010</v>
      </c>
      <c r="G3011" s="45" t="s">
        <v>812</v>
      </c>
      <c r="H3011" s="1" t="s">
        <v>861</v>
      </c>
      <c r="I3011" s="9">
        <v>55</v>
      </c>
      <c r="J3011" s="905">
        <v>206504</v>
      </c>
      <c r="K3011" s="5">
        <f t="shared" si="47"/>
        <v>7</v>
      </c>
      <c r="L3011" s="423">
        <v>2002</v>
      </c>
      <c r="M3011" s="417" t="s">
        <v>623</v>
      </c>
      <c r="N3011" s="45" t="s">
        <v>626</v>
      </c>
      <c r="O3011" s="1227">
        <v>1306</v>
      </c>
      <c r="P3011" s="154">
        <v>125</v>
      </c>
      <c r="Q3011" s="251">
        <v>0.20979919678714859</v>
      </c>
      <c r="R3011" s="7">
        <v>100.73088835341365</v>
      </c>
      <c r="S3011" s="7">
        <v>225.73088835341366</v>
      </c>
      <c r="T3011" s="7">
        <v>1080.2691116465862</v>
      </c>
      <c r="U3011" s="7"/>
      <c r="V3011" s="7"/>
      <c r="W3011" s="7"/>
      <c r="X3011" s="42"/>
      <c r="Y3011" s="42"/>
      <c r="Z3011" s="42"/>
      <c r="AA3011" s="42"/>
      <c r="AB3011" s="42"/>
      <c r="AC3011" s="42"/>
      <c r="AD3011" s="42"/>
      <c r="AE3011" s="42"/>
      <c r="AF3011" s="42"/>
      <c r="AG3011" s="42"/>
      <c r="AH3011" s="42"/>
      <c r="AI3011" s="42"/>
      <c r="AJ3011" s="42"/>
      <c r="AK3011" s="42"/>
      <c r="AL3011" s="42"/>
      <c r="AM3011" s="42"/>
      <c r="AN3011" s="42"/>
    </row>
    <row r="3012" spans="1:40" s="1" customFormat="1">
      <c r="A3012" s="2" t="s">
        <v>3088</v>
      </c>
      <c r="B3012" s="2" t="s">
        <v>17</v>
      </c>
      <c r="C3012" s="344" t="s">
        <v>3089</v>
      </c>
      <c r="D3012" s="4">
        <v>3165</v>
      </c>
      <c r="E3012" s="821">
        <v>40001</v>
      </c>
      <c r="F3012" s="795">
        <v>2010</v>
      </c>
      <c r="G3012" s="208" t="s">
        <v>815</v>
      </c>
      <c r="H3012" s="9" t="s">
        <v>807</v>
      </c>
      <c r="I3012" s="2">
        <v>8</v>
      </c>
      <c r="J3012" s="903">
        <v>133665</v>
      </c>
      <c r="K3012" s="5">
        <f t="shared" si="47"/>
        <v>10</v>
      </c>
      <c r="L3012" s="790">
        <v>1999</v>
      </c>
      <c r="M3012" s="1113" t="s">
        <v>623</v>
      </c>
      <c r="N3012" s="208" t="s">
        <v>624</v>
      </c>
      <c r="O3012" s="1227">
        <v>1250</v>
      </c>
      <c r="P3012" s="154">
        <v>125</v>
      </c>
      <c r="Q3012" s="309">
        <v>5.040322580645161E-2</v>
      </c>
      <c r="R3012" s="7">
        <v>26.754032258064512</v>
      </c>
      <c r="S3012" s="7">
        <v>151.75403225806451</v>
      </c>
      <c r="T3012" s="7">
        <v>1098.2459677419356</v>
      </c>
      <c r="U3012" s="7"/>
      <c r="V3012" s="7"/>
      <c r="W3012" s="7"/>
      <c r="X3012" s="42"/>
      <c r="Y3012" s="42"/>
      <c r="Z3012" s="42"/>
      <c r="AA3012" s="42"/>
      <c r="AB3012" s="42"/>
      <c r="AC3012" s="42"/>
      <c r="AD3012" s="42"/>
      <c r="AE3012" s="42"/>
      <c r="AF3012" s="42"/>
      <c r="AG3012" s="42"/>
      <c r="AH3012" s="42"/>
      <c r="AI3012" s="42"/>
      <c r="AJ3012" s="42"/>
      <c r="AK3012" s="42"/>
      <c r="AL3012" s="42"/>
      <c r="AM3012" s="42"/>
      <c r="AN3012" s="42"/>
    </row>
    <row r="3013" spans="1:40" s="1" customFormat="1">
      <c r="A3013" s="2" t="s">
        <v>3353</v>
      </c>
      <c r="B3013" s="69" t="s">
        <v>17</v>
      </c>
      <c r="C3013" s="344">
        <v>2000001656</v>
      </c>
      <c r="D3013" s="4">
        <v>3348</v>
      </c>
      <c r="E3013" s="821">
        <v>40269</v>
      </c>
      <c r="F3013" s="804">
        <v>2010</v>
      </c>
      <c r="G3013" s="208" t="s">
        <v>863</v>
      </c>
      <c r="H3013" s="2"/>
      <c r="I3013" s="2" t="s">
        <v>3354</v>
      </c>
      <c r="J3013" s="903">
        <v>93778</v>
      </c>
      <c r="K3013" s="5">
        <f t="shared" si="47"/>
        <v>17</v>
      </c>
      <c r="L3013" s="790">
        <v>1992</v>
      </c>
      <c r="M3013" s="1113" t="s">
        <v>629</v>
      </c>
      <c r="N3013" s="208" t="s">
        <v>3355</v>
      </c>
      <c r="O3013" s="1227">
        <v>1325</v>
      </c>
      <c r="P3013" s="154">
        <v>125</v>
      </c>
      <c r="Q3013" s="309">
        <v>0.46078942792557814</v>
      </c>
      <c r="R3013" s="7">
        <v>99.378455920709428</v>
      </c>
      <c r="S3013" s="7">
        <v>224.37845592070943</v>
      </c>
      <c r="T3013" s="7">
        <v>1100.6215440792905</v>
      </c>
      <c r="U3013" s="7"/>
      <c r="V3013" s="7"/>
      <c r="W3013" s="7"/>
      <c r="X3013" s="42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42"/>
      <c r="AN3013" s="42"/>
    </row>
    <row r="3014" spans="1:40" s="1" customFormat="1">
      <c r="A3014" s="2" t="s">
        <v>3129</v>
      </c>
      <c r="B3014" s="2" t="s">
        <v>17</v>
      </c>
      <c r="C3014" s="344">
        <v>197198</v>
      </c>
      <c r="D3014" s="4">
        <v>3190</v>
      </c>
      <c r="E3014" s="821">
        <v>40050</v>
      </c>
      <c r="F3014" s="804">
        <v>2010</v>
      </c>
      <c r="G3014" s="208" t="s">
        <v>812</v>
      </c>
      <c r="H3014" s="1" t="s">
        <v>861</v>
      </c>
      <c r="I3014" s="2">
        <v>39</v>
      </c>
      <c r="J3014" s="903">
        <v>140305</v>
      </c>
      <c r="K3014" s="5">
        <f t="shared" si="47"/>
        <v>11</v>
      </c>
      <c r="L3014" s="790">
        <v>1998</v>
      </c>
      <c r="M3014" s="1113" t="s">
        <v>623</v>
      </c>
      <c r="N3014" s="208" t="s">
        <v>626</v>
      </c>
      <c r="O3014" s="1227">
        <v>1250</v>
      </c>
      <c r="P3014" s="255">
        <v>125</v>
      </c>
      <c r="Q3014" s="309">
        <v>1.4723203769140165E-2</v>
      </c>
      <c r="R3014" s="7">
        <v>15.518992932862194</v>
      </c>
      <c r="S3014" s="7">
        <v>140.5189929328622</v>
      </c>
      <c r="T3014" s="7">
        <v>1109.4810070671379</v>
      </c>
      <c r="U3014" s="42"/>
      <c r="V3014" s="42"/>
      <c r="W3014" s="42"/>
      <c r="X3014" s="42"/>
      <c r="Y3014" s="42"/>
      <c r="Z3014" s="42"/>
      <c r="AA3014" s="42"/>
      <c r="AB3014" s="42"/>
      <c r="AC3014" s="42"/>
      <c r="AD3014" s="42"/>
      <c r="AE3014" s="42"/>
      <c r="AF3014" s="42"/>
      <c r="AG3014" s="42"/>
      <c r="AH3014" s="42"/>
      <c r="AI3014" s="42"/>
      <c r="AJ3014" s="42"/>
      <c r="AK3014" s="42"/>
    </row>
    <row r="3015" spans="1:40" s="1" customFormat="1">
      <c r="A3015" s="2" t="s">
        <v>3320</v>
      </c>
      <c r="B3015" s="2"/>
      <c r="C3015" s="344">
        <v>19395</v>
      </c>
      <c r="D3015" s="4">
        <v>3327</v>
      </c>
      <c r="E3015" s="821">
        <v>40301</v>
      </c>
      <c r="F3015" s="804">
        <v>2010</v>
      </c>
      <c r="G3015" s="208" t="s">
        <v>810</v>
      </c>
      <c r="H3015" s="9" t="s">
        <v>4468</v>
      </c>
      <c r="I3015" s="2" t="s">
        <v>3321</v>
      </c>
      <c r="J3015" s="990">
        <v>103326</v>
      </c>
      <c r="K3015" s="5">
        <f t="shared" si="47"/>
        <v>15</v>
      </c>
      <c r="L3015" s="1083">
        <v>1994</v>
      </c>
      <c r="M3015" s="1183" t="s">
        <v>623</v>
      </c>
      <c r="N3015" s="208" t="s">
        <v>713</v>
      </c>
      <c r="O3015" s="1227">
        <v>1350</v>
      </c>
      <c r="P3015" s="324">
        <v>125</v>
      </c>
      <c r="Q3015" s="349">
        <v>9.9111665810146105E-2</v>
      </c>
      <c r="R3015" s="7">
        <v>101.25049555832906</v>
      </c>
      <c r="S3015" s="7">
        <v>226.25049555832908</v>
      </c>
      <c r="T3015" s="7">
        <v>1123.749504441671</v>
      </c>
      <c r="U3015" s="7"/>
      <c r="V3015" s="7"/>
      <c r="W3015" s="7"/>
      <c r="X3015" s="42"/>
      <c r="Y3015" s="42"/>
      <c r="Z3015" s="42"/>
      <c r="AA3015" s="42"/>
      <c r="AB3015" s="42"/>
      <c r="AC3015" s="42"/>
      <c r="AD3015" s="42"/>
      <c r="AE3015" s="42"/>
      <c r="AF3015" s="42"/>
      <c r="AG3015" s="42"/>
      <c r="AH3015" s="42"/>
      <c r="AI3015" s="42"/>
      <c r="AJ3015" s="42"/>
      <c r="AK3015" s="42"/>
      <c r="AL3015" s="42"/>
      <c r="AM3015" s="42"/>
      <c r="AN3015" s="42"/>
    </row>
    <row r="3016" spans="1:40" s="1" customFormat="1">
      <c r="A3016" s="9" t="s">
        <v>3101</v>
      </c>
      <c r="B3016" s="9" t="s">
        <v>17</v>
      </c>
      <c r="C3016" s="335">
        <v>140876</v>
      </c>
      <c r="D3016" s="10">
        <v>3165</v>
      </c>
      <c r="E3016" s="690">
        <v>40001</v>
      </c>
      <c r="F3016" s="795">
        <v>2010</v>
      </c>
      <c r="G3016" s="45" t="s">
        <v>818</v>
      </c>
      <c r="H3016" s="9" t="s">
        <v>1694</v>
      </c>
      <c r="I3016" s="9">
        <v>10</v>
      </c>
      <c r="J3016" s="905">
        <v>157676</v>
      </c>
      <c r="K3016" s="5">
        <f t="shared" si="47"/>
        <v>10</v>
      </c>
      <c r="L3016" s="423">
        <v>1999</v>
      </c>
      <c r="M3016" s="417" t="s">
        <v>623</v>
      </c>
      <c r="N3016" s="45" t="s">
        <v>624</v>
      </c>
      <c r="O3016" s="1227">
        <v>1300</v>
      </c>
      <c r="P3016" s="154">
        <v>125</v>
      </c>
      <c r="Q3016" s="251">
        <v>5.2419354838709679E-2</v>
      </c>
      <c r="R3016" s="7">
        <v>27.824193548387097</v>
      </c>
      <c r="S3016" s="7">
        <v>152.82419354838709</v>
      </c>
      <c r="T3016" s="7">
        <v>1147.175806451613</v>
      </c>
      <c r="U3016" s="7"/>
      <c r="V3016" s="7"/>
      <c r="W3016" s="7"/>
      <c r="X3016" s="42"/>
      <c r="Y3016" s="42"/>
      <c r="Z3016" s="42"/>
      <c r="AA3016" s="42"/>
      <c r="AB3016" s="42"/>
      <c r="AC3016" s="42"/>
      <c r="AD3016" s="42"/>
      <c r="AE3016" s="42"/>
      <c r="AF3016" s="42"/>
      <c r="AG3016" s="42"/>
      <c r="AH3016" s="42"/>
      <c r="AI3016" s="42"/>
      <c r="AJ3016" s="42"/>
      <c r="AK3016" s="42"/>
      <c r="AL3016" s="42"/>
      <c r="AM3016" s="42"/>
      <c r="AN3016" s="42"/>
    </row>
    <row r="3017" spans="1:40" s="1" customFormat="1">
      <c r="A3017" s="9" t="s">
        <v>3270</v>
      </c>
      <c r="B3017" s="9" t="s">
        <v>17</v>
      </c>
      <c r="C3017" s="335">
        <v>107653</v>
      </c>
      <c r="D3017" s="10">
        <v>3286</v>
      </c>
      <c r="E3017" s="690">
        <v>40162</v>
      </c>
      <c r="F3017" s="804">
        <v>2010</v>
      </c>
      <c r="G3017" s="45" t="s">
        <v>821</v>
      </c>
      <c r="H3017" s="9" t="s">
        <v>800</v>
      </c>
      <c r="I3017" s="9">
        <v>10</v>
      </c>
      <c r="J3017" s="994">
        <v>105508</v>
      </c>
      <c r="K3017" s="5">
        <f t="shared" si="47"/>
        <v>8</v>
      </c>
      <c r="L3017" s="1087">
        <v>2001</v>
      </c>
      <c r="M3017" s="1187" t="s">
        <v>629</v>
      </c>
      <c r="N3017" s="45" t="s">
        <v>1235</v>
      </c>
      <c r="O3017" s="1227">
        <v>1350</v>
      </c>
      <c r="P3017" s="265">
        <v>125</v>
      </c>
      <c r="Q3017" s="268">
        <v>9.1216216216216214E-2</v>
      </c>
      <c r="R3017" s="7">
        <v>32.161925675675668</v>
      </c>
      <c r="S3017" s="7">
        <v>157.16192567567566</v>
      </c>
      <c r="T3017" s="7">
        <v>1192.8380743243242</v>
      </c>
      <c r="U3017" s="7"/>
      <c r="V3017" s="7"/>
      <c r="W3017" s="7"/>
      <c r="X3017" s="42"/>
      <c r="Y3017" s="42"/>
      <c r="Z3017" s="42"/>
      <c r="AA3017" s="42"/>
      <c r="AB3017" s="42"/>
      <c r="AC3017" s="42"/>
      <c r="AD3017" s="42"/>
      <c r="AE3017" s="42"/>
      <c r="AF3017" s="42"/>
      <c r="AG3017" s="42"/>
      <c r="AH3017" s="42"/>
      <c r="AI3017" s="42"/>
      <c r="AJ3017" s="42"/>
      <c r="AK3017" s="42"/>
      <c r="AL3017" s="42"/>
      <c r="AM3017" s="42"/>
      <c r="AN3017" s="42"/>
    </row>
    <row r="3018" spans="1:40" s="1" customFormat="1">
      <c r="A3018" s="9" t="s">
        <v>3274</v>
      </c>
      <c r="B3018" s="9" t="s">
        <v>17</v>
      </c>
      <c r="C3018" s="335">
        <v>906397</v>
      </c>
      <c r="D3018" s="46" t="s">
        <v>3275</v>
      </c>
      <c r="E3018" s="690">
        <v>40154</v>
      </c>
      <c r="F3018" s="1258">
        <v>2010</v>
      </c>
      <c r="G3018" s="253" t="s">
        <v>821</v>
      </c>
      <c r="H3018" s="51" t="s">
        <v>1264</v>
      </c>
      <c r="I3018" s="9">
        <v>1</v>
      </c>
      <c r="J3018" s="994">
        <v>138024</v>
      </c>
      <c r="K3018" s="5">
        <f t="shared" si="47"/>
        <v>9</v>
      </c>
      <c r="L3018" s="1087">
        <v>2000</v>
      </c>
      <c r="M3018" s="1187" t="s">
        <v>629</v>
      </c>
      <c r="N3018" s="45" t="s">
        <v>1235</v>
      </c>
      <c r="O3018" s="1227">
        <v>1325</v>
      </c>
      <c r="P3018" s="154">
        <v>125</v>
      </c>
      <c r="Q3018" s="268">
        <v>0.46902654867256638</v>
      </c>
      <c r="R3018" s="320">
        <v>0</v>
      </c>
      <c r="S3018" s="7">
        <v>125</v>
      </c>
      <c r="T3018" s="7">
        <v>1200</v>
      </c>
      <c r="U3018" s="7"/>
      <c r="V3018" s="7"/>
      <c r="W3018" s="7"/>
      <c r="X3018" s="42"/>
      <c r="Y3018" s="42"/>
      <c r="Z3018" s="42"/>
      <c r="AA3018" s="42"/>
      <c r="AB3018" s="42"/>
      <c r="AC3018" s="42"/>
      <c r="AD3018" s="42"/>
      <c r="AE3018" s="42"/>
      <c r="AF3018" s="42"/>
      <c r="AG3018" s="42"/>
      <c r="AH3018" s="42"/>
      <c r="AI3018" s="42"/>
      <c r="AJ3018" s="42"/>
      <c r="AK3018" s="42"/>
      <c r="AL3018" s="42"/>
      <c r="AM3018" s="42"/>
      <c r="AN3018" s="42"/>
    </row>
    <row r="3019" spans="1:40" s="1" customFormat="1">
      <c r="A3019" s="9" t="s">
        <v>3248</v>
      </c>
      <c r="B3019" s="267" t="s">
        <v>17</v>
      </c>
      <c r="C3019" s="335">
        <v>112728</v>
      </c>
      <c r="D3019" s="10">
        <v>3244</v>
      </c>
      <c r="E3019" s="690">
        <v>40113</v>
      </c>
      <c r="F3019" s="804">
        <v>2010</v>
      </c>
      <c r="G3019" s="45" t="s">
        <v>1774</v>
      </c>
      <c r="H3019" s="2" t="s">
        <v>2581</v>
      </c>
      <c r="I3019" s="9">
        <v>14</v>
      </c>
      <c r="J3019" s="994">
        <v>51132</v>
      </c>
      <c r="K3019" s="5">
        <f t="shared" si="47"/>
        <v>14</v>
      </c>
      <c r="L3019" s="1087">
        <v>1995</v>
      </c>
      <c r="M3019" s="1187" t="s">
        <v>623</v>
      </c>
      <c r="N3019" s="45" t="s">
        <v>2116</v>
      </c>
      <c r="O3019" s="1227">
        <v>1400</v>
      </c>
      <c r="P3019" s="265">
        <v>125</v>
      </c>
      <c r="Q3019" s="268">
        <v>5.5555555555555552E-2</v>
      </c>
      <c r="R3019" s="7">
        <v>34.818333333333335</v>
      </c>
      <c r="S3019" s="7">
        <v>159.81833333333333</v>
      </c>
      <c r="T3019" s="7">
        <v>1240.1816666666666</v>
      </c>
      <c r="U3019" s="7"/>
      <c r="V3019" s="7"/>
      <c r="W3019" s="7"/>
      <c r="X3019" s="42"/>
      <c r="Y3019" s="42"/>
      <c r="Z3019" s="42"/>
      <c r="AA3019" s="42"/>
      <c r="AB3019" s="42"/>
      <c r="AC3019" s="42"/>
      <c r="AD3019" s="42"/>
      <c r="AE3019" s="42"/>
      <c r="AF3019" s="42"/>
      <c r="AG3019" s="42"/>
      <c r="AH3019" s="42"/>
      <c r="AI3019" s="42"/>
      <c r="AJ3019" s="42"/>
      <c r="AK3019" s="42"/>
      <c r="AL3019" s="42"/>
      <c r="AM3019" s="42"/>
      <c r="AN3019" s="42"/>
    </row>
    <row r="3020" spans="1:40" s="1" customFormat="1">
      <c r="A3020" s="9" t="s">
        <v>3121</v>
      </c>
      <c r="B3020" s="9" t="s">
        <v>17</v>
      </c>
      <c r="C3020" s="335">
        <v>19230</v>
      </c>
      <c r="D3020" s="10">
        <v>3190</v>
      </c>
      <c r="E3020" s="690">
        <v>40050</v>
      </c>
      <c r="F3020" s="804">
        <v>2010</v>
      </c>
      <c r="G3020" s="45" t="s">
        <v>810</v>
      </c>
      <c r="H3020" s="173" t="s">
        <v>859</v>
      </c>
      <c r="I3020" s="9">
        <v>31</v>
      </c>
      <c r="J3020" s="905">
        <v>143000</v>
      </c>
      <c r="K3020" s="5">
        <f t="shared" si="47"/>
        <v>5</v>
      </c>
      <c r="L3020" s="423">
        <v>2004</v>
      </c>
      <c r="M3020" s="417" t="s">
        <v>623</v>
      </c>
      <c r="N3020" s="45" t="s">
        <v>624</v>
      </c>
      <c r="O3020" s="1227">
        <v>1400</v>
      </c>
      <c r="P3020" s="255">
        <v>125</v>
      </c>
      <c r="Q3020" s="251">
        <v>1.6489988221436984E-2</v>
      </c>
      <c r="R3020" s="7">
        <v>17.381272084805655</v>
      </c>
      <c r="S3020" s="7">
        <v>142.38127208480566</v>
      </c>
      <c r="T3020" s="7">
        <v>1257.6187279151943</v>
      </c>
      <c r="U3020" s="42"/>
      <c r="V3020" s="42"/>
      <c r="W3020" s="42"/>
      <c r="X3020" s="42"/>
      <c r="Y3020" s="42"/>
      <c r="Z3020" s="42"/>
      <c r="AA3020" s="42"/>
      <c r="AB3020" s="42"/>
      <c r="AC3020" s="42"/>
      <c r="AD3020" s="42"/>
      <c r="AE3020" s="42"/>
      <c r="AF3020" s="42"/>
      <c r="AG3020" s="42"/>
      <c r="AH3020" s="42"/>
      <c r="AI3020" s="42"/>
      <c r="AJ3020" s="42"/>
      <c r="AK3020" s="42"/>
    </row>
    <row r="3021" spans="1:40" s="1" customFormat="1">
      <c r="A3021" s="9" t="s">
        <v>3120</v>
      </c>
      <c r="B3021" s="9" t="s">
        <v>17</v>
      </c>
      <c r="C3021" s="335">
        <v>17648</v>
      </c>
      <c r="D3021" s="10">
        <v>3190</v>
      </c>
      <c r="E3021" s="690">
        <v>40050</v>
      </c>
      <c r="F3021" s="804">
        <v>2010</v>
      </c>
      <c r="G3021" s="45" t="s">
        <v>810</v>
      </c>
      <c r="H3021" s="2" t="s">
        <v>4807</v>
      </c>
      <c r="I3021" s="9">
        <v>48</v>
      </c>
      <c r="J3021" s="905">
        <v>142061</v>
      </c>
      <c r="K3021" s="5">
        <f t="shared" si="47"/>
        <v>8</v>
      </c>
      <c r="L3021" s="423">
        <v>2001</v>
      </c>
      <c r="M3021" s="417" t="s">
        <v>623</v>
      </c>
      <c r="N3021" s="45" t="s">
        <v>624</v>
      </c>
      <c r="O3021" s="1227">
        <v>1400</v>
      </c>
      <c r="P3021" s="255">
        <v>125</v>
      </c>
      <c r="Q3021" s="251">
        <v>1.6489988221436984E-2</v>
      </c>
      <c r="R3021" s="7">
        <v>17.381272084805655</v>
      </c>
      <c r="S3021" s="7">
        <v>142.38127208480566</v>
      </c>
      <c r="T3021" s="7">
        <v>1257.6187279151943</v>
      </c>
      <c r="U3021" s="42"/>
      <c r="V3021" s="42"/>
      <c r="W3021" s="42"/>
      <c r="X3021" s="42"/>
      <c r="Y3021" s="42"/>
      <c r="Z3021" s="42"/>
      <c r="AA3021" s="42"/>
      <c r="AB3021" s="42"/>
      <c r="AC3021" s="42"/>
      <c r="AD3021" s="42"/>
      <c r="AE3021" s="42"/>
      <c r="AF3021" s="42"/>
      <c r="AG3021" s="42"/>
      <c r="AH3021" s="42"/>
      <c r="AI3021" s="42"/>
      <c r="AJ3021" s="42"/>
      <c r="AK3021" s="42"/>
    </row>
    <row r="3022" spans="1:40" s="1" customFormat="1">
      <c r="A3022" s="9" t="s">
        <v>3168</v>
      </c>
      <c r="B3022" s="9" t="s">
        <v>17</v>
      </c>
      <c r="C3022" s="335">
        <v>137591</v>
      </c>
      <c r="D3022" s="10">
        <v>3190</v>
      </c>
      <c r="E3022" s="690">
        <v>40050</v>
      </c>
      <c r="F3022" s="804">
        <v>2010</v>
      </c>
      <c r="G3022" s="724" t="s">
        <v>818</v>
      </c>
      <c r="H3022" s="2" t="s">
        <v>1694</v>
      </c>
      <c r="I3022" s="225">
        <v>7</v>
      </c>
      <c r="J3022" s="918">
        <v>142881</v>
      </c>
      <c r="K3022" s="5">
        <f t="shared" si="47"/>
        <v>10</v>
      </c>
      <c r="L3022" s="1025">
        <v>1999</v>
      </c>
      <c r="M3022" s="1122" t="s">
        <v>623</v>
      </c>
      <c r="N3022" s="1209" t="s">
        <v>624</v>
      </c>
      <c r="O3022" s="1227">
        <v>1400</v>
      </c>
      <c r="P3022" s="255">
        <v>125</v>
      </c>
      <c r="Q3022" s="251">
        <v>1.6489988221436984E-2</v>
      </c>
      <c r="R3022" s="7">
        <v>17.381272084805655</v>
      </c>
      <c r="S3022" s="7">
        <v>142.38127208480566</v>
      </c>
      <c r="T3022" s="7">
        <v>1257.6187279151943</v>
      </c>
      <c r="U3022" s="42"/>
      <c r="V3022" s="42"/>
      <c r="W3022" s="42"/>
      <c r="X3022" s="42"/>
      <c r="Y3022" s="42"/>
      <c r="Z3022" s="42"/>
      <c r="AA3022" s="42"/>
      <c r="AB3022" s="42"/>
      <c r="AC3022" s="42"/>
      <c r="AD3022" s="42"/>
      <c r="AE3022" s="42"/>
      <c r="AF3022" s="42"/>
      <c r="AG3022" s="42"/>
      <c r="AH3022" s="42"/>
      <c r="AI3022" s="42"/>
      <c r="AJ3022" s="42"/>
      <c r="AK3022" s="42"/>
    </row>
    <row r="3023" spans="1:40" s="1" customFormat="1">
      <c r="A3023" s="9" t="s">
        <v>3142</v>
      </c>
      <c r="B3023" s="9" t="s">
        <v>17</v>
      </c>
      <c r="C3023" s="335">
        <v>7173</v>
      </c>
      <c r="D3023" s="10">
        <v>3190</v>
      </c>
      <c r="E3023" s="690">
        <v>40050</v>
      </c>
      <c r="F3023" s="804">
        <v>2010</v>
      </c>
      <c r="G3023" s="45" t="s">
        <v>813</v>
      </c>
      <c r="H3023" s="9" t="s">
        <v>800</v>
      </c>
      <c r="I3023" s="9">
        <v>25</v>
      </c>
      <c r="J3023" s="905">
        <v>138362</v>
      </c>
      <c r="K3023" s="5">
        <f t="shared" si="47"/>
        <v>10</v>
      </c>
      <c r="L3023" s="423">
        <v>1999</v>
      </c>
      <c r="M3023" s="417" t="s">
        <v>623</v>
      </c>
      <c r="N3023" s="45" t="s">
        <v>3003</v>
      </c>
      <c r="O3023" s="1227">
        <v>1400</v>
      </c>
      <c r="P3023" s="255">
        <v>125</v>
      </c>
      <c r="Q3023" s="251">
        <v>1.6489988221436984E-2</v>
      </c>
      <c r="R3023" s="7">
        <v>17.381272084805655</v>
      </c>
      <c r="S3023" s="7">
        <v>142.38127208480566</v>
      </c>
      <c r="T3023" s="7">
        <v>1257.6187279151943</v>
      </c>
      <c r="U3023" s="42"/>
      <c r="V3023" s="42"/>
      <c r="W3023" s="42"/>
      <c r="X3023" s="42"/>
      <c r="Y3023" s="42"/>
      <c r="Z3023" s="42"/>
      <c r="AA3023" s="42"/>
      <c r="AB3023" s="42"/>
      <c r="AC3023" s="42"/>
      <c r="AD3023" s="42"/>
      <c r="AE3023" s="42"/>
      <c r="AF3023" s="42"/>
      <c r="AG3023" s="42"/>
      <c r="AH3023" s="42"/>
      <c r="AI3023" s="42"/>
      <c r="AJ3023" s="42"/>
      <c r="AK3023" s="42"/>
    </row>
    <row r="3024" spans="1:40" s="1" customFormat="1">
      <c r="A3024" s="69" t="s">
        <v>3130</v>
      </c>
      <c r="B3024" s="2" t="s">
        <v>17</v>
      </c>
      <c r="C3024" s="344">
        <v>239880</v>
      </c>
      <c r="D3024" s="4">
        <v>3190</v>
      </c>
      <c r="E3024" s="821">
        <v>40050</v>
      </c>
      <c r="F3024" s="804">
        <v>2010</v>
      </c>
      <c r="G3024" s="208" t="s">
        <v>812</v>
      </c>
      <c r="H3024" s="1" t="s">
        <v>861</v>
      </c>
      <c r="I3024" s="2">
        <v>49</v>
      </c>
      <c r="J3024" s="903">
        <v>149512</v>
      </c>
      <c r="K3024" s="5">
        <f t="shared" si="47"/>
        <v>9</v>
      </c>
      <c r="L3024" s="790">
        <v>2000</v>
      </c>
      <c r="M3024" s="1113" t="s">
        <v>623</v>
      </c>
      <c r="N3024" s="208" t="s">
        <v>626</v>
      </c>
      <c r="O3024" s="1227">
        <v>1400</v>
      </c>
      <c r="P3024" s="255">
        <v>125</v>
      </c>
      <c r="Q3024" s="309">
        <v>1.6489988221436984E-2</v>
      </c>
      <c r="R3024" s="7">
        <v>17.381272084805655</v>
      </c>
      <c r="S3024" s="7">
        <v>142.38127208480566</v>
      </c>
      <c r="T3024" s="7">
        <v>1257.6187279151943</v>
      </c>
      <c r="U3024" s="42"/>
      <c r="V3024" s="42"/>
      <c r="W3024" s="42"/>
      <c r="X3024" s="42"/>
      <c r="Y3024" s="42"/>
      <c r="Z3024" s="42"/>
      <c r="AA3024" s="42"/>
      <c r="AB3024" s="42"/>
      <c r="AC3024" s="42"/>
      <c r="AD3024" s="42"/>
      <c r="AE3024" s="42"/>
      <c r="AF3024" s="42"/>
      <c r="AG3024" s="42"/>
      <c r="AH3024" s="42"/>
      <c r="AI3024" s="42"/>
      <c r="AJ3024" s="42"/>
      <c r="AK3024" s="42"/>
    </row>
    <row r="3025" spans="1:40" s="1" customFormat="1">
      <c r="A3025" s="2" t="s">
        <v>3164</v>
      </c>
      <c r="B3025" s="2" t="s">
        <v>17</v>
      </c>
      <c r="C3025" s="344" t="s">
        <v>3165</v>
      </c>
      <c r="D3025" s="4">
        <v>3190</v>
      </c>
      <c r="E3025" s="821">
        <v>40050</v>
      </c>
      <c r="F3025" s="804">
        <v>2010</v>
      </c>
      <c r="G3025" s="708" t="s">
        <v>815</v>
      </c>
      <c r="H3025" s="9" t="s">
        <v>807</v>
      </c>
      <c r="I3025" s="69">
        <v>38</v>
      </c>
      <c r="J3025" s="911">
        <v>151367</v>
      </c>
      <c r="K3025" s="5">
        <f t="shared" si="47"/>
        <v>8</v>
      </c>
      <c r="L3025" s="1023">
        <v>2001</v>
      </c>
      <c r="M3025" s="1119" t="s">
        <v>623</v>
      </c>
      <c r="N3025" s="1205" t="s">
        <v>626</v>
      </c>
      <c r="O3025" s="1227">
        <v>1400</v>
      </c>
      <c r="P3025" s="255">
        <v>125</v>
      </c>
      <c r="Q3025" s="309">
        <v>1.6489988221436984E-2</v>
      </c>
      <c r="R3025" s="7">
        <v>17.381272084805655</v>
      </c>
      <c r="S3025" s="7">
        <v>142.38127208480566</v>
      </c>
      <c r="T3025" s="7">
        <v>1257.6187279151943</v>
      </c>
      <c r="U3025" s="42"/>
      <c r="V3025" s="42"/>
      <c r="W3025" s="42"/>
      <c r="X3025" s="42"/>
      <c r="Y3025" s="42"/>
      <c r="Z3025" s="42"/>
      <c r="AA3025" s="42"/>
      <c r="AB3025" s="42"/>
      <c r="AC3025" s="42"/>
      <c r="AD3025" s="42"/>
      <c r="AE3025" s="42"/>
      <c r="AF3025" s="42"/>
      <c r="AG3025" s="42"/>
      <c r="AH3025" s="42"/>
      <c r="AI3025" s="42"/>
      <c r="AJ3025" s="42"/>
      <c r="AK3025" s="42"/>
    </row>
    <row r="3026" spans="1:40" s="1" customFormat="1">
      <c r="A3026" s="2" t="s">
        <v>3375</v>
      </c>
      <c r="B3026" s="69" t="s">
        <v>17</v>
      </c>
      <c r="C3026" s="344" t="s">
        <v>3376</v>
      </c>
      <c r="D3026" s="4">
        <v>3381</v>
      </c>
      <c r="E3026" s="821">
        <v>40359</v>
      </c>
      <c r="F3026" s="804">
        <v>2010</v>
      </c>
      <c r="G3026" s="208" t="s">
        <v>2507</v>
      </c>
      <c r="H3026" s="9" t="s">
        <v>435</v>
      </c>
      <c r="I3026" s="2">
        <v>17</v>
      </c>
      <c r="J3026" s="903">
        <v>170897</v>
      </c>
      <c r="K3026" s="5">
        <f t="shared" si="47"/>
        <v>8</v>
      </c>
      <c r="L3026" s="790">
        <v>2001</v>
      </c>
      <c r="M3026" s="1113" t="s">
        <v>623</v>
      </c>
      <c r="N3026" s="208" t="s">
        <v>624</v>
      </c>
      <c r="O3026" s="1227">
        <v>1501</v>
      </c>
      <c r="P3026" s="154">
        <v>125</v>
      </c>
      <c r="Q3026" s="309">
        <v>8.8470434017913352E-2</v>
      </c>
      <c r="R3026" s="7">
        <v>112.57774258345457</v>
      </c>
      <c r="S3026" s="7">
        <v>237.57774258345455</v>
      </c>
      <c r="T3026" s="7">
        <v>1263.4222574165456</v>
      </c>
      <c r="U3026" s="7"/>
      <c r="V3026" s="7"/>
      <c r="W3026" s="7"/>
      <c r="X3026" s="42"/>
      <c r="Y3026" s="42"/>
      <c r="Z3026" s="42"/>
      <c r="AA3026" s="42"/>
      <c r="AB3026" s="42"/>
      <c r="AC3026" s="42"/>
      <c r="AD3026" s="42"/>
      <c r="AE3026" s="42"/>
      <c r="AF3026" s="42"/>
      <c r="AG3026" s="42"/>
      <c r="AH3026" s="42"/>
      <c r="AI3026" s="42"/>
      <c r="AJ3026" s="42"/>
      <c r="AK3026" s="42"/>
      <c r="AL3026" s="42"/>
      <c r="AM3026" s="42"/>
      <c r="AN3026" s="42"/>
    </row>
    <row r="3027" spans="1:40" s="1" customFormat="1">
      <c r="A3027" s="2" t="s">
        <v>3315</v>
      </c>
      <c r="B3027" s="2"/>
      <c r="C3027" s="679">
        <v>937776</v>
      </c>
      <c r="D3027" s="245" t="s">
        <v>3313</v>
      </c>
      <c r="E3027" s="821">
        <v>40268</v>
      </c>
      <c r="F3027" s="804">
        <v>2010</v>
      </c>
      <c r="G3027" s="208" t="s">
        <v>816</v>
      </c>
      <c r="H3027" s="9" t="s">
        <v>800</v>
      </c>
      <c r="I3027" s="2">
        <v>3</v>
      </c>
      <c r="J3027" s="997">
        <v>130634</v>
      </c>
      <c r="K3027" s="5">
        <f t="shared" si="47"/>
        <v>5</v>
      </c>
      <c r="L3027" s="1089">
        <v>2004</v>
      </c>
      <c r="M3027" s="1189" t="s">
        <v>629</v>
      </c>
      <c r="N3027" s="1220" t="s">
        <v>2303</v>
      </c>
      <c r="O3027" s="1229">
        <v>1400</v>
      </c>
      <c r="P3027" s="1246">
        <v>125</v>
      </c>
      <c r="Q3027" s="458">
        <v>5.9829059829059832E-2</v>
      </c>
      <c r="R3027" s="7">
        <v>0</v>
      </c>
      <c r="S3027" s="7">
        <v>125</v>
      </c>
      <c r="T3027" s="7">
        <v>1275</v>
      </c>
      <c r="U3027" s="7"/>
      <c r="V3027" s="7"/>
      <c r="W3027" s="7"/>
      <c r="X3027" s="42"/>
      <c r="Y3027" s="42"/>
      <c r="Z3027" s="42"/>
      <c r="AA3027" s="42"/>
      <c r="AB3027" s="42"/>
      <c r="AC3027" s="42"/>
      <c r="AD3027" s="42"/>
      <c r="AE3027" s="42"/>
      <c r="AF3027" s="42"/>
      <c r="AG3027" s="42"/>
      <c r="AH3027" s="42"/>
      <c r="AI3027" s="42"/>
      <c r="AJ3027" s="42"/>
      <c r="AK3027" s="42"/>
      <c r="AL3027" s="42"/>
      <c r="AM3027" s="42"/>
      <c r="AN3027" s="42"/>
    </row>
    <row r="3028" spans="1:40" s="1" customFormat="1">
      <c r="A3028" s="2" t="s">
        <v>3380</v>
      </c>
      <c r="B3028" s="69" t="s">
        <v>17</v>
      </c>
      <c r="C3028" s="344">
        <v>184</v>
      </c>
      <c r="D3028" s="4">
        <v>3381</v>
      </c>
      <c r="E3028" s="821">
        <v>40359</v>
      </c>
      <c r="F3028" s="804">
        <v>2010</v>
      </c>
      <c r="G3028" s="208" t="s">
        <v>810</v>
      </c>
      <c r="H3028" s="51" t="s">
        <v>1654</v>
      </c>
      <c r="I3028" s="2">
        <v>23</v>
      </c>
      <c r="J3028" s="903">
        <v>178715</v>
      </c>
      <c r="K3028" s="5">
        <f t="shared" si="47"/>
        <v>7</v>
      </c>
      <c r="L3028" s="1014">
        <v>2002</v>
      </c>
      <c r="M3028" s="1112" t="s">
        <v>2147</v>
      </c>
      <c r="N3028" s="208" t="s">
        <v>2360</v>
      </c>
      <c r="O3028" s="1227">
        <v>1515</v>
      </c>
      <c r="P3028" s="154">
        <v>125</v>
      </c>
      <c r="Q3028" s="309">
        <v>8.9295607952790623E-2</v>
      </c>
      <c r="R3028" s="7">
        <v>113.62776816384654</v>
      </c>
      <c r="S3028" s="7">
        <v>238.62776816384655</v>
      </c>
      <c r="T3028" s="7">
        <v>1276.3722318361533</v>
      </c>
      <c r="U3028" s="7"/>
      <c r="V3028" s="7"/>
      <c r="W3028" s="7"/>
      <c r="X3028" s="42"/>
      <c r="Y3028" s="42"/>
      <c r="Z3028" s="42"/>
      <c r="AA3028" s="42"/>
      <c r="AB3028" s="42"/>
      <c r="AC3028" s="42"/>
      <c r="AD3028" s="42"/>
      <c r="AE3028" s="42"/>
      <c r="AF3028" s="42"/>
      <c r="AG3028" s="42"/>
      <c r="AH3028" s="42"/>
      <c r="AI3028" s="42"/>
      <c r="AJ3028" s="42"/>
      <c r="AK3028" s="42"/>
      <c r="AL3028" s="42"/>
      <c r="AM3028" s="42"/>
      <c r="AN3028" s="42"/>
    </row>
    <row r="3029" spans="1:40" s="1" customFormat="1">
      <c r="A3029" s="2" t="s">
        <v>3372</v>
      </c>
      <c r="B3029" s="69" t="s">
        <v>17</v>
      </c>
      <c r="C3029" s="344">
        <v>169644</v>
      </c>
      <c r="D3029" s="4">
        <v>3381</v>
      </c>
      <c r="E3029" s="821">
        <v>40359</v>
      </c>
      <c r="F3029" s="804">
        <v>2010</v>
      </c>
      <c r="G3029" s="208" t="s">
        <v>818</v>
      </c>
      <c r="H3029" s="1" t="s">
        <v>2910</v>
      </c>
      <c r="I3029" s="2">
        <v>22</v>
      </c>
      <c r="J3029" s="903">
        <v>158387</v>
      </c>
      <c r="K3029" s="5">
        <f t="shared" si="47"/>
        <v>8</v>
      </c>
      <c r="L3029" s="790">
        <v>2001</v>
      </c>
      <c r="M3029" s="1113" t="s">
        <v>623</v>
      </c>
      <c r="N3029" s="208" t="s">
        <v>626</v>
      </c>
      <c r="O3029" s="1227">
        <v>1515</v>
      </c>
      <c r="P3029" s="154">
        <v>125</v>
      </c>
      <c r="Q3029" s="309">
        <v>8.9295607952790623E-2</v>
      </c>
      <c r="R3029" s="7">
        <v>113.62776816384654</v>
      </c>
      <c r="S3029" s="7">
        <v>238.62776816384655</v>
      </c>
      <c r="T3029" s="7">
        <v>1276.3722318361533</v>
      </c>
      <c r="U3029" s="7"/>
      <c r="V3029" s="7"/>
      <c r="W3029" s="7"/>
      <c r="X3029" s="42"/>
      <c r="Y3029" s="42"/>
      <c r="Z3029" s="42"/>
      <c r="AA3029" s="42"/>
      <c r="AB3029" s="42"/>
      <c r="AC3029" s="42"/>
      <c r="AD3029" s="42"/>
      <c r="AE3029" s="42"/>
      <c r="AF3029" s="42"/>
      <c r="AG3029" s="42"/>
      <c r="AH3029" s="42"/>
      <c r="AI3029" s="42"/>
      <c r="AJ3029" s="42"/>
      <c r="AK3029" s="42"/>
      <c r="AL3029" s="42"/>
      <c r="AM3029" s="42"/>
      <c r="AN3029" s="42"/>
    </row>
    <row r="3030" spans="1:40">
      <c r="A3030" s="482" t="s">
        <v>3154</v>
      </c>
      <c r="B3030" s="482" t="s">
        <v>17</v>
      </c>
      <c r="C3030" s="582">
        <v>22228</v>
      </c>
      <c r="D3030" s="483">
        <v>3190</v>
      </c>
      <c r="E3030" s="825">
        <v>40050</v>
      </c>
      <c r="F3030" s="514">
        <v>2010</v>
      </c>
      <c r="G3030" s="775" t="s">
        <v>608</v>
      </c>
      <c r="H3030" s="482" t="s">
        <v>819</v>
      </c>
      <c r="I3030" s="582">
        <v>46</v>
      </c>
      <c r="J3030" s="926">
        <v>150839</v>
      </c>
      <c r="K3030" s="5">
        <f t="shared" si="47"/>
        <v>7</v>
      </c>
      <c r="L3030" s="1031">
        <v>2002</v>
      </c>
      <c r="M3030" s="1130" t="s">
        <v>623</v>
      </c>
      <c r="N3030" s="1212" t="s">
        <v>624</v>
      </c>
      <c r="O3030" s="1227">
        <v>1450</v>
      </c>
      <c r="P3030" s="540">
        <v>125</v>
      </c>
      <c r="Q3030" s="541">
        <v>1.7078916372202591E-2</v>
      </c>
      <c r="R3030" s="488">
        <v>18.002031802120143</v>
      </c>
      <c r="S3030" s="488">
        <v>143.00203180212014</v>
      </c>
      <c r="T3030" s="488">
        <v>1306.9979681978798</v>
      </c>
    </row>
    <row r="3031" spans="1:40" s="1" customFormat="1">
      <c r="A3031" s="2" t="s">
        <v>3330</v>
      </c>
      <c r="B3031" s="2"/>
      <c r="C3031" s="344">
        <v>3505</v>
      </c>
      <c r="D3031" s="4">
        <v>3327</v>
      </c>
      <c r="E3031" s="821">
        <v>40301</v>
      </c>
      <c r="F3031" s="804">
        <v>2010</v>
      </c>
      <c r="G3031" s="208" t="s">
        <v>815</v>
      </c>
      <c r="H3031" s="2" t="s">
        <v>1657</v>
      </c>
      <c r="I3031" s="2" t="s">
        <v>3331</v>
      </c>
      <c r="J3031" s="990">
        <v>201016</v>
      </c>
      <c r="K3031" s="5">
        <f t="shared" si="47"/>
        <v>8</v>
      </c>
      <c r="L3031" s="1083">
        <v>2001</v>
      </c>
      <c r="M3031" s="1183" t="s">
        <v>623</v>
      </c>
      <c r="N3031" s="208" t="s">
        <v>626</v>
      </c>
      <c r="O3031" s="1227">
        <v>1550</v>
      </c>
      <c r="P3031" s="324">
        <v>125</v>
      </c>
      <c r="Q3031" s="349">
        <v>0.11379487555979736</v>
      </c>
      <c r="R3031" s="7">
        <v>116.2505689743778</v>
      </c>
      <c r="S3031" s="7">
        <v>241.25056897437781</v>
      </c>
      <c r="T3031" s="7">
        <v>1308.7494310256222</v>
      </c>
      <c r="U3031" s="7"/>
      <c r="V3031" s="7"/>
      <c r="W3031" s="7"/>
      <c r="X3031" s="42"/>
      <c r="Y3031" s="42"/>
      <c r="Z3031" s="42"/>
      <c r="AA3031" s="42"/>
      <c r="AB3031" s="42"/>
      <c r="AC3031" s="42"/>
      <c r="AD3031" s="42"/>
      <c r="AE3031" s="42"/>
      <c r="AF3031" s="42"/>
      <c r="AG3031" s="42"/>
      <c r="AH3031" s="42"/>
      <c r="AI3031" s="42"/>
      <c r="AJ3031" s="42"/>
      <c r="AK3031" s="42"/>
      <c r="AL3031" s="42"/>
      <c r="AM3031" s="42"/>
      <c r="AN3031" s="42"/>
    </row>
    <row r="3032" spans="1:40" s="1" customFormat="1">
      <c r="A3032" s="352" t="s">
        <v>3310</v>
      </c>
      <c r="B3032" s="2" t="s">
        <v>17</v>
      </c>
      <c r="C3032" s="685">
        <v>107682</v>
      </c>
      <c r="D3032" s="362">
        <v>3318</v>
      </c>
      <c r="E3032" s="887">
        <v>40254</v>
      </c>
      <c r="F3032" s="804">
        <v>2010</v>
      </c>
      <c r="G3032" s="776" t="s">
        <v>821</v>
      </c>
      <c r="H3032" s="352" t="s">
        <v>2095</v>
      </c>
      <c r="I3032" s="352">
        <v>16</v>
      </c>
      <c r="J3032" s="1002">
        <v>99314</v>
      </c>
      <c r="K3032" s="5">
        <f t="shared" si="47"/>
        <v>8</v>
      </c>
      <c r="L3032" s="1094">
        <v>2001</v>
      </c>
      <c r="M3032" s="1194" t="s">
        <v>2922</v>
      </c>
      <c r="N3032" s="776" t="s">
        <v>3309</v>
      </c>
      <c r="O3032" s="1227">
        <v>1488.88</v>
      </c>
      <c r="P3032" s="329">
        <v>125</v>
      </c>
      <c r="Q3032" s="368">
        <v>0.84361542994424554</v>
      </c>
      <c r="R3032" s="333">
        <v>41.61554915914963</v>
      </c>
      <c r="S3032" s="333">
        <v>166.61554915914962</v>
      </c>
      <c r="T3032" s="333">
        <v>1322.2644508408505</v>
      </c>
      <c r="U3032" s="7"/>
      <c r="V3032" s="7"/>
      <c r="W3032" s="7"/>
      <c r="X3032" s="42"/>
      <c r="Y3032" s="42"/>
      <c r="Z3032" s="42"/>
      <c r="AA3032" s="42"/>
      <c r="AB3032" s="42"/>
      <c r="AC3032" s="42"/>
      <c r="AD3032" s="42"/>
      <c r="AE3032" s="42"/>
      <c r="AF3032" s="42"/>
      <c r="AG3032" s="42"/>
      <c r="AH3032" s="42"/>
      <c r="AI3032" s="42"/>
      <c r="AJ3032" s="42"/>
      <c r="AK3032" s="42"/>
      <c r="AL3032" s="42"/>
      <c r="AM3032" s="42"/>
      <c r="AN3032" s="42"/>
    </row>
    <row r="3033" spans="1:40" s="1" customFormat="1">
      <c r="A3033" s="9" t="s">
        <v>3251</v>
      </c>
      <c r="B3033" s="267" t="s">
        <v>17</v>
      </c>
      <c r="C3033" s="335">
        <v>1827</v>
      </c>
      <c r="D3033" s="10">
        <v>3244</v>
      </c>
      <c r="E3033" s="690">
        <v>40113</v>
      </c>
      <c r="F3033" s="804">
        <v>2010</v>
      </c>
      <c r="G3033" s="45" t="s">
        <v>816</v>
      </c>
      <c r="H3033" s="51" t="s">
        <v>801</v>
      </c>
      <c r="I3033" s="9">
        <v>10</v>
      </c>
      <c r="J3033" s="994">
        <v>134407</v>
      </c>
      <c r="K3033" s="5">
        <f t="shared" si="47"/>
        <v>9</v>
      </c>
      <c r="L3033" s="1087">
        <v>2000</v>
      </c>
      <c r="M3033" s="1187" t="s">
        <v>623</v>
      </c>
      <c r="N3033" s="45" t="s">
        <v>624</v>
      </c>
      <c r="O3033" s="1227">
        <v>1500</v>
      </c>
      <c r="P3033" s="265">
        <v>125</v>
      </c>
      <c r="Q3033" s="268">
        <v>5.9523809523809521E-2</v>
      </c>
      <c r="R3033" s="7">
        <v>37.30535714285714</v>
      </c>
      <c r="S3033" s="7">
        <v>162.30535714285713</v>
      </c>
      <c r="T3033" s="7">
        <v>1337.6946428571428</v>
      </c>
      <c r="U3033" s="7"/>
      <c r="V3033" s="7"/>
      <c r="W3033" s="7"/>
      <c r="X3033" s="42"/>
      <c r="Y3033" s="42"/>
      <c r="Z3033" s="42"/>
      <c r="AA3033" s="42"/>
      <c r="AB3033" s="42"/>
      <c r="AC3033" s="42"/>
      <c r="AD3033" s="42"/>
      <c r="AE3033" s="42"/>
      <c r="AF3033" s="42"/>
      <c r="AG3033" s="42"/>
      <c r="AH3033" s="42"/>
      <c r="AI3033" s="42"/>
      <c r="AJ3033" s="42"/>
      <c r="AK3033" s="42"/>
      <c r="AL3033" s="42"/>
      <c r="AM3033" s="42"/>
      <c r="AN3033" s="42"/>
    </row>
    <row r="3034" spans="1:40" s="1" customFormat="1">
      <c r="A3034" s="9" t="s">
        <v>2745</v>
      </c>
      <c r="B3034" s="9" t="s">
        <v>17</v>
      </c>
      <c r="C3034" s="335">
        <v>11</v>
      </c>
      <c r="D3034" s="10">
        <v>3144</v>
      </c>
      <c r="E3034" s="690">
        <v>40010</v>
      </c>
      <c r="F3034" s="795">
        <v>2010</v>
      </c>
      <c r="G3034" s="45" t="s">
        <v>815</v>
      </c>
      <c r="H3034" s="1" t="s">
        <v>475</v>
      </c>
      <c r="I3034" s="9">
        <v>29</v>
      </c>
      <c r="J3034" s="905">
        <v>82293</v>
      </c>
      <c r="K3034" s="5">
        <f t="shared" si="47"/>
        <v>12</v>
      </c>
      <c r="L3034" s="423">
        <v>1997</v>
      </c>
      <c r="M3034" s="417" t="s">
        <v>616</v>
      </c>
      <c r="N3034" s="45" t="s">
        <v>1234</v>
      </c>
      <c r="O3034" s="1227">
        <v>1493</v>
      </c>
      <c r="P3034" s="154">
        <v>125</v>
      </c>
      <c r="Q3034" s="251">
        <v>0.43361204936148956</v>
      </c>
      <c r="R3034" s="7">
        <v>20.982487068602499</v>
      </c>
      <c r="S3034" s="7">
        <v>145.9824870686025</v>
      </c>
      <c r="T3034" s="7">
        <v>1347.0175129313975</v>
      </c>
      <c r="U3034" s="7"/>
      <c r="V3034" s="7"/>
      <c r="W3034" s="7"/>
      <c r="X3034" s="42"/>
      <c r="Y3034" s="42"/>
      <c r="Z3034" s="42"/>
      <c r="AA3034" s="42"/>
      <c r="AB3034" s="42"/>
      <c r="AC3034" s="42"/>
      <c r="AD3034" s="42"/>
      <c r="AE3034" s="42"/>
      <c r="AF3034" s="42"/>
      <c r="AG3034" s="42"/>
      <c r="AH3034" s="42"/>
      <c r="AI3034" s="42"/>
      <c r="AJ3034" s="42"/>
      <c r="AK3034" s="42"/>
      <c r="AL3034" s="42"/>
      <c r="AM3034" s="42"/>
      <c r="AN3034" s="42"/>
    </row>
    <row r="3035" spans="1:40">
      <c r="A3035" s="482" t="s">
        <v>3162</v>
      </c>
      <c r="B3035" s="496" t="s">
        <v>17</v>
      </c>
      <c r="C3035" s="582">
        <v>7022</v>
      </c>
      <c r="D3035" s="483">
        <v>3190</v>
      </c>
      <c r="E3035" s="825">
        <v>40050</v>
      </c>
      <c r="F3035" s="514">
        <v>2010</v>
      </c>
      <c r="G3035" s="775" t="s">
        <v>608</v>
      </c>
      <c r="H3035" s="496" t="s">
        <v>800</v>
      </c>
      <c r="I3035" s="582">
        <v>5</v>
      </c>
      <c r="J3035" s="926">
        <v>122064</v>
      </c>
      <c r="K3035" s="5">
        <f t="shared" si="47"/>
        <v>11</v>
      </c>
      <c r="L3035" s="1031">
        <v>1998</v>
      </c>
      <c r="M3035" s="1130" t="s">
        <v>623</v>
      </c>
      <c r="N3035" s="1212" t="s">
        <v>624</v>
      </c>
      <c r="O3035" s="1227">
        <v>1500</v>
      </c>
      <c r="P3035" s="540">
        <v>125</v>
      </c>
      <c r="Q3035" s="541">
        <v>1.7667844522968199E-2</v>
      </c>
      <c r="R3035" s="488">
        <v>18.622791519434632</v>
      </c>
      <c r="S3035" s="488">
        <v>143.62279151943463</v>
      </c>
      <c r="T3035" s="488">
        <v>1356.3772084805653</v>
      </c>
    </row>
    <row r="3036" spans="1:40">
      <c r="A3036" s="496" t="s">
        <v>3155</v>
      </c>
      <c r="B3036" s="496" t="s">
        <v>17</v>
      </c>
      <c r="C3036" s="585">
        <v>21445</v>
      </c>
      <c r="D3036" s="504">
        <v>3190</v>
      </c>
      <c r="E3036" s="840">
        <v>40050</v>
      </c>
      <c r="F3036" s="514">
        <v>2010</v>
      </c>
      <c r="G3036" s="777" t="s">
        <v>608</v>
      </c>
      <c r="H3036" s="496" t="s">
        <v>15</v>
      </c>
      <c r="I3036" s="585">
        <v>44</v>
      </c>
      <c r="J3036" s="925">
        <v>131957</v>
      </c>
      <c r="K3036" s="5">
        <f t="shared" si="47"/>
        <v>10</v>
      </c>
      <c r="L3036" s="1029">
        <v>1999</v>
      </c>
      <c r="M3036" s="1128" t="s">
        <v>623</v>
      </c>
      <c r="N3036" s="1211" t="s">
        <v>624</v>
      </c>
      <c r="O3036" s="1227">
        <v>1500</v>
      </c>
      <c r="P3036" s="540">
        <v>125</v>
      </c>
      <c r="Q3036" s="519">
        <v>1.7667844522968199E-2</v>
      </c>
      <c r="R3036" s="488">
        <v>18.622791519434632</v>
      </c>
      <c r="S3036" s="488">
        <v>143.62279151943463</v>
      </c>
      <c r="T3036" s="488">
        <v>1356.3772084805653</v>
      </c>
    </row>
    <row r="3037" spans="1:40" s="1" customFormat="1">
      <c r="A3037" s="9" t="s">
        <v>3314</v>
      </c>
      <c r="B3037" s="9"/>
      <c r="C3037" s="683">
        <v>1184244</v>
      </c>
      <c r="D3037" s="10" t="s">
        <v>3313</v>
      </c>
      <c r="E3037" s="690">
        <v>40268</v>
      </c>
      <c r="F3037" s="804">
        <v>2010</v>
      </c>
      <c r="G3037" s="208" t="s">
        <v>1774</v>
      </c>
      <c r="H3037" s="9" t="s">
        <v>2581</v>
      </c>
      <c r="I3037" s="9">
        <v>2</v>
      </c>
      <c r="J3037" s="1003">
        <v>56273</v>
      </c>
      <c r="K3037" s="5">
        <f t="shared" si="47"/>
        <v>18</v>
      </c>
      <c r="L3037" s="1095">
        <v>1991</v>
      </c>
      <c r="M3037" s="1195" t="s">
        <v>616</v>
      </c>
      <c r="N3037" s="1223" t="s">
        <v>1754</v>
      </c>
      <c r="O3037" s="1229">
        <v>1500</v>
      </c>
      <c r="P3037" s="1246">
        <v>125</v>
      </c>
      <c r="Q3037" s="459">
        <v>6.4102564102564097E-2</v>
      </c>
      <c r="R3037" s="7">
        <v>0</v>
      </c>
      <c r="S3037" s="7">
        <v>125</v>
      </c>
      <c r="T3037" s="7">
        <v>1375</v>
      </c>
      <c r="U3037" s="7"/>
      <c r="V3037" s="7"/>
      <c r="W3037" s="7"/>
      <c r="X3037" s="42"/>
      <c r="Y3037" s="42"/>
      <c r="Z3037" s="42"/>
      <c r="AA3037" s="42"/>
      <c r="AB3037" s="42"/>
      <c r="AC3037" s="42"/>
      <c r="AD3037" s="42"/>
      <c r="AE3037" s="42"/>
      <c r="AF3037" s="42"/>
      <c r="AG3037" s="42"/>
      <c r="AH3037" s="42"/>
      <c r="AI3037" s="42"/>
      <c r="AJ3037" s="42"/>
      <c r="AK3037" s="42"/>
      <c r="AL3037" s="42"/>
      <c r="AM3037" s="42"/>
      <c r="AN3037" s="42"/>
    </row>
    <row r="3038" spans="1:40" s="1" customFormat="1">
      <c r="A3038" s="9" t="s">
        <v>3346</v>
      </c>
      <c r="B3038" s="225" t="s">
        <v>17</v>
      </c>
      <c r="C3038" s="683" t="s">
        <v>3347</v>
      </c>
      <c r="D3038" s="46" t="s">
        <v>3348</v>
      </c>
      <c r="E3038" s="690">
        <v>40309</v>
      </c>
      <c r="F3038" s="804">
        <v>2010</v>
      </c>
      <c r="G3038" s="45" t="s">
        <v>4618</v>
      </c>
      <c r="H3038" s="9" t="s">
        <v>800</v>
      </c>
      <c r="I3038" s="9">
        <v>3</v>
      </c>
      <c r="J3038" s="918">
        <v>124393</v>
      </c>
      <c r="K3038" s="5">
        <f t="shared" si="47"/>
        <v>7</v>
      </c>
      <c r="L3038" s="1025">
        <v>2002</v>
      </c>
      <c r="M3038" s="1122" t="s">
        <v>623</v>
      </c>
      <c r="N3038" s="1209" t="s">
        <v>624</v>
      </c>
      <c r="O3038" s="1229">
        <v>1500</v>
      </c>
      <c r="P3038" s="1247">
        <v>125</v>
      </c>
      <c r="Q3038" s="459">
        <v>0</v>
      </c>
      <c r="R3038" s="7">
        <v>0</v>
      </c>
      <c r="S3038" s="7">
        <v>125</v>
      </c>
      <c r="T3038" s="7">
        <v>1375</v>
      </c>
      <c r="U3038" s="7"/>
      <c r="V3038" s="7"/>
      <c r="W3038" s="7"/>
      <c r="X3038" s="42"/>
      <c r="Y3038" s="42"/>
      <c r="Z3038" s="42"/>
      <c r="AA3038" s="42"/>
      <c r="AB3038" s="42"/>
      <c r="AC3038" s="42"/>
      <c r="AD3038" s="42"/>
      <c r="AE3038" s="42"/>
      <c r="AF3038" s="42"/>
      <c r="AG3038" s="42"/>
      <c r="AH3038" s="42"/>
      <c r="AI3038" s="42"/>
      <c r="AJ3038" s="42"/>
      <c r="AK3038" s="42"/>
      <c r="AL3038" s="42"/>
      <c r="AM3038" s="42"/>
      <c r="AN3038" s="42"/>
    </row>
    <row r="3039" spans="1:40">
      <c r="A3039" s="496" t="s">
        <v>3276</v>
      </c>
      <c r="B3039" s="496" t="s">
        <v>17</v>
      </c>
      <c r="C3039" s="572">
        <v>20913</v>
      </c>
      <c r="D3039" s="504" t="s">
        <v>3275</v>
      </c>
      <c r="E3039" s="840">
        <v>40205</v>
      </c>
      <c r="F3039" s="514">
        <v>2010</v>
      </c>
      <c r="G3039" s="546" t="s">
        <v>608</v>
      </c>
      <c r="H3039" s="496" t="s">
        <v>15</v>
      </c>
      <c r="I3039" s="572">
        <v>2</v>
      </c>
      <c r="J3039" s="1004">
        <v>130574</v>
      </c>
      <c r="K3039" s="5">
        <f t="shared" si="47"/>
        <v>11</v>
      </c>
      <c r="L3039" s="1096">
        <v>1998</v>
      </c>
      <c r="M3039" s="1196" t="s">
        <v>616</v>
      </c>
      <c r="N3039" s="552" t="s">
        <v>617</v>
      </c>
      <c r="O3039" s="1227">
        <v>1500</v>
      </c>
      <c r="P3039" s="486">
        <v>125</v>
      </c>
      <c r="Q3039" s="547">
        <v>0.53097345132743368</v>
      </c>
      <c r="R3039" s="548">
        <v>0</v>
      </c>
      <c r="S3039" s="488">
        <v>125</v>
      </c>
      <c r="T3039" s="488">
        <v>1375</v>
      </c>
      <c r="U3039" s="488"/>
      <c r="V3039" s="488"/>
      <c r="W3039" s="488"/>
      <c r="AL3039" s="480"/>
      <c r="AM3039" s="480"/>
      <c r="AN3039" s="480"/>
    </row>
    <row r="3040" spans="1:40" s="1" customFormat="1">
      <c r="A3040" s="2" t="s">
        <v>3298</v>
      </c>
      <c r="B3040" s="2" t="s">
        <v>17</v>
      </c>
      <c r="C3040" s="679">
        <v>114061</v>
      </c>
      <c r="D3040" s="345" t="s">
        <v>3290</v>
      </c>
      <c r="E3040" s="821">
        <v>40248</v>
      </c>
      <c r="F3040" s="804">
        <v>2010</v>
      </c>
      <c r="G3040" s="708" t="s">
        <v>818</v>
      </c>
      <c r="H3040" s="9" t="s">
        <v>806</v>
      </c>
      <c r="I3040" s="69" t="s">
        <v>3299</v>
      </c>
      <c r="J3040" s="1005">
        <v>110856</v>
      </c>
      <c r="K3040" s="5">
        <f t="shared" si="47"/>
        <v>13</v>
      </c>
      <c r="L3040" s="1097">
        <v>1996</v>
      </c>
      <c r="M3040" s="1197" t="s">
        <v>616</v>
      </c>
      <c r="N3040" s="1224" t="s">
        <v>1234</v>
      </c>
      <c r="O3040" s="1229">
        <v>1500</v>
      </c>
      <c r="P3040" s="1246">
        <v>125</v>
      </c>
      <c r="Q3040" s="348">
        <v>0.234375</v>
      </c>
      <c r="R3040" s="7">
        <v>0</v>
      </c>
      <c r="S3040" s="7">
        <v>125</v>
      </c>
      <c r="T3040" s="7">
        <v>1375</v>
      </c>
      <c r="U3040" s="7"/>
      <c r="V3040" s="7"/>
      <c r="W3040" s="7"/>
      <c r="X3040" s="42"/>
      <c r="Y3040" s="42"/>
      <c r="Z3040" s="42"/>
      <c r="AA3040" s="42"/>
      <c r="AB3040" s="42"/>
      <c r="AC3040" s="42"/>
      <c r="AD3040" s="42"/>
      <c r="AE3040" s="42"/>
      <c r="AF3040" s="42"/>
      <c r="AG3040" s="42"/>
      <c r="AH3040" s="42"/>
      <c r="AI3040" s="42"/>
      <c r="AJ3040" s="42"/>
      <c r="AK3040" s="42"/>
      <c r="AL3040" s="42"/>
      <c r="AM3040" s="42"/>
      <c r="AN3040" s="42"/>
    </row>
    <row r="3041" spans="1:40" s="1" customFormat="1">
      <c r="A3041" s="2" t="s">
        <v>3102</v>
      </c>
      <c r="B3041" s="2" t="s">
        <v>17</v>
      </c>
      <c r="C3041" s="344" t="s">
        <v>3103</v>
      </c>
      <c r="D3041" s="245" t="s">
        <v>932</v>
      </c>
      <c r="E3041" s="821">
        <v>40014</v>
      </c>
      <c r="F3041" s="795">
        <v>2010</v>
      </c>
      <c r="G3041" s="297" t="s">
        <v>816</v>
      </c>
      <c r="H3041" s="173" t="s">
        <v>1602</v>
      </c>
      <c r="I3041" s="2">
        <v>657</v>
      </c>
      <c r="J3041" s="903">
        <v>104698</v>
      </c>
      <c r="K3041" s="5">
        <f t="shared" si="47"/>
        <v>9</v>
      </c>
      <c r="L3041" s="790">
        <v>2000</v>
      </c>
      <c r="M3041" s="1113" t="s">
        <v>623</v>
      </c>
      <c r="N3041" s="208" t="s">
        <v>2398</v>
      </c>
      <c r="O3041" s="1227">
        <v>1500</v>
      </c>
      <c r="P3041" s="154">
        <v>125</v>
      </c>
      <c r="Q3041" s="309">
        <v>0.13513513513513514</v>
      </c>
      <c r="R3041" s="7">
        <v>0</v>
      </c>
      <c r="S3041" s="7">
        <v>125</v>
      </c>
      <c r="T3041" s="7">
        <v>1375</v>
      </c>
      <c r="U3041" s="7"/>
      <c r="V3041" s="7"/>
      <c r="W3041" s="7"/>
      <c r="X3041" s="42"/>
      <c r="Y3041" s="42"/>
      <c r="Z3041" s="42"/>
      <c r="AA3041" s="42"/>
      <c r="AB3041" s="42"/>
      <c r="AC3041" s="42"/>
      <c r="AD3041" s="42"/>
      <c r="AE3041" s="42"/>
      <c r="AF3041" s="42"/>
      <c r="AG3041" s="42"/>
      <c r="AH3041" s="42"/>
      <c r="AI3041" s="42"/>
      <c r="AJ3041" s="42"/>
      <c r="AK3041" s="42"/>
      <c r="AL3041" s="42"/>
      <c r="AM3041" s="42"/>
      <c r="AN3041" s="42"/>
    </row>
    <row r="3042" spans="1:40" s="1" customFormat="1">
      <c r="A3042" s="45" t="s">
        <v>3269</v>
      </c>
      <c r="B3042" s="2" t="s">
        <v>17</v>
      </c>
      <c r="C3042" s="335">
        <v>8184</v>
      </c>
      <c r="D3042" s="10">
        <v>3286</v>
      </c>
      <c r="E3042" s="690">
        <v>40162</v>
      </c>
      <c r="F3042" s="804">
        <v>2010</v>
      </c>
      <c r="G3042" s="45" t="s">
        <v>2507</v>
      </c>
      <c r="H3042" s="9" t="s">
        <v>800</v>
      </c>
      <c r="I3042" s="9">
        <v>7</v>
      </c>
      <c r="J3042" s="994">
        <v>117626</v>
      </c>
      <c r="K3042" s="5">
        <f t="shared" si="47"/>
        <v>12</v>
      </c>
      <c r="L3042" s="1087">
        <v>1997</v>
      </c>
      <c r="M3042" s="1187" t="s">
        <v>616</v>
      </c>
      <c r="N3042" s="45" t="s">
        <v>1234</v>
      </c>
      <c r="O3042" s="1227">
        <v>1600</v>
      </c>
      <c r="P3042" s="265">
        <v>125</v>
      </c>
      <c r="Q3042" s="268">
        <v>0.10810810810810811</v>
      </c>
      <c r="R3042" s="7">
        <v>38.117837837837833</v>
      </c>
      <c r="S3042" s="7">
        <v>163.11783783783784</v>
      </c>
      <c r="T3042" s="7">
        <v>1436.8821621621621</v>
      </c>
      <c r="U3042" s="7"/>
      <c r="V3042" s="7"/>
      <c r="W3042" s="7"/>
      <c r="X3042" s="42"/>
      <c r="Y3042" s="42"/>
      <c r="Z3042" s="42"/>
      <c r="AA3042" s="42"/>
      <c r="AB3042" s="42"/>
      <c r="AC3042" s="42"/>
      <c r="AD3042" s="42"/>
      <c r="AE3042" s="42"/>
      <c r="AF3042" s="42"/>
      <c r="AG3042" s="42"/>
      <c r="AH3042" s="42"/>
      <c r="AI3042" s="42"/>
      <c r="AJ3042" s="42"/>
      <c r="AK3042" s="42"/>
      <c r="AL3042" s="42"/>
      <c r="AM3042" s="42"/>
      <c r="AN3042" s="42"/>
    </row>
    <row r="3043" spans="1:40">
      <c r="A3043" s="496" t="s">
        <v>3160</v>
      </c>
      <c r="B3043" s="482" t="s">
        <v>17</v>
      </c>
      <c r="C3043" s="585">
        <v>20881</v>
      </c>
      <c r="D3043" s="504">
        <v>3190</v>
      </c>
      <c r="E3043" s="840">
        <v>40050</v>
      </c>
      <c r="F3043" s="514">
        <v>2010</v>
      </c>
      <c r="G3043" s="777" t="s">
        <v>608</v>
      </c>
      <c r="H3043" s="496" t="s">
        <v>15</v>
      </c>
      <c r="I3043" s="585">
        <v>53</v>
      </c>
      <c r="J3043" s="925">
        <v>119871</v>
      </c>
      <c r="K3043" s="5">
        <f t="shared" si="47"/>
        <v>12</v>
      </c>
      <c r="L3043" s="1029">
        <v>1997</v>
      </c>
      <c r="M3043" s="1128" t="s">
        <v>623</v>
      </c>
      <c r="N3043" s="1211" t="s">
        <v>624</v>
      </c>
      <c r="O3043" s="1227">
        <v>1600</v>
      </c>
      <c r="P3043" s="540">
        <v>125</v>
      </c>
      <c r="Q3043" s="519">
        <v>1.884570082449941E-2</v>
      </c>
      <c r="R3043" s="488">
        <v>19.864310954063605</v>
      </c>
      <c r="S3043" s="488">
        <v>144.8643109540636</v>
      </c>
      <c r="T3043" s="488">
        <v>1455.1356890459365</v>
      </c>
    </row>
    <row r="3044" spans="1:40" s="1" customFormat="1">
      <c r="A3044" s="9" t="s">
        <v>3131</v>
      </c>
      <c r="B3044" s="2" t="s">
        <v>17</v>
      </c>
      <c r="C3044" s="335">
        <v>172980</v>
      </c>
      <c r="D3044" s="10">
        <v>3190</v>
      </c>
      <c r="E3044" s="690">
        <v>40050</v>
      </c>
      <c r="F3044" s="804">
        <v>2010</v>
      </c>
      <c r="G3044" s="208" t="s">
        <v>812</v>
      </c>
      <c r="H3044" s="1" t="s">
        <v>861</v>
      </c>
      <c r="I3044" s="9">
        <v>36</v>
      </c>
      <c r="J3044" s="905">
        <v>164535</v>
      </c>
      <c r="K3044" s="5">
        <f t="shared" si="47"/>
        <v>13</v>
      </c>
      <c r="L3044" s="423">
        <v>1996</v>
      </c>
      <c r="M3044" s="417" t="s">
        <v>613</v>
      </c>
      <c r="N3044" s="45" t="s">
        <v>614</v>
      </c>
      <c r="O3044" s="1227">
        <v>1600</v>
      </c>
      <c r="P3044" s="255">
        <v>125</v>
      </c>
      <c r="Q3044" s="251">
        <v>1.884570082449941E-2</v>
      </c>
      <c r="R3044" s="7">
        <v>19.864310954063605</v>
      </c>
      <c r="S3044" s="7">
        <v>144.8643109540636</v>
      </c>
      <c r="T3044" s="7">
        <v>1455.1356890459365</v>
      </c>
      <c r="U3044" s="42"/>
      <c r="V3044" s="42"/>
      <c r="W3044" s="42"/>
      <c r="X3044" s="42"/>
      <c r="Y3044" s="42"/>
      <c r="Z3044" s="42"/>
      <c r="AA3044" s="42"/>
      <c r="AB3044" s="42"/>
      <c r="AC3044" s="42"/>
      <c r="AD3044" s="42"/>
      <c r="AE3044" s="42"/>
      <c r="AF3044" s="42"/>
      <c r="AG3044" s="42"/>
      <c r="AH3044" s="42"/>
      <c r="AI3044" s="42"/>
      <c r="AJ3044" s="42"/>
      <c r="AK3044" s="42"/>
    </row>
    <row r="3045" spans="1:40" s="1" customFormat="1">
      <c r="A3045" s="9" t="s">
        <v>3377</v>
      </c>
      <c r="B3045" s="69" t="s">
        <v>17</v>
      </c>
      <c r="C3045" s="335" t="s">
        <v>3378</v>
      </c>
      <c r="D3045" s="10">
        <v>3381</v>
      </c>
      <c r="E3045" s="690">
        <v>40359</v>
      </c>
      <c r="F3045" s="804">
        <v>2010</v>
      </c>
      <c r="G3045" s="45" t="s">
        <v>4618</v>
      </c>
      <c r="H3045" s="9" t="s">
        <v>800</v>
      </c>
      <c r="I3045" s="9">
        <v>18</v>
      </c>
      <c r="J3045" s="905">
        <v>146291</v>
      </c>
      <c r="K3045" s="5">
        <f t="shared" si="47"/>
        <v>8</v>
      </c>
      <c r="L3045" s="423">
        <v>2001</v>
      </c>
      <c r="M3045" s="417" t="s">
        <v>623</v>
      </c>
      <c r="N3045" s="45" t="s">
        <v>624</v>
      </c>
      <c r="O3045" s="1227">
        <v>1715</v>
      </c>
      <c r="P3045" s="154">
        <v>125</v>
      </c>
      <c r="Q3045" s="251">
        <v>0.10108380702246596</v>
      </c>
      <c r="R3045" s="7">
        <v>128.62813359801771</v>
      </c>
      <c r="S3045" s="7">
        <v>253.62813359801771</v>
      </c>
      <c r="T3045" s="7">
        <v>1461.3718664019823</v>
      </c>
      <c r="U3045" s="7"/>
      <c r="V3045" s="7"/>
      <c r="W3045" s="7"/>
      <c r="X3045" s="42"/>
      <c r="Y3045" s="42"/>
      <c r="Z3045" s="42"/>
      <c r="AA3045" s="42"/>
      <c r="AB3045" s="42"/>
      <c r="AC3045" s="42"/>
      <c r="AD3045" s="42"/>
      <c r="AE3045" s="42"/>
      <c r="AF3045" s="42"/>
      <c r="AG3045" s="42"/>
      <c r="AH3045" s="42"/>
      <c r="AI3045" s="42"/>
      <c r="AJ3045" s="42"/>
      <c r="AK3045" s="42"/>
      <c r="AL3045" s="42"/>
      <c r="AM3045" s="42"/>
      <c r="AN3045" s="42"/>
    </row>
    <row r="3046" spans="1:40" s="1" customFormat="1">
      <c r="A3046" s="9" t="s">
        <v>3287</v>
      </c>
      <c r="B3046" s="2" t="s">
        <v>17</v>
      </c>
      <c r="C3046" s="335">
        <v>10394</v>
      </c>
      <c r="D3046" s="10">
        <v>3302</v>
      </c>
      <c r="E3046" s="690">
        <v>40261</v>
      </c>
      <c r="F3046" s="804">
        <v>2010</v>
      </c>
      <c r="G3046" s="713" t="s">
        <v>803</v>
      </c>
      <c r="H3046" s="58" t="s">
        <v>804</v>
      </c>
      <c r="I3046" s="9">
        <v>2</v>
      </c>
      <c r="J3046" s="994">
        <v>97692</v>
      </c>
      <c r="K3046" s="5">
        <f t="shared" si="47"/>
        <v>10</v>
      </c>
      <c r="L3046" s="1087">
        <v>1999</v>
      </c>
      <c r="M3046" s="1187" t="s">
        <v>616</v>
      </c>
      <c r="N3046" s="45" t="s">
        <v>1234</v>
      </c>
      <c r="O3046" s="1227">
        <v>1756</v>
      </c>
      <c r="P3046" s="265">
        <v>125</v>
      </c>
      <c r="Q3046" s="268">
        <v>0.33409436834094369</v>
      </c>
      <c r="R3046" s="7">
        <v>131.69999999999999</v>
      </c>
      <c r="S3046" s="7">
        <v>256.7</v>
      </c>
      <c r="T3046" s="7">
        <v>1499.3</v>
      </c>
      <c r="U3046" s="7"/>
      <c r="V3046" s="7"/>
      <c r="W3046" s="7"/>
      <c r="X3046" s="42"/>
      <c r="Y3046" s="42"/>
      <c r="Z3046" s="42"/>
      <c r="AA3046" s="42"/>
      <c r="AB3046" s="42"/>
      <c r="AC3046" s="42"/>
      <c r="AD3046" s="42"/>
      <c r="AE3046" s="42"/>
      <c r="AF3046" s="42"/>
      <c r="AG3046" s="42"/>
      <c r="AH3046" s="42"/>
      <c r="AI3046" s="42"/>
      <c r="AJ3046" s="42"/>
      <c r="AK3046" s="42"/>
      <c r="AL3046" s="42"/>
      <c r="AM3046" s="42"/>
      <c r="AN3046" s="42"/>
    </row>
    <row r="3047" spans="1:40" s="1" customFormat="1">
      <c r="A3047" s="9" t="s">
        <v>3369</v>
      </c>
      <c r="B3047" s="69" t="s">
        <v>17</v>
      </c>
      <c r="C3047" s="335">
        <v>136389</v>
      </c>
      <c r="D3047" s="10">
        <v>3381</v>
      </c>
      <c r="E3047" s="690">
        <v>40359</v>
      </c>
      <c r="F3047" s="804">
        <v>2010</v>
      </c>
      <c r="G3047" s="45" t="s">
        <v>818</v>
      </c>
      <c r="H3047" s="9" t="s">
        <v>1694</v>
      </c>
      <c r="I3047" s="9">
        <v>25</v>
      </c>
      <c r="J3047" s="905">
        <v>109567</v>
      </c>
      <c r="K3047" s="5">
        <f t="shared" si="47"/>
        <v>11</v>
      </c>
      <c r="L3047" s="423">
        <v>1998</v>
      </c>
      <c r="M3047" s="417" t="s">
        <v>623</v>
      </c>
      <c r="N3047" s="45" t="s">
        <v>3370</v>
      </c>
      <c r="O3047" s="1227">
        <v>1780</v>
      </c>
      <c r="P3047" s="154">
        <v>125</v>
      </c>
      <c r="Q3047" s="251">
        <v>0.10491497172011044</v>
      </c>
      <c r="R3047" s="7">
        <v>133.50325236412334</v>
      </c>
      <c r="S3047" s="7">
        <v>258.50325236412334</v>
      </c>
      <c r="T3047" s="7">
        <v>1521.4967476358765</v>
      </c>
      <c r="U3047" s="7"/>
      <c r="V3047" s="7"/>
      <c r="W3047" s="7"/>
      <c r="X3047" s="42"/>
      <c r="Y3047" s="42"/>
      <c r="Z3047" s="42"/>
      <c r="AA3047" s="42"/>
      <c r="AB3047" s="42"/>
      <c r="AC3047" s="42"/>
      <c r="AD3047" s="42"/>
      <c r="AE3047" s="42"/>
      <c r="AF3047" s="42"/>
      <c r="AG3047" s="42"/>
      <c r="AH3047" s="42"/>
      <c r="AI3047" s="42"/>
      <c r="AJ3047" s="42"/>
      <c r="AK3047" s="42"/>
      <c r="AL3047" s="42"/>
      <c r="AM3047" s="42"/>
      <c r="AN3047" s="42"/>
    </row>
    <row r="3048" spans="1:40">
      <c r="A3048" s="496" t="s">
        <v>3159</v>
      </c>
      <c r="B3048" s="482" t="s">
        <v>17</v>
      </c>
      <c r="C3048" s="585">
        <v>21109</v>
      </c>
      <c r="D3048" s="504">
        <v>3190</v>
      </c>
      <c r="E3048" s="840">
        <v>40050</v>
      </c>
      <c r="F3048" s="514">
        <v>2010</v>
      </c>
      <c r="G3048" s="777" t="s">
        <v>608</v>
      </c>
      <c r="H3048" s="496" t="s">
        <v>2037</v>
      </c>
      <c r="I3048" s="585">
        <v>51</v>
      </c>
      <c r="J3048" s="925">
        <v>139218</v>
      </c>
      <c r="K3048" s="5">
        <f t="shared" si="47"/>
        <v>10</v>
      </c>
      <c r="L3048" s="1029">
        <v>1999</v>
      </c>
      <c r="M3048" s="1128" t="s">
        <v>623</v>
      </c>
      <c r="N3048" s="1211" t="s">
        <v>624</v>
      </c>
      <c r="O3048" s="1227">
        <v>1700</v>
      </c>
      <c r="P3048" s="540">
        <v>125</v>
      </c>
      <c r="Q3048" s="519">
        <v>2.0023557126030624E-2</v>
      </c>
      <c r="R3048" s="488">
        <v>21.105830388692585</v>
      </c>
      <c r="S3048" s="488">
        <v>146.1058303886926</v>
      </c>
      <c r="T3048" s="488">
        <v>1553.8941696113075</v>
      </c>
    </row>
    <row r="3049" spans="1:40" s="1" customFormat="1">
      <c r="A3049" s="9" t="s">
        <v>3170</v>
      </c>
      <c r="B3049" s="2" t="s">
        <v>17</v>
      </c>
      <c r="C3049" s="335">
        <v>157908</v>
      </c>
      <c r="D3049" s="10">
        <v>3190</v>
      </c>
      <c r="E3049" s="690">
        <v>40050</v>
      </c>
      <c r="F3049" s="804">
        <v>2010</v>
      </c>
      <c r="G3049" s="724" t="s">
        <v>818</v>
      </c>
      <c r="H3049" s="9" t="s">
        <v>1694</v>
      </c>
      <c r="I3049" s="225">
        <v>15</v>
      </c>
      <c r="J3049" s="918">
        <v>138319</v>
      </c>
      <c r="K3049" s="5">
        <f t="shared" si="47"/>
        <v>8</v>
      </c>
      <c r="L3049" s="1025">
        <v>2001</v>
      </c>
      <c r="M3049" s="1122" t="s">
        <v>623</v>
      </c>
      <c r="N3049" s="1209" t="s">
        <v>624</v>
      </c>
      <c r="O3049" s="1227">
        <v>1700</v>
      </c>
      <c r="P3049" s="1246">
        <v>125</v>
      </c>
      <c r="Q3049" s="251">
        <v>2.0023557126030624E-2</v>
      </c>
      <c r="R3049" s="7">
        <v>21.105830388692585</v>
      </c>
      <c r="S3049" s="7">
        <v>146.1058303886926</v>
      </c>
      <c r="T3049" s="7">
        <v>1553.8941696113075</v>
      </c>
      <c r="U3049" s="42"/>
      <c r="V3049" s="42"/>
      <c r="W3049" s="42"/>
      <c r="X3049" s="42"/>
      <c r="Y3049" s="42"/>
      <c r="Z3049" s="42"/>
      <c r="AA3049" s="42"/>
      <c r="AB3049" s="42"/>
      <c r="AC3049" s="42"/>
      <c r="AD3049" s="42"/>
      <c r="AE3049" s="42"/>
      <c r="AF3049" s="42"/>
      <c r="AG3049" s="42"/>
      <c r="AH3049" s="42"/>
      <c r="AI3049" s="42"/>
      <c r="AJ3049" s="42"/>
      <c r="AK3049" s="42"/>
    </row>
    <row r="3050" spans="1:40" s="1" customFormat="1">
      <c r="A3050" s="45" t="s">
        <v>3123</v>
      </c>
      <c r="B3050" s="2" t="s">
        <v>17</v>
      </c>
      <c r="C3050" s="335">
        <v>15685</v>
      </c>
      <c r="D3050" s="10">
        <v>3190</v>
      </c>
      <c r="E3050" s="690">
        <v>40050</v>
      </c>
      <c r="F3050" s="804">
        <v>2010</v>
      </c>
      <c r="G3050" s="45" t="s">
        <v>810</v>
      </c>
      <c r="H3050" s="9" t="s">
        <v>1050</v>
      </c>
      <c r="I3050" s="9">
        <v>63</v>
      </c>
      <c r="J3050" s="905">
        <v>108230</v>
      </c>
      <c r="K3050" s="5">
        <f t="shared" si="47"/>
        <v>14</v>
      </c>
      <c r="L3050" s="423">
        <v>1995</v>
      </c>
      <c r="M3050" s="417" t="s">
        <v>629</v>
      </c>
      <c r="N3050" s="45" t="s">
        <v>1209</v>
      </c>
      <c r="O3050" s="1227">
        <v>1700</v>
      </c>
      <c r="P3050" s="255">
        <v>125</v>
      </c>
      <c r="Q3050" s="251">
        <v>2.0023557126030624E-2</v>
      </c>
      <c r="R3050" s="7">
        <v>21.105830388692585</v>
      </c>
      <c r="S3050" s="7">
        <v>146.1058303886926</v>
      </c>
      <c r="T3050" s="7">
        <v>1553.8941696113075</v>
      </c>
      <c r="U3050" s="42"/>
      <c r="V3050" s="42"/>
      <c r="W3050" s="42"/>
      <c r="X3050" s="42"/>
      <c r="Y3050" s="42"/>
      <c r="Z3050" s="42"/>
      <c r="AA3050" s="42"/>
      <c r="AB3050" s="42"/>
      <c r="AC3050" s="42"/>
      <c r="AD3050" s="42"/>
      <c r="AE3050" s="42"/>
      <c r="AF3050" s="42"/>
      <c r="AG3050" s="42"/>
      <c r="AH3050" s="42"/>
      <c r="AI3050" s="42"/>
      <c r="AJ3050" s="42"/>
      <c r="AK3050" s="42"/>
    </row>
    <row r="3051" spans="1:40" s="1" customFormat="1">
      <c r="A3051" s="45" t="s">
        <v>3229</v>
      </c>
      <c r="B3051" s="279" t="s">
        <v>17</v>
      </c>
      <c r="C3051" s="335">
        <v>19410</v>
      </c>
      <c r="D3051" s="10">
        <v>3244</v>
      </c>
      <c r="E3051" s="690">
        <v>40113</v>
      </c>
      <c r="F3051" s="804">
        <v>2010</v>
      </c>
      <c r="G3051" s="45" t="s">
        <v>810</v>
      </c>
      <c r="H3051" s="9" t="s">
        <v>1050</v>
      </c>
      <c r="I3051" s="9">
        <v>11</v>
      </c>
      <c r="J3051" s="994">
        <v>84358</v>
      </c>
      <c r="K3051" s="5">
        <f t="shared" si="47"/>
        <v>12</v>
      </c>
      <c r="L3051" s="1087">
        <v>1997</v>
      </c>
      <c r="M3051" s="1187" t="s">
        <v>629</v>
      </c>
      <c r="N3051" s="45" t="s">
        <v>2614</v>
      </c>
      <c r="O3051" s="1227">
        <v>1800</v>
      </c>
      <c r="P3051" s="265">
        <v>125</v>
      </c>
      <c r="Q3051" s="268">
        <v>7.1428571428571425E-2</v>
      </c>
      <c r="R3051" s="7">
        <v>44.76642857142857</v>
      </c>
      <c r="S3051" s="7">
        <v>169.76642857142858</v>
      </c>
      <c r="T3051" s="7">
        <v>1630.2335714285714</v>
      </c>
      <c r="U3051" s="7"/>
      <c r="V3051" s="7"/>
      <c r="W3051" s="7"/>
      <c r="X3051" s="42"/>
      <c r="Y3051" s="42"/>
      <c r="Z3051" s="42"/>
      <c r="AA3051" s="42"/>
      <c r="AB3051" s="42"/>
      <c r="AC3051" s="42"/>
      <c r="AD3051" s="42"/>
      <c r="AE3051" s="42"/>
      <c r="AF3051" s="42"/>
      <c r="AG3051" s="42"/>
      <c r="AH3051" s="42"/>
      <c r="AI3051" s="42"/>
      <c r="AJ3051" s="42"/>
      <c r="AK3051" s="42"/>
      <c r="AL3051" s="42"/>
      <c r="AM3051" s="42"/>
      <c r="AN3051" s="42"/>
    </row>
    <row r="3052" spans="1:40" s="1" customFormat="1">
      <c r="A3052" s="45" t="s">
        <v>3328</v>
      </c>
      <c r="B3052" s="208"/>
      <c r="C3052" s="335">
        <v>3506</v>
      </c>
      <c r="D3052" s="10">
        <v>3327</v>
      </c>
      <c r="E3052" s="690">
        <v>40301</v>
      </c>
      <c r="F3052" s="804">
        <v>2010</v>
      </c>
      <c r="G3052" s="45" t="s">
        <v>815</v>
      </c>
      <c r="H3052" s="2" t="s">
        <v>1657</v>
      </c>
      <c r="I3052" s="9" t="s">
        <v>3329</v>
      </c>
      <c r="J3052" s="993">
        <v>167689</v>
      </c>
      <c r="K3052" s="5">
        <f t="shared" si="47"/>
        <v>9</v>
      </c>
      <c r="L3052" s="1086">
        <v>2000</v>
      </c>
      <c r="M3052" s="1186" t="s">
        <v>623</v>
      </c>
      <c r="N3052" s="45" t="s">
        <v>626</v>
      </c>
      <c r="O3052" s="1227">
        <v>1900</v>
      </c>
      <c r="P3052" s="324">
        <v>125</v>
      </c>
      <c r="Q3052" s="327">
        <v>0.13949049262168711</v>
      </c>
      <c r="R3052" s="7">
        <v>142.50069745246313</v>
      </c>
      <c r="S3052" s="7">
        <v>267.5006974524631</v>
      </c>
      <c r="T3052" s="7">
        <v>1632.4993025475369</v>
      </c>
      <c r="U3052" s="7"/>
      <c r="V3052" s="7"/>
      <c r="W3052" s="7"/>
      <c r="X3052" s="42"/>
      <c r="Y3052" s="42"/>
      <c r="Z3052" s="42"/>
      <c r="AA3052" s="42"/>
      <c r="AB3052" s="42"/>
      <c r="AC3052" s="42"/>
      <c r="AD3052" s="42"/>
      <c r="AE3052" s="42"/>
      <c r="AF3052" s="42"/>
      <c r="AG3052" s="42"/>
      <c r="AH3052" s="42"/>
      <c r="AI3052" s="42"/>
      <c r="AJ3052" s="42"/>
      <c r="AK3052" s="42"/>
      <c r="AL3052" s="42"/>
      <c r="AM3052" s="42"/>
      <c r="AN3052" s="42"/>
    </row>
    <row r="3053" spans="1:40" s="1" customFormat="1">
      <c r="A3053" s="9" t="s">
        <v>3322</v>
      </c>
      <c r="B3053" s="2"/>
      <c r="C3053" s="335">
        <v>3510</v>
      </c>
      <c r="D3053" s="10">
        <v>3327</v>
      </c>
      <c r="E3053" s="690">
        <v>40301</v>
      </c>
      <c r="F3053" s="804">
        <v>2010</v>
      </c>
      <c r="G3053" s="45" t="s">
        <v>815</v>
      </c>
      <c r="H3053" s="2" t="s">
        <v>1657</v>
      </c>
      <c r="I3053" s="9" t="s">
        <v>3323</v>
      </c>
      <c r="J3053" s="993">
        <v>142404</v>
      </c>
      <c r="K3053" s="5">
        <f t="shared" si="47"/>
        <v>8</v>
      </c>
      <c r="L3053" s="1086">
        <v>2001</v>
      </c>
      <c r="M3053" s="1186" t="s">
        <v>623</v>
      </c>
      <c r="N3053" s="45" t="s">
        <v>626</v>
      </c>
      <c r="O3053" s="1227">
        <v>1906</v>
      </c>
      <c r="P3053" s="324">
        <v>125</v>
      </c>
      <c r="Q3053" s="327">
        <v>0.13993098891417663</v>
      </c>
      <c r="R3053" s="7">
        <v>142.95069965494457</v>
      </c>
      <c r="S3053" s="7">
        <v>267.95069965494457</v>
      </c>
      <c r="T3053" s="7">
        <v>1638.0493003450554</v>
      </c>
      <c r="U3053" s="7"/>
      <c r="V3053" s="7"/>
      <c r="W3053" s="7"/>
      <c r="X3053" s="42"/>
      <c r="Y3053" s="42"/>
      <c r="Z3053" s="42"/>
      <c r="AA3053" s="42"/>
      <c r="AB3053" s="42"/>
      <c r="AC3053" s="42"/>
      <c r="AD3053" s="42"/>
      <c r="AE3053" s="42"/>
      <c r="AF3053" s="42"/>
      <c r="AG3053" s="42"/>
      <c r="AH3053" s="42"/>
      <c r="AI3053" s="42"/>
      <c r="AJ3053" s="42"/>
      <c r="AK3053" s="42"/>
      <c r="AL3053" s="42"/>
      <c r="AM3053" s="42"/>
      <c r="AN3053" s="42"/>
    </row>
    <row r="3054" spans="1:40" s="1" customFormat="1">
      <c r="A3054" s="9" t="s">
        <v>3138</v>
      </c>
      <c r="B3054" s="2" t="s">
        <v>17</v>
      </c>
      <c r="C3054" s="335">
        <v>1382</v>
      </c>
      <c r="D3054" s="10">
        <v>3190</v>
      </c>
      <c r="E3054" s="690">
        <v>40050</v>
      </c>
      <c r="F3054" s="804">
        <v>2010</v>
      </c>
      <c r="G3054" s="45" t="s">
        <v>813</v>
      </c>
      <c r="H3054" s="9" t="s">
        <v>800</v>
      </c>
      <c r="I3054" s="9">
        <v>22</v>
      </c>
      <c r="J3054" s="905">
        <v>128191</v>
      </c>
      <c r="K3054" s="5">
        <f t="shared" si="47"/>
        <v>9</v>
      </c>
      <c r="L3054" s="423">
        <v>2000</v>
      </c>
      <c r="M3054" s="417" t="s">
        <v>623</v>
      </c>
      <c r="N3054" s="45" t="s">
        <v>624</v>
      </c>
      <c r="O3054" s="1227">
        <v>1800</v>
      </c>
      <c r="P3054" s="255">
        <v>125</v>
      </c>
      <c r="Q3054" s="251">
        <v>2.1201413427561839E-2</v>
      </c>
      <c r="R3054" s="7">
        <v>22.347349823321562</v>
      </c>
      <c r="S3054" s="7">
        <v>147.34734982332157</v>
      </c>
      <c r="T3054" s="7">
        <v>1652.6526501766784</v>
      </c>
      <c r="U3054" s="42"/>
      <c r="V3054" s="42"/>
      <c r="W3054" s="42"/>
      <c r="X3054" s="42"/>
      <c r="Y3054" s="42"/>
      <c r="Z3054" s="42"/>
      <c r="AA3054" s="42"/>
      <c r="AB3054" s="42"/>
      <c r="AC3054" s="42"/>
      <c r="AD3054" s="42"/>
      <c r="AE3054" s="42"/>
      <c r="AF3054" s="42"/>
      <c r="AG3054" s="42"/>
      <c r="AH3054" s="42"/>
      <c r="AI3054" s="42"/>
      <c r="AJ3054" s="42"/>
      <c r="AK3054" s="42"/>
    </row>
    <row r="3055" spans="1:40" s="1" customFormat="1">
      <c r="A3055" s="9" t="s">
        <v>3151</v>
      </c>
      <c r="B3055" s="2" t="s">
        <v>17</v>
      </c>
      <c r="C3055" s="336">
        <v>7167</v>
      </c>
      <c r="D3055" s="10">
        <v>3190</v>
      </c>
      <c r="E3055" s="690">
        <v>40050</v>
      </c>
      <c r="F3055" s="804">
        <v>2010</v>
      </c>
      <c r="G3055" s="45" t="s">
        <v>813</v>
      </c>
      <c r="H3055" s="9" t="s">
        <v>800</v>
      </c>
      <c r="I3055" s="225">
        <v>54</v>
      </c>
      <c r="J3055" s="918">
        <v>138730</v>
      </c>
      <c r="K3055" s="5">
        <f t="shared" si="47"/>
        <v>9</v>
      </c>
      <c r="L3055" s="1025">
        <v>2000</v>
      </c>
      <c r="M3055" s="1122" t="s">
        <v>623</v>
      </c>
      <c r="N3055" s="1209" t="s">
        <v>624</v>
      </c>
      <c r="O3055" s="1227">
        <v>1800</v>
      </c>
      <c r="P3055" s="255">
        <v>125</v>
      </c>
      <c r="Q3055" s="251">
        <v>2.1201413427561839E-2</v>
      </c>
      <c r="R3055" s="7">
        <v>22.347349823321562</v>
      </c>
      <c r="S3055" s="7">
        <v>147.34734982332157</v>
      </c>
      <c r="T3055" s="7">
        <v>1652.6526501766784</v>
      </c>
      <c r="U3055" s="42"/>
      <c r="V3055" s="42"/>
      <c r="W3055" s="42"/>
      <c r="X3055" s="42"/>
      <c r="Y3055" s="42"/>
      <c r="Z3055" s="42"/>
      <c r="AA3055" s="42"/>
      <c r="AB3055" s="42"/>
      <c r="AC3055" s="42"/>
      <c r="AD3055" s="42"/>
      <c r="AE3055" s="42"/>
      <c r="AF3055" s="42"/>
      <c r="AG3055" s="42"/>
      <c r="AH3055" s="42"/>
      <c r="AI3055" s="42"/>
      <c r="AJ3055" s="42"/>
      <c r="AK3055" s="42"/>
    </row>
    <row r="3056" spans="1:40" s="1" customFormat="1">
      <c r="A3056" s="9" t="s">
        <v>3135</v>
      </c>
      <c r="B3056" s="2" t="s">
        <v>17</v>
      </c>
      <c r="C3056" s="335">
        <v>21045</v>
      </c>
      <c r="D3056" s="10">
        <v>3190</v>
      </c>
      <c r="E3056" s="690">
        <v>40050</v>
      </c>
      <c r="F3056" s="804">
        <v>2010</v>
      </c>
      <c r="G3056" s="45" t="s">
        <v>813</v>
      </c>
      <c r="H3056" s="9" t="s">
        <v>800</v>
      </c>
      <c r="I3056" s="9">
        <v>26</v>
      </c>
      <c r="J3056" s="905">
        <v>142364</v>
      </c>
      <c r="K3056" s="5">
        <f t="shared" si="47"/>
        <v>7</v>
      </c>
      <c r="L3056" s="423">
        <v>2002</v>
      </c>
      <c r="M3056" s="417" t="s">
        <v>2147</v>
      </c>
      <c r="N3056" s="45" t="s">
        <v>2360</v>
      </c>
      <c r="O3056" s="1227">
        <v>1800</v>
      </c>
      <c r="P3056" s="255">
        <v>125</v>
      </c>
      <c r="Q3056" s="251">
        <v>2.1201413427561839E-2</v>
      </c>
      <c r="R3056" s="7">
        <v>22.347349823321562</v>
      </c>
      <c r="S3056" s="7">
        <v>147.34734982332157</v>
      </c>
      <c r="T3056" s="7">
        <v>1652.6526501766784</v>
      </c>
      <c r="U3056" s="42"/>
      <c r="V3056" s="42"/>
      <c r="W3056" s="42"/>
      <c r="X3056" s="42"/>
      <c r="Y3056" s="42"/>
      <c r="Z3056" s="42"/>
      <c r="AA3056" s="42"/>
      <c r="AB3056" s="42"/>
      <c r="AC3056" s="42"/>
      <c r="AD3056" s="42"/>
      <c r="AE3056" s="42"/>
      <c r="AF3056" s="42"/>
      <c r="AG3056" s="42"/>
      <c r="AH3056" s="42"/>
      <c r="AI3056" s="42"/>
      <c r="AJ3056" s="42"/>
      <c r="AK3056" s="42"/>
    </row>
    <row r="3057" spans="1:40" s="1" customFormat="1">
      <c r="A3057" s="9" t="s">
        <v>3126</v>
      </c>
      <c r="B3057" s="2" t="s">
        <v>17</v>
      </c>
      <c r="C3057" s="335" t="s">
        <v>3127</v>
      </c>
      <c r="D3057" s="10">
        <v>3190</v>
      </c>
      <c r="E3057" s="690">
        <v>40050</v>
      </c>
      <c r="F3057" s="804">
        <v>2010</v>
      </c>
      <c r="G3057" s="45" t="s">
        <v>812</v>
      </c>
      <c r="H3057" s="9" t="s">
        <v>1079</v>
      </c>
      <c r="I3057" s="9">
        <v>42</v>
      </c>
      <c r="J3057" s="905">
        <v>159029</v>
      </c>
      <c r="K3057" s="5">
        <f t="shared" si="47"/>
        <v>9</v>
      </c>
      <c r="L3057" s="423">
        <v>2000</v>
      </c>
      <c r="M3057" s="417" t="s">
        <v>629</v>
      </c>
      <c r="N3057" s="45" t="s">
        <v>2423</v>
      </c>
      <c r="O3057" s="1227">
        <v>1800</v>
      </c>
      <c r="P3057" s="255">
        <v>125</v>
      </c>
      <c r="Q3057" s="251">
        <v>2.1201413427561839E-2</v>
      </c>
      <c r="R3057" s="7">
        <v>22.347349823321562</v>
      </c>
      <c r="S3057" s="7">
        <v>147.34734982332157</v>
      </c>
      <c r="T3057" s="7">
        <v>1652.6526501766784</v>
      </c>
      <c r="U3057" s="42"/>
      <c r="V3057" s="42"/>
      <c r="W3057" s="42"/>
      <c r="X3057" s="42"/>
      <c r="Y3057" s="42"/>
      <c r="Z3057" s="42"/>
      <c r="AA3057" s="42"/>
      <c r="AB3057" s="42"/>
      <c r="AC3057" s="42"/>
      <c r="AD3057" s="42"/>
      <c r="AE3057" s="42"/>
      <c r="AF3057" s="42"/>
      <c r="AG3057" s="42"/>
      <c r="AH3057" s="42"/>
      <c r="AI3057" s="42"/>
      <c r="AJ3057" s="42"/>
      <c r="AK3057" s="42"/>
    </row>
    <row r="3058" spans="1:40" s="1" customFormat="1">
      <c r="A3058" s="9" t="s">
        <v>3133</v>
      </c>
      <c r="B3058" s="2" t="s">
        <v>17</v>
      </c>
      <c r="C3058" s="335" t="s">
        <v>3134</v>
      </c>
      <c r="D3058" s="10">
        <v>3190</v>
      </c>
      <c r="E3058" s="690">
        <v>40050</v>
      </c>
      <c r="F3058" s="804">
        <v>2010</v>
      </c>
      <c r="G3058" s="45" t="s">
        <v>2507</v>
      </c>
      <c r="H3058" s="9" t="s">
        <v>435</v>
      </c>
      <c r="I3058" s="9">
        <v>37</v>
      </c>
      <c r="J3058" s="922">
        <v>160799</v>
      </c>
      <c r="K3058" s="5">
        <f t="shared" si="47"/>
        <v>8</v>
      </c>
      <c r="L3058" s="423">
        <v>2001</v>
      </c>
      <c r="M3058" s="417" t="s">
        <v>629</v>
      </c>
      <c r="N3058" s="45" t="s">
        <v>2423</v>
      </c>
      <c r="O3058" s="1227">
        <v>1800</v>
      </c>
      <c r="P3058" s="255">
        <v>125</v>
      </c>
      <c r="Q3058" s="251">
        <v>2.1201413427561839E-2</v>
      </c>
      <c r="R3058" s="7">
        <v>22.347349823321562</v>
      </c>
      <c r="S3058" s="7">
        <v>147.34734982332157</v>
      </c>
      <c r="T3058" s="7">
        <v>1652.6526501766784</v>
      </c>
      <c r="U3058" s="42"/>
      <c r="V3058" s="42"/>
      <c r="W3058" s="42"/>
      <c r="X3058" s="42"/>
      <c r="Y3058" s="42"/>
      <c r="Z3058" s="42"/>
      <c r="AA3058" s="42"/>
      <c r="AB3058" s="42"/>
      <c r="AC3058" s="42"/>
      <c r="AD3058" s="42"/>
      <c r="AE3058" s="42"/>
      <c r="AF3058" s="42"/>
      <c r="AG3058" s="42"/>
      <c r="AH3058" s="42"/>
      <c r="AI3058" s="42"/>
      <c r="AJ3058" s="42"/>
      <c r="AK3058" s="42"/>
    </row>
    <row r="3059" spans="1:40" s="1" customFormat="1">
      <c r="A3059" s="9" t="s">
        <v>3368</v>
      </c>
      <c r="B3059" s="69" t="s">
        <v>17</v>
      </c>
      <c r="C3059" s="335">
        <v>169645</v>
      </c>
      <c r="D3059" s="10">
        <v>3381</v>
      </c>
      <c r="E3059" s="690">
        <v>40359</v>
      </c>
      <c r="F3059" s="804">
        <v>2010</v>
      </c>
      <c r="G3059" s="45" t="s">
        <v>818</v>
      </c>
      <c r="H3059" s="9" t="s">
        <v>852</v>
      </c>
      <c r="I3059" s="9">
        <v>24</v>
      </c>
      <c r="J3059" s="905">
        <v>150856</v>
      </c>
      <c r="K3059" s="5">
        <f t="shared" si="47"/>
        <v>8</v>
      </c>
      <c r="L3059" s="423">
        <v>2001</v>
      </c>
      <c r="M3059" s="417" t="s">
        <v>623</v>
      </c>
      <c r="N3059" s="45" t="s">
        <v>626</v>
      </c>
      <c r="O3059" s="1227">
        <v>2001.11</v>
      </c>
      <c r="P3059" s="154">
        <v>125</v>
      </c>
      <c r="Q3059" s="251">
        <v>0.11794741520158999</v>
      </c>
      <c r="R3059" s="7">
        <v>150.08690636987126</v>
      </c>
      <c r="S3059" s="7">
        <v>275.08690636987126</v>
      </c>
      <c r="T3059" s="7">
        <v>1726.0230936301286</v>
      </c>
      <c r="U3059" s="7"/>
      <c r="V3059" s="7"/>
      <c r="W3059" s="7"/>
      <c r="X3059" s="42"/>
      <c r="Y3059" s="42"/>
      <c r="Z3059" s="42"/>
      <c r="AA3059" s="42"/>
      <c r="AB3059" s="42"/>
      <c r="AC3059" s="42"/>
      <c r="AD3059" s="42"/>
      <c r="AE3059" s="42"/>
      <c r="AF3059" s="42"/>
      <c r="AG3059" s="42"/>
      <c r="AH3059" s="42"/>
      <c r="AI3059" s="42"/>
      <c r="AJ3059" s="42"/>
      <c r="AK3059" s="42"/>
      <c r="AL3059" s="42"/>
      <c r="AM3059" s="42"/>
      <c r="AN3059" s="42"/>
    </row>
    <row r="3060" spans="1:40" s="1" customFormat="1">
      <c r="A3060" s="9" t="s">
        <v>3268</v>
      </c>
      <c r="B3060" s="2" t="s">
        <v>17</v>
      </c>
      <c r="C3060" s="335">
        <v>243100</v>
      </c>
      <c r="D3060" s="10">
        <v>3286</v>
      </c>
      <c r="E3060" s="690">
        <v>40162</v>
      </c>
      <c r="F3060" s="804">
        <v>2010</v>
      </c>
      <c r="G3060" s="45" t="s">
        <v>812</v>
      </c>
      <c r="H3060" s="9" t="s">
        <v>1079</v>
      </c>
      <c r="I3060" s="9">
        <v>3</v>
      </c>
      <c r="J3060" s="994">
        <v>142384</v>
      </c>
      <c r="K3060" s="5">
        <f t="shared" si="47"/>
        <v>8</v>
      </c>
      <c r="L3060" s="1087">
        <v>2001</v>
      </c>
      <c r="M3060" s="1187" t="s">
        <v>623</v>
      </c>
      <c r="N3060" s="45" t="s">
        <v>624</v>
      </c>
      <c r="O3060" s="1227">
        <v>1900</v>
      </c>
      <c r="P3060" s="265">
        <v>125</v>
      </c>
      <c r="Q3060" s="268">
        <v>0.12837837837837837</v>
      </c>
      <c r="R3060" s="7">
        <v>45.264932432432417</v>
      </c>
      <c r="S3060" s="7">
        <v>170.26493243243243</v>
      </c>
      <c r="T3060" s="7">
        <v>1729.7350675675675</v>
      </c>
      <c r="U3060" s="7"/>
      <c r="V3060" s="7"/>
      <c r="W3060" s="7"/>
      <c r="X3060" s="42"/>
      <c r="Y3060" s="42"/>
      <c r="Z3060" s="42"/>
      <c r="AA3060" s="42"/>
      <c r="AB3060" s="42"/>
      <c r="AC3060" s="42"/>
      <c r="AD3060" s="42"/>
      <c r="AE3060" s="42"/>
      <c r="AF3060" s="42"/>
      <c r="AG3060" s="42"/>
      <c r="AH3060" s="42"/>
      <c r="AI3060" s="42"/>
      <c r="AJ3060" s="42"/>
      <c r="AK3060" s="42"/>
      <c r="AL3060" s="42"/>
      <c r="AM3060" s="42"/>
      <c r="AN3060" s="42"/>
    </row>
    <row r="3061" spans="1:40" s="1" customFormat="1">
      <c r="A3061" s="9" t="s">
        <v>3084</v>
      </c>
      <c r="B3061" s="2" t="s">
        <v>17</v>
      </c>
      <c r="C3061" s="335" t="s">
        <v>3085</v>
      </c>
      <c r="D3061" s="10">
        <v>3165</v>
      </c>
      <c r="E3061" s="690">
        <v>40001</v>
      </c>
      <c r="F3061" s="795">
        <v>2010</v>
      </c>
      <c r="G3061" s="45" t="s">
        <v>2507</v>
      </c>
      <c r="H3061" s="9" t="s">
        <v>435</v>
      </c>
      <c r="I3061" s="9">
        <v>7</v>
      </c>
      <c r="J3061" s="905">
        <v>170717</v>
      </c>
      <c r="K3061" s="5">
        <f t="shared" si="47"/>
        <v>9</v>
      </c>
      <c r="L3061" s="423">
        <v>2000</v>
      </c>
      <c r="M3061" s="417" t="s">
        <v>623</v>
      </c>
      <c r="N3061" s="45" t="s">
        <v>624</v>
      </c>
      <c r="O3061" s="1227">
        <v>1900</v>
      </c>
      <c r="P3061" s="154">
        <v>125</v>
      </c>
      <c r="Q3061" s="251">
        <v>7.6612903225806453E-2</v>
      </c>
      <c r="R3061" s="7">
        <v>40.666129032258063</v>
      </c>
      <c r="S3061" s="7">
        <v>165.66612903225806</v>
      </c>
      <c r="T3061" s="7">
        <v>1734.3338709677419</v>
      </c>
      <c r="U3061" s="7"/>
      <c r="V3061" s="7"/>
      <c r="W3061" s="7"/>
      <c r="X3061" s="42"/>
      <c r="Y3061" s="42"/>
      <c r="Z3061" s="42"/>
      <c r="AA3061" s="42"/>
      <c r="AB3061" s="42"/>
      <c r="AC3061" s="42"/>
      <c r="AD3061" s="42"/>
      <c r="AE3061" s="42"/>
      <c r="AF3061" s="42"/>
      <c r="AG3061" s="42"/>
      <c r="AH3061" s="42"/>
      <c r="AI3061" s="42"/>
      <c r="AJ3061" s="42"/>
      <c r="AK3061" s="42"/>
      <c r="AL3061" s="42"/>
      <c r="AM3061" s="42"/>
      <c r="AN3061" s="42"/>
    </row>
    <row r="3062" spans="1:40" s="1" customFormat="1">
      <c r="A3062" s="1" t="s">
        <v>3367</v>
      </c>
      <c r="B3062" s="69" t="s">
        <v>17</v>
      </c>
      <c r="C3062" s="344">
        <v>140026</v>
      </c>
      <c r="D3062" s="4">
        <v>3381</v>
      </c>
      <c r="E3062" s="821">
        <v>40359</v>
      </c>
      <c r="F3062" s="804">
        <v>2010</v>
      </c>
      <c r="G3062" s="208" t="s">
        <v>818</v>
      </c>
      <c r="H3062" s="2" t="s">
        <v>1694</v>
      </c>
      <c r="I3062" s="2">
        <v>26</v>
      </c>
      <c r="J3062" s="903">
        <v>82067</v>
      </c>
      <c r="K3062" s="5">
        <f t="shared" si="47"/>
        <v>10</v>
      </c>
      <c r="L3062" s="790">
        <v>1999</v>
      </c>
      <c r="M3062" s="1113" t="s">
        <v>616</v>
      </c>
      <c r="N3062" s="208" t="s">
        <v>3364</v>
      </c>
      <c r="O3062" s="1227">
        <v>2011.01</v>
      </c>
      <c r="P3062" s="154">
        <v>125</v>
      </c>
      <c r="Q3062" s="309">
        <v>0.11853093105553893</v>
      </c>
      <c r="R3062" s="7">
        <v>150.82942445886272</v>
      </c>
      <c r="S3062" s="7">
        <v>275.82942445886272</v>
      </c>
      <c r="T3062" s="7">
        <v>1735.1805755411374</v>
      </c>
      <c r="U3062" s="7"/>
      <c r="V3062" s="7"/>
      <c r="W3062" s="7"/>
      <c r="X3062" s="42"/>
      <c r="Y3062" s="42"/>
      <c r="Z3062" s="42"/>
      <c r="AA3062" s="42"/>
      <c r="AB3062" s="42"/>
      <c r="AC3062" s="42"/>
      <c r="AD3062" s="42"/>
      <c r="AE3062" s="42"/>
      <c r="AF3062" s="42"/>
      <c r="AG3062" s="42"/>
      <c r="AH3062" s="42"/>
      <c r="AI3062" s="42"/>
      <c r="AJ3062" s="42"/>
      <c r="AK3062" s="42"/>
      <c r="AL3062" s="42"/>
      <c r="AM3062" s="42"/>
      <c r="AN3062" s="42"/>
    </row>
    <row r="3063" spans="1:40" s="1" customFormat="1">
      <c r="A3063" s="2" t="s">
        <v>3148</v>
      </c>
      <c r="B3063" s="2" t="s">
        <v>17</v>
      </c>
      <c r="C3063" s="359">
        <v>1055</v>
      </c>
      <c r="D3063" s="4">
        <v>3190</v>
      </c>
      <c r="E3063" s="821">
        <v>40050</v>
      </c>
      <c r="F3063" s="804">
        <v>2010</v>
      </c>
      <c r="G3063" s="208" t="s">
        <v>813</v>
      </c>
      <c r="H3063" s="9" t="s">
        <v>800</v>
      </c>
      <c r="I3063" s="69">
        <v>13</v>
      </c>
      <c r="J3063" s="911">
        <v>130894</v>
      </c>
      <c r="K3063" s="5">
        <f t="shared" si="47"/>
        <v>9</v>
      </c>
      <c r="L3063" s="1023">
        <v>2000</v>
      </c>
      <c r="M3063" s="1119" t="s">
        <v>623</v>
      </c>
      <c r="N3063" s="1205" t="s">
        <v>2430</v>
      </c>
      <c r="O3063" s="1229">
        <v>1900</v>
      </c>
      <c r="P3063" s="255">
        <v>125</v>
      </c>
      <c r="Q3063" s="309">
        <v>2.237926972909305E-2</v>
      </c>
      <c r="R3063" s="7">
        <v>23.588869257950535</v>
      </c>
      <c r="S3063" s="7">
        <v>148.58886925795053</v>
      </c>
      <c r="T3063" s="7">
        <v>1751.4111307420494</v>
      </c>
      <c r="U3063" s="42"/>
      <c r="V3063" s="42"/>
      <c r="W3063" s="42"/>
      <c r="X3063" s="42"/>
      <c r="Y3063" s="42"/>
      <c r="Z3063" s="42"/>
      <c r="AA3063" s="42"/>
      <c r="AB3063" s="42"/>
      <c r="AC3063" s="42"/>
      <c r="AD3063" s="42"/>
      <c r="AE3063" s="42"/>
      <c r="AF3063" s="42"/>
      <c r="AG3063" s="42"/>
      <c r="AH3063" s="42"/>
      <c r="AI3063" s="42"/>
      <c r="AJ3063" s="42"/>
      <c r="AK3063" s="42"/>
    </row>
    <row r="3064" spans="1:40" s="1" customFormat="1">
      <c r="A3064" s="2" t="s">
        <v>3137</v>
      </c>
      <c r="B3064" s="2" t="s">
        <v>17</v>
      </c>
      <c r="C3064" s="344">
        <v>1380</v>
      </c>
      <c r="D3064" s="4">
        <v>3190</v>
      </c>
      <c r="E3064" s="821">
        <v>40050</v>
      </c>
      <c r="F3064" s="804">
        <v>2010</v>
      </c>
      <c r="G3064" s="208" t="s">
        <v>813</v>
      </c>
      <c r="H3064" s="9" t="s">
        <v>800</v>
      </c>
      <c r="I3064" s="2">
        <v>18</v>
      </c>
      <c r="J3064" s="903">
        <v>132373</v>
      </c>
      <c r="K3064" s="5">
        <f t="shared" si="47"/>
        <v>9</v>
      </c>
      <c r="L3064" s="790">
        <v>2000</v>
      </c>
      <c r="M3064" s="1113" t="s">
        <v>623</v>
      </c>
      <c r="N3064" s="208" t="s">
        <v>624</v>
      </c>
      <c r="O3064" s="1227">
        <v>1900</v>
      </c>
      <c r="P3064" s="255">
        <v>125</v>
      </c>
      <c r="Q3064" s="309">
        <v>2.237926972909305E-2</v>
      </c>
      <c r="R3064" s="7">
        <v>23.588869257950535</v>
      </c>
      <c r="S3064" s="7">
        <v>148.58886925795053</v>
      </c>
      <c r="T3064" s="7">
        <v>1751.4111307420494</v>
      </c>
      <c r="U3064" s="42"/>
      <c r="V3064" s="42"/>
      <c r="W3064" s="42"/>
      <c r="X3064" s="42"/>
      <c r="Y3064" s="42"/>
      <c r="Z3064" s="42"/>
      <c r="AA3064" s="42"/>
      <c r="AB3064" s="42"/>
      <c r="AC3064" s="42"/>
      <c r="AD3064" s="42"/>
      <c r="AE3064" s="42"/>
      <c r="AF3064" s="42"/>
      <c r="AG3064" s="42"/>
      <c r="AH3064" s="42"/>
      <c r="AI3064" s="42"/>
      <c r="AJ3064" s="42"/>
      <c r="AK3064" s="42"/>
    </row>
    <row r="3065" spans="1:40" s="1" customFormat="1">
      <c r="A3065" s="2" t="s">
        <v>3124</v>
      </c>
      <c r="B3065" s="2" t="s">
        <v>17</v>
      </c>
      <c r="C3065" s="344">
        <v>243086</v>
      </c>
      <c r="D3065" s="4">
        <v>3190</v>
      </c>
      <c r="E3065" s="821">
        <v>40050</v>
      </c>
      <c r="F3065" s="804">
        <v>2010</v>
      </c>
      <c r="G3065" s="208" t="s">
        <v>812</v>
      </c>
      <c r="H3065" s="9" t="s">
        <v>1079</v>
      </c>
      <c r="I3065" s="2">
        <v>9</v>
      </c>
      <c r="J3065" s="904">
        <v>119877</v>
      </c>
      <c r="K3065" s="5">
        <f t="shared" si="47"/>
        <v>10</v>
      </c>
      <c r="L3065" s="1014">
        <v>1999</v>
      </c>
      <c r="M3065" s="1112" t="s">
        <v>623</v>
      </c>
      <c r="N3065" s="208" t="s">
        <v>624</v>
      </c>
      <c r="O3065" s="1227">
        <v>1900</v>
      </c>
      <c r="P3065" s="255">
        <v>125</v>
      </c>
      <c r="Q3065" s="309">
        <v>2.237926972909305E-2</v>
      </c>
      <c r="R3065" s="7">
        <v>23.588869257950535</v>
      </c>
      <c r="S3065" s="7">
        <v>148.58886925795053</v>
      </c>
      <c r="T3065" s="7">
        <v>1751.4111307420494</v>
      </c>
      <c r="U3065" s="42"/>
      <c r="V3065" s="42"/>
      <c r="W3065" s="42"/>
      <c r="X3065" s="42"/>
      <c r="Y3065" s="42"/>
      <c r="Z3065" s="42"/>
      <c r="AA3065" s="42"/>
      <c r="AB3065" s="42"/>
      <c r="AC3065" s="42"/>
      <c r="AD3065" s="42"/>
      <c r="AE3065" s="42"/>
      <c r="AF3065" s="42"/>
      <c r="AG3065" s="42"/>
      <c r="AH3065" s="42"/>
      <c r="AI3065" s="42"/>
      <c r="AJ3065" s="42"/>
      <c r="AK3065" s="42"/>
    </row>
    <row r="3066" spans="1:40" s="1" customFormat="1">
      <c r="A3066" s="2" t="s">
        <v>3150</v>
      </c>
      <c r="B3066" s="2" t="s">
        <v>17</v>
      </c>
      <c r="C3066" s="359">
        <v>1379</v>
      </c>
      <c r="D3066" s="4">
        <v>3190</v>
      </c>
      <c r="E3066" s="821">
        <v>40050</v>
      </c>
      <c r="F3066" s="804">
        <v>2010</v>
      </c>
      <c r="G3066" s="208" t="s">
        <v>813</v>
      </c>
      <c r="H3066" s="9" t="s">
        <v>800</v>
      </c>
      <c r="I3066" s="69">
        <v>28</v>
      </c>
      <c r="J3066" s="911">
        <v>136527</v>
      </c>
      <c r="K3066" s="5">
        <f t="shared" si="47"/>
        <v>9</v>
      </c>
      <c r="L3066" s="1023">
        <v>2000</v>
      </c>
      <c r="M3066" s="1119" t="s">
        <v>623</v>
      </c>
      <c r="N3066" s="1205" t="s">
        <v>624</v>
      </c>
      <c r="O3066" s="1227">
        <v>1900</v>
      </c>
      <c r="P3066" s="255">
        <v>125</v>
      </c>
      <c r="Q3066" s="309">
        <v>2.237926972909305E-2</v>
      </c>
      <c r="R3066" s="7">
        <v>23.588869257950535</v>
      </c>
      <c r="S3066" s="7">
        <v>148.58886925795053</v>
      </c>
      <c r="T3066" s="7">
        <v>1751.4111307420494</v>
      </c>
      <c r="U3066" s="42"/>
      <c r="V3066" s="42"/>
      <c r="W3066" s="42"/>
      <c r="X3066" s="42"/>
      <c r="Y3066" s="42"/>
      <c r="Z3066" s="42"/>
      <c r="AA3066" s="42"/>
      <c r="AB3066" s="42"/>
      <c r="AC3066" s="42"/>
      <c r="AD3066" s="42"/>
      <c r="AE3066" s="42"/>
      <c r="AF3066" s="42"/>
      <c r="AG3066" s="42"/>
      <c r="AH3066" s="42"/>
      <c r="AI3066" s="42"/>
      <c r="AJ3066" s="42"/>
      <c r="AK3066" s="42"/>
    </row>
    <row r="3067" spans="1:40">
      <c r="A3067" s="482" t="s">
        <v>3158</v>
      </c>
      <c r="B3067" s="482" t="s">
        <v>17</v>
      </c>
      <c r="C3067" s="582">
        <v>22537</v>
      </c>
      <c r="D3067" s="483">
        <v>3190</v>
      </c>
      <c r="E3067" s="825">
        <v>40050</v>
      </c>
      <c r="F3067" s="514">
        <v>2010</v>
      </c>
      <c r="G3067" s="775" t="s">
        <v>608</v>
      </c>
      <c r="H3067" s="496" t="s">
        <v>2037</v>
      </c>
      <c r="I3067" s="582">
        <v>50</v>
      </c>
      <c r="J3067" s="926">
        <v>169631</v>
      </c>
      <c r="K3067" s="5">
        <f t="shared" si="47"/>
        <v>6</v>
      </c>
      <c r="L3067" s="1031">
        <v>2003</v>
      </c>
      <c r="M3067" s="1130" t="s">
        <v>629</v>
      </c>
      <c r="N3067" s="1212" t="s">
        <v>2423</v>
      </c>
      <c r="O3067" s="1227">
        <v>1900</v>
      </c>
      <c r="P3067" s="540">
        <v>125</v>
      </c>
      <c r="Q3067" s="541">
        <v>2.237926972909305E-2</v>
      </c>
      <c r="R3067" s="488">
        <v>23.588869257950535</v>
      </c>
      <c r="S3067" s="488">
        <v>148.58886925795053</v>
      </c>
      <c r="T3067" s="488">
        <v>1751.4111307420494</v>
      </c>
    </row>
    <row r="3068" spans="1:40" s="1" customFormat="1">
      <c r="A3068" s="2" t="s">
        <v>3104</v>
      </c>
      <c r="B3068" s="2" t="s">
        <v>17</v>
      </c>
      <c r="C3068" s="344">
        <v>609</v>
      </c>
      <c r="D3068" s="245" t="s">
        <v>932</v>
      </c>
      <c r="E3068" s="821">
        <v>40014</v>
      </c>
      <c r="F3068" s="795">
        <v>2010</v>
      </c>
      <c r="G3068" s="297" t="s">
        <v>816</v>
      </c>
      <c r="H3068" s="173" t="s">
        <v>1602</v>
      </c>
      <c r="I3068" s="2">
        <v>657</v>
      </c>
      <c r="J3068" s="903">
        <v>122572</v>
      </c>
      <c r="K3068" s="5">
        <f t="shared" si="47"/>
        <v>5</v>
      </c>
      <c r="L3068" s="790">
        <v>2004</v>
      </c>
      <c r="M3068" s="1113" t="s">
        <v>629</v>
      </c>
      <c r="N3068" s="208" t="s">
        <v>2303</v>
      </c>
      <c r="O3068" s="1227">
        <v>1900</v>
      </c>
      <c r="P3068" s="154">
        <v>125</v>
      </c>
      <c r="Q3068" s="309">
        <v>0.17117117117117117</v>
      </c>
      <c r="R3068" s="7">
        <v>0</v>
      </c>
      <c r="S3068" s="7">
        <v>125</v>
      </c>
      <c r="T3068" s="7">
        <v>1775</v>
      </c>
      <c r="U3068" s="7"/>
      <c r="V3068" s="7"/>
      <c r="W3068" s="7"/>
      <c r="X3068" s="42"/>
      <c r="Y3068" s="42"/>
      <c r="Z3068" s="42"/>
      <c r="AA3068" s="42"/>
      <c r="AB3068" s="42"/>
      <c r="AC3068" s="42"/>
      <c r="AD3068" s="42"/>
      <c r="AE3068" s="42"/>
      <c r="AF3068" s="42"/>
      <c r="AG3068" s="42"/>
      <c r="AH3068" s="42"/>
      <c r="AI3068" s="42"/>
      <c r="AJ3068" s="42"/>
      <c r="AK3068" s="42"/>
      <c r="AL3068" s="42"/>
      <c r="AM3068" s="42"/>
      <c r="AN3068" s="42"/>
    </row>
    <row r="3069" spans="1:40" s="1" customFormat="1">
      <c r="A3069" s="2" t="s">
        <v>3292</v>
      </c>
      <c r="B3069" s="2" t="s">
        <v>17</v>
      </c>
      <c r="C3069" s="679">
        <v>937749</v>
      </c>
      <c r="D3069" s="345" t="s">
        <v>3290</v>
      </c>
      <c r="E3069" s="821">
        <v>40235</v>
      </c>
      <c r="F3069" s="804">
        <v>2010</v>
      </c>
      <c r="G3069" s="8" t="s">
        <v>816</v>
      </c>
      <c r="H3069" s="9" t="s">
        <v>800</v>
      </c>
      <c r="I3069" s="69" t="s">
        <v>3293</v>
      </c>
      <c r="J3069" s="1005">
        <v>129166</v>
      </c>
      <c r="K3069" s="5">
        <f t="shared" si="47"/>
        <v>5</v>
      </c>
      <c r="L3069" s="1097">
        <v>2004</v>
      </c>
      <c r="M3069" s="1197" t="s">
        <v>629</v>
      </c>
      <c r="N3069" s="1224" t="s">
        <v>2303</v>
      </c>
      <c r="O3069" s="1229">
        <v>1900</v>
      </c>
      <c r="P3069" s="1246">
        <v>125</v>
      </c>
      <c r="Q3069" s="348">
        <v>0.296875</v>
      </c>
      <c r="R3069" s="7">
        <v>0</v>
      </c>
      <c r="S3069" s="7">
        <v>125</v>
      </c>
      <c r="T3069" s="7">
        <v>1775</v>
      </c>
      <c r="U3069" s="7"/>
      <c r="V3069" s="7"/>
      <c r="W3069" s="7"/>
      <c r="X3069" s="42"/>
      <c r="Y3069" s="42"/>
      <c r="Z3069" s="42"/>
      <c r="AA3069" s="42"/>
      <c r="AB3069" s="42"/>
      <c r="AC3069" s="42"/>
      <c r="AD3069" s="42"/>
      <c r="AE3069" s="42"/>
      <c r="AF3069" s="42"/>
      <c r="AG3069" s="42"/>
      <c r="AH3069" s="42"/>
      <c r="AI3069" s="42"/>
      <c r="AJ3069" s="42"/>
      <c r="AK3069" s="42"/>
      <c r="AL3069" s="42"/>
      <c r="AM3069" s="42"/>
      <c r="AN3069" s="42"/>
    </row>
    <row r="3070" spans="1:40" s="1" customFormat="1">
      <c r="A3070" s="69" t="s">
        <v>3143</v>
      </c>
      <c r="B3070" s="2" t="s">
        <v>17</v>
      </c>
      <c r="C3070" s="344">
        <v>21048</v>
      </c>
      <c r="D3070" s="4">
        <v>3190</v>
      </c>
      <c r="E3070" s="821">
        <v>40050</v>
      </c>
      <c r="F3070" s="804">
        <v>2010</v>
      </c>
      <c r="G3070" s="208" t="s">
        <v>813</v>
      </c>
      <c r="H3070" s="9" t="s">
        <v>800</v>
      </c>
      <c r="I3070" s="69">
        <v>10</v>
      </c>
      <c r="J3070" s="911">
        <v>142175</v>
      </c>
      <c r="K3070" s="5">
        <f t="shared" si="47"/>
        <v>7</v>
      </c>
      <c r="L3070" s="1023">
        <v>2002</v>
      </c>
      <c r="M3070" s="1119" t="s">
        <v>2147</v>
      </c>
      <c r="N3070" s="1205" t="s">
        <v>2360</v>
      </c>
      <c r="O3070" s="1227">
        <v>1950</v>
      </c>
      <c r="P3070" s="255">
        <v>125</v>
      </c>
      <c r="Q3070" s="309">
        <v>2.2968197879858657E-2</v>
      </c>
      <c r="R3070" s="7">
        <v>24.209628975265023</v>
      </c>
      <c r="S3070" s="7">
        <v>149.20962897526502</v>
      </c>
      <c r="T3070" s="7">
        <v>1800.7903710247349</v>
      </c>
      <c r="U3070" s="42"/>
      <c r="V3070" s="42"/>
      <c r="W3070" s="42"/>
      <c r="X3070" s="42"/>
      <c r="Y3070" s="42"/>
      <c r="Z3070" s="42"/>
      <c r="AA3070" s="42"/>
      <c r="AB3070" s="42"/>
      <c r="AC3070" s="42"/>
      <c r="AD3070" s="42"/>
      <c r="AE3070" s="42"/>
      <c r="AF3070" s="42"/>
      <c r="AG3070" s="42"/>
      <c r="AH3070" s="42"/>
      <c r="AI3070" s="42"/>
      <c r="AJ3070" s="42"/>
      <c r="AK3070" s="42"/>
    </row>
    <row r="3071" spans="1:40" s="1" customFormat="1">
      <c r="A3071" s="225" t="s">
        <v>3145</v>
      </c>
      <c r="B3071" s="2" t="s">
        <v>17</v>
      </c>
      <c r="C3071" s="336">
        <v>20343</v>
      </c>
      <c r="D3071" s="10">
        <v>3190</v>
      </c>
      <c r="E3071" s="690">
        <v>40050</v>
      </c>
      <c r="F3071" s="804">
        <v>2010</v>
      </c>
      <c r="G3071" s="45" t="s">
        <v>813</v>
      </c>
      <c r="H3071" s="9" t="s">
        <v>800</v>
      </c>
      <c r="I3071" s="225">
        <v>14</v>
      </c>
      <c r="J3071" s="918">
        <v>126197</v>
      </c>
      <c r="K3071" s="5">
        <f t="shared" si="47"/>
        <v>7</v>
      </c>
      <c r="L3071" s="1025">
        <v>2002</v>
      </c>
      <c r="M3071" s="1122" t="s">
        <v>2147</v>
      </c>
      <c r="N3071" s="1209" t="s">
        <v>2360</v>
      </c>
      <c r="O3071" s="1227">
        <v>1950</v>
      </c>
      <c r="P3071" s="255">
        <v>125</v>
      </c>
      <c r="Q3071" s="251">
        <v>2.2968197879858657E-2</v>
      </c>
      <c r="R3071" s="7">
        <v>24.209628975265023</v>
      </c>
      <c r="S3071" s="7">
        <v>149.20962897526502</v>
      </c>
      <c r="T3071" s="7">
        <v>1800.7903710247349</v>
      </c>
      <c r="U3071" s="42"/>
      <c r="V3071" s="42"/>
      <c r="W3071" s="42"/>
      <c r="X3071" s="42"/>
      <c r="Y3071" s="42"/>
      <c r="Z3071" s="42"/>
      <c r="AA3071" s="42"/>
      <c r="AB3071" s="42"/>
      <c r="AC3071" s="42"/>
      <c r="AD3071" s="42"/>
      <c r="AE3071" s="42"/>
      <c r="AF3071" s="42"/>
      <c r="AG3071" s="42"/>
      <c r="AH3071" s="42"/>
      <c r="AI3071" s="42"/>
      <c r="AJ3071" s="42"/>
      <c r="AK3071" s="42"/>
    </row>
    <row r="3072" spans="1:40" s="1" customFormat="1">
      <c r="A3072" s="9" t="s">
        <v>3242</v>
      </c>
      <c r="B3072" s="279" t="s">
        <v>17</v>
      </c>
      <c r="C3072" s="335">
        <v>3507</v>
      </c>
      <c r="D3072" s="10">
        <v>3244</v>
      </c>
      <c r="E3072" s="690">
        <v>40113</v>
      </c>
      <c r="F3072" s="804">
        <v>2010</v>
      </c>
      <c r="G3072" s="45" t="s">
        <v>815</v>
      </c>
      <c r="H3072" s="2" t="s">
        <v>1657</v>
      </c>
      <c r="I3072" s="9">
        <v>6</v>
      </c>
      <c r="J3072" s="1006">
        <v>129928</v>
      </c>
      <c r="K3072" s="5">
        <f t="shared" si="47"/>
        <v>8</v>
      </c>
      <c r="L3072" s="1087">
        <v>2001</v>
      </c>
      <c r="M3072" s="1187" t="s">
        <v>629</v>
      </c>
      <c r="N3072" s="45" t="s">
        <v>2423</v>
      </c>
      <c r="O3072" s="1227">
        <v>2000</v>
      </c>
      <c r="P3072" s="265">
        <v>125</v>
      </c>
      <c r="Q3072" s="268">
        <v>7.9365079365079361E-2</v>
      </c>
      <c r="R3072" s="7">
        <v>49.740476190476187</v>
      </c>
      <c r="S3072" s="7">
        <v>174.74047619047619</v>
      </c>
      <c r="T3072" s="7">
        <v>1825.2595238095239</v>
      </c>
      <c r="U3072" s="7"/>
      <c r="V3072" s="7"/>
      <c r="W3072" s="7"/>
      <c r="X3072" s="42"/>
      <c r="Y3072" s="42"/>
      <c r="Z3072" s="42"/>
      <c r="AA3072" s="42"/>
      <c r="AB3072" s="42"/>
      <c r="AC3072" s="42"/>
      <c r="AD3072" s="42"/>
      <c r="AE3072" s="42"/>
      <c r="AF3072" s="42"/>
      <c r="AG3072" s="42"/>
      <c r="AH3072" s="42"/>
      <c r="AI3072" s="42"/>
      <c r="AJ3072" s="42"/>
      <c r="AK3072" s="42"/>
      <c r="AL3072" s="42"/>
      <c r="AM3072" s="42"/>
      <c r="AN3072" s="42"/>
    </row>
    <row r="3073" spans="1:40" s="1" customFormat="1">
      <c r="A3073" s="9" t="s">
        <v>3095</v>
      </c>
      <c r="B3073" s="2" t="s">
        <v>17</v>
      </c>
      <c r="C3073" s="335">
        <v>157981</v>
      </c>
      <c r="D3073" s="10">
        <v>3165</v>
      </c>
      <c r="E3073" s="690">
        <v>40001</v>
      </c>
      <c r="F3073" s="795">
        <v>2010</v>
      </c>
      <c r="G3073" s="45" t="s">
        <v>818</v>
      </c>
      <c r="H3073" s="9" t="s">
        <v>3096</v>
      </c>
      <c r="I3073" s="9">
        <v>345</v>
      </c>
      <c r="J3073" s="905">
        <v>125628</v>
      </c>
      <c r="K3073" s="5">
        <f t="shared" si="47"/>
        <v>8</v>
      </c>
      <c r="L3073" s="423">
        <v>2001</v>
      </c>
      <c r="M3073" s="417" t="s">
        <v>616</v>
      </c>
      <c r="N3073" s="45" t="s">
        <v>621</v>
      </c>
      <c r="O3073" s="1227">
        <v>2000</v>
      </c>
      <c r="P3073" s="154">
        <v>125</v>
      </c>
      <c r="Q3073" s="251">
        <v>8.0645161290322578E-2</v>
      </c>
      <c r="R3073" s="7">
        <v>42.806451612903224</v>
      </c>
      <c r="S3073" s="7">
        <v>167.80645161290323</v>
      </c>
      <c r="T3073" s="7">
        <v>1832.1935483870968</v>
      </c>
      <c r="U3073" s="7"/>
      <c r="V3073" s="7"/>
      <c r="W3073" s="7"/>
      <c r="X3073" s="42"/>
      <c r="Y3073" s="42"/>
      <c r="Z3073" s="42"/>
      <c r="AA3073" s="42"/>
      <c r="AB3073" s="42"/>
      <c r="AC3073" s="42"/>
      <c r="AD3073" s="42"/>
      <c r="AE3073" s="42"/>
      <c r="AF3073" s="42"/>
      <c r="AG3073" s="42"/>
      <c r="AH3073" s="42"/>
      <c r="AI3073" s="42"/>
      <c r="AJ3073" s="42"/>
      <c r="AK3073" s="42"/>
      <c r="AL3073" s="42"/>
      <c r="AM3073" s="42"/>
      <c r="AN3073" s="42"/>
    </row>
    <row r="3074" spans="1:40">
      <c r="A3074" s="496" t="s">
        <v>3157</v>
      </c>
      <c r="B3074" s="482" t="s">
        <v>17</v>
      </c>
      <c r="C3074" s="585">
        <v>21185</v>
      </c>
      <c r="D3074" s="504">
        <v>3190</v>
      </c>
      <c r="E3074" s="840">
        <v>40050</v>
      </c>
      <c r="F3074" s="514">
        <v>2010</v>
      </c>
      <c r="G3074" s="777" t="s">
        <v>608</v>
      </c>
      <c r="H3074" s="482" t="s">
        <v>795</v>
      </c>
      <c r="I3074" s="585">
        <v>47</v>
      </c>
      <c r="J3074" s="925">
        <v>114555</v>
      </c>
      <c r="K3074" s="5">
        <f t="shared" ref="K3074:K3137" si="48">F3074-L3074-1</f>
        <v>10</v>
      </c>
      <c r="L3074" s="1029">
        <v>1999</v>
      </c>
      <c r="M3074" s="1128" t="s">
        <v>623</v>
      </c>
      <c r="N3074" s="1211" t="s">
        <v>624</v>
      </c>
      <c r="O3074" s="1227">
        <v>2000</v>
      </c>
      <c r="P3074" s="540">
        <v>125</v>
      </c>
      <c r="Q3074" s="519">
        <v>2.3557126030624265E-2</v>
      </c>
      <c r="R3074" s="488">
        <v>24.830388692579511</v>
      </c>
      <c r="S3074" s="488">
        <v>149.8303886925795</v>
      </c>
      <c r="T3074" s="488">
        <v>1850.1696113074204</v>
      </c>
    </row>
    <row r="3075" spans="1:40" s="1" customFormat="1">
      <c r="A3075" s="9" t="s">
        <v>3141</v>
      </c>
      <c r="B3075" s="2" t="s">
        <v>17</v>
      </c>
      <c r="C3075" s="335">
        <v>1378</v>
      </c>
      <c r="D3075" s="10">
        <v>3190</v>
      </c>
      <c r="E3075" s="690">
        <v>40050</v>
      </c>
      <c r="F3075" s="804">
        <v>2010</v>
      </c>
      <c r="G3075" s="45" t="s">
        <v>813</v>
      </c>
      <c r="H3075" s="9" t="s">
        <v>800</v>
      </c>
      <c r="I3075" s="9">
        <v>20</v>
      </c>
      <c r="J3075" s="905">
        <v>135547</v>
      </c>
      <c r="K3075" s="5">
        <f t="shared" si="48"/>
        <v>9</v>
      </c>
      <c r="L3075" s="423">
        <v>2000</v>
      </c>
      <c r="M3075" s="417" t="s">
        <v>623</v>
      </c>
      <c r="N3075" s="45" t="s">
        <v>624</v>
      </c>
      <c r="O3075" s="1227">
        <v>2000</v>
      </c>
      <c r="P3075" s="255">
        <v>125</v>
      </c>
      <c r="Q3075" s="251">
        <v>2.3557126030624265E-2</v>
      </c>
      <c r="R3075" s="7">
        <v>24.830388692579511</v>
      </c>
      <c r="S3075" s="7">
        <v>149.8303886925795</v>
      </c>
      <c r="T3075" s="7">
        <v>1850.1696113074204</v>
      </c>
      <c r="U3075" s="42"/>
      <c r="V3075" s="42"/>
      <c r="W3075" s="42"/>
      <c r="X3075" s="42"/>
      <c r="Y3075" s="42"/>
      <c r="Z3075" s="42"/>
      <c r="AA3075" s="42"/>
      <c r="AB3075" s="42"/>
      <c r="AC3075" s="42"/>
      <c r="AD3075" s="42"/>
      <c r="AE3075" s="42"/>
      <c r="AF3075" s="42"/>
      <c r="AG3075" s="42"/>
      <c r="AH3075" s="42"/>
      <c r="AI3075" s="42"/>
      <c r="AJ3075" s="42"/>
      <c r="AK3075" s="42"/>
    </row>
    <row r="3076" spans="1:40" s="1" customFormat="1">
      <c r="A3076" s="9" t="s">
        <v>3140</v>
      </c>
      <c r="B3076" s="2" t="s">
        <v>17</v>
      </c>
      <c r="C3076" s="335">
        <v>1384</v>
      </c>
      <c r="D3076" s="10">
        <v>3190</v>
      </c>
      <c r="E3076" s="690">
        <v>40050</v>
      </c>
      <c r="F3076" s="804">
        <v>2010</v>
      </c>
      <c r="G3076" s="45" t="s">
        <v>813</v>
      </c>
      <c r="H3076" s="9" t="s">
        <v>800</v>
      </c>
      <c r="I3076" s="9">
        <v>19</v>
      </c>
      <c r="J3076" s="905">
        <v>128105</v>
      </c>
      <c r="K3076" s="5">
        <f t="shared" si="48"/>
        <v>9</v>
      </c>
      <c r="L3076" s="423">
        <v>2000</v>
      </c>
      <c r="M3076" s="417" t="s">
        <v>623</v>
      </c>
      <c r="N3076" s="45" t="s">
        <v>624</v>
      </c>
      <c r="O3076" s="1227">
        <v>2000</v>
      </c>
      <c r="P3076" s="255">
        <v>125</v>
      </c>
      <c r="Q3076" s="251">
        <v>2.3557126030624265E-2</v>
      </c>
      <c r="R3076" s="7">
        <v>24.830388692579511</v>
      </c>
      <c r="S3076" s="7">
        <v>149.8303886925795</v>
      </c>
      <c r="T3076" s="7">
        <v>1850.1696113074204</v>
      </c>
      <c r="U3076" s="42"/>
      <c r="V3076" s="42"/>
      <c r="W3076" s="42"/>
      <c r="X3076" s="42"/>
      <c r="Y3076" s="42"/>
      <c r="Z3076" s="42"/>
      <c r="AA3076" s="42"/>
      <c r="AB3076" s="42"/>
      <c r="AC3076" s="42"/>
      <c r="AD3076" s="42"/>
      <c r="AE3076" s="42"/>
      <c r="AF3076" s="42"/>
      <c r="AG3076" s="42"/>
      <c r="AH3076" s="42"/>
      <c r="AI3076" s="42"/>
      <c r="AJ3076" s="42"/>
      <c r="AK3076" s="42"/>
    </row>
    <row r="3077" spans="1:40">
      <c r="A3077" s="496" t="s">
        <v>3161</v>
      </c>
      <c r="B3077" s="481" t="s">
        <v>17</v>
      </c>
      <c r="C3077" s="585">
        <v>21417</v>
      </c>
      <c r="D3077" s="504">
        <v>3190</v>
      </c>
      <c r="E3077" s="840">
        <v>40050</v>
      </c>
      <c r="F3077" s="514">
        <v>2010</v>
      </c>
      <c r="G3077" s="775" t="s">
        <v>608</v>
      </c>
      <c r="H3077" s="545" t="s">
        <v>4817</v>
      </c>
      <c r="I3077" s="585">
        <v>40</v>
      </c>
      <c r="J3077" s="925">
        <v>136133</v>
      </c>
      <c r="K3077" s="5">
        <f t="shared" si="48"/>
        <v>10</v>
      </c>
      <c r="L3077" s="1029">
        <v>1999</v>
      </c>
      <c r="M3077" s="1128" t="s">
        <v>623</v>
      </c>
      <c r="N3077" s="1211" t="s">
        <v>2398</v>
      </c>
      <c r="O3077" s="1227">
        <v>2000</v>
      </c>
      <c r="P3077" s="540">
        <v>125</v>
      </c>
      <c r="Q3077" s="519">
        <v>2.3557126030624265E-2</v>
      </c>
      <c r="R3077" s="488">
        <v>24.830388692579511</v>
      </c>
      <c r="S3077" s="488">
        <v>149.8303886925795</v>
      </c>
      <c r="T3077" s="488">
        <v>1850.1696113074204</v>
      </c>
    </row>
    <row r="3078" spans="1:40" s="1" customFormat="1">
      <c r="A3078" s="174" t="s">
        <v>864</v>
      </c>
      <c r="B3078" s="70" t="s">
        <v>22</v>
      </c>
      <c r="C3078" s="675" t="s">
        <v>864</v>
      </c>
      <c r="D3078" s="214" t="s">
        <v>3345</v>
      </c>
      <c r="E3078" s="833">
        <v>40419</v>
      </c>
      <c r="F3078" s="811">
        <v>2010</v>
      </c>
      <c r="G3078" s="719" t="s">
        <v>4618</v>
      </c>
      <c r="H3078" s="174" t="s">
        <v>800</v>
      </c>
      <c r="I3078" s="229"/>
      <c r="J3078" s="992"/>
      <c r="K3078" s="5">
        <f t="shared" si="48"/>
        <v>2009</v>
      </c>
      <c r="L3078" s="1085"/>
      <c r="M3078" s="1185"/>
      <c r="N3078" s="1185"/>
      <c r="O3078" s="1235"/>
      <c r="P3078" s="453"/>
      <c r="Q3078" s="233"/>
      <c r="R3078" s="73"/>
      <c r="S3078" s="73"/>
      <c r="T3078" s="73">
        <v>-1156.28</v>
      </c>
      <c r="U3078" s="42"/>
      <c r="V3078" s="42"/>
      <c r="W3078" s="42"/>
      <c r="X3078" s="42"/>
      <c r="Y3078" s="42"/>
      <c r="Z3078" s="42"/>
      <c r="AA3078" s="42"/>
      <c r="AB3078" s="42"/>
      <c r="AC3078" s="42"/>
      <c r="AD3078" s="42"/>
      <c r="AE3078" s="42"/>
      <c r="AF3078" s="42"/>
      <c r="AG3078" s="42"/>
      <c r="AH3078" s="42"/>
      <c r="AI3078" s="42"/>
      <c r="AJ3078" s="42"/>
      <c r="AK3078" s="42"/>
    </row>
    <row r="3079" spans="1:40" s="1" customFormat="1">
      <c r="A3079" s="9" t="s">
        <v>3289</v>
      </c>
      <c r="B3079" s="2" t="s">
        <v>17</v>
      </c>
      <c r="C3079" s="683">
        <v>937758</v>
      </c>
      <c r="D3079" s="321" t="s">
        <v>3290</v>
      </c>
      <c r="E3079" s="690">
        <v>40235</v>
      </c>
      <c r="F3079" s="804">
        <v>2010</v>
      </c>
      <c r="G3079" s="45" t="s">
        <v>816</v>
      </c>
      <c r="H3079" s="225" t="s">
        <v>800</v>
      </c>
      <c r="I3079" s="225" t="s">
        <v>3291</v>
      </c>
      <c r="J3079" s="1000">
        <v>130887</v>
      </c>
      <c r="K3079" s="5">
        <f t="shared" si="48"/>
        <v>5</v>
      </c>
      <c r="L3079" s="1092">
        <v>2004</v>
      </c>
      <c r="M3079" s="1192" t="s">
        <v>629</v>
      </c>
      <c r="N3079" s="1222" t="s">
        <v>2303</v>
      </c>
      <c r="O3079" s="1229">
        <v>2000</v>
      </c>
      <c r="P3079" s="255">
        <v>125</v>
      </c>
      <c r="Q3079" s="322">
        <v>0.3125</v>
      </c>
      <c r="R3079" s="7">
        <v>0</v>
      </c>
      <c r="S3079" s="7">
        <v>125</v>
      </c>
      <c r="T3079" s="7">
        <v>1875</v>
      </c>
      <c r="U3079" s="7"/>
      <c r="V3079" s="7"/>
      <c r="W3079" s="7"/>
      <c r="X3079" s="42"/>
      <c r="Y3079" s="42"/>
      <c r="Z3079" s="42"/>
      <c r="AA3079" s="42"/>
      <c r="AB3079" s="42"/>
      <c r="AC3079" s="42"/>
      <c r="AD3079" s="42"/>
      <c r="AE3079" s="42"/>
      <c r="AF3079" s="42"/>
      <c r="AG3079" s="42"/>
      <c r="AH3079" s="42"/>
      <c r="AI3079" s="42"/>
      <c r="AJ3079" s="42"/>
      <c r="AK3079" s="42"/>
      <c r="AL3079" s="42"/>
      <c r="AM3079" s="42"/>
      <c r="AN3079" s="42"/>
    </row>
    <row r="3080" spans="1:40" s="1" customFormat="1">
      <c r="A3080" s="257" t="s">
        <v>3179</v>
      </c>
      <c r="B3080" s="2" t="s">
        <v>17</v>
      </c>
      <c r="C3080" s="682">
        <v>10868</v>
      </c>
      <c r="D3080" s="260" t="s">
        <v>3176</v>
      </c>
      <c r="E3080" s="885">
        <v>40057</v>
      </c>
      <c r="F3080" s="804">
        <v>2010</v>
      </c>
      <c r="G3080" s="773" t="s">
        <v>815</v>
      </c>
      <c r="H3080" s="51" t="s">
        <v>1269</v>
      </c>
      <c r="I3080" s="257">
        <v>4</v>
      </c>
      <c r="J3080" s="999">
        <v>124332</v>
      </c>
      <c r="K3080" s="5">
        <f t="shared" si="48"/>
        <v>8</v>
      </c>
      <c r="L3080" s="1091">
        <v>2001</v>
      </c>
      <c r="M3080" s="1191" t="s">
        <v>623</v>
      </c>
      <c r="N3080" s="1221" t="s">
        <v>2794</v>
      </c>
      <c r="O3080" s="1229">
        <v>2000</v>
      </c>
      <c r="P3080" s="154">
        <v>125</v>
      </c>
      <c r="Q3080" s="258">
        <v>0.32</v>
      </c>
      <c r="R3080" s="261">
        <v>0</v>
      </c>
      <c r="S3080" s="259">
        <v>125</v>
      </c>
      <c r="T3080" s="259">
        <v>1875</v>
      </c>
      <c r="U3080" s="7"/>
      <c r="V3080" s="7"/>
      <c r="W3080" s="7"/>
      <c r="X3080" s="42"/>
      <c r="Y3080" s="42"/>
      <c r="Z3080" s="42"/>
      <c r="AA3080" s="42"/>
      <c r="AB3080" s="42"/>
      <c r="AC3080" s="42"/>
      <c r="AD3080" s="42"/>
      <c r="AE3080" s="42"/>
      <c r="AF3080" s="42"/>
      <c r="AG3080" s="42"/>
      <c r="AH3080" s="42"/>
      <c r="AI3080" s="42"/>
      <c r="AJ3080" s="42"/>
      <c r="AK3080" s="42"/>
      <c r="AL3080" s="42"/>
      <c r="AM3080" s="42"/>
      <c r="AN3080" s="42"/>
    </row>
    <row r="3081" spans="1:40" s="1" customFormat="1">
      <c r="A3081" s="9" t="s">
        <v>3261</v>
      </c>
      <c r="B3081" s="1" t="s">
        <v>17</v>
      </c>
      <c r="C3081" s="335" t="s">
        <v>3262</v>
      </c>
      <c r="D3081" s="10">
        <v>3286</v>
      </c>
      <c r="E3081" s="690">
        <v>40162</v>
      </c>
      <c r="F3081" s="804">
        <v>2010</v>
      </c>
      <c r="G3081" s="45" t="s">
        <v>3258</v>
      </c>
      <c r="H3081" s="9"/>
      <c r="I3081" s="9">
        <v>2</v>
      </c>
      <c r="J3081" s="994">
        <v>94539</v>
      </c>
      <c r="K3081" s="5">
        <f t="shared" si="48"/>
        <v>11</v>
      </c>
      <c r="L3081" s="1087">
        <v>1998</v>
      </c>
      <c r="M3081" s="1187" t="s">
        <v>623</v>
      </c>
      <c r="N3081" s="45" t="s">
        <v>624</v>
      </c>
      <c r="O3081" s="1227">
        <v>2100</v>
      </c>
      <c r="P3081" s="265">
        <v>125</v>
      </c>
      <c r="Q3081" s="268">
        <v>0.14189189189189189</v>
      </c>
      <c r="R3081" s="7">
        <v>50.029662162162147</v>
      </c>
      <c r="S3081" s="7">
        <v>175.02966216216214</v>
      </c>
      <c r="T3081" s="7">
        <v>1924.9703378378379</v>
      </c>
      <c r="U3081" s="7"/>
      <c r="V3081" s="7"/>
      <c r="W3081" s="7"/>
      <c r="X3081" s="42"/>
      <c r="Y3081" s="42"/>
      <c r="Z3081" s="42"/>
      <c r="AA3081" s="42"/>
      <c r="AB3081" s="42"/>
      <c r="AC3081" s="42"/>
      <c r="AD3081" s="42"/>
      <c r="AE3081" s="42"/>
      <c r="AF3081" s="42"/>
      <c r="AG3081" s="42"/>
      <c r="AH3081" s="42"/>
      <c r="AI3081" s="42"/>
      <c r="AJ3081" s="42"/>
      <c r="AK3081" s="42"/>
      <c r="AL3081" s="42"/>
      <c r="AM3081" s="42"/>
      <c r="AN3081" s="42"/>
    </row>
    <row r="3082" spans="1:40">
      <c r="A3082" s="496" t="s">
        <v>3163</v>
      </c>
      <c r="B3082" s="482" t="s">
        <v>17</v>
      </c>
      <c r="C3082" s="585">
        <v>7472</v>
      </c>
      <c r="D3082" s="504">
        <v>3190</v>
      </c>
      <c r="E3082" s="840">
        <v>40050</v>
      </c>
      <c r="F3082" s="514">
        <v>2010</v>
      </c>
      <c r="G3082" s="777" t="s">
        <v>608</v>
      </c>
      <c r="H3082" s="496" t="s">
        <v>800</v>
      </c>
      <c r="I3082" s="585">
        <v>6</v>
      </c>
      <c r="J3082" s="925">
        <v>125989</v>
      </c>
      <c r="K3082" s="5">
        <f t="shared" si="48"/>
        <v>8</v>
      </c>
      <c r="L3082" s="1029">
        <v>2001</v>
      </c>
      <c r="M3082" s="1128" t="s">
        <v>623</v>
      </c>
      <c r="N3082" s="1211" t="s">
        <v>624</v>
      </c>
      <c r="O3082" s="1227">
        <v>2100</v>
      </c>
      <c r="P3082" s="540">
        <v>125</v>
      </c>
      <c r="Q3082" s="519">
        <v>2.4734982332155476E-2</v>
      </c>
      <c r="R3082" s="488">
        <v>26.071908127208484</v>
      </c>
      <c r="S3082" s="488">
        <v>151.07190812720847</v>
      </c>
      <c r="T3082" s="488">
        <v>1948.9280918727916</v>
      </c>
    </row>
    <row r="3083" spans="1:40" s="1" customFormat="1">
      <c r="A3083" s="225" t="s">
        <v>3144</v>
      </c>
      <c r="B3083" s="2" t="s">
        <v>17</v>
      </c>
      <c r="C3083" s="336">
        <v>1383</v>
      </c>
      <c r="D3083" s="10">
        <v>3190</v>
      </c>
      <c r="E3083" s="690">
        <v>40050</v>
      </c>
      <c r="F3083" s="804">
        <v>2010</v>
      </c>
      <c r="G3083" s="45" t="s">
        <v>813</v>
      </c>
      <c r="H3083" s="9" t="s">
        <v>800</v>
      </c>
      <c r="I3083" s="225">
        <v>12</v>
      </c>
      <c r="J3083" s="918">
        <v>127252</v>
      </c>
      <c r="K3083" s="5">
        <f t="shared" si="48"/>
        <v>9</v>
      </c>
      <c r="L3083" s="1025">
        <v>2000</v>
      </c>
      <c r="M3083" s="1122" t="s">
        <v>623</v>
      </c>
      <c r="N3083" s="1209" t="s">
        <v>624</v>
      </c>
      <c r="O3083" s="1227">
        <v>2100</v>
      </c>
      <c r="P3083" s="255">
        <v>125</v>
      </c>
      <c r="Q3083" s="251">
        <v>2.4734982332155476E-2</v>
      </c>
      <c r="R3083" s="7">
        <v>26.071908127208484</v>
      </c>
      <c r="S3083" s="7">
        <v>151.07190812720847</v>
      </c>
      <c r="T3083" s="7">
        <v>1948.9280918727916</v>
      </c>
      <c r="U3083" s="42"/>
      <c r="V3083" s="42"/>
      <c r="W3083" s="42"/>
      <c r="X3083" s="42"/>
      <c r="Y3083" s="42"/>
      <c r="Z3083" s="42"/>
      <c r="AA3083" s="42"/>
      <c r="AB3083" s="42"/>
      <c r="AC3083" s="42"/>
      <c r="AD3083" s="42"/>
      <c r="AE3083" s="42"/>
      <c r="AF3083" s="42"/>
      <c r="AG3083" s="42"/>
      <c r="AH3083" s="42"/>
      <c r="AI3083" s="42"/>
      <c r="AJ3083" s="42"/>
      <c r="AK3083" s="42"/>
    </row>
    <row r="3084" spans="1:40" s="1" customFormat="1">
      <c r="A3084" s="9" t="s">
        <v>3152</v>
      </c>
      <c r="B3084" s="1" t="s">
        <v>17</v>
      </c>
      <c r="C3084" s="336">
        <v>4894</v>
      </c>
      <c r="D3084" s="10">
        <v>3190</v>
      </c>
      <c r="E3084" s="690">
        <v>40050</v>
      </c>
      <c r="F3084" s="804">
        <v>2010</v>
      </c>
      <c r="G3084" s="45" t="s">
        <v>813</v>
      </c>
      <c r="H3084" s="9" t="s">
        <v>800</v>
      </c>
      <c r="I3084" s="225">
        <v>55</v>
      </c>
      <c r="J3084" s="918">
        <v>138078</v>
      </c>
      <c r="K3084" s="5">
        <f t="shared" si="48"/>
        <v>7</v>
      </c>
      <c r="L3084" s="1025">
        <v>2002</v>
      </c>
      <c r="M3084" s="1122" t="s">
        <v>623</v>
      </c>
      <c r="N3084" s="1209" t="s">
        <v>624</v>
      </c>
      <c r="O3084" s="1227">
        <v>2100</v>
      </c>
      <c r="P3084" s="255">
        <v>125</v>
      </c>
      <c r="Q3084" s="251">
        <v>2.4734982332155476E-2</v>
      </c>
      <c r="R3084" s="7">
        <v>26.071908127208484</v>
      </c>
      <c r="S3084" s="7">
        <v>151.07190812720847</v>
      </c>
      <c r="T3084" s="7">
        <v>1948.9280918727916</v>
      </c>
      <c r="U3084" s="42"/>
      <c r="V3084" s="42"/>
      <c r="W3084" s="42"/>
      <c r="X3084" s="42"/>
      <c r="Y3084" s="42"/>
      <c r="Z3084" s="42"/>
      <c r="AA3084" s="42"/>
      <c r="AB3084" s="42"/>
      <c r="AC3084" s="42"/>
      <c r="AD3084" s="42"/>
      <c r="AE3084" s="42"/>
      <c r="AF3084" s="42"/>
      <c r="AG3084" s="42"/>
      <c r="AH3084" s="42"/>
      <c r="AI3084" s="42"/>
      <c r="AJ3084" s="42"/>
      <c r="AK3084" s="42"/>
    </row>
    <row r="3085" spans="1:40">
      <c r="A3085" s="496" t="s">
        <v>3153</v>
      </c>
      <c r="B3085" s="482" t="s">
        <v>17</v>
      </c>
      <c r="C3085" s="585">
        <v>22229</v>
      </c>
      <c r="D3085" s="504">
        <v>3190</v>
      </c>
      <c r="E3085" s="840">
        <v>40050</v>
      </c>
      <c r="F3085" s="514">
        <v>2010</v>
      </c>
      <c r="G3085" s="777" t="s">
        <v>608</v>
      </c>
      <c r="H3085" s="496" t="s">
        <v>819</v>
      </c>
      <c r="I3085" s="585">
        <v>43</v>
      </c>
      <c r="J3085" s="925">
        <v>142524</v>
      </c>
      <c r="K3085" s="5">
        <f t="shared" si="48"/>
        <v>7</v>
      </c>
      <c r="L3085" s="1029">
        <v>2002</v>
      </c>
      <c r="M3085" s="1128" t="s">
        <v>623</v>
      </c>
      <c r="N3085" s="1211" t="s">
        <v>624</v>
      </c>
      <c r="O3085" s="1227">
        <v>2100</v>
      </c>
      <c r="P3085" s="540">
        <v>125</v>
      </c>
      <c r="Q3085" s="519">
        <v>2.4734982332155476E-2</v>
      </c>
      <c r="R3085" s="488">
        <v>26.071908127208484</v>
      </c>
      <c r="S3085" s="488">
        <v>151.07190812720847</v>
      </c>
      <c r="T3085" s="488">
        <v>1948.9280918727916</v>
      </c>
    </row>
    <row r="3086" spans="1:40" s="1" customFormat="1">
      <c r="A3086" s="9" t="s">
        <v>3149</v>
      </c>
      <c r="B3086" s="1" t="s">
        <v>17</v>
      </c>
      <c r="C3086" s="336">
        <v>15618</v>
      </c>
      <c r="D3086" s="10">
        <v>3190</v>
      </c>
      <c r="E3086" s="690">
        <v>40050</v>
      </c>
      <c r="F3086" s="804">
        <v>2010</v>
      </c>
      <c r="G3086" s="45" t="s">
        <v>813</v>
      </c>
      <c r="H3086" s="9" t="s">
        <v>800</v>
      </c>
      <c r="I3086" s="225">
        <v>21</v>
      </c>
      <c r="J3086" s="918">
        <v>112888</v>
      </c>
      <c r="K3086" s="5">
        <f t="shared" si="48"/>
        <v>8</v>
      </c>
      <c r="L3086" s="1025">
        <v>2001</v>
      </c>
      <c r="M3086" s="1122" t="s">
        <v>629</v>
      </c>
      <c r="N3086" s="1209" t="s">
        <v>2423</v>
      </c>
      <c r="O3086" s="1227">
        <v>2100</v>
      </c>
      <c r="P3086" s="255">
        <v>125</v>
      </c>
      <c r="Q3086" s="251">
        <v>2.4734982332155476E-2</v>
      </c>
      <c r="R3086" s="7">
        <v>26.071908127208484</v>
      </c>
      <c r="S3086" s="7">
        <v>151.07190812720847</v>
      </c>
      <c r="T3086" s="7">
        <v>1948.9280918727916</v>
      </c>
      <c r="U3086" s="42"/>
      <c r="V3086" s="42"/>
      <c r="W3086" s="42"/>
      <c r="X3086" s="42"/>
      <c r="Y3086" s="42"/>
      <c r="Z3086" s="42"/>
      <c r="AA3086" s="42"/>
      <c r="AB3086" s="42"/>
      <c r="AC3086" s="42"/>
      <c r="AD3086" s="42"/>
      <c r="AE3086" s="42"/>
      <c r="AF3086" s="42"/>
      <c r="AG3086" s="42"/>
      <c r="AH3086" s="42"/>
      <c r="AI3086" s="42"/>
      <c r="AJ3086" s="42"/>
      <c r="AK3086" s="42"/>
    </row>
    <row r="3087" spans="1:40" s="1" customFormat="1">
      <c r="A3087" s="9" t="s">
        <v>3286</v>
      </c>
      <c r="B3087" s="2" t="s">
        <v>17</v>
      </c>
      <c r="C3087" s="335">
        <v>24103</v>
      </c>
      <c r="D3087" s="10">
        <v>3302</v>
      </c>
      <c r="E3087" s="690">
        <v>40261</v>
      </c>
      <c r="F3087" s="804">
        <v>2010</v>
      </c>
      <c r="G3087" s="45" t="s">
        <v>815</v>
      </c>
      <c r="H3087" s="9" t="s">
        <v>1788</v>
      </c>
      <c r="I3087" s="9">
        <v>1</v>
      </c>
      <c r="J3087" s="994">
        <v>142538</v>
      </c>
      <c r="K3087" s="5">
        <f t="shared" si="48"/>
        <v>8</v>
      </c>
      <c r="L3087" s="1087">
        <v>2001</v>
      </c>
      <c r="M3087" s="1187" t="s">
        <v>623</v>
      </c>
      <c r="N3087" s="45" t="s">
        <v>624</v>
      </c>
      <c r="O3087" s="1227">
        <v>2300</v>
      </c>
      <c r="P3087" s="265">
        <v>125</v>
      </c>
      <c r="Q3087" s="268">
        <v>0.4375951293759513</v>
      </c>
      <c r="R3087" s="7">
        <v>172.5</v>
      </c>
      <c r="S3087" s="7">
        <v>297.5</v>
      </c>
      <c r="T3087" s="7">
        <v>2002.5</v>
      </c>
      <c r="U3087" s="7"/>
      <c r="V3087" s="7"/>
      <c r="W3087" s="7"/>
      <c r="X3087" s="42"/>
      <c r="Y3087" s="42"/>
      <c r="Z3087" s="42"/>
      <c r="AA3087" s="42"/>
      <c r="AB3087" s="42"/>
      <c r="AC3087" s="42"/>
      <c r="AD3087" s="42"/>
      <c r="AE3087" s="42"/>
      <c r="AF3087" s="42"/>
      <c r="AG3087" s="42"/>
      <c r="AH3087" s="42"/>
      <c r="AI3087" s="42"/>
      <c r="AJ3087" s="42"/>
      <c r="AK3087" s="42"/>
      <c r="AL3087" s="42"/>
      <c r="AM3087" s="42"/>
      <c r="AN3087" s="42"/>
    </row>
    <row r="3088" spans="1:40" s="1" customFormat="1">
      <c r="A3088" s="9" t="s">
        <v>3379</v>
      </c>
      <c r="B3088" s="69" t="s">
        <v>17</v>
      </c>
      <c r="C3088" s="335">
        <v>64</v>
      </c>
      <c r="D3088" s="10">
        <v>3381</v>
      </c>
      <c r="E3088" s="690">
        <v>40359</v>
      </c>
      <c r="F3088" s="1258">
        <v>2010</v>
      </c>
      <c r="G3088" s="45" t="s">
        <v>821</v>
      </c>
      <c r="H3088" s="51" t="s">
        <v>1264</v>
      </c>
      <c r="I3088" s="9">
        <v>20</v>
      </c>
      <c r="J3088" s="905">
        <v>143950</v>
      </c>
      <c r="K3088" s="5">
        <f t="shared" si="48"/>
        <v>8</v>
      </c>
      <c r="L3088" s="423">
        <v>2001</v>
      </c>
      <c r="M3088" s="417" t="s">
        <v>629</v>
      </c>
      <c r="N3088" s="45" t="s">
        <v>2423</v>
      </c>
      <c r="O3088" s="1227">
        <v>2360</v>
      </c>
      <c r="P3088" s="154">
        <v>125</v>
      </c>
      <c r="Q3088" s="251">
        <v>0.1391007490221689</v>
      </c>
      <c r="R3088" s="7">
        <v>177.00431212321971</v>
      </c>
      <c r="S3088" s="7">
        <v>302.00431212321973</v>
      </c>
      <c r="T3088" s="7">
        <v>2057.9956878767803</v>
      </c>
      <c r="U3088" s="7"/>
      <c r="V3088" s="7"/>
      <c r="W3088" s="7"/>
      <c r="X3088" s="42"/>
      <c r="Y3088" s="42"/>
      <c r="Z3088" s="42"/>
      <c r="AA3088" s="42"/>
      <c r="AB3088" s="42"/>
      <c r="AC3088" s="42"/>
      <c r="AD3088" s="42"/>
      <c r="AE3088" s="42"/>
      <c r="AF3088" s="42"/>
      <c r="AG3088" s="42"/>
      <c r="AH3088" s="42"/>
      <c r="AI3088" s="42"/>
      <c r="AJ3088" s="42"/>
      <c r="AK3088" s="42"/>
      <c r="AL3088" s="42"/>
      <c r="AM3088" s="42"/>
      <c r="AN3088" s="42"/>
    </row>
    <row r="3089" spans="1:40" s="1" customFormat="1">
      <c r="A3089" s="9" t="s">
        <v>3246</v>
      </c>
      <c r="B3089" s="279" t="s">
        <v>17</v>
      </c>
      <c r="C3089" s="335">
        <v>736</v>
      </c>
      <c r="D3089" s="10">
        <v>3244</v>
      </c>
      <c r="E3089" s="690">
        <v>40113</v>
      </c>
      <c r="F3089" s="804">
        <v>2010</v>
      </c>
      <c r="G3089" s="45" t="s">
        <v>812</v>
      </c>
      <c r="H3089" s="9" t="s">
        <v>2238</v>
      </c>
      <c r="I3089" s="9">
        <v>1</v>
      </c>
      <c r="J3089" s="994">
        <v>434585</v>
      </c>
      <c r="K3089" s="5">
        <f t="shared" si="48"/>
        <v>18</v>
      </c>
      <c r="L3089" s="1087">
        <v>1991</v>
      </c>
      <c r="M3089" s="1187" t="s">
        <v>2922</v>
      </c>
      <c r="N3089" s="45" t="s">
        <v>3247</v>
      </c>
      <c r="O3089" s="1227">
        <v>2250</v>
      </c>
      <c r="P3089" s="265">
        <v>125</v>
      </c>
      <c r="Q3089" s="268">
        <v>8.9285714285714288E-2</v>
      </c>
      <c r="R3089" s="7">
        <v>55.958035714285714</v>
      </c>
      <c r="S3089" s="7">
        <v>180.9580357142857</v>
      </c>
      <c r="T3089" s="7">
        <v>2069.0419642857141</v>
      </c>
      <c r="U3089" s="7"/>
      <c r="V3089" s="7"/>
      <c r="W3089" s="7"/>
      <c r="X3089" s="42"/>
      <c r="Y3089" s="42"/>
      <c r="Z3089" s="42"/>
      <c r="AA3089" s="42"/>
      <c r="AB3089" s="42"/>
      <c r="AC3089" s="42"/>
      <c r="AD3089" s="42"/>
      <c r="AE3089" s="42"/>
      <c r="AF3089" s="42"/>
      <c r="AG3089" s="42"/>
      <c r="AH3089" s="42"/>
      <c r="AI3089" s="42"/>
      <c r="AJ3089" s="42"/>
      <c r="AK3089" s="42"/>
      <c r="AL3089" s="42"/>
      <c r="AM3089" s="42"/>
      <c r="AN3089" s="42"/>
    </row>
    <row r="3090" spans="1:40" s="1" customFormat="1">
      <c r="A3090" s="9" t="s">
        <v>3098</v>
      </c>
      <c r="B3090" s="2" t="s">
        <v>17</v>
      </c>
      <c r="C3090" s="335">
        <v>140150</v>
      </c>
      <c r="D3090" s="10">
        <v>3165</v>
      </c>
      <c r="E3090" s="690">
        <v>40001</v>
      </c>
      <c r="F3090" s="795">
        <v>2010</v>
      </c>
      <c r="G3090" s="45" t="s">
        <v>818</v>
      </c>
      <c r="H3090" s="9" t="s">
        <v>3096</v>
      </c>
      <c r="I3090" s="9">
        <v>14</v>
      </c>
      <c r="J3090" s="905">
        <v>138910</v>
      </c>
      <c r="K3090" s="5">
        <f t="shared" si="48"/>
        <v>10</v>
      </c>
      <c r="L3090" s="423">
        <v>1999</v>
      </c>
      <c r="M3090" s="417" t="s">
        <v>616</v>
      </c>
      <c r="N3090" s="45" t="s">
        <v>621</v>
      </c>
      <c r="O3090" s="1227">
        <v>2250</v>
      </c>
      <c r="P3090" s="154">
        <v>125</v>
      </c>
      <c r="Q3090" s="251">
        <v>9.0725806451612906E-2</v>
      </c>
      <c r="R3090" s="7">
        <v>48.157258064516128</v>
      </c>
      <c r="S3090" s="7">
        <v>173.15725806451613</v>
      </c>
      <c r="T3090" s="7">
        <v>2076.8427419354839</v>
      </c>
      <c r="U3090" s="7"/>
      <c r="V3090" s="7"/>
      <c r="W3090" s="7"/>
      <c r="X3090" s="42"/>
      <c r="Y3090" s="42"/>
      <c r="Z3090" s="42"/>
      <c r="AA3090" s="42"/>
      <c r="AB3090" s="42"/>
      <c r="AC3090" s="42"/>
      <c r="AD3090" s="42"/>
      <c r="AE3090" s="42"/>
      <c r="AF3090" s="42"/>
      <c r="AG3090" s="42"/>
      <c r="AH3090" s="42"/>
      <c r="AI3090" s="42"/>
      <c r="AJ3090" s="42"/>
      <c r="AK3090" s="42"/>
      <c r="AL3090" s="42"/>
      <c r="AM3090" s="42"/>
      <c r="AN3090" s="42"/>
    </row>
    <row r="3091" spans="1:40" s="1" customFormat="1">
      <c r="A3091" s="9" t="s">
        <v>1294</v>
      </c>
      <c r="B3091" s="2" t="s">
        <v>17</v>
      </c>
      <c r="C3091" s="335">
        <v>133314</v>
      </c>
      <c r="D3091" s="10">
        <v>3286</v>
      </c>
      <c r="E3091" s="690">
        <v>40162</v>
      </c>
      <c r="F3091" s="804">
        <v>2010</v>
      </c>
      <c r="G3091" s="45" t="s">
        <v>1774</v>
      </c>
      <c r="H3091" s="2" t="s">
        <v>2825</v>
      </c>
      <c r="I3091" s="9">
        <v>6</v>
      </c>
      <c r="J3091" s="994">
        <v>185268</v>
      </c>
      <c r="K3091" s="5">
        <f t="shared" si="48"/>
        <v>10</v>
      </c>
      <c r="L3091" s="1087">
        <v>1999</v>
      </c>
      <c r="M3091" s="1187" t="s">
        <v>613</v>
      </c>
      <c r="N3091" s="45" t="s">
        <v>614</v>
      </c>
      <c r="O3091" s="1227">
        <v>2300</v>
      </c>
      <c r="P3091" s="265">
        <v>125</v>
      </c>
      <c r="Q3091" s="268">
        <v>0.1554054054054054</v>
      </c>
      <c r="R3091" s="7">
        <v>54.794391891891877</v>
      </c>
      <c r="S3091" s="7">
        <v>179.79439189189188</v>
      </c>
      <c r="T3091" s="7">
        <v>2120.2056081081082</v>
      </c>
      <c r="U3091" s="7"/>
      <c r="V3091" s="7"/>
      <c r="W3091" s="7"/>
      <c r="X3091" s="42"/>
      <c r="Y3091" s="42"/>
      <c r="Z3091" s="42"/>
      <c r="AA3091" s="42"/>
      <c r="AB3091" s="42"/>
      <c r="AC3091" s="42"/>
      <c r="AD3091" s="42"/>
      <c r="AE3091" s="42"/>
      <c r="AF3091" s="42"/>
      <c r="AG3091" s="42"/>
      <c r="AH3091" s="42"/>
      <c r="AI3091" s="42"/>
      <c r="AJ3091" s="42"/>
      <c r="AK3091" s="42"/>
      <c r="AL3091" s="42"/>
      <c r="AM3091" s="42"/>
      <c r="AN3091" s="42"/>
    </row>
    <row r="3092" spans="1:40" s="1" customFormat="1">
      <c r="A3092" s="9" t="s">
        <v>3358</v>
      </c>
      <c r="B3092" s="69" t="s">
        <v>17</v>
      </c>
      <c r="C3092" s="335" t="s">
        <v>3359</v>
      </c>
      <c r="D3092" s="10">
        <v>3365</v>
      </c>
      <c r="E3092" s="690">
        <v>40331</v>
      </c>
      <c r="F3092" s="804">
        <v>2010</v>
      </c>
      <c r="G3092" s="45" t="s">
        <v>811</v>
      </c>
      <c r="H3092" s="9" t="s">
        <v>800</v>
      </c>
      <c r="I3092" s="9">
        <v>34</v>
      </c>
      <c r="J3092" s="905">
        <v>154556</v>
      </c>
      <c r="K3092" s="5">
        <f t="shared" si="48"/>
        <v>8</v>
      </c>
      <c r="L3092" s="423">
        <v>2001</v>
      </c>
      <c r="M3092" s="417" t="s">
        <v>629</v>
      </c>
      <c r="N3092" s="45" t="s">
        <v>2423</v>
      </c>
      <c r="O3092" s="1227">
        <v>2510</v>
      </c>
      <c r="P3092" s="154">
        <v>125</v>
      </c>
      <c r="Q3092" s="251">
        <v>0.24571708272148801</v>
      </c>
      <c r="R3092" s="7">
        <v>188.25368575624083</v>
      </c>
      <c r="S3092" s="7">
        <v>313.25368575624083</v>
      </c>
      <c r="T3092" s="7">
        <v>2196.7463142437591</v>
      </c>
      <c r="U3092" s="7"/>
      <c r="V3092" s="7"/>
      <c r="W3092" s="7"/>
      <c r="X3092" s="42"/>
      <c r="Y3092" s="42"/>
      <c r="Z3092" s="42"/>
      <c r="AA3092" s="42"/>
      <c r="AB3092" s="42"/>
      <c r="AC3092" s="42"/>
      <c r="AD3092" s="42"/>
      <c r="AE3092" s="42"/>
      <c r="AF3092" s="42"/>
      <c r="AG3092" s="42"/>
      <c r="AH3092" s="42"/>
      <c r="AI3092" s="42"/>
      <c r="AJ3092" s="42"/>
      <c r="AK3092" s="42"/>
      <c r="AL3092" s="42"/>
      <c r="AM3092" s="42"/>
      <c r="AN3092" s="42"/>
    </row>
    <row r="3093" spans="1:40" s="1" customFormat="1">
      <c r="A3093" s="9" t="s">
        <v>3136</v>
      </c>
      <c r="B3093" s="2" t="s">
        <v>17</v>
      </c>
      <c r="C3093" s="335">
        <v>4483</v>
      </c>
      <c r="D3093" s="10">
        <v>3190</v>
      </c>
      <c r="E3093" s="690">
        <v>40050</v>
      </c>
      <c r="F3093" s="806">
        <v>2010</v>
      </c>
      <c r="G3093" s="45" t="s">
        <v>813</v>
      </c>
      <c r="H3093" s="9" t="s">
        <v>800</v>
      </c>
      <c r="I3093" s="9">
        <v>17</v>
      </c>
      <c r="J3093" s="905">
        <v>129331</v>
      </c>
      <c r="K3093" s="5">
        <f t="shared" si="48"/>
        <v>7</v>
      </c>
      <c r="L3093" s="423">
        <v>2002</v>
      </c>
      <c r="M3093" s="417" t="s">
        <v>623</v>
      </c>
      <c r="N3093" s="45" t="s">
        <v>624</v>
      </c>
      <c r="O3093" s="1227">
        <v>2400</v>
      </c>
      <c r="P3093" s="255">
        <v>125</v>
      </c>
      <c r="Q3093" s="251">
        <v>2.8268551236749116E-2</v>
      </c>
      <c r="R3093" s="7">
        <v>29.796466431095411</v>
      </c>
      <c r="S3093" s="7">
        <v>154.79646643109541</v>
      </c>
      <c r="T3093" s="7">
        <v>2245.2035335689047</v>
      </c>
      <c r="U3093" s="42"/>
      <c r="V3093" s="42"/>
      <c r="W3093" s="42"/>
      <c r="X3093" s="42"/>
      <c r="Y3093" s="42"/>
      <c r="Z3093" s="42"/>
      <c r="AA3093" s="42"/>
      <c r="AB3093" s="42"/>
      <c r="AC3093" s="42"/>
      <c r="AD3093" s="42"/>
      <c r="AE3093" s="42"/>
      <c r="AF3093" s="42"/>
      <c r="AG3093" s="42"/>
      <c r="AH3093" s="42"/>
      <c r="AI3093" s="42"/>
      <c r="AJ3093" s="42"/>
      <c r="AK3093" s="42"/>
    </row>
    <row r="3094" spans="1:40" s="1" customFormat="1">
      <c r="A3094" s="9" t="s">
        <v>3324</v>
      </c>
      <c r="B3094" s="2"/>
      <c r="C3094" s="335">
        <v>3511</v>
      </c>
      <c r="D3094" s="10">
        <v>3327</v>
      </c>
      <c r="E3094" s="690">
        <v>40301</v>
      </c>
      <c r="F3094" s="804">
        <v>2010</v>
      </c>
      <c r="G3094" s="45" t="s">
        <v>815</v>
      </c>
      <c r="H3094" s="2" t="s">
        <v>1657</v>
      </c>
      <c r="I3094" s="9" t="s">
        <v>3325</v>
      </c>
      <c r="J3094" s="993">
        <v>155221</v>
      </c>
      <c r="K3094" s="5">
        <f t="shared" si="48"/>
        <v>7</v>
      </c>
      <c r="L3094" s="1086">
        <v>2002</v>
      </c>
      <c r="M3094" s="1186" t="s">
        <v>629</v>
      </c>
      <c r="N3094" s="45" t="s">
        <v>2423</v>
      </c>
      <c r="O3094" s="1227">
        <v>2650</v>
      </c>
      <c r="P3094" s="324">
        <v>125</v>
      </c>
      <c r="Q3094" s="327">
        <v>0.19455252918287938</v>
      </c>
      <c r="R3094" s="7">
        <v>198.75097276264592</v>
      </c>
      <c r="S3094" s="7">
        <v>323.75097276264592</v>
      </c>
      <c r="T3094" s="7">
        <v>2326.2490272373543</v>
      </c>
      <c r="U3094" s="7"/>
      <c r="V3094" s="7"/>
      <c r="W3094" s="7"/>
      <c r="X3094" s="42"/>
      <c r="Y3094" s="42"/>
      <c r="Z3094" s="42"/>
      <c r="AA3094" s="42"/>
      <c r="AB3094" s="42"/>
      <c r="AC3094" s="42"/>
      <c r="AD3094" s="42"/>
      <c r="AE3094" s="42"/>
      <c r="AF3094" s="42"/>
      <c r="AG3094" s="42"/>
      <c r="AH3094" s="42"/>
      <c r="AI3094" s="42"/>
      <c r="AJ3094" s="42"/>
      <c r="AK3094" s="42"/>
      <c r="AL3094" s="42"/>
      <c r="AM3094" s="42"/>
      <c r="AN3094" s="42"/>
    </row>
    <row r="3095" spans="1:40" s="1" customFormat="1">
      <c r="A3095" s="15" t="s">
        <v>3132</v>
      </c>
      <c r="B3095" s="2" t="s">
        <v>17</v>
      </c>
      <c r="C3095" s="335">
        <v>206443</v>
      </c>
      <c r="D3095" s="10">
        <v>3190</v>
      </c>
      <c r="E3095" s="690">
        <v>40050</v>
      </c>
      <c r="F3095" s="804">
        <v>2010</v>
      </c>
      <c r="G3095" s="45" t="s">
        <v>812</v>
      </c>
      <c r="H3095" s="1" t="s">
        <v>861</v>
      </c>
      <c r="I3095" s="9">
        <v>32</v>
      </c>
      <c r="J3095" s="905">
        <v>128794</v>
      </c>
      <c r="K3095" s="5">
        <f t="shared" si="48"/>
        <v>14</v>
      </c>
      <c r="L3095" s="423">
        <v>1995</v>
      </c>
      <c r="M3095" s="417" t="s">
        <v>629</v>
      </c>
      <c r="N3095" s="45" t="s">
        <v>742</v>
      </c>
      <c r="O3095" s="1227">
        <v>2500</v>
      </c>
      <c r="P3095" s="255">
        <v>125</v>
      </c>
      <c r="Q3095" s="251">
        <v>2.9446407538280331E-2</v>
      </c>
      <c r="R3095" s="7">
        <v>31.037985865724387</v>
      </c>
      <c r="S3095" s="7">
        <v>156.03798586572438</v>
      </c>
      <c r="T3095" s="7">
        <v>2343.9620141342757</v>
      </c>
      <c r="U3095" s="42"/>
      <c r="V3095" s="42"/>
      <c r="W3095" s="42"/>
      <c r="X3095" s="42"/>
      <c r="Y3095" s="42"/>
      <c r="Z3095" s="42"/>
      <c r="AA3095" s="42"/>
      <c r="AB3095" s="42"/>
      <c r="AC3095" s="42"/>
      <c r="AD3095" s="42"/>
      <c r="AE3095" s="42"/>
      <c r="AF3095" s="42"/>
      <c r="AG3095" s="42"/>
      <c r="AH3095" s="42"/>
      <c r="AI3095" s="42"/>
      <c r="AJ3095" s="42"/>
      <c r="AK3095" s="42"/>
    </row>
    <row r="3096" spans="1:40" s="1" customFormat="1">
      <c r="A3096" s="225" t="s">
        <v>3146</v>
      </c>
      <c r="B3096" s="2" t="s">
        <v>17</v>
      </c>
      <c r="C3096" s="336">
        <v>9835</v>
      </c>
      <c r="D3096" s="10">
        <v>3190</v>
      </c>
      <c r="E3096" s="690">
        <v>40050</v>
      </c>
      <c r="F3096" s="806">
        <v>2010</v>
      </c>
      <c r="G3096" s="45" t="s">
        <v>813</v>
      </c>
      <c r="H3096" s="9" t="s">
        <v>800</v>
      </c>
      <c r="I3096" s="225">
        <v>52</v>
      </c>
      <c r="J3096" s="918">
        <v>136262</v>
      </c>
      <c r="K3096" s="5">
        <f t="shared" si="48"/>
        <v>8</v>
      </c>
      <c r="L3096" s="1025">
        <v>2001</v>
      </c>
      <c r="M3096" s="1122" t="s">
        <v>629</v>
      </c>
      <c r="N3096" s="1209" t="s">
        <v>2423</v>
      </c>
      <c r="O3096" s="1227">
        <v>2500</v>
      </c>
      <c r="P3096" s="255">
        <v>125</v>
      </c>
      <c r="Q3096" s="251">
        <v>2.9446407538280331E-2</v>
      </c>
      <c r="R3096" s="7">
        <v>31.037985865724387</v>
      </c>
      <c r="S3096" s="7">
        <v>156.03798586572438</v>
      </c>
      <c r="T3096" s="7">
        <v>2343.9620141342757</v>
      </c>
      <c r="U3096" s="42"/>
      <c r="V3096" s="42"/>
      <c r="W3096" s="42"/>
      <c r="X3096" s="42"/>
      <c r="Y3096" s="42"/>
      <c r="Z3096" s="42"/>
      <c r="AA3096" s="42"/>
      <c r="AB3096" s="42"/>
      <c r="AC3096" s="42"/>
      <c r="AD3096" s="42"/>
      <c r="AE3096" s="42"/>
      <c r="AF3096" s="42"/>
      <c r="AG3096" s="42"/>
      <c r="AH3096" s="42"/>
      <c r="AI3096" s="42"/>
      <c r="AJ3096" s="42"/>
      <c r="AK3096" s="42"/>
    </row>
    <row r="3097" spans="1:40" s="1" customFormat="1">
      <c r="A3097" s="9" t="s">
        <v>3187</v>
      </c>
      <c r="B3097" s="2" t="s">
        <v>17</v>
      </c>
      <c r="C3097" s="335">
        <v>24731</v>
      </c>
      <c r="D3097" s="59">
        <v>40057</v>
      </c>
      <c r="E3097" s="690">
        <v>40057</v>
      </c>
      <c r="F3097" s="804">
        <v>2010</v>
      </c>
      <c r="G3097" s="253" t="s">
        <v>815</v>
      </c>
      <c r="H3097" s="9" t="s">
        <v>1788</v>
      </c>
      <c r="I3097" s="9">
        <v>1</v>
      </c>
      <c r="J3097" s="905">
        <v>73231</v>
      </c>
      <c r="K3097" s="5">
        <f t="shared" si="48"/>
        <v>14</v>
      </c>
      <c r="L3097" s="423">
        <v>1995</v>
      </c>
      <c r="M3097" s="417" t="s">
        <v>623</v>
      </c>
      <c r="N3097" s="45" t="s">
        <v>3188</v>
      </c>
      <c r="O3097" s="1227">
        <v>2500</v>
      </c>
      <c r="P3097" s="154">
        <v>125</v>
      </c>
      <c r="Q3097" s="251">
        <v>1</v>
      </c>
      <c r="R3097" s="1">
        <v>0</v>
      </c>
      <c r="S3097" s="7">
        <v>125</v>
      </c>
      <c r="T3097" s="7">
        <v>2375</v>
      </c>
      <c r="U3097" s="7"/>
      <c r="V3097" s="7"/>
      <c r="W3097" s="7"/>
      <c r="X3097" s="42"/>
      <c r="Y3097" s="42"/>
      <c r="Z3097" s="42"/>
      <c r="AA3097" s="42"/>
      <c r="AB3097" s="42"/>
      <c r="AC3097" s="42"/>
      <c r="AD3097" s="42"/>
      <c r="AE3097" s="42"/>
      <c r="AF3097" s="42"/>
      <c r="AG3097" s="42"/>
      <c r="AH3097" s="42"/>
      <c r="AI3097" s="42"/>
      <c r="AJ3097" s="42"/>
      <c r="AK3097" s="42"/>
      <c r="AL3097" s="42"/>
      <c r="AM3097" s="42"/>
      <c r="AN3097" s="42"/>
    </row>
    <row r="3098" spans="1:40" s="1" customFormat="1">
      <c r="A3098" s="257" t="s">
        <v>3175</v>
      </c>
      <c r="B3098" s="2" t="s">
        <v>17</v>
      </c>
      <c r="C3098" s="682">
        <v>10089</v>
      </c>
      <c r="D3098" s="260" t="s">
        <v>3176</v>
      </c>
      <c r="E3098" s="885">
        <v>40056</v>
      </c>
      <c r="F3098" s="804">
        <v>2010</v>
      </c>
      <c r="G3098" s="253" t="s">
        <v>815</v>
      </c>
      <c r="H3098" s="51" t="s">
        <v>1269</v>
      </c>
      <c r="I3098" s="257">
        <v>1</v>
      </c>
      <c r="J3098" s="998">
        <v>103186</v>
      </c>
      <c r="K3098" s="5">
        <f t="shared" si="48"/>
        <v>10</v>
      </c>
      <c r="L3098" s="1090">
        <v>1999</v>
      </c>
      <c r="M3098" s="1190" t="s">
        <v>616</v>
      </c>
      <c r="N3098" s="773" t="s">
        <v>953</v>
      </c>
      <c r="O3098" s="1227">
        <v>2500</v>
      </c>
      <c r="P3098" s="154">
        <v>125</v>
      </c>
      <c r="Q3098" s="258">
        <v>0.4</v>
      </c>
      <c r="R3098" s="261">
        <v>0</v>
      </c>
      <c r="S3098" s="259">
        <v>125</v>
      </c>
      <c r="T3098" s="259">
        <v>2375</v>
      </c>
      <c r="U3098" s="7"/>
      <c r="V3098" s="7"/>
      <c r="W3098" s="7"/>
      <c r="X3098" s="42"/>
      <c r="Y3098" s="42"/>
      <c r="Z3098" s="42"/>
      <c r="AA3098" s="42"/>
      <c r="AB3098" s="42"/>
      <c r="AC3098" s="42"/>
      <c r="AD3098" s="42"/>
      <c r="AE3098" s="42"/>
      <c r="AF3098" s="42"/>
      <c r="AG3098" s="42"/>
      <c r="AH3098" s="42"/>
      <c r="AI3098" s="42"/>
      <c r="AJ3098" s="42"/>
      <c r="AK3098" s="42"/>
      <c r="AL3098" s="42"/>
      <c r="AM3098" s="42"/>
      <c r="AN3098" s="42"/>
    </row>
    <row r="3099" spans="1:40" s="1" customFormat="1">
      <c r="A3099" s="9" t="s">
        <v>3147</v>
      </c>
      <c r="B3099" s="2" t="s">
        <v>17</v>
      </c>
      <c r="C3099" s="336">
        <v>9837</v>
      </c>
      <c r="D3099" s="10">
        <v>3190</v>
      </c>
      <c r="E3099" s="690">
        <v>40050</v>
      </c>
      <c r="F3099" s="804">
        <v>2010</v>
      </c>
      <c r="G3099" s="45" t="s">
        <v>813</v>
      </c>
      <c r="H3099" s="9" t="s">
        <v>800</v>
      </c>
      <c r="I3099" s="225">
        <v>11</v>
      </c>
      <c r="J3099" s="918">
        <v>129077</v>
      </c>
      <c r="K3099" s="5">
        <f t="shared" si="48"/>
        <v>8</v>
      </c>
      <c r="L3099" s="1025">
        <v>2001</v>
      </c>
      <c r="M3099" s="1122" t="s">
        <v>629</v>
      </c>
      <c r="N3099" s="1209" t="s">
        <v>2423</v>
      </c>
      <c r="O3099" s="1227">
        <v>2600</v>
      </c>
      <c r="P3099" s="255">
        <v>125</v>
      </c>
      <c r="Q3099" s="251">
        <v>3.0624263839811542E-2</v>
      </c>
      <c r="R3099" s="7">
        <v>32.279505300353364</v>
      </c>
      <c r="S3099" s="7">
        <v>157.27950530035338</v>
      </c>
      <c r="T3099" s="7">
        <v>2442.7204946996467</v>
      </c>
      <c r="U3099" s="42"/>
      <c r="V3099" s="42"/>
      <c r="W3099" s="42"/>
      <c r="X3099" s="42"/>
      <c r="Y3099" s="42"/>
      <c r="Z3099" s="42"/>
      <c r="AA3099" s="42"/>
      <c r="AB3099" s="42"/>
      <c r="AC3099" s="42"/>
      <c r="AD3099" s="42"/>
      <c r="AE3099" s="42"/>
      <c r="AF3099" s="42"/>
      <c r="AG3099" s="42"/>
      <c r="AH3099" s="42"/>
      <c r="AI3099" s="42"/>
      <c r="AJ3099" s="42"/>
      <c r="AK3099" s="42"/>
    </row>
    <row r="3100" spans="1:40" s="1" customFormat="1">
      <c r="A3100" s="9" t="s">
        <v>3326</v>
      </c>
      <c r="B3100" s="2"/>
      <c r="C3100" s="335">
        <v>3164</v>
      </c>
      <c r="D3100" s="10">
        <v>3327</v>
      </c>
      <c r="E3100" s="690">
        <v>40301</v>
      </c>
      <c r="F3100" s="804">
        <v>2010</v>
      </c>
      <c r="G3100" s="45" t="s">
        <v>815</v>
      </c>
      <c r="H3100" s="2" t="s">
        <v>1657</v>
      </c>
      <c r="I3100" s="9" t="s">
        <v>3327</v>
      </c>
      <c r="J3100" s="993">
        <v>136412</v>
      </c>
      <c r="K3100" s="5">
        <f t="shared" si="48"/>
        <v>8</v>
      </c>
      <c r="L3100" s="1086">
        <v>2001</v>
      </c>
      <c r="M3100" s="1186" t="s">
        <v>629</v>
      </c>
      <c r="N3100" s="45" t="s">
        <v>1235</v>
      </c>
      <c r="O3100" s="1227">
        <v>2800</v>
      </c>
      <c r="P3100" s="324">
        <v>125</v>
      </c>
      <c r="Q3100" s="327">
        <v>0.20556493649511784</v>
      </c>
      <c r="R3100" s="7">
        <v>210.0010278246825</v>
      </c>
      <c r="S3100" s="7">
        <v>335.00102782468252</v>
      </c>
      <c r="T3100" s="7">
        <v>2464.9989721753172</v>
      </c>
      <c r="U3100" s="7"/>
      <c r="V3100" s="7"/>
      <c r="W3100" s="7"/>
      <c r="X3100" s="42"/>
      <c r="Y3100" s="42"/>
      <c r="Z3100" s="42"/>
      <c r="AA3100" s="42"/>
      <c r="AB3100" s="42"/>
      <c r="AC3100" s="42"/>
      <c r="AD3100" s="42"/>
      <c r="AE3100" s="42"/>
      <c r="AF3100" s="42"/>
      <c r="AG3100" s="42"/>
      <c r="AH3100" s="42"/>
      <c r="AI3100" s="42"/>
      <c r="AJ3100" s="42"/>
      <c r="AK3100" s="42"/>
      <c r="AL3100" s="42"/>
      <c r="AM3100" s="42"/>
      <c r="AN3100" s="42"/>
    </row>
    <row r="3101" spans="1:40" s="1" customFormat="1">
      <c r="A3101" s="326" t="s">
        <v>3300</v>
      </c>
      <c r="B3101" s="2" t="s">
        <v>17</v>
      </c>
      <c r="C3101" s="677">
        <v>4869</v>
      </c>
      <c r="D3101" s="325">
        <v>3312</v>
      </c>
      <c r="E3101" s="881">
        <v>40233</v>
      </c>
      <c r="F3101" s="804">
        <v>2010</v>
      </c>
      <c r="G3101" s="727" t="s">
        <v>3301</v>
      </c>
      <c r="H3101" s="326"/>
      <c r="I3101" s="326">
        <v>20</v>
      </c>
      <c r="J3101" s="993">
        <v>135883</v>
      </c>
      <c r="K3101" s="5">
        <f t="shared" si="48"/>
        <v>8</v>
      </c>
      <c r="L3101" s="1086">
        <v>2001</v>
      </c>
      <c r="M3101" s="1186" t="s">
        <v>616</v>
      </c>
      <c r="N3101" s="727" t="s">
        <v>617</v>
      </c>
      <c r="O3101" s="1227">
        <v>2711</v>
      </c>
      <c r="P3101" s="324">
        <v>125</v>
      </c>
      <c r="Q3101" s="327">
        <v>0.37914705199531207</v>
      </c>
      <c r="R3101" s="328">
        <v>38.559255187923242</v>
      </c>
      <c r="S3101" s="328">
        <v>163.55925518792324</v>
      </c>
      <c r="T3101" s="328">
        <v>2547.4407448120769</v>
      </c>
      <c r="U3101" s="7"/>
      <c r="V3101" s="7"/>
      <c r="W3101" s="7"/>
      <c r="X3101" s="42"/>
      <c r="Y3101" s="42"/>
      <c r="Z3101" s="42"/>
      <c r="AA3101" s="42"/>
      <c r="AB3101" s="42"/>
      <c r="AC3101" s="42"/>
      <c r="AD3101" s="42"/>
      <c r="AE3101" s="42"/>
      <c r="AF3101" s="42"/>
      <c r="AG3101" s="42"/>
      <c r="AH3101" s="42"/>
      <c r="AI3101" s="42"/>
      <c r="AJ3101" s="42"/>
      <c r="AK3101" s="42"/>
      <c r="AL3101" s="42"/>
      <c r="AM3101" s="42"/>
      <c r="AN3101" s="42"/>
    </row>
    <row r="3102" spans="1:40" s="1" customFormat="1">
      <c r="A3102" s="2" t="s">
        <v>3285</v>
      </c>
      <c r="B3102" s="2" t="s">
        <v>17</v>
      </c>
      <c r="C3102" s="344">
        <v>14</v>
      </c>
      <c r="D3102" s="4">
        <v>3294</v>
      </c>
      <c r="E3102" s="821">
        <v>40180</v>
      </c>
      <c r="F3102" s="804">
        <v>2010</v>
      </c>
      <c r="G3102" s="208" t="s">
        <v>821</v>
      </c>
      <c r="H3102" s="9" t="s">
        <v>800</v>
      </c>
      <c r="I3102" s="2">
        <v>27</v>
      </c>
      <c r="J3102" s="991">
        <v>66861</v>
      </c>
      <c r="K3102" s="5">
        <f t="shared" si="48"/>
        <v>2</v>
      </c>
      <c r="L3102" s="1084">
        <v>2007</v>
      </c>
      <c r="M3102" s="1184" t="s">
        <v>629</v>
      </c>
      <c r="N3102" s="208" t="s">
        <v>2423</v>
      </c>
      <c r="O3102" s="1227">
        <v>2825</v>
      </c>
      <c r="P3102" s="265">
        <v>125</v>
      </c>
      <c r="Q3102" s="312">
        <v>0.71173211662832969</v>
      </c>
      <c r="R3102" s="7">
        <v>116.54613409788898</v>
      </c>
      <c r="S3102" s="7">
        <v>241.54613409788897</v>
      </c>
      <c r="T3102" s="7">
        <v>2583.4538659021109</v>
      </c>
      <c r="U3102" s="7"/>
      <c r="V3102" s="7"/>
      <c r="W3102" s="7"/>
      <c r="X3102" s="42"/>
      <c r="Y3102" s="42"/>
      <c r="Z3102" s="42"/>
      <c r="AA3102" s="42"/>
      <c r="AB3102" s="42"/>
      <c r="AC3102" s="42"/>
      <c r="AD3102" s="42"/>
      <c r="AE3102" s="42"/>
      <c r="AF3102" s="42"/>
      <c r="AG3102" s="42"/>
      <c r="AH3102" s="42"/>
      <c r="AI3102" s="42"/>
      <c r="AJ3102" s="42"/>
      <c r="AK3102" s="42"/>
      <c r="AL3102" s="42"/>
      <c r="AM3102" s="42"/>
      <c r="AN3102" s="42"/>
    </row>
    <row r="3103" spans="1:40" s="1" customFormat="1">
      <c r="A3103" s="279" t="s">
        <v>3215</v>
      </c>
      <c r="B3103" s="279" t="s">
        <v>17</v>
      </c>
      <c r="C3103" s="680">
        <v>203696</v>
      </c>
      <c r="D3103" s="293">
        <v>3224</v>
      </c>
      <c r="E3103" s="880">
        <v>40184</v>
      </c>
      <c r="F3103" s="804">
        <v>2010</v>
      </c>
      <c r="G3103" s="276" t="s">
        <v>812</v>
      </c>
      <c r="H3103" s="1" t="s">
        <v>861</v>
      </c>
      <c r="I3103" s="279">
        <v>15</v>
      </c>
      <c r="J3103" s="991">
        <v>119298</v>
      </c>
      <c r="K3103" s="5">
        <f t="shared" si="48"/>
        <v>14</v>
      </c>
      <c r="L3103" s="1084">
        <v>1995</v>
      </c>
      <c r="M3103" s="1184" t="s">
        <v>623</v>
      </c>
      <c r="N3103" s="276" t="s">
        <v>713</v>
      </c>
      <c r="O3103" s="1227">
        <v>2800</v>
      </c>
      <c r="P3103" s="265">
        <v>125</v>
      </c>
      <c r="Q3103" s="312">
        <v>0.49946753193470528</v>
      </c>
      <c r="R3103" s="269">
        <v>47.834005533386723</v>
      </c>
      <c r="S3103" s="269">
        <v>172.83400553338672</v>
      </c>
      <c r="T3103" s="269">
        <v>2627.1659944666135</v>
      </c>
      <c r="U3103" s="7"/>
      <c r="V3103" s="7"/>
      <c r="W3103" s="7"/>
      <c r="X3103" s="42"/>
      <c r="Y3103" s="42"/>
      <c r="Z3103" s="42"/>
      <c r="AA3103" s="42"/>
      <c r="AB3103" s="42"/>
      <c r="AC3103" s="42"/>
      <c r="AD3103" s="42"/>
      <c r="AE3103" s="42"/>
      <c r="AF3103" s="42"/>
      <c r="AG3103" s="42"/>
      <c r="AH3103" s="42"/>
      <c r="AI3103" s="42"/>
      <c r="AJ3103" s="42"/>
      <c r="AK3103" s="42"/>
      <c r="AL3103" s="42"/>
      <c r="AM3103" s="42"/>
      <c r="AN3103" s="42"/>
    </row>
    <row r="3104" spans="1:40" s="1" customFormat="1">
      <c r="A3104" s="343" t="s">
        <v>3302</v>
      </c>
      <c r="B3104" s="2" t="s">
        <v>17</v>
      </c>
      <c r="C3104" s="681">
        <v>1234</v>
      </c>
      <c r="D3104" s="346">
        <v>3312</v>
      </c>
      <c r="E3104" s="884">
        <v>40233</v>
      </c>
      <c r="F3104" s="804">
        <v>2010</v>
      </c>
      <c r="G3104" s="717" t="s">
        <v>815</v>
      </c>
      <c r="H3104" s="1" t="s">
        <v>475</v>
      </c>
      <c r="I3104" s="343">
        <v>21</v>
      </c>
      <c r="J3104" s="990">
        <v>98000</v>
      </c>
      <c r="K3104" s="5">
        <f t="shared" si="48"/>
        <v>12</v>
      </c>
      <c r="L3104" s="1083">
        <v>1997</v>
      </c>
      <c r="M3104" s="1183" t="s">
        <v>613</v>
      </c>
      <c r="N3104" s="717" t="s">
        <v>614</v>
      </c>
      <c r="O3104" s="1227">
        <v>3150</v>
      </c>
      <c r="P3104" s="324">
        <v>125</v>
      </c>
      <c r="Q3104" s="349">
        <v>0.44054342079868425</v>
      </c>
      <c r="R3104" s="328">
        <v>44.80326589522619</v>
      </c>
      <c r="S3104" s="328">
        <v>169.80326589522619</v>
      </c>
      <c r="T3104" s="328">
        <v>2980.1967341047739</v>
      </c>
      <c r="U3104" s="7"/>
      <c r="V3104" s="7"/>
      <c r="W3104" s="7"/>
      <c r="X3104" s="42"/>
      <c r="Y3104" s="42"/>
      <c r="Z3104" s="42"/>
      <c r="AA3104" s="42"/>
      <c r="AB3104" s="42"/>
      <c r="AC3104" s="42"/>
      <c r="AD3104" s="42"/>
      <c r="AE3104" s="42"/>
      <c r="AF3104" s="42"/>
      <c r="AG3104" s="42"/>
      <c r="AH3104" s="42"/>
      <c r="AI3104" s="42"/>
      <c r="AJ3104" s="42"/>
      <c r="AK3104" s="42"/>
      <c r="AL3104" s="42"/>
      <c r="AM3104" s="42"/>
      <c r="AN3104" s="42"/>
    </row>
    <row r="3105" spans="1:40" s="1" customFormat="1">
      <c r="A3105" s="2" t="s">
        <v>3224</v>
      </c>
      <c r="B3105" s="279" t="s">
        <v>17</v>
      </c>
      <c r="C3105" s="344">
        <v>113684</v>
      </c>
      <c r="D3105" s="4">
        <v>3244</v>
      </c>
      <c r="E3105" s="821">
        <v>40113</v>
      </c>
      <c r="F3105" s="804">
        <v>2010</v>
      </c>
      <c r="G3105" s="208" t="s">
        <v>818</v>
      </c>
      <c r="H3105" s="2" t="s">
        <v>3459</v>
      </c>
      <c r="I3105" s="2">
        <v>25</v>
      </c>
      <c r="J3105" s="991">
        <v>158376</v>
      </c>
      <c r="K3105" s="5">
        <f t="shared" si="48"/>
        <v>12</v>
      </c>
      <c r="L3105" s="1084">
        <v>1997</v>
      </c>
      <c r="M3105" s="1184" t="s">
        <v>623</v>
      </c>
      <c r="N3105" s="208" t="s">
        <v>2607</v>
      </c>
      <c r="O3105" s="1227">
        <v>3250</v>
      </c>
      <c r="P3105" s="265">
        <v>125</v>
      </c>
      <c r="Q3105" s="312">
        <v>0.12896825396825398</v>
      </c>
      <c r="R3105" s="7">
        <v>80.828273809523822</v>
      </c>
      <c r="S3105" s="7">
        <v>205.82827380952381</v>
      </c>
      <c r="T3105" s="7">
        <v>3044.171726190476</v>
      </c>
      <c r="U3105" s="7"/>
      <c r="V3105" s="7"/>
      <c r="W3105" s="7"/>
      <c r="X3105" s="42"/>
      <c r="Y3105" s="42"/>
      <c r="Z3105" s="42"/>
      <c r="AA3105" s="42"/>
      <c r="AB3105" s="42"/>
      <c r="AC3105" s="42"/>
      <c r="AD3105" s="42"/>
      <c r="AE3105" s="42"/>
      <c r="AF3105" s="42"/>
      <c r="AG3105" s="42"/>
      <c r="AH3105" s="42"/>
      <c r="AI3105" s="42"/>
      <c r="AJ3105" s="42"/>
      <c r="AK3105" s="42"/>
      <c r="AL3105" s="42"/>
      <c r="AM3105" s="42"/>
      <c r="AN3105" s="42"/>
    </row>
    <row r="3106" spans="1:40" s="1" customFormat="1">
      <c r="A3106" s="2" t="s">
        <v>3360</v>
      </c>
      <c r="B3106" s="69" t="s">
        <v>17</v>
      </c>
      <c r="C3106" s="344">
        <v>128614</v>
      </c>
      <c r="D3106" s="4">
        <v>3365</v>
      </c>
      <c r="E3106" s="821">
        <v>40331</v>
      </c>
      <c r="F3106" s="804">
        <v>2010</v>
      </c>
      <c r="G3106" s="208" t="s">
        <v>1774</v>
      </c>
      <c r="H3106" s="9" t="s">
        <v>905</v>
      </c>
      <c r="I3106" s="2">
        <v>35</v>
      </c>
      <c r="J3106" s="903">
        <v>115536</v>
      </c>
      <c r="K3106" s="5">
        <f t="shared" si="48"/>
        <v>4</v>
      </c>
      <c r="L3106" s="790">
        <v>2005</v>
      </c>
      <c r="M3106" s="1113" t="s">
        <v>616</v>
      </c>
      <c r="N3106" s="208" t="s">
        <v>619</v>
      </c>
      <c r="O3106" s="1227">
        <v>3755</v>
      </c>
      <c r="P3106" s="154">
        <v>125</v>
      </c>
      <c r="Q3106" s="309">
        <v>0.36759667156142928</v>
      </c>
      <c r="R3106" s="7">
        <v>281.63051395007341</v>
      </c>
      <c r="S3106" s="7">
        <v>406.63051395007341</v>
      </c>
      <c r="T3106" s="7">
        <v>3348.3694860499268</v>
      </c>
      <c r="U3106" s="7"/>
      <c r="V3106" s="7"/>
      <c r="W3106" s="7"/>
      <c r="X3106" s="42"/>
      <c r="Y3106" s="42"/>
      <c r="Z3106" s="42"/>
      <c r="AA3106" s="42"/>
      <c r="AB3106" s="42"/>
      <c r="AC3106" s="42"/>
      <c r="AD3106" s="42"/>
      <c r="AE3106" s="42"/>
      <c r="AF3106" s="42"/>
      <c r="AG3106" s="42"/>
      <c r="AH3106" s="42"/>
      <c r="AI3106" s="42"/>
      <c r="AJ3106" s="42"/>
      <c r="AK3106" s="42"/>
      <c r="AL3106" s="42"/>
      <c r="AM3106" s="42"/>
      <c r="AN3106" s="42"/>
    </row>
    <row r="3107" spans="1:40" s="1" customFormat="1">
      <c r="A3107" s="2" t="s">
        <v>3099</v>
      </c>
      <c r="B3107" s="2" t="s">
        <v>17</v>
      </c>
      <c r="C3107" s="344">
        <v>135463</v>
      </c>
      <c r="D3107" s="4">
        <v>3165</v>
      </c>
      <c r="E3107" s="821">
        <v>40001</v>
      </c>
      <c r="F3107" s="795">
        <v>2010</v>
      </c>
      <c r="G3107" s="208" t="s">
        <v>818</v>
      </c>
      <c r="H3107" s="9" t="s">
        <v>806</v>
      </c>
      <c r="I3107" s="2">
        <v>13</v>
      </c>
      <c r="J3107" s="903">
        <v>74943</v>
      </c>
      <c r="K3107" s="5">
        <f t="shared" si="48"/>
        <v>11</v>
      </c>
      <c r="L3107" s="790">
        <v>1998</v>
      </c>
      <c r="M3107" s="1113" t="s">
        <v>623</v>
      </c>
      <c r="N3107" s="208" t="s">
        <v>3100</v>
      </c>
      <c r="O3107" s="1227">
        <v>3350</v>
      </c>
      <c r="P3107" s="154">
        <v>125</v>
      </c>
      <c r="Q3107" s="309">
        <v>0.13508064516129031</v>
      </c>
      <c r="R3107" s="7">
        <v>71.700806451612891</v>
      </c>
      <c r="S3107" s="7">
        <v>196.70080645161289</v>
      </c>
      <c r="T3107" s="7">
        <v>3153.2991935483869</v>
      </c>
      <c r="U3107" s="7"/>
      <c r="V3107" s="7"/>
      <c r="W3107" s="7"/>
      <c r="X3107" s="42"/>
      <c r="Y3107" s="42"/>
      <c r="Z3107" s="42"/>
      <c r="AA3107" s="42"/>
      <c r="AB3107" s="42"/>
      <c r="AC3107" s="42"/>
      <c r="AD3107" s="42"/>
      <c r="AE3107" s="42"/>
      <c r="AF3107" s="42"/>
      <c r="AG3107" s="42"/>
      <c r="AH3107" s="42"/>
      <c r="AI3107" s="42"/>
      <c r="AJ3107" s="42"/>
      <c r="AK3107" s="42"/>
      <c r="AL3107" s="42"/>
      <c r="AM3107" s="42"/>
      <c r="AN3107" s="42"/>
    </row>
    <row r="3108" spans="1:40" s="1" customFormat="1">
      <c r="A3108" s="2" t="s">
        <v>3092</v>
      </c>
      <c r="B3108" s="2" t="s">
        <v>17</v>
      </c>
      <c r="C3108" s="344">
        <v>5873</v>
      </c>
      <c r="D3108" s="4">
        <v>3165</v>
      </c>
      <c r="E3108" s="821">
        <v>40001</v>
      </c>
      <c r="F3108" s="795">
        <v>2010</v>
      </c>
      <c r="G3108" s="208" t="s">
        <v>815</v>
      </c>
      <c r="H3108" s="51" t="s">
        <v>1269</v>
      </c>
      <c r="I3108" s="2">
        <v>343</v>
      </c>
      <c r="J3108" s="903">
        <v>127812</v>
      </c>
      <c r="K3108" s="5">
        <f t="shared" si="48"/>
        <v>12</v>
      </c>
      <c r="L3108" s="790">
        <v>1997</v>
      </c>
      <c r="M3108" s="1113" t="s">
        <v>623</v>
      </c>
      <c r="N3108" s="208" t="s">
        <v>2794</v>
      </c>
      <c r="O3108" s="1227">
        <v>3500</v>
      </c>
      <c r="P3108" s="154">
        <v>125</v>
      </c>
      <c r="Q3108" s="309">
        <v>0.14112903225806453</v>
      </c>
      <c r="R3108" s="7">
        <v>74.911290322580641</v>
      </c>
      <c r="S3108" s="7">
        <v>199.91129032258064</v>
      </c>
      <c r="T3108" s="7">
        <v>3300.0887096774195</v>
      </c>
      <c r="U3108" s="7"/>
      <c r="V3108" s="7"/>
      <c r="W3108" s="7"/>
      <c r="X3108" s="42"/>
      <c r="Y3108" s="42"/>
      <c r="Z3108" s="42"/>
      <c r="AA3108" s="42"/>
      <c r="AB3108" s="42"/>
      <c r="AC3108" s="42"/>
      <c r="AD3108" s="42"/>
      <c r="AE3108" s="42"/>
      <c r="AF3108" s="42"/>
      <c r="AG3108" s="42"/>
      <c r="AH3108" s="42"/>
      <c r="AI3108" s="42"/>
      <c r="AJ3108" s="42"/>
      <c r="AK3108" s="42"/>
      <c r="AL3108" s="42"/>
      <c r="AM3108" s="42"/>
      <c r="AN3108" s="42"/>
    </row>
    <row r="3109" spans="1:40" s="1" customFormat="1">
      <c r="A3109" s="69" t="s">
        <v>3093</v>
      </c>
      <c r="B3109" s="2" t="s">
        <v>17</v>
      </c>
      <c r="C3109" s="344">
        <v>6212</v>
      </c>
      <c r="D3109" s="4">
        <v>3165</v>
      </c>
      <c r="E3109" s="821">
        <v>40001</v>
      </c>
      <c r="F3109" s="795">
        <v>2010</v>
      </c>
      <c r="G3109" s="208" t="s">
        <v>815</v>
      </c>
      <c r="H3109" s="51" t="s">
        <v>1269</v>
      </c>
      <c r="I3109" s="2">
        <v>12</v>
      </c>
      <c r="J3109" s="903">
        <v>125446</v>
      </c>
      <c r="K3109" s="5">
        <f t="shared" si="48"/>
        <v>11</v>
      </c>
      <c r="L3109" s="790">
        <v>1998</v>
      </c>
      <c r="M3109" s="1113" t="s">
        <v>623</v>
      </c>
      <c r="N3109" s="208" t="s">
        <v>2794</v>
      </c>
      <c r="O3109" s="1227">
        <v>4000</v>
      </c>
      <c r="P3109" s="154">
        <v>125</v>
      </c>
      <c r="Q3109" s="309">
        <v>0.16129032258064516</v>
      </c>
      <c r="R3109" s="7">
        <v>85.612903225806448</v>
      </c>
      <c r="S3109" s="7">
        <v>210.61290322580646</v>
      </c>
      <c r="T3109" s="7">
        <v>3789.3870967741937</v>
      </c>
      <c r="U3109" s="7"/>
      <c r="V3109" s="7"/>
      <c r="W3109" s="7"/>
      <c r="X3109" s="42"/>
      <c r="Y3109" s="42"/>
      <c r="Z3109" s="42"/>
      <c r="AA3109" s="42"/>
      <c r="AB3109" s="42"/>
      <c r="AC3109" s="42"/>
      <c r="AD3109" s="42"/>
      <c r="AE3109" s="42"/>
      <c r="AF3109" s="42"/>
      <c r="AG3109" s="42"/>
      <c r="AH3109" s="42"/>
      <c r="AI3109" s="42"/>
      <c r="AJ3109" s="42"/>
      <c r="AK3109" s="42"/>
      <c r="AL3109" s="42"/>
      <c r="AM3109" s="42"/>
      <c r="AN3109" s="42"/>
    </row>
    <row r="3110" spans="1:40" s="42" customFormat="1">
      <c r="A3110" s="1" t="s">
        <v>3094</v>
      </c>
      <c r="B3110" s="2" t="s">
        <v>17</v>
      </c>
      <c r="C3110" s="599">
        <v>6204</v>
      </c>
      <c r="D3110" s="3">
        <v>3165</v>
      </c>
      <c r="E3110" s="820">
        <v>40001</v>
      </c>
      <c r="F3110" s="795">
        <v>2010</v>
      </c>
      <c r="G3110" s="208" t="s">
        <v>815</v>
      </c>
      <c r="H3110" s="51" t="s">
        <v>1269</v>
      </c>
      <c r="I3110" s="2">
        <v>11</v>
      </c>
      <c r="J3110" s="903">
        <v>103139</v>
      </c>
      <c r="K3110" s="5">
        <f t="shared" si="48"/>
        <v>11</v>
      </c>
      <c r="L3110" s="790">
        <v>1998</v>
      </c>
      <c r="M3110" s="1113" t="s">
        <v>623</v>
      </c>
      <c r="N3110" s="208" t="s">
        <v>2794</v>
      </c>
      <c r="O3110" s="1227">
        <v>4000</v>
      </c>
      <c r="P3110" s="154">
        <v>125</v>
      </c>
      <c r="Q3110" s="309">
        <v>0.16129032258064516</v>
      </c>
      <c r="R3110" s="7">
        <v>85.612903225806448</v>
      </c>
      <c r="S3110" s="7">
        <v>210.61290322580646</v>
      </c>
      <c r="T3110" s="7">
        <v>3789.3870967741937</v>
      </c>
      <c r="U3110" s="7"/>
      <c r="V3110" s="7"/>
      <c r="W3110" s="7"/>
    </row>
    <row r="3111" spans="1:40" s="42" customFormat="1">
      <c r="A3111" s="2" t="s">
        <v>3336</v>
      </c>
      <c r="B3111" s="2" t="s">
        <v>17</v>
      </c>
      <c r="C3111" s="679">
        <v>215277</v>
      </c>
      <c r="D3111" s="245" t="s">
        <v>3337</v>
      </c>
      <c r="E3111" s="821">
        <v>40269</v>
      </c>
      <c r="F3111" s="804">
        <v>2010</v>
      </c>
      <c r="G3111" s="208" t="s">
        <v>812</v>
      </c>
      <c r="H3111" s="1" t="s">
        <v>861</v>
      </c>
      <c r="I3111" s="2">
        <v>1</v>
      </c>
      <c r="J3111" s="911">
        <v>15554</v>
      </c>
      <c r="K3111" s="5">
        <f t="shared" si="48"/>
        <v>11</v>
      </c>
      <c r="L3111" s="1023">
        <v>1998</v>
      </c>
      <c r="M3111" s="1119" t="s">
        <v>623</v>
      </c>
      <c r="N3111" s="1205" t="s">
        <v>3338</v>
      </c>
      <c r="O3111" s="1229">
        <v>10000</v>
      </c>
      <c r="P3111" s="1247">
        <v>125</v>
      </c>
      <c r="Q3111" s="458">
        <v>1</v>
      </c>
      <c r="R3111" s="7">
        <v>0</v>
      </c>
      <c r="S3111" s="7">
        <v>125</v>
      </c>
      <c r="T3111" s="7">
        <v>9875</v>
      </c>
      <c r="U3111" s="7"/>
      <c r="V3111" s="7"/>
      <c r="W3111" s="7"/>
    </row>
    <row r="3112" spans="1:40" s="42" customFormat="1">
      <c r="A3112" s="2" t="s">
        <v>3316</v>
      </c>
      <c r="B3112" s="1"/>
      <c r="C3112" s="679">
        <v>23350</v>
      </c>
      <c r="D3112" s="4" t="s">
        <v>3313</v>
      </c>
      <c r="E3112" s="821">
        <v>40290</v>
      </c>
      <c r="F3112" s="806">
        <v>2010</v>
      </c>
      <c r="G3112" s="208" t="s">
        <v>813</v>
      </c>
      <c r="H3112" s="9" t="s">
        <v>800</v>
      </c>
      <c r="I3112" s="2">
        <v>4</v>
      </c>
      <c r="J3112" s="997">
        <v>22999</v>
      </c>
      <c r="K3112" s="5">
        <f t="shared" si="48"/>
        <v>13</v>
      </c>
      <c r="L3112" s="1089">
        <v>1996</v>
      </c>
      <c r="M3112" s="1189" t="s">
        <v>623</v>
      </c>
      <c r="N3112" s="1220" t="s">
        <v>3317</v>
      </c>
      <c r="O3112" s="1229">
        <v>20000</v>
      </c>
      <c r="P3112" s="1246">
        <v>125</v>
      </c>
      <c r="Q3112" s="458">
        <v>0.85470085470085466</v>
      </c>
      <c r="R3112" s="7">
        <v>0</v>
      </c>
      <c r="S3112" s="7">
        <v>125</v>
      </c>
      <c r="T3112" s="7">
        <v>19875</v>
      </c>
      <c r="U3112" s="7"/>
      <c r="V3112" s="7"/>
      <c r="W3112" s="7"/>
    </row>
    <row r="3113" spans="1:40">
      <c r="A3113" s="482" t="s">
        <v>864</v>
      </c>
      <c r="B3113" s="482" t="s">
        <v>662</v>
      </c>
      <c r="C3113" s="570" t="s">
        <v>864</v>
      </c>
      <c r="D3113" s="491" t="s">
        <v>3643</v>
      </c>
      <c r="E3113" s="825">
        <v>40602</v>
      </c>
      <c r="F3113" s="514">
        <v>2010</v>
      </c>
      <c r="G3113" s="549" t="s">
        <v>608</v>
      </c>
      <c r="H3113" s="482" t="s">
        <v>795</v>
      </c>
      <c r="I3113" s="570"/>
      <c r="J3113" s="1007"/>
      <c r="K3113" s="5">
        <f t="shared" si="48"/>
        <v>2009</v>
      </c>
      <c r="L3113" s="1098"/>
      <c r="M3113" s="1198"/>
      <c r="N3113" s="596"/>
      <c r="Q3113" s="550"/>
      <c r="R3113" s="548"/>
      <c r="T3113" s="488">
        <v>1850.17</v>
      </c>
      <c r="U3113" s="488"/>
      <c r="V3113" s="488"/>
      <c r="W3113" s="488"/>
      <c r="AL3113" s="480"/>
      <c r="AM3113" s="480"/>
      <c r="AN3113" s="480"/>
    </row>
    <row r="3114" spans="1:40" s="1" customFormat="1">
      <c r="A3114" s="244" t="s">
        <v>864</v>
      </c>
      <c r="B3114" s="244" t="s">
        <v>662</v>
      </c>
      <c r="C3114" s="623" t="s">
        <v>864</v>
      </c>
      <c r="D3114" s="347" t="s">
        <v>824</v>
      </c>
      <c r="E3114" s="828">
        <v>5419</v>
      </c>
      <c r="F3114" s="811">
        <v>2011</v>
      </c>
      <c r="G3114" s="732" t="s">
        <v>818</v>
      </c>
      <c r="H3114" s="174" t="s">
        <v>806</v>
      </c>
      <c r="I3114" s="248"/>
      <c r="J3114" s="928"/>
      <c r="K3114" s="5">
        <f t="shared" si="48"/>
        <v>2010</v>
      </c>
      <c r="L3114" s="1034"/>
      <c r="M3114" s="1133"/>
      <c r="N3114" s="1133"/>
      <c r="O3114" s="1235"/>
      <c r="P3114" s="453"/>
      <c r="Q3114" s="350"/>
      <c r="R3114" s="73"/>
      <c r="S3114" s="73"/>
      <c r="T3114" s="73">
        <v>-5419</v>
      </c>
      <c r="U3114" s="42"/>
      <c r="V3114" s="42"/>
      <c r="W3114" s="42"/>
      <c r="X3114" s="42"/>
      <c r="Y3114" s="42"/>
      <c r="Z3114" s="42"/>
      <c r="AA3114" s="42"/>
      <c r="AB3114" s="42"/>
      <c r="AC3114" s="42"/>
      <c r="AD3114" s="42"/>
      <c r="AE3114" s="42"/>
      <c r="AF3114" s="42"/>
      <c r="AG3114" s="42"/>
      <c r="AH3114" s="42"/>
      <c r="AI3114" s="42"/>
      <c r="AJ3114" s="42"/>
      <c r="AK3114" s="42"/>
      <c r="AL3114" s="42"/>
      <c r="AM3114" s="42"/>
      <c r="AN3114" s="42"/>
    </row>
    <row r="3115" spans="1:40" s="1" customFormat="1">
      <c r="A3115" s="9" t="s">
        <v>3615</v>
      </c>
      <c r="B3115" s="358" t="s">
        <v>17</v>
      </c>
      <c r="C3115" s="683">
        <v>3736</v>
      </c>
      <c r="D3115" s="46" t="s">
        <v>3614</v>
      </c>
      <c r="E3115" s="690">
        <v>40569</v>
      </c>
      <c r="F3115" s="801">
        <v>2011</v>
      </c>
      <c r="G3115" s="45" t="s">
        <v>815</v>
      </c>
      <c r="H3115" s="2" t="s">
        <v>1657</v>
      </c>
      <c r="I3115" s="9">
        <v>119024</v>
      </c>
      <c r="J3115" s="918">
        <v>100009</v>
      </c>
      <c r="K3115" s="5">
        <f t="shared" si="48"/>
        <v>5</v>
      </c>
      <c r="L3115" s="1025">
        <v>2005</v>
      </c>
      <c r="M3115" s="1122" t="s">
        <v>629</v>
      </c>
      <c r="N3115" s="1209" t="s">
        <v>2423</v>
      </c>
      <c r="O3115" s="1229">
        <v>3500</v>
      </c>
      <c r="P3115" s="1247">
        <v>125</v>
      </c>
      <c r="Q3115" s="459">
        <v>0.7</v>
      </c>
      <c r="R3115" s="7">
        <v>0</v>
      </c>
      <c r="S3115" s="7">
        <v>125</v>
      </c>
      <c r="T3115" s="7">
        <f>O3115-S3115</f>
        <v>3375</v>
      </c>
      <c r="U3115" s="7"/>
      <c r="V3115" s="7"/>
      <c r="W3115" s="7"/>
      <c r="X3115" s="42"/>
      <c r="Y3115" s="42"/>
      <c r="Z3115" s="42"/>
      <c r="AA3115" s="42"/>
      <c r="AB3115" s="42"/>
      <c r="AC3115" s="42"/>
      <c r="AD3115" s="42"/>
      <c r="AE3115" s="42"/>
      <c r="AF3115" s="42"/>
      <c r="AG3115" s="42"/>
      <c r="AH3115" s="42"/>
      <c r="AI3115" s="42"/>
      <c r="AJ3115" s="42"/>
      <c r="AK3115" s="42"/>
      <c r="AL3115" s="42"/>
      <c r="AM3115" s="42"/>
      <c r="AN3115" s="42"/>
    </row>
    <row r="3116" spans="1:40" s="1" customFormat="1">
      <c r="A3116" s="9" t="s">
        <v>3406</v>
      </c>
      <c r="B3116" s="225" t="s">
        <v>17</v>
      </c>
      <c r="C3116" s="335">
        <v>129146</v>
      </c>
      <c r="D3116" s="10">
        <v>3426</v>
      </c>
      <c r="E3116" s="690">
        <v>40445</v>
      </c>
      <c r="F3116" s="804">
        <v>2011</v>
      </c>
      <c r="G3116" s="45" t="s">
        <v>1774</v>
      </c>
      <c r="H3116" s="9" t="s">
        <v>905</v>
      </c>
      <c r="I3116" s="9">
        <v>58</v>
      </c>
      <c r="J3116" s="905">
        <v>133915</v>
      </c>
      <c r="K3116" s="5">
        <f t="shared" si="48"/>
        <v>5</v>
      </c>
      <c r="L3116" s="423">
        <v>2005</v>
      </c>
      <c r="M3116" s="417" t="s">
        <v>616</v>
      </c>
      <c r="N3116" s="45" t="s">
        <v>619</v>
      </c>
      <c r="O3116" s="1227">
        <v>3600</v>
      </c>
      <c r="P3116" s="154">
        <v>125</v>
      </c>
      <c r="Q3116" s="251">
        <v>0.53048443543930746</v>
      </c>
      <c r="R3116" s="7">
        <v>270</v>
      </c>
      <c r="S3116" s="7">
        <v>395</v>
      </c>
      <c r="T3116" s="7">
        <v>3205</v>
      </c>
      <c r="U3116" s="7"/>
      <c r="V3116" s="7"/>
      <c r="W3116" s="7"/>
      <c r="X3116" s="42"/>
      <c r="Y3116" s="42"/>
      <c r="Z3116" s="42"/>
      <c r="AA3116" s="42"/>
      <c r="AB3116" s="42"/>
      <c r="AC3116" s="42"/>
      <c r="AD3116" s="42"/>
      <c r="AE3116" s="42"/>
      <c r="AF3116" s="42"/>
      <c r="AG3116" s="42"/>
      <c r="AH3116" s="42"/>
      <c r="AI3116" s="42"/>
      <c r="AJ3116" s="42"/>
      <c r="AK3116" s="42"/>
      <c r="AL3116" s="42"/>
      <c r="AM3116" s="42"/>
      <c r="AN3116" s="42"/>
    </row>
    <row r="3117" spans="1:40" s="1" customFormat="1">
      <c r="A3117" s="174" t="s">
        <v>824</v>
      </c>
      <c r="B3117" s="174" t="s">
        <v>662</v>
      </c>
      <c r="C3117" s="675" t="s">
        <v>824</v>
      </c>
      <c r="D3117" s="214" t="s">
        <v>824</v>
      </c>
      <c r="E3117" s="833">
        <v>40441</v>
      </c>
      <c r="F3117" s="811">
        <v>2011</v>
      </c>
      <c r="G3117" s="719" t="s">
        <v>815</v>
      </c>
      <c r="H3117" s="174" t="s">
        <v>1788</v>
      </c>
      <c r="I3117" s="229"/>
      <c r="J3117" s="992"/>
      <c r="K3117" s="5">
        <f t="shared" si="48"/>
        <v>2010</v>
      </c>
      <c r="L3117" s="1085"/>
      <c r="M3117" s="1185"/>
      <c r="N3117" s="1185"/>
      <c r="O3117" s="1235"/>
      <c r="P3117" s="453"/>
      <c r="Q3117" s="233"/>
      <c r="R3117" s="73"/>
      <c r="S3117" s="73"/>
      <c r="T3117" s="73">
        <v>-4328.18</v>
      </c>
      <c r="U3117" s="42"/>
      <c r="V3117" s="42"/>
      <c r="W3117" s="42"/>
      <c r="X3117" s="42"/>
      <c r="Y3117" s="42"/>
      <c r="Z3117" s="42"/>
      <c r="AA3117" s="42"/>
      <c r="AB3117" s="42"/>
      <c r="AC3117" s="42"/>
      <c r="AD3117" s="42"/>
      <c r="AE3117" s="42"/>
      <c r="AF3117" s="42"/>
      <c r="AG3117" s="42"/>
      <c r="AH3117" s="42"/>
      <c r="AI3117" s="42"/>
      <c r="AJ3117" s="42"/>
      <c r="AK3117" s="42"/>
    </row>
    <row r="3118" spans="1:40" s="1" customFormat="1">
      <c r="A3118" s="174" t="s">
        <v>864</v>
      </c>
      <c r="B3118" s="174" t="s">
        <v>662</v>
      </c>
      <c r="C3118" s="675" t="s">
        <v>864</v>
      </c>
      <c r="D3118" s="214" t="s">
        <v>824</v>
      </c>
      <c r="E3118" s="833">
        <v>40501</v>
      </c>
      <c r="F3118" s="811">
        <v>2011</v>
      </c>
      <c r="G3118" s="719" t="s">
        <v>816</v>
      </c>
      <c r="H3118" s="424" t="s">
        <v>1602</v>
      </c>
      <c r="I3118" s="229"/>
      <c r="J3118" s="992"/>
      <c r="K3118" s="5">
        <f t="shared" si="48"/>
        <v>2010</v>
      </c>
      <c r="L3118" s="1085"/>
      <c r="M3118" s="1185"/>
      <c r="N3118" s="1185"/>
      <c r="O3118" s="1235"/>
      <c r="P3118" s="453"/>
      <c r="Q3118" s="233"/>
      <c r="R3118" s="73"/>
      <c r="S3118" s="73"/>
      <c r="T3118" s="73">
        <v>-1775</v>
      </c>
      <c r="U3118" s="42"/>
      <c r="V3118" s="42"/>
      <c r="W3118" s="42"/>
      <c r="X3118" s="42"/>
      <c r="Y3118" s="42"/>
      <c r="Z3118" s="42"/>
      <c r="AA3118" s="42"/>
      <c r="AB3118" s="42"/>
      <c r="AC3118" s="42"/>
      <c r="AD3118" s="42"/>
      <c r="AE3118" s="42"/>
      <c r="AF3118" s="42"/>
      <c r="AG3118" s="42"/>
      <c r="AH3118" s="42"/>
      <c r="AI3118" s="42"/>
      <c r="AJ3118" s="42"/>
      <c r="AK3118" s="42"/>
      <c r="AL3118" s="42"/>
      <c r="AM3118" s="42"/>
      <c r="AN3118" s="42"/>
    </row>
    <row r="3119" spans="1:40" s="1" customFormat="1">
      <c r="A3119" s="174" t="s">
        <v>864</v>
      </c>
      <c r="B3119" s="174" t="s">
        <v>662</v>
      </c>
      <c r="C3119" s="675" t="s">
        <v>864</v>
      </c>
      <c r="D3119" s="214" t="s">
        <v>824</v>
      </c>
      <c r="E3119" s="833">
        <v>40512</v>
      </c>
      <c r="F3119" s="811">
        <v>2011</v>
      </c>
      <c r="G3119" s="719" t="s">
        <v>817</v>
      </c>
      <c r="H3119" s="244"/>
      <c r="I3119" s="229"/>
      <c r="J3119" s="992"/>
      <c r="K3119" s="5">
        <f t="shared" si="48"/>
        <v>2010</v>
      </c>
      <c r="L3119" s="1085"/>
      <c r="M3119" s="1185"/>
      <c r="N3119" s="1185"/>
      <c r="O3119" s="1235"/>
      <c r="P3119" s="453"/>
      <c r="Q3119" s="233"/>
      <c r="R3119" s="73"/>
      <c r="S3119" s="73"/>
      <c r="T3119" s="73">
        <v>-3124.29</v>
      </c>
      <c r="U3119" s="42"/>
      <c r="V3119" s="42"/>
      <c r="W3119" s="42"/>
      <c r="X3119" s="42"/>
      <c r="Y3119" s="42"/>
      <c r="Z3119" s="42"/>
      <c r="AA3119" s="42"/>
      <c r="AB3119" s="42"/>
      <c r="AC3119" s="42"/>
      <c r="AD3119" s="42"/>
      <c r="AE3119" s="42"/>
      <c r="AF3119" s="42"/>
      <c r="AG3119" s="42"/>
      <c r="AH3119" s="42"/>
      <c r="AI3119" s="42"/>
      <c r="AJ3119" s="42"/>
      <c r="AK3119" s="42"/>
      <c r="AL3119" s="42"/>
      <c r="AM3119" s="42"/>
      <c r="AN3119" s="42"/>
    </row>
    <row r="3120" spans="1:40" s="1" customFormat="1">
      <c r="A3120" s="174" t="s">
        <v>864</v>
      </c>
      <c r="B3120" s="174" t="s">
        <v>662</v>
      </c>
      <c r="C3120" s="675" t="s">
        <v>864</v>
      </c>
      <c r="D3120" s="214" t="s">
        <v>824</v>
      </c>
      <c r="E3120" s="833">
        <v>40514</v>
      </c>
      <c r="F3120" s="811">
        <v>2011</v>
      </c>
      <c r="G3120" s="719" t="s">
        <v>812</v>
      </c>
      <c r="H3120" s="70" t="s">
        <v>861</v>
      </c>
      <c r="I3120" s="229"/>
      <c r="J3120" s="992"/>
      <c r="K3120" s="5">
        <f t="shared" si="48"/>
        <v>2010</v>
      </c>
      <c r="L3120" s="1085"/>
      <c r="M3120" s="1185"/>
      <c r="N3120" s="1185"/>
      <c r="O3120" s="1235"/>
      <c r="P3120" s="453"/>
      <c r="Q3120" s="233"/>
      <c r="R3120" s="73"/>
      <c r="S3120" s="73"/>
      <c r="T3120" s="73">
        <v>-21386</v>
      </c>
      <c r="U3120" s="42"/>
      <c r="V3120" s="42"/>
      <c r="W3120" s="42"/>
      <c r="X3120" s="42"/>
      <c r="Y3120" s="42"/>
      <c r="Z3120" s="42"/>
      <c r="AA3120" s="42"/>
      <c r="AB3120" s="42"/>
      <c r="AC3120" s="42"/>
      <c r="AD3120" s="42"/>
      <c r="AE3120" s="42"/>
      <c r="AF3120" s="42"/>
      <c r="AG3120" s="42"/>
      <c r="AH3120" s="42"/>
      <c r="AI3120" s="42"/>
      <c r="AJ3120" s="42"/>
      <c r="AK3120" s="42"/>
    </row>
    <row r="3121" spans="1:37" s="1" customFormat="1">
      <c r="A3121" s="174" t="s">
        <v>824</v>
      </c>
      <c r="B3121" s="174" t="s">
        <v>662</v>
      </c>
      <c r="C3121" s="675" t="s">
        <v>824</v>
      </c>
      <c r="D3121" s="214" t="s">
        <v>824</v>
      </c>
      <c r="E3121" s="833">
        <v>40554</v>
      </c>
      <c r="F3121" s="811">
        <v>2011</v>
      </c>
      <c r="G3121" s="719" t="s">
        <v>811</v>
      </c>
      <c r="H3121" s="174" t="s">
        <v>800</v>
      </c>
      <c r="I3121" s="229"/>
      <c r="J3121" s="992"/>
      <c r="K3121" s="5">
        <f t="shared" si="48"/>
        <v>2010</v>
      </c>
      <c r="L3121" s="1085"/>
      <c r="M3121" s="1185"/>
      <c r="N3121" s="1185"/>
      <c r="O3121" s="1235"/>
      <c r="P3121" s="453"/>
      <c r="Q3121" s="233"/>
      <c r="R3121" s="73"/>
      <c r="S3121" s="73"/>
      <c r="T3121" s="73">
        <v>-2970.14</v>
      </c>
      <c r="U3121" s="42"/>
      <c r="V3121" s="42"/>
      <c r="W3121" s="42"/>
      <c r="X3121" s="42"/>
      <c r="Y3121" s="42"/>
      <c r="Z3121" s="42"/>
      <c r="AA3121" s="42"/>
      <c r="AB3121" s="42"/>
      <c r="AC3121" s="42"/>
      <c r="AD3121" s="42"/>
      <c r="AE3121" s="42"/>
      <c r="AF3121" s="42"/>
      <c r="AG3121" s="42"/>
      <c r="AH3121" s="42"/>
      <c r="AI3121" s="42"/>
      <c r="AJ3121" s="42"/>
      <c r="AK3121" s="42"/>
    </row>
    <row r="3122" spans="1:37" s="1" customFormat="1">
      <c r="A3122" s="174" t="s">
        <v>824</v>
      </c>
      <c r="B3122" s="174" t="s">
        <v>662</v>
      </c>
      <c r="C3122" s="675" t="s">
        <v>824</v>
      </c>
      <c r="D3122" s="214" t="s">
        <v>824</v>
      </c>
      <c r="E3122" s="833">
        <v>40583</v>
      </c>
      <c r="F3122" s="811">
        <v>2011</v>
      </c>
      <c r="G3122" s="719" t="s">
        <v>2507</v>
      </c>
      <c r="H3122" s="244" t="s">
        <v>1604</v>
      </c>
      <c r="I3122" s="229"/>
      <c r="J3122" s="992"/>
      <c r="K3122" s="5">
        <f t="shared" si="48"/>
        <v>2010</v>
      </c>
      <c r="L3122" s="1085"/>
      <c r="M3122" s="1185"/>
      <c r="N3122" s="1185"/>
      <c r="O3122" s="1235"/>
      <c r="P3122" s="453"/>
      <c r="Q3122" s="233"/>
      <c r="R3122" s="73"/>
      <c r="S3122" s="73"/>
      <c r="T3122" s="73">
        <v>-7980</v>
      </c>
      <c r="U3122" s="42"/>
      <c r="V3122" s="42"/>
      <c r="W3122" s="42"/>
      <c r="X3122" s="42"/>
      <c r="Y3122" s="42"/>
      <c r="Z3122" s="42"/>
      <c r="AA3122" s="42"/>
      <c r="AB3122" s="42"/>
      <c r="AC3122" s="42"/>
      <c r="AD3122" s="42"/>
      <c r="AE3122" s="42"/>
      <c r="AF3122" s="42"/>
      <c r="AG3122" s="42"/>
      <c r="AH3122" s="42"/>
      <c r="AI3122" s="42"/>
      <c r="AJ3122" s="42"/>
      <c r="AK3122" s="42"/>
    </row>
    <row r="3123" spans="1:37" s="1" customFormat="1">
      <c r="A3123" s="174" t="s">
        <v>824</v>
      </c>
      <c r="B3123" s="174" t="s">
        <v>662</v>
      </c>
      <c r="C3123" s="675" t="s">
        <v>824</v>
      </c>
      <c r="D3123" s="214" t="s">
        <v>824</v>
      </c>
      <c r="E3123" s="833">
        <v>40585</v>
      </c>
      <c r="F3123" s="811">
        <v>2011</v>
      </c>
      <c r="G3123" s="719" t="s">
        <v>1774</v>
      </c>
      <c r="H3123" s="174" t="s">
        <v>4818</v>
      </c>
      <c r="I3123" s="229"/>
      <c r="J3123" s="992"/>
      <c r="K3123" s="5">
        <f t="shared" si="48"/>
        <v>2010</v>
      </c>
      <c r="L3123" s="1085"/>
      <c r="M3123" s="1185"/>
      <c r="N3123" s="1185"/>
      <c r="O3123" s="1235"/>
      <c r="P3123" s="453"/>
      <c r="Q3123" s="233"/>
      <c r="R3123" s="73"/>
      <c r="S3123" s="73"/>
      <c r="T3123" s="73">
        <v>-7493.31</v>
      </c>
      <c r="U3123" s="42"/>
      <c r="V3123" s="42"/>
      <c r="W3123" s="42"/>
      <c r="X3123" s="42"/>
      <c r="Y3123" s="42"/>
      <c r="Z3123" s="42"/>
      <c r="AA3123" s="42"/>
      <c r="AB3123" s="42"/>
      <c r="AC3123" s="42"/>
      <c r="AD3123" s="42"/>
      <c r="AE3123" s="42"/>
      <c r="AF3123" s="42"/>
      <c r="AG3123" s="42"/>
      <c r="AH3123" s="42"/>
      <c r="AI3123" s="42"/>
      <c r="AJ3123" s="42"/>
      <c r="AK3123" s="42"/>
    </row>
    <row r="3124" spans="1:37" s="1" customFormat="1">
      <c r="A3124" s="174" t="s">
        <v>824</v>
      </c>
      <c r="B3124" s="174" t="s">
        <v>22</v>
      </c>
      <c r="C3124" s="675" t="s">
        <v>824</v>
      </c>
      <c r="D3124" s="214" t="s">
        <v>824</v>
      </c>
      <c r="E3124" s="833">
        <v>40599</v>
      </c>
      <c r="F3124" s="811">
        <v>2011</v>
      </c>
      <c r="G3124" s="719" t="s">
        <v>812</v>
      </c>
      <c r="H3124" s="174" t="s">
        <v>2238</v>
      </c>
      <c r="I3124" s="229"/>
      <c r="J3124" s="992"/>
      <c r="K3124" s="5">
        <f t="shared" si="48"/>
        <v>2010</v>
      </c>
      <c r="L3124" s="1085"/>
      <c r="M3124" s="1185"/>
      <c r="N3124" s="1185"/>
      <c r="O3124" s="1235"/>
      <c r="P3124" s="453"/>
      <c r="Q3124" s="233"/>
      <c r="R3124" s="73"/>
      <c r="S3124" s="73"/>
      <c r="T3124" s="73">
        <v>-17427.12</v>
      </c>
      <c r="U3124" s="42"/>
      <c r="V3124" s="42"/>
      <c r="W3124" s="42"/>
      <c r="X3124" s="42"/>
      <c r="Y3124" s="42"/>
      <c r="Z3124" s="42"/>
      <c r="AA3124" s="42"/>
      <c r="AB3124" s="42"/>
      <c r="AC3124" s="42"/>
      <c r="AD3124" s="42"/>
      <c r="AE3124" s="42"/>
      <c r="AF3124" s="42"/>
      <c r="AG3124" s="42"/>
      <c r="AH3124" s="42"/>
      <c r="AI3124" s="42"/>
      <c r="AJ3124" s="42"/>
      <c r="AK3124" s="42"/>
    </row>
    <row r="3125" spans="1:37">
      <c r="A3125" s="509" t="s">
        <v>824</v>
      </c>
      <c r="B3125" s="509" t="s">
        <v>22</v>
      </c>
      <c r="C3125" s="686" t="s">
        <v>824</v>
      </c>
      <c r="D3125" s="525" t="s">
        <v>824</v>
      </c>
      <c r="E3125" s="840">
        <v>40602</v>
      </c>
      <c r="F3125" s="489">
        <v>2011</v>
      </c>
      <c r="G3125" s="552" t="s">
        <v>608</v>
      </c>
      <c r="H3125" s="496" t="s">
        <v>2037</v>
      </c>
      <c r="I3125" s="574"/>
      <c r="J3125" s="574"/>
      <c r="K3125" s="5">
        <f t="shared" si="48"/>
        <v>2010</v>
      </c>
      <c r="L3125" s="562"/>
      <c r="M3125" s="1118"/>
      <c r="N3125" s="1118"/>
      <c r="Q3125" s="505"/>
      <c r="T3125" s="488">
        <v>-4413.6499999999996</v>
      </c>
    </row>
    <row r="3126" spans="1:37" s="1" customFormat="1">
      <c r="A3126" s="224" t="s">
        <v>824</v>
      </c>
      <c r="B3126" s="174" t="s">
        <v>22</v>
      </c>
      <c r="C3126" s="675" t="s">
        <v>824</v>
      </c>
      <c r="D3126" s="214" t="s">
        <v>824</v>
      </c>
      <c r="E3126" s="833">
        <v>40602</v>
      </c>
      <c r="F3126" s="811">
        <v>2011</v>
      </c>
      <c r="G3126" s="719" t="s">
        <v>2507</v>
      </c>
      <c r="H3126" s="9" t="s">
        <v>800</v>
      </c>
      <c r="I3126" s="229"/>
      <c r="J3126" s="992"/>
      <c r="K3126" s="5">
        <f t="shared" si="48"/>
        <v>2010</v>
      </c>
      <c r="L3126" s="1085"/>
      <c r="M3126" s="1185"/>
      <c r="N3126" s="1185"/>
      <c r="O3126" s="1235"/>
      <c r="P3126" s="453"/>
      <c r="Q3126" s="233"/>
      <c r="R3126" s="73"/>
      <c r="S3126" s="73"/>
      <c r="T3126" s="73"/>
      <c r="U3126" s="42"/>
      <c r="V3126" s="42"/>
      <c r="W3126" s="42"/>
      <c r="X3126" s="42"/>
      <c r="Y3126" s="42"/>
      <c r="Z3126" s="42"/>
      <c r="AA3126" s="42"/>
      <c r="AB3126" s="42"/>
      <c r="AC3126" s="42"/>
      <c r="AD3126" s="42"/>
      <c r="AE3126" s="42"/>
      <c r="AF3126" s="42"/>
      <c r="AG3126" s="42"/>
      <c r="AH3126" s="42"/>
      <c r="AI3126" s="42"/>
      <c r="AJ3126" s="42"/>
      <c r="AK3126" s="42"/>
    </row>
    <row r="3127" spans="1:37" s="1" customFormat="1">
      <c r="A3127" s="174" t="s">
        <v>824</v>
      </c>
      <c r="B3127" s="174" t="s">
        <v>22</v>
      </c>
      <c r="C3127" s="675" t="s">
        <v>824</v>
      </c>
      <c r="D3127" s="214" t="s">
        <v>824</v>
      </c>
      <c r="E3127" s="690">
        <v>40605</v>
      </c>
      <c r="F3127" s="795">
        <v>2011</v>
      </c>
      <c r="G3127" s="45" t="s">
        <v>815</v>
      </c>
      <c r="H3127" s="9" t="s">
        <v>807</v>
      </c>
      <c r="I3127" s="11"/>
      <c r="J3127" s="905"/>
      <c r="K3127" s="5">
        <f t="shared" si="48"/>
        <v>2010</v>
      </c>
      <c r="L3127" s="423"/>
      <c r="M3127" s="1114"/>
      <c r="N3127" s="1114"/>
      <c r="O3127" s="1227"/>
      <c r="P3127" s="154"/>
      <c r="Q3127" s="27"/>
      <c r="R3127" s="7"/>
      <c r="S3127" s="7"/>
      <c r="T3127" s="7">
        <v>-15828.99</v>
      </c>
      <c r="U3127" s="42"/>
      <c r="V3127" s="42"/>
      <c r="W3127" s="42"/>
      <c r="X3127" s="42"/>
      <c r="Y3127" s="42"/>
      <c r="Z3127" s="42"/>
      <c r="AA3127" s="42"/>
      <c r="AB3127" s="42"/>
      <c r="AC3127" s="42"/>
      <c r="AD3127" s="42"/>
      <c r="AE3127" s="42"/>
      <c r="AF3127" s="42"/>
      <c r="AG3127" s="42"/>
      <c r="AH3127" s="42"/>
      <c r="AI3127" s="42"/>
      <c r="AJ3127" s="42"/>
      <c r="AK3127" s="42"/>
    </row>
    <row r="3128" spans="1:37" s="1" customFormat="1">
      <c r="A3128" s="174" t="s">
        <v>824</v>
      </c>
      <c r="B3128" s="174" t="s">
        <v>22</v>
      </c>
      <c r="C3128" s="675" t="s">
        <v>824</v>
      </c>
      <c r="D3128" s="214" t="s">
        <v>824</v>
      </c>
      <c r="E3128" s="690">
        <v>40605</v>
      </c>
      <c r="F3128" s="795">
        <v>2011</v>
      </c>
      <c r="G3128" s="45" t="s">
        <v>1774</v>
      </c>
      <c r="H3128" s="9" t="s">
        <v>4818</v>
      </c>
      <c r="I3128" s="11"/>
      <c r="J3128" s="905"/>
      <c r="K3128" s="5">
        <f t="shared" si="48"/>
        <v>2010</v>
      </c>
      <c r="L3128" s="423"/>
      <c r="M3128" s="1114"/>
      <c r="N3128" s="1114"/>
      <c r="O3128" s="1227"/>
      <c r="P3128" s="154"/>
      <c r="Q3128" s="27"/>
      <c r="R3128" s="7"/>
      <c r="S3128" s="7"/>
      <c r="T3128" s="7">
        <v>-8624.5</v>
      </c>
      <c r="U3128" s="42"/>
      <c r="V3128" s="42"/>
      <c r="W3128" s="42"/>
      <c r="X3128" s="42"/>
      <c r="Y3128" s="42"/>
      <c r="Z3128" s="42"/>
      <c r="AA3128" s="42"/>
      <c r="AB3128" s="42"/>
      <c r="AC3128" s="42"/>
      <c r="AD3128" s="42"/>
      <c r="AE3128" s="42"/>
      <c r="AF3128" s="42"/>
      <c r="AG3128" s="42"/>
      <c r="AH3128" s="42"/>
      <c r="AI3128" s="42"/>
      <c r="AJ3128" s="42"/>
      <c r="AK3128" s="42"/>
    </row>
    <row r="3129" spans="1:37" s="1" customFormat="1">
      <c r="A3129" s="174" t="s">
        <v>824</v>
      </c>
      <c r="B3129" s="174" t="s">
        <v>22</v>
      </c>
      <c r="C3129" s="675" t="s">
        <v>824</v>
      </c>
      <c r="D3129" s="214" t="s">
        <v>824</v>
      </c>
      <c r="E3129" s="690">
        <v>40605</v>
      </c>
      <c r="F3129" s="795">
        <v>2011</v>
      </c>
      <c r="G3129" s="45" t="s">
        <v>2507</v>
      </c>
      <c r="H3129" s="2" t="s">
        <v>1604</v>
      </c>
      <c r="I3129" s="11"/>
      <c r="J3129" s="916"/>
      <c r="K3129" s="5">
        <f t="shared" si="48"/>
        <v>2010</v>
      </c>
      <c r="L3129" s="423"/>
      <c r="M3129" s="1114"/>
      <c r="N3129" s="1114"/>
      <c r="O3129" s="1227"/>
      <c r="P3129" s="154"/>
      <c r="Q3129" s="27"/>
      <c r="R3129" s="7"/>
      <c r="S3129" s="7"/>
      <c r="T3129" s="7">
        <v>-7801</v>
      </c>
      <c r="U3129" s="42"/>
      <c r="V3129" s="42"/>
      <c r="W3129" s="42"/>
      <c r="X3129" s="42"/>
      <c r="Y3129" s="42"/>
      <c r="Z3129" s="42"/>
      <c r="AA3129" s="42"/>
      <c r="AB3129" s="42"/>
      <c r="AC3129" s="42"/>
      <c r="AD3129" s="42"/>
      <c r="AE3129" s="42"/>
      <c r="AF3129" s="42"/>
      <c r="AG3129" s="42"/>
      <c r="AH3129" s="42"/>
      <c r="AI3129" s="42"/>
      <c r="AJ3129" s="42"/>
      <c r="AK3129" s="42"/>
    </row>
    <row r="3130" spans="1:37" s="1" customFormat="1">
      <c r="A3130" s="174" t="s">
        <v>824</v>
      </c>
      <c r="B3130" s="174" t="s">
        <v>22</v>
      </c>
      <c r="C3130" s="675" t="s">
        <v>824</v>
      </c>
      <c r="D3130" s="214" t="s">
        <v>824</v>
      </c>
      <c r="E3130" s="833">
        <v>40611</v>
      </c>
      <c r="F3130" s="811">
        <v>2011</v>
      </c>
      <c r="G3130" s="719" t="s">
        <v>812</v>
      </c>
      <c r="H3130" s="70" t="s">
        <v>861</v>
      </c>
      <c r="I3130" s="229"/>
      <c r="J3130" s="992"/>
      <c r="K3130" s="5">
        <f t="shared" si="48"/>
        <v>2010</v>
      </c>
      <c r="L3130" s="1085"/>
      <c r="M3130" s="1185"/>
      <c r="N3130" s="1185"/>
      <c r="O3130" s="1235"/>
      <c r="P3130" s="453"/>
      <c r="Q3130" s="233"/>
      <c r="R3130" s="73"/>
      <c r="S3130" s="73"/>
      <c r="T3130" s="73">
        <v>-62930.31</v>
      </c>
      <c r="U3130" s="42"/>
      <c r="V3130" s="42"/>
      <c r="W3130" s="42"/>
      <c r="X3130" s="42"/>
      <c r="Y3130" s="42"/>
      <c r="Z3130" s="42"/>
      <c r="AA3130" s="42"/>
      <c r="AB3130" s="42"/>
      <c r="AC3130" s="42"/>
      <c r="AD3130" s="42"/>
      <c r="AE3130" s="42"/>
      <c r="AF3130" s="42"/>
      <c r="AG3130" s="42"/>
      <c r="AH3130" s="42"/>
      <c r="AI3130" s="42"/>
      <c r="AJ3130" s="42"/>
      <c r="AK3130" s="42"/>
    </row>
    <row r="3131" spans="1:37" s="1" customFormat="1">
      <c r="A3131" s="9" t="s">
        <v>824</v>
      </c>
      <c r="B3131" s="9" t="s">
        <v>662</v>
      </c>
      <c r="C3131" s="335" t="s">
        <v>824</v>
      </c>
      <c r="D3131" s="10" t="s">
        <v>824</v>
      </c>
      <c r="E3131" s="690">
        <v>40616</v>
      </c>
      <c r="F3131" s="795">
        <v>2011</v>
      </c>
      <c r="G3131" s="45" t="s">
        <v>814</v>
      </c>
      <c r="H3131" s="9" t="s">
        <v>1060</v>
      </c>
      <c r="I3131" s="11"/>
      <c r="J3131" s="905"/>
      <c r="K3131" s="5">
        <f t="shared" si="48"/>
        <v>2010</v>
      </c>
      <c r="L3131" s="423"/>
      <c r="M3131" s="1114"/>
      <c r="N3131" s="1114"/>
      <c r="O3131" s="1227"/>
      <c r="P3131" s="154"/>
      <c r="Q3131" s="27"/>
      <c r="R3131" s="7"/>
      <c r="S3131" s="7"/>
      <c r="T3131" s="7">
        <v>-21386</v>
      </c>
      <c r="U3131" s="42"/>
      <c r="V3131" s="42"/>
      <c r="W3131" s="42"/>
      <c r="X3131" s="42"/>
      <c r="Y3131" s="42"/>
      <c r="Z3131" s="42"/>
      <c r="AA3131" s="42"/>
      <c r="AB3131" s="42"/>
      <c r="AC3131" s="42"/>
      <c r="AD3131" s="42"/>
      <c r="AE3131" s="42"/>
      <c r="AF3131" s="42"/>
      <c r="AG3131" s="42"/>
      <c r="AH3131" s="42"/>
      <c r="AI3131" s="42"/>
      <c r="AJ3131" s="42"/>
      <c r="AK3131" s="42"/>
    </row>
    <row r="3132" spans="1:37" s="1" customFormat="1">
      <c r="A3132" s="174" t="s">
        <v>824</v>
      </c>
      <c r="B3132" s="174" t="s">
        <v>22</v>
      </c>
      <c r="C3132" s="675" t="s">
        <v>824</v>
      </c>
      <c r="D3132" s="214" t="s">
        <v>824</v>
      </c>
      <c r="E3132" s="833">
        <v>40644</v>
      </c>
      <c r="F3132" s="811">
        <v>2011</v>
      </c>
      <c r="G3132" s="719" t="s">
        <v>818</v>
      </c>
      <c r="H3132" s="174" t="s">
        <v>806</v>
      </c>
      <c r="I3132" s="229"/>
      <c r="J3132" s="992"/>
      <c r="K3132" s="5">
        <f t="shared" si="48"/>
        <v>2010</v>
      </c>
      <c r="L3132" s="1085"/>
      <c r="M3132" s="1185"/>
      <c r="N3132" s="1185"/>
      <c r="O3132" s="1235"/>
      <c r="P3132" s="453"/>
      <c r="Q3132" s="233"/>
      <c r="R3132" s="73"/>
      <c r="S3132" s="73"/>
      <c r="T3132" s="73">
        <v>-8000</v>
      </c>
      <c r="U3132" s="42"/>
      <c r="V3132" s="42"/>
      <c r="W3132" s="42"/>
      <c r="X3132" s="42"/>
      <c r="Y3132" s="42"/>
      <c r="Z3132" s="42"/>
      <c r="AA3132" s="42"/>
      <c r="AB3132" s="42"/>
      <c r="AC3132" s="42"/>
      <c r="AD3132" s="42"/>
      <c r="AE3132" s="42"/>
      <c r="AF3132" s="42"/>
      <c r="AG3132" s="42"/>
      <c r="AH3132" s="42"/>
      <c r="AI3132" s="42"/>
      <c r="AJ3132" s="42"/>
      <c r="AK3132" s="42"/>
    </row>
    <row r="3133" spans="1:37" s="1" customFormat="1">
      <c r="A3133" s="174" t="s">
        <v>824</v>
      </c>
      <c r="B3133" s="174" t="s">
        <v>22</v>
      </c>
      <c r="C3133" s="675" t="s">
        <v>824</v>
      </c>
      <c r="D3133" s="214" t="s">
        <v>824</v>
      </c>
      <c r="E3133" s="833">
        <v>40644</v>
      </c>
      <c r="F3133" s="811">
        <v>2011</v>
      </c>
      <c r="G3133" s="719" t="s">
        <v>2507</v>
      </c>
      <c r="H3133" s="174" t="s">
        <v>800</v>
      </c>
      <c r="I3133" s="229"/>
      <c r="J3133" s="992"/>
      <c r="K3133" s="5">
        <f t="shared" si="48"/>
        <v>2010</v>
      </c>
      <c r="L3133" s="1085"/>
      <c r="M3133" s="1185"/>
      <c r="N3133" s="1185"/>
      <c r="O3133" s="1235"/>
      <c r="P3133" s="453"/>
      <c r="Q3133" s="233"/>
      <c r="R3133" s="73"/>
      <c r="S3133" s="73"/>
      <c r="T3133" s="73">
        <v>-6468.29</v>
      </c>
      <c r="U3133" s="42"/>
      <c r="V3133" s="42"/>
      <c r="W3133" s="42"/>
      <c r="X3133" s="42"/>
      <c r="Y3133" s="42"/>
      <c r="Z3133" s="42"/>
      <c r="AA3133" s="42"/>
      <c r="AB3133" s="42"/>
      <c r="AC3133" s="42"/>
      <c r="AD3133" s="42"/>
      <c r="AE3133" s="42"/>
      <c r="AF3133" s="42"/>
      <c r="AG3133" s="42"/>
      <c r="AH3133" s="42"/>
      <c r="AI3133" s="42"/>
      <c r="AJ3133" s="42"/>
      <c r="AK3133" s="42"/>
    </row>
    <row r="3134" spans="1:37" s="1" customFormat="1">
      <c r="A3134" s="174" t="s">
        <v>824</v>
      </c>
      <c r="B3134" s="174" t="s">
        <v>22</v>
      </c>
      <c r="C3134" s="675" t="s">
        <v>824</v>
      </c>
      <c r="D3134" s="214" t="s">
        <v>824</v>
      </c>
      <c r="E3134" s="833">
        <v>40644</v>
      </c>
      <c r="F3134" s="811">
        <v>2011</v>
      </c>
      <c r="G3134" s="719" t="s">
        <v>2507</v>
      </c>
      <c r="H3134" s="174" t="s">
        <v>435</v>
      </c>
      <c r="I3134" s="229"/>
      <c r="J3134" s="992"/>
      <c r="K3134" s="5">
        <f t="shared" si="48"/>
        <v>2010</v>
      </c>
      <c r="L3134" s="1085"/>
      <c r="M3134" s="1185"/>
      <c r="N3134" s="1185"/>
      <c r="O3134" s="1235"/>
      <c r="P3134" s="453"/>
      <c r="Q3134" s="233"/>
      <c r="R3134" s="73"/>
      <c r="S3134" s="73"/>
      <c r="T3134" s="73">
        <v>-3182.4</v>
      </c>
      <c r="U3134" s="42"/>
      <c r="V3134" s="42"/>
      <c r="W3134" s="42"/>
      <c r="X3134" s="42"/>
      <c r="Y3134" s="42"/>
      <c r="Z3134" s="42"/>
      <c r="AA3134" s="42"/>
      <c r="AB3134" s="42"/>
      <c r="AC3134" s="42"/>
      <c r="AD3134" s="42"/>
      <c r="AE3134" s="42"/>
      <c r="AF3134" s="42"/>
      <c r="AG3134" s="42"/>
      <c r="AH3134" s="42"/>
      <c r="AI3134" s="42"/>
      <c r="AJ3134" s="42"/>
      <c r="AK3134" s="42"/>
    </row>
    <row r="3135" spans="1:37" s="1" customFormat="1">
      <c r="A3135" s="174" t="s">
        <v>824</v>
      </c>
      <c r="B3135" s="174" t="s">
        <v>22</v>
      </c>
      <c r="C3135" s="675" t="s">
        <v>824</v>
      </c>
      <c r="D3135" s="214" t="s">
        <v>824</v>
      </c>
      <c r="E3135" s="833">
        <v>40644</v>
      </c>
      <c r="F3135" s="811">
        <v>2011</v>
      </c>
      <c r="G3135" s="719" t="s">
        <v>1774</v>
      </c>
      <c r="H3135" s="174" t="s">
        <v>2825</v>
      </c>
      <c r="I3135" s="229"/>
      <c r="J3135" s="992"/>
      <c r="K3135" s="5">
        <f t="shared" si="48"/>
        <v>2010</v>
      </c>
      <c r="L3135" s="1085"/>
      <c r="M3135" s="1185"/>
      <c r="N3135" s="1185"/>
      <c r="O3135" s="1235"/>
      <c r="P3135" s="453"/>
      <c r="Q3135" s="233"/>
      <c r="R3135" s="73"/>
      <c r="S3135" s="73"/>
      <c r="T3135" s="73">
        <v>-2068.98</v>
      </c>
      <c r="U3135" s="42"/>
      <c r="V3135" s="42"/>
      <c r="W3135" s="42"/>
      <c r="X3135" s="42"/>
      <c r="Y3135" s="42"/>
      <c r="Z3135" s="42"/>
      <c r="AA3135" s="42"/>
      <c r="AB3135" s="42"/>
      <c r="AC3135" s="42"/>
      <c r="AD3135" s="42"/>
      <c r="AE3135" s="42"/>
      <c r="AF3135" s="42"/>
      <c r="AG3135" s="42"/>
      <c r="AH3135" s="42"/>
      <c r="AI3135" s="42"/>
      <c r="AJ3135" s="42"/>
      <c r="AK3135" s="42"/>
    </row>
    <row r="3136" spans="1:37" s="1" customFormat="1">
      <c r="A3136" s="174" t="s">
        <v>824</v>
      </c>
      <c r="B3136" s="174" t="s">
        <v>22</v>
      </c>
      <c r="C3136" s="675" t="s">
        <v>824</v>
      </c>
      <c r="D3136" s="214" t="s">
        <v>824</v>
      </c>
      <c r="E3136" s="833">
        <v>40655</v>
      </c>
      <c r="F3136" s="811">
        <v>2011</v>
      </c>
      <c r="G3136" s="719" t="s">
        <v>816</v>
      </c>
      <c r="H3136" s="424" t="s">
        <v>1602</v>
      </c>
      <c r="I3136" s="229"/>
      <c r="J3136" s="992"/>
      <c r="K3136" s="5">
        <f t="shared" si="48"/>
        <v>2010</v>
      </c>
      <c r="L3136" s="1085"/>
      <c r="M3136" s="1185"/>
      <c r="N3136" s="1185"/>
      <c r="O3136" s="1235"/>
      <c r="P3136" s="453"/>
      <c r="Q3136" s="233"/>
      <c r="R3136" s="73"/>
      <c r="S3136" s="73"/>
      <c r="T3136" s="73">
        <v>-12550.61</v>
      </c>
      <c r="U3136" s="42"/>
      <c r="V3136" s="42"/>
      <c r="W3136" s="42"/>
      <c r="X3136" s="42"/>
      <c r="Y3136" s="42"/>
      <c r="Z3136" s="42"/>
      <c r="AA3136" s="42"/>
      <c r="AB3136" s="42"/>
      <c r="AC3136" s="42"/>
      <c r="AD3136" s="42"/>
      <c r="AE3136" s="42"/>
      <c r="AF3136" s="42"/>
      <c r="AG3136" s="42"/>
      <c r="AH3136" s="42"/>
      <c r="AI3136" s="42"/>
      <c r="AJ3136" s="42"/>
      <c r="AK3136" s="42"/>
    </row>
    <row r="3137" spans="1:40" s="1" customFormat="1">
      <c r="A3137" s="174" t="s">
        <v>824</v>
      </c>
      <c r="B3137" s="174" t="s">
        <v>22</v>
      </c>
      <c r="C3137" s="675" t="s">
        <v>824</v>
      </c>
      <c r="D3137" s="214" t="s">
        <v>824</v>
      </c>
      <c r="E3137" s="690">
        <v>40661</v>
      </c>
      <c r="F3137" s="795">
        <v>2011</v>
      </c>
      <c r="G3137" s="45" t="s">
        <v>1774</v>
      </c>
      <c r="H3137" s="9" t="s">
        <v>4818</v>
      </c>
      <c r="I3137" s="11" t="s">
        <v>3818</v>
      </c>
      <c r="J3137" s="905"/>
      <c r="K3137" s="5">
        <f t="shared" si="48"/>
        <v>2010</v>
      </c>
      <c r="L3137" s="423"/>
      <c r="M3137" s="1114"/>
      <c r="N3137" s="1114"/>
      <c r="O3137" s="1227"/>
      <c r="P3137" s="154"/>
      <c r="Q3137" s="27"/>
      <c r="R3137" s="7"/>
      <c r="S3137" s="7"/>
      <c r="T3137" s="254">
        <v>46041.5</v>
      </c>
      <c r="U3137" s="42"/>
      <c r="V3137" s="42"/>
      <c r="W3137" s="42"/>
      <c r="X3137" s="42"/>
      <c r="Y3137" s="42"/>
      <c r="Z3137" s="42"/>
      <c r="AA3137" s="42"/>
      <c r="AB3137" s="42"/>
      <c r="AC3137" s="42"/>
      <c r="AD3137" s="42"/>
      <c r="AE3137" s="42"/>
      <c r="AF3137" s="42"/>
      <c r="AG3137" s="42"/>
      <c r="AH3137" s="42"/>
      <c r="AI3137" s="42"/>
      <c r="AJ3137" s="42"/>
      <c r="AK3137" s="42"/>
    </row>
    <row r="3138" spans="1:40" s="1" customFormat="1">
      <c r="A3138" s="224" t="s">
        <v>824</v>
      </c>
      <c r="B3138" s="174" t="s">
        <v>22</v>
      </c>
      <c r="C3138" s="675" t="s">
        <v>824</v>
      </c>
      <c r="D3138" s="214" t="s">
        <v>824</v>
      </c>
      <c r="E3138" s="833">
        <v>40662</v>
      </c>
      <c r="F3138" s="811">
        <v>2011</v>
      </c>
      <c r="G3138" s="719" t="s">
        <v>817</v>
      </c>
      <c r="H3138" s="174"/>
      <c r="I3138" s="232"/>
      <c r="J3138" s="928"/>
      <c r="K3138" s="5">
        <f t="shared" ref="K3138:K3201" si="49">F3138-L3138-1</f>
        <v>2010</v>
      </c>
      <c r="L3138" s="1034"/>
      <c r="M3138" s="1133"/>
      <c r="N3138" s="1133"/>
      <c r="O3138" s="1235"/>
      <c r="P3138" s="453"/>
      <c r="Q3138" s="233"/>
      <c r="R3138" s="73"/>
      <c r="S3138" s="73"/>
      <c r="T3138" s="73">
        <v>-1456.75</v>
      </c>
      <c r="U3138" s="42"/>
      <c r="V3138" s="42"/>
      <c r="W3138" s="42"/>
      <c r="X3138" s="42"/>
      <c r="Y3138" s="42"/>
      <c r="Z3138" s="42"/>
      <c r="AA3138" s="42"/>
      <c r="AB3138" s="42"/>
      <c r="AC3138" s="42"/>
      <c r="AD3138" s="42"/>
      <c r="AE3138" s="42"/>
      <c r="AF3138" s="42"/>
      <c r="AG3138" s="42"/>
      <c r="AH3138" s="42"/>
      <c r="AI3138" s="42"/>
      <c r="AJ3138" s="42"/>
      <c r="AK3138" s="42"/>
    </row>
    <row r="3139" spans="1:40" s="1" customFormat="1">
      <c r="A3139" s="224" t="s">
        <v>824</v>
      </c>
      <c r="B3139" s="174" t="s">
        <v>662</v>
      </c>
      <c r="C3139" s="622" t="s">
        <v>824</v>
      </c>
      <c r="D3139" s="214" t="s">
        <v>824</v>
      </c>
      <c r="E3139" s="833">
        <v>40683</v>
      </c>
      <c r="F3139" s="811">
        <v>2011</v>
      </c>
      <c r="G3139" s="719" t="s">
        <v>811</v>
      </c>
      <c r="H3139" s="174" t="s">
        <v>800</v>
      </c>
      <c r="I3139" s="232"/>
      <c r="J3139" s="929"/>
      <c r="K3139" s="5">
        <f t="shared" si="49"/>
        <v>2010</v>
      </c>
      <c r="L3139" s="1035"/>
      <c r="M3139" s="1134"/>
      <c r="N3139" s="1134"/>
      <c r="O3139" s="1235"/>
      <c r="P3139" s="453"/>
      <c r="Q3139" s="233"/>
      <c r="R3139" s="73"/>
      <c r="S3139" s="73"/>
      <c r="T3139" s="73">
        <v>-13211.34</v>
      </c>
      <c r="U3139" s="42"/>
      <c r="V3139" s="42"/>
      <c r="W3139" s="42"/>
      <c r="X3139" s="42"/>
      <c r="Y3139" s="42"/>
      <c r="Z3139" s="42"/>
      <c r="AA3139" s="42"/>
      <c r="AB3139" s="42"/>
      <c r="AC3139" s="42"/>
      <c r="AD3139" s="42"/>
      <c r="AE3139" s="42"/>
      <c r="AF3139" s="42"/>
      <c r="AG3139" s="42"/>
      <c r="AH3139" s="42"/>
      <c r="AI3139" s="42"/>
      <c r="AJ3139" s="42"/>
      <c r="AK3139" s="42"/>
    </row>
    <row r="3140" spans="1:40" s="1" customFormat="1">
      <c r="A3140" s="224" t="s">
        <v>824</v>
      </c>
      <c r="B3140" s="174" t="s">
        <v>662</v>
      </c>
      <c r="C3140" s="622" t="s">
        <v>824</v>
      </c>
      <c r="D3140" s="214" t="s">
        <v>824</v>
      </c>
      <c r="E3140" s="833">
        <v>40705</v>
      </c>
      <c r="F3140" s="811">
        <v>2011</v>
      </c>
      <c r="G3140" s="719" t="s">
        <v>812</v>
      </c>
      <c r="H3140" s="174" t="s">
        <v>1079</v>
      </c>
      <c r="I3140" s="232"/>
      <c r="J3140" s="928"/>
      <c r="K3140" s="5">
        <f t="shared" si="49"/>
        <v>2010</v>
      </c>
      <c r="L3140" s="1034"/>
      <c r="M3140" s="1133"/>
      <c r="N3140" s="1133"/>
      <c r="O3140" s="1235"/>
      <c r="P3140" s="453"/>
      <c r="Q3140" s="233"/>
      <c r="R3140" s="73"/>
      <c r="S3140" s="73"/>
      <c r="T3140" s="73">
        <v>-5709.86</v>
      </c>
      <c r="U3140" s="42"/>
      <c r="V3140" s="42"/>
      <c r="W3140" s="42"/>
      <c r="X3140" s="42"/>
      <c r="Y3140" s="42"/>
      <c r="Z3140" s="42"/>
      <c r="AA3140" s="42"/>
      <c r="AB3140" s="42"/>
      <c r="AC3140" s="42"/>
      <c r="AD3140" s="42"/>
      <c r="AE3140" s="42"/>
      <c r="AF3140" s="42"/>
      <c r="AG3140" s="42"/>
      <c r="AH3140" s="42"/>
      <c r="AI3140" s="42"/>
      <c r="AJ3140" s="42"/>
      <c r="AK3140" s="42"/>
    </row>
    <row r="3141" spans="1:40" s="1" customFormat="1">
      <c r="A3141" s="224" t="s">
        <v>824</v>
      </c>
      <c r="B3141" s="174" t="s">
        <v>662</v>
      </c>
      <c r="C3141" s="622" t="s">
        <v>824</v>
      </c>
      <c r="D3141" s="214" t="s">
        <v>824</v>
      </c>
      <c r="E3141" s="833">
        <v>40705</v>
      </c>
      <c r="F3141" s="811">
        <v>2011</v>
      </c>
      <c r="G3141" s="719" t="s">
        <v>817</v>
      </c>
      <c r="H3141" s="174"/>
      <c r="I3141" s="232"/>
      <c r="J3141" s="928"/>
      <c r="K3141" s="5">
        <f t="shared" si="49"/>
        <v>2010</v>
      </c>
      <c r="L3141" s="1034"/>
      <c r="M3141" s="1133"/>
      <c r="N3141" s="1133"/>
      <c r="O3141" s="1235"/>
      <c r="P3141" s="453"/>
      <c r="Q3141" s="233"/>
      <c r="R3141" s="73"/>
      <c r="S3141" s="73"/>
      <c r="T3141" s="73">
        <v>-2645.37</v>
      </c>
      <c r="U3141" s="42"/>
      <c r="V3141" s="42"/>
      <c r="W3141" s="42"/>
      <c r="X3141" s="42"/>
      <c r="Y3141" s="42"/>
      <c r="Z3141" s="42"/>
      <c r="AA3141" s="42"/>
      <c r="AB3141" s="42"/>
      <c r="AC3141" s="42"/>
      <c r="AD3141" s="42"/>
      <c r="AE3141" s="42"/>
      <c r="AF3141" s="42"/>
      <c r="AG3141" s="42"/>
      <c r="AH3141" s="42"/>
      <c r="AI3141" s="42"/>
      <c r="AJ3141" s="42"/>
      <c r="AK3141" s="42"/>
    </row>
    <row r="3142" spans="1:40" s="1" customFormat="1">
      <c r="A3142" s="70" t="s">
        <v>824</v>
      </c>
      <c r="B3142" s="174" t="s">
        <v>22</v>
      </c>
      <c r="C3142" s="622" t="s">
        <v>824</v>
      </c>
      <c r="D3142" s="214" t="s">
        <v>824</v>
      </c>
      <c r="E3142" s="833">
        <v>40756</v>
      </c>
      <c r="F3142" s="811">
        <v>2011</v>
      </c>
      <c r="G3142" s="719" t="s">
        <v>818</v>
      </c>
      <c r="H3142" s="174" t="s">
        <v>3459</v>
      </c>
      <c r="I3142" s="232"/>
      <c r="J3142" s="928"/>
      <c r="K3142" s="5">
        <f t="shared" si="49"/>
        <v>2010</v>
      </c>
      <c r="L3142" s="1035"/>
      <c r="M3142" s="1134"/>
      <c r="N3142" s="1134"/>
      <c r="O3142" s="1235"/>
      <c r="P3142" s="453"/>
      <c r="Q3142" s="233"/>
      <c r="R3142" s="73"/>
      <c r="S3142" s="73"/>
      <c r="T3142" s="73">
        <v>-10900</v>
      </c>
      <c r="U3142" s="42"/>
      <c r="V3142" s="42"/>
      <c r="W3142" s="42"/>
      <c r="X3142" s="42"/>
      <c r="Y3142" s="42"/>
      <c r="Z3142" s="42"/>
      <c r="AA3142" s="42"/>
      <c r="AB3142" s="42"/>
      <c r="AC3142" s="42"/>
      <c r="AD3142" s="42"/>
      <c r="AE3142" s="42"/>
      <c r="AF3142" s="42"/>
      <c r="AG3142" s="42"/>
      <c r="AH3142" s="42"/>
      <c r="AI3142" s="42"/>
      <c r="AJ3142" s="42"/>
      <c r="AK3142" s="42"/>
    </row>
    <row r="3143" spans="1:40" s="1" customFormat="1">
      <c r="A3143" s="2" t="s">
        <v>3737</v>
      </c>
      <c r="B3143" s="9" t="s">
        <v>17</v>
      </c>
      <c r="C3143" s="371">
        <v>125793</v>
      </c>
      <c r="D3143" s="10">
        <v>3582</v>
      </c>
      <c r="E3143" s="690">
        <v>40627</v>
      </c>
      <c r="F3143" s="800">
        <v>2011</v>
      </c>
      <c r="G3143" s="45" t="s">
        <v>1774</v>
      </c>
      <c r="H3143" s="9" t="s">
        <v>905</v>
      </c>
      <c r="I3143" s="15">
        <v>121</v>
      </c>
      <c r="J3143" s="904"/>
      <c r="K3143" s="5">
        <f t="shared" si="49"/>
        <v>14</v>
      </c>
      <c r="L3143" s="1014">
        <v>1996</v>
      </c>
      <c r="M3143" s="1112" t="s">
        <v>623</v>
      </c>
      <c r="N3143" s="208" t="s">
        <v>624</v>
      </c>
      <c r="O3143" s="1227">
        <v>116</v>
      </c>
      <c r="P3143" s="154">
        <f>O3143*0.1</f>
        <v>11.600000000000001</v>
      </c>
      <c r="Q3143" s="251">
        <v>7.867260328322476E-3</v>
      </c>
      <c r="R3143" s="7">
        <v>8.6999999999999993</v>
      </c>
      <c r="S3143" s="7">
        <f>P3143+R3143</f>
        <v>20.3</v>
      </c>
      <c r="T3143" s="7">
        <f>O3143-S3143</f>
        <v>95.7</v>
      </c>
      <c r="U3143" s="7"/>
      <c r="V3143" s="7"/>
      <c r="W3143" s="7"/>
      <c r="X3143" s="42"/>
      <c r="Y3143" s="42"/>
      <c r="Z3143" s="42"/>
      <c r="AA3143" s="42"/>
      <c r="AB3143" s="42"/>
      <c r="AC3143" s="42"/>
      <c r="AD3143" s="42"/>
      <c r="AE3143" s="42"/>
      <c r="AF3143" s="42"/>
      <c r="AG3143" s="42"/>
      <c r="AH3143" s="42"/>
      <c r="AI3143" s="42"/>
      <c r="AJ3143" s="42"/>
      <c r="AK3143" s="42"/>
      <c r="AL3143" s="42"/>
      <c r="AM3143" s="42"/>
      <c r="AN3143" s="42"/>
    </row>
    <row r="3144" spans="1:40" s="1" customFormat="1">
      <c r="A3144" s="69" t="s">
        <v>3596</v>
      </c>
      <c r="B3144" s="9" t="s">
        <v>17</v>
      </c>
      <c r="C3144" s="337" t="s">
        <v>3597</v>
      </c>
      <c r="D3144" s="10">
        <v>3512</v>
      </c>
      <c r="E3144" s="690">
        <v>40555</v>
      </c>
      <c r="F3144" s="800">
        <v>2011</v>
      </c>
      <c r="G3144" s="724" t="s">
        <v>814</v>
      </c>
      <c r="H3144" s="2" t="s">
        <v>3617</v>
      </c>
      <c r="I3144" s="252">
        <v>212</v>
      </c>
      <c r="J3144" s="911">
        <v>163800</v>
      </c>
      <c r="K3144" s="5">
        <f t="shared" si="49"/>
        <v>14</v>
      </c>
      <c r="L3144" s="1023">
        <v>1996</v>
      </c>
      <c r="M3144" s="1119" t="s">
        <v>623</v>
      </c>
      <c r="N3144" s="1205" t="s">
        <v>624</v>
      </c>
      <c r="O3144" s="1227">
        <v>149</v>
      </c>
      <c r="P3144" s="1248">
        <f>O3144*0.1</f>
        <v>14.9</v>
      </c>
      <c r="Q3144" s="251">
        <f>O3144/L$64</f>
        <v>7.4987418218419727E-2</v>
      </c>
      <c r="R3144" s="7">
        <v>11.18</v>
      </c>
      <c r="S3144" s="7">
        <f>P3144+R3144</f>
        <v>26.08</v>
      </c>
      <c r="T3144" s="7">
        <f>O3144-S3144</f>
        <v>122.92</v>
      </c>
      <c r="U3144" s="42"/>
      <c r="V3144" s="42"/>
      <c r="W3144" s="42"/>
      <c r="X3144" s="42"/>
      <c r="Y3144" s="42"/>
      <c r="Z3144" s="42"/>
      <c r="AA3144" s="42"/>
      <c r="AB3144" s="42"/>
      <c r="AC3144" s="42"/>
      <c r="AD3144" s="42"/>
      <c r="AE3144" s="42"/>
      <c r="AF3144" s="42"/>
      <c r="AG3144" s="42"/>
      <c r="AH3144" s="42"/>
      <c r="AI3144" s="42"/>
      <c r="AJ3144" s="42"/>
      <c r="AK3144" s="42"/>
    </row>
    <row r="3145" spans="1:40" s="1" customFormat="1">
      <c r="A3145" s="2" t="s">
        <v>3554</v>
      </c>
      <c r="B3145" s="9" t="s">
        <v>17</v>
      </c>
      <c r="C3145" s="371">
        <v>143042</v>
      </c>
      <c r="D3145" s="10">
        <v>3512</v>
      </c>
      <c r="E3145" s="690">
        <v>40555</v>
      </c>
      <c r="F3145" s="801">
        <v>2011</v>
      </c>
      <c r="G3145" s="356" t="s">
        <v>818</v>
      </c>
      <c r="H3145" s="9" t="s">
        <v>806</v>
      </c>
      <c r="I3145" s="15">
        <v>135</v>
      </c>
      <c r="J3145" s="903">
        <v>147305</v>
      </c>
      <c r="K3145" s="5">
        <f t="shared" si="49"/>
        <v>13</v>
      </c>
      <c r="L3145" s="790">
        <v>1997</v>
      </c>
      <c r="M3145" s="1113" t="s">
        <v>623</v>
      </c>
      <c r="N3145" s="208" t="s">
        <v>626</v>
      </c>
      <c r="O3145" s="1227">
        <v>195</v>
      </c>
      <c r="P3145" s="154">
        <f>O3145*0.1</f>
        <v>19.5</v>
      </c>
      <c r="Q3145" s="251">
        <f>O3145/L$64</f>
        <v>9.8137896326119772E-2</v>
      </c>
      <c r="R3145" s="7">
        <v>14.63</v>
      </c>
      <c r="S3145" s="7">
        <f>P3145+R3145</f>
        <v>34.130000000000003</v>
      </c>
      <c r="T3145" s="7">
        <f>O3145-S3145</f>
        <v>160.87</v>
      </c>
      <c r="U3145" s="42"/>
      <c r="V3145" s="42"/>
      <c r="W3145" s="42"/>
      <c r="X3145" s="42"/>
      <c r="Y3145" s="42"/>
      <c r="Z3145" s="42"/>
      <c r="AA3145" s="42"/>
      <c r="AB3145" s="42"/>
      <c r="AC3145" s="42"/>
      <c r="AD3145" s="42"/>
      <c r="AE3145" s="42"/>
      <c r="AF3145" s="42"/>
      <c r="AG3145" s="42"/>
      <c r="AH3145" s="42"/>
      <c r="AI3145" s="42"/>
      <c r="AJ3145" s="42"/>
      <c r="AK3145" s="42"/>
    </row>
    <row r="3146" spans="1:40" s="1" customFormat="1">
      <c r="A3146" s="69" t="s">
        <v>3623</v>
      </c>
      <c r="B3146" s="9" t="s">
        <v>17</v>
      </c>
      <c r="C3146" s="687">
        <v>123558</v>
      </c>
      <c r="D3146" s="3">
        <v>3526</v>
      </c>
      <c r="E3146" s="820">
        <v>40589</v>
      </c>
      <c r="F3146" s="801">
        <v>2011</v>
      </c>
      <c r="G3146" s="709" t="s">
        <v>818</v>
      </c>
      <c r="H3146" s="9" t="s">
        <v>806</v>
      </c>
      <c r="I3146" s="69">
        <v>16</v>
      </c>
      <c r="J3146" s="912">
        <v>197695</v>
      </c>
      <c r="K3146" s="5">
        <f t="shared" si="49"/>
        <v>15</v>
      </c>
      <c r="L3146" s="1032">
        <v>1995</v>
      </c>
      <c r="M3146" s="1131" t="s">
        <v>623</v>
      </c>
      <c r="N3146" s="708" t="s">
        <v>626</v>
      </c>
      <c r="O3146" s="1227">
        <v>200</v>
      </c>
      <c r="P3146" s="154">
        <f>O3146*0.1</f>
        <v>20</v>
      </c>
      <c r="Q3146" s="309">
        <f>O3146/L$31</f>
        <v>0.10040160642570281</v>
      </c>
      <c r="R3146" s="44">
        <v>15</v>
      </c>
      <c r="S3146" s="7">
        <f>P3146+R3146</f>
        <v>35</v>
      </c>
      <c r="T3146" s="7">
        <f>O3146-S3146</f>
        <v>165</v>
      </c>
      <c r="U3146" s="7"/>
      <c r="V3146" s="7"/>
      <c r="W3146" s="7"/>
      <c r="X3146" s="42"/>
      <c r="Y3146" s="42"/>
      <c r="Z3146" s="42"/>
      <c r="AA3146" s="42"/>
      <c r="AB3146" s="42"/>
      <c r="AC3146" s="42"/>
      <c r="AD3146" s="42"/>
      <c r="AE3146" s="42"/>
      <c r="AF3146" s="42"/>
      <c r="AG3146" s="42"/>
      <c r="AH3146" s="42"/>
      <c r="AI3146" s="42"/>
      <c r="AJ3146" s="42"/>
      <c r="AK3146" s="42"/>
      <c r="AL3146" s="42"/>
      <c r="AM3146" s="42"/>
      <c r="AN3146" s="42"/>
    </row>
    <row r="3147" spans="1:40" s="1" customFormat="1">
      <c r="A3147" s="2" t="s">
        <v>3448</v>
      </c>
      <c r="B3147" s="1" t="s">
        <v>17</v>
      </c>
      <c r="C3147" s="344">
        <v>1398</v>
      </c>
      <c r="D3147" s="4">
        <v>3481</v>
      </c>
      <c r="E3147" s="821">
        <v>40515</v>
      </c>
      <c r="F3147" s="804">
        <v>2011</v>
      </c>
      <c r="G3147" s="208" t="s">
        <v>813</v>
      </c>
      <c r="H3147" s="2" t="s">
        <v>800</v>
      </c>
      <c r="I3147" s="2">
        <v>122</v>
      </c>
      <c r="J3147" s="903">
        <v>141626</v>
      </c>
      <c r="K3147" s="5">
        <f t="shared" si="49"/>
        <v>11</v>
      </c>
      <c r="L3147" s="790">
        <v>1999</v>
      </c>
      <c r="M3147" s="1113" t="s">
        <v>623</v>
      </c>
      <c r="N3147" s="208" t="s">
        <v>624</v>
      </c>
      <c r="O3147" s="1227">
        <v>201</v>
      </c>
      <c r="P3147" s="154">
        <v>20.100000000000001</v>
      </c>
      <c r="Q3147" s="309">
        <v>3.6964517924756792E-3</v>
      </c>
      <c r="R3147" s="7">
        <v>15.074999999999999</v>
      </c>
      <c r="S3147" s="7">
        <v>35.174999999999997</v>
      </c>
      <c r="T3147" s="7">
        <v>165.82499999999999</v>
      </c>
      <c r="U3147" s="7"/>
      <c r="V3147" s="7"/>
      <c r="W3147" s="7"/>
      <c r="X3147" s="42"/>
      <c r="Y3147" s="42"/>
      <c r="Z3147" s="42"/>
      <c r="AA3147" s="42"/>
      <c r="AB3147" s="42"/>
      <c r="AC3147" s="42"/>
      <c r="AD3147" s="42"/>
      <c r="AE3147" s="42"/>
      <c r="AF3147" s="42"/>
      <c r="AG3147" s="42"/>
      <c r="AH3147" s="42"/>
      <c r="AI3147" s="42"/>
      <c r="AJ3147" s="42"/>
      <c r="AK3147" s="42"/>
      <c r="AL3147" s="42"/>
      <c r="AM3147" s="42"/>
      <c r="AN3147" s="42"/>
    </row>
    <row r="3148" spans="1:40" s="1" customFormat="1">
      <c r="A3148" s="225" t="s">
        <v>3833</v>
      </c>
      <c r="B3148" s="9" t="s">
        <v>17</v>
      </c>
      <c r="C3148" s="336">
        <v>125794</v>
      </c>
      <c r="D3148" s="10">
        <v>3650</v>
      </c>
      <c r="E3148" s="690">
        <v>40690</v>
      </c>
      <c r="F3148" s="801">
        <v>2011</v>
      </c>
      <c r="G3148" s="724" t="s">
        <v>1774</v>
      </c>
      <c r="H3148" s="9" t="s">
        <v>905</v>
      </c>
      <c r="I3148" s="225">
        <v>133</v>
      </c>
      <c r="J3148" s="905">
        <v>125042</v>
      </c>
      <c r="K3148" s="5">
        <f t="shared" si="49"/>
        <v>15</v>
      </c>
      <c r="L3148" s="423">
        <v>1995</v>
      </c>
      <c r="M3148" s="417" t="s">
        <v>2147</v>
      </c>
      <c r="N3148" s="724" t="s">
        <v>2358</v>
      </c>
      <c r="O3148" s="1227">
        <v>203</v>
      </c>
      <c r="P3148" s="154">
        <f>O3148*0.1</f>
        <v>20.3</v>
      </c>
      <c r="Q3148" s="251">
        <v>2.8318929739758799E-2</v>
      </c>
      <c r="R3148" s="7">
        <v>15.23</v>
      </c>
      <c r="S3148" s="7">
        <f>P3148+R3148</f>
        <v>35.53</v>
      </c>
      <c r="T3148" s="7">
        <f>O3148-S3148</f>
        <v>167.47</v>
      </c>
    </row>
    <row r="3149" spans="1:40" s="1" customFormat="1">
      <c r="A3149" s="9" t="s">
        <v>3547</v>
      </c>
      <c r="B3149" s="9" t="s">
        <v>17</v>
      </c>
      <c r="C3149" s="335" t="s">
        <v>3548</v>
      </c>
      <c r="D3149" s="10">
        <v>3512</v>
      </c>
      <c r="E3149" s="690">
        <v>40555</v>
      </c>
      <c r="F3149" s="800">
        <v>2011</v>
      </c>
      <c r="G3149" s="45" t="s">
        <v>814</v>
      </c>
      <c r="H3149" s="2" t="s">
        <v>3617</v>
      </c>
      <c r="I3149" s="9">
        <v>128</v>
      </c>
      <c r="J3149" s="905">
        <v>210790</v>
      </c>
      <c r="K3149" s="5">
        <f t="shared" si="49"/>
        <v>11</v>
      </c>
      <c r="L3149" s="423">
        <v>1999</v>
      </c>
      <c r="M3149" s="417" t="s">
        <v>616</v>
      </c>
      <c r="N3149" s="45" t="s">
        <v>1234</v>
      </c>
      <c r="O3149" s="1227">
        <v>245</v>
      </c>
      <c r="P3149" s="154">
        <f>O3149*0.1</f>
        <v>24.5</v>
      </c>
      <c r="Q3149" s="251">
        <f>O3149/L$64</f>
        <v>0.12330145948666331</v>
      </c>
      <c r="R3149" s="7">
        <v>18.38</v>
      </c>
      <c r="S3149" s="7">
        <f>P3149+R3149</f>
        <v>42.879999999999995</v>
      </c>
      <c r="T3149" s="7">
        <f>O3149-S3149</f>
        <v>202.12</v>
      </c>
      <c r="U3149" s="42"/>
      <c r="V3149" s="42"/>
      <c r="W3149" s="42"/>
      <c r="X3149" s="42"/>
      <c r="Y3149" s="42"/>
      <c r="Z3149" s="42"/>
      <c r="AA3149" s="42"/>
      <c r="AB3149" s="42"/>
      <c r="AC3149" s="42"/>
      <c r="AD3149" s="42"/>
      <c r="AE3149" s="42"/>
      <c r="AF3149" s="42"/>
      <c r="AG3149" s="42"/>
      <c r="AH3149" s="42"/>
      <c r="AI3149" s="42"/>
      <c r="AJ3149" s="42"/>
      <c r="AK3149" s="42"/>
    </row>
    <row r="3150" spans="1:40" s="1" customFormat="1">
      <c r="A3150" s="9" t="s">
        <v>3719</v>
      </c>
      <c r="B3150" s="9" t="s">
        <v>17</v>
      </c>
      <c r="C3150" s="335" t="s">
        <v>3720</v>
      </c>
      <c r="D3150" s="10">
        <v>3564</v>
      </c>
      <c r="E3150" s="690">
        <v>40612</v>
      </c>
      <c r="F3150" s="801">
        <v>2011</v>
      </c>
      <c r="G3150" s="45" t="s">
        <v>814</v>
      </c>
      <c r="H3150" s="2" t="s">
        <v>3617</v>
      </c>
      <c r="I3150" s="9">
        <v>170</v>
      </c>
      <c r="J3150" s="905">
        <v>203050</v>
      </c>
      <c r="K3150" s="5">
        <f t="shared" si="49"/>
        <v>15</v>
      </c>
      <c r="L3150" s="423">
        <v>1995</v>
      </c>
      <c r="M3150" s="417" t="s">
        <v>623</v>
      </c>
      <c r="N3150" s="45" t="s">
        <v>2116</v>
      </c>
      <c r="O3150" s="1227">
        <v>255</v>
      </c>
      <c r="P3150" s="154">
        <f>O3150*0.1</f>
        <v>25.5</v>
      </c>
      <c r="Q3150" s="251">
        <v>3.5708334325231504E-3</v>
      </c>
      <c r="R3150" s="7">
        <v>19.13</v>
      </c>
      <c r="S3150" s="7">
        <f>P3150+R3150</f>
        <v>44.629999999999995</v>
      </c>
      <c r="T3150" s="7">
        <f>O3150-S3150</f>
        <v>210.37</v>
      </c>
      <c r="U3150" s="7"/>
      <c r="V3150" s="7"/>
      <c r="W3150" s="7"/>
      <c r="X3150" s="42"/>
      <c r="Y3150" s="42"/>
      <c r="Z3150" s="42"/>
      <c r="AA3150" s="42"/>
      <c r="AB3150" s="42"/>
      <c r="AC3150" s="42"/>
      <c r="AD3150" s="42"/>
      <c r="AE3150" s="42"/>
      <c r="AF3150" s="42"/>
      <c r="AG3150" s="42"/>
      <c r="AH3150" s="42"/>
      <c r="AI3150" s="42"/>
      <c r="AJ3150" s="42"/>
      <c r="AK3150" s="42"/>
      <c r="AL3150" s="42"/>
      <c r="AM3150" s="42"/>
      <c r="AN3150" s="42"/>
    </row>
    <row r="3151" spans="1:40" s="1" customFormat="1">
      <c r="A3151" s="9" t="s">
        <v>3830</v>
      </c>
      <c r="B3151" s="9" t="s">
        <v>17</v>
      </c>
      <c r="C3151" s="335">
        <v>93889</v>
      </c>
      <c r="D3151" s="10">
        <v>3650</v>
      </c>
      <c r="E3151" s="690">
        <v>40690</v>
      </c>
      <c r="F3151" s="801">
        <v>2011</v>
      </c>
      <c r="G3151" s="45" t="s">
        <v>814</v>
      </c>
      <c r="H3151" s="9" t="s">
        <v>1060</v>
      </c>
      <c r="I3151" s="9">
        <v>109</v>
      </c>
      <c r="J3151" s="905">
        <v>124800</v>
      </c>
      <c r="K3151" s="5">
        <f t="shared" si="49"/>
        <v>17</v>
      </c>
      <c r="L3151" s="423">
        <v>1993</v>
      </c>
      <c r="M3151" s="417" t="s">
        <v>3829</v>
      </c>
      <c r="N3151" s="45" t="s">
        <v>1234</v>
      </c>
      <c r="O3151" s="1227">
        <v>271</v>
      </c>
      <c r="P3151" s="154">
        <f>O3151*0.1</f>
        <v>27.1</v>
      </c>
      <c r="Q3151" s="251">
        <v>3.7805073691993277E-2</v>
      </c>
      <c r="R3151" s="7">
        <v>20.329999999999998</v>
      </c>
      <c r="S3151" s="7">
        <f>P3151+R3151</f>
        <v>47.43</v>
      </c>
      <c r="T3151" s="7">
        <f>O3151-S3151</f>
        <v>223.57</v>
      </c>
    </row>
    <row r="3152" spans="1:40" s="1" customFormat="1">
      <c r="A3152" s="9" t="s">
        <v>3402</v>
      </c>
      <c r="B3152" s="225" t="s">
        <v>17</v>
      </c>
      <c r="C3152" s="335" t="s">
        <v>3403</v>
      </c>
      <c r="D3152" s="10">
        <v>3414</v>
      </c>
      <c r="E3152" s="690">
        <v>40438</v>
      </c>
      <c r="F3152" s="807">
        <v>2011</v>
      </c>
      <c r="G3152" s="45" t="s">
        <v>814</v>
      </c>
      <c r="H3152" s="9" t="s">
        <v>1060</v>
      </c>
      <c r="I3152" s="9">
        <v>15</v>
      </c>
      <c r="J3152" s="905">
        <v>95507</v>
      </c>
      <c r="K3152" s="5">
        <f t="shared" si="49"/>
        <v>7</v>
      </c>
      <c r="L3152" s="423">
        <v>2003</v>
      </c>
      <c r="M3152" s="417" t="s">
        <v>616</v>
      </c>
      <c r="N3152" s="45" t="s">
        <v>619</v>
      </c>
      <c r="O3152" s="1227">
        <v>250</v>
      </c>
      <c r="P3152" s="154">
        <v>25</v>
      </c>
      <c r="Q3152" s="251">
        <v>1</v>
      </c>
      <c r="R3152" s="7">
        <v>0</v>
      </c>
      <c r="S3152" s="7">
        <v>25</v>
      </c>
      <c r="T3152" s="7">
        <v>225</v>
      </c>
      <c r="U3152" s="7"/>
      <c r="V3152" s="7"/>
      <c r="W3152" s="7"/>
      <c r="X3152" s="42"/>
      <c r="Y3152" s="42"/>
      <c r="Z3152" s="42"/>
      <c r="AA3152" s="42"/>
      <c r="AB3152" s="42"/>
      <c r="AC3152" s="42"/>
      <c r="AD3152" s="42"/>
      <c r="AE3152" s="42"/>
      <c r="AF3152" s="42"/>
      <c r="AG3152" s="42"/>
      <c r="AH3152" s="42"/>
      <c r="AI3152" s="42"/>
      <c r="AJ3152" s="42"/>
      <c r="AK3152" s="42"/>
      <c r="AL3152" s="42"/>
      <c r="AM3152" s="42"/>
      <c r="AN3152" s="42"/>
    </row>
    <row r="3153" spans="1:40" s="1" customFormat="1">
      <c r="A3153" s="9" t="s">
        <v>3836</v>
      </c>
      <c r="B3153" s="9" t="s">
        <v>17</v>
      </c>
      <c r="C3153" s="683">
        <v>3087</v>
      </c>
      <c r="D3153" s="46" t="s">
        <v>3835</v>
      </c>
      <c r="E3153" s="690">
        <v>40651</v>
      </c>
      <c r="F3153" s="815">
        <v>2011</v>
      </c>
      <c r="G3153" s="45" t="s">
        <v>814</v>
      </c>
      <c r="H3153" s="2" t="s">
        <v>3617</v>
      </c>
      <c r="I3153" s="9"/>
      <c r="J3153" s="918">
        <v>141212</v>
      </c>
      <c r="K3153" s="5">
        <f t="shared" si="49"/>
        <v>12</v>
      </c>
      <c r="L3153" s="1025">
        <v>1998</v>
      </c>
      <c r="M3153" s="1122" t="s">
        <v>2415</v>
      </c>
      <c r="N3153" s="1209" t="s">
        <v>152</v>
      </c>
      <c r="O3153" s="1229">
        <v>250</v>
      </c>
      <c r="P3153" s="1247">
        <v>25</v>
      </c>
      <c r="Q3153" s="459">
        <v>1.8414171546422126E-2</v>
      </c>
      <c r="R3153" s="7">
        <v>0</v>
      </c>
      <c r="S3153" s="7">
        <v>25</v>
      </c>
      <c r="T3153" s="7">
        <f>O3153-S3153</f>
        <v>225</v>
      </c>
    </row>
    <row r="3154" spans="1:40" s="1" customFormat="1">
      <c r="A3154" s="9" t="s">
        <v>3642</v>
      </c>
      <c r="B3154" s="9" t="s">
        <v>17</v>
      </c>
      <c r="C3154" s="335">
        <v>170453</v>
      </c>
      <c r="D3154" s="10">
        <v>3526</v>
      </c>
      <c r="E3154" s="690">
        <v>40589</v>
      </c>
      <c r="F3154" s="815">
        <v>2011</v>
      </c>
      <c r="G3154" s="45" t="s">
        <v>812</v>
      </c>
      <c r="H3154" s="1" t="s">
        <v>861</v>
      </c>
      <c r="I3154" s="9">
        <v>160</v>
      </c>
      <c r="J3154" s="905">
        <v>152421</v>
      </c>
      <c r="K3154" s="5">
        <f t="shared" si="49"/>
        <v>14</v>
      </c>
      <c r="L3154" s="423">
        <v>1996</v>
      </c>
      <c r="M3154" s="417" t="s">
        <v>623</v>
      </c>
      <c r="N3154" s="45" t="s">
        <v>626</v>
      </c>
      <c r="O3154" s="1227">
        <v>290</v>
      </c>
      <c r="P3154" s="154">
        <f>O3154*0.1</f>
        <v>29</v>
      </c>
      <c r="Q3154" s="251">
        <f>O3154/L$31</f>
        <v>0.14558232931726908</v>
      </c>
      <c r="R3154" s="7">
        <v>21.75</v>
      </c>
      <c r="S3154" s="7">
        <f>P3154+R3154</f>
        <v>50.75</v>
      </c>
      <c r="T3154" s="7">
        <f>O3154-S3154</f>
        <v>239.25</v>
      </c>
      <c r="U3154" s="7"/>
      <c r="V3154" s="7"/>
      <c r="W3154" s="7"/>
      <c r="X3154" s="42"/>
      <c r="Y3154" s="42"/>
      <c r="Z3154" s="42"/>
      <c r="AA3154" s="42"/>
      <c r="AB3154" s="42"/>
      <c r="AC3154" s="42"/>
      <c r="AD3154" s="42"/>
      <c r="AE3154" s="42"/>
      <c r="AF3154" s="42"/>
      <c r="AG3154" s="42"/>
      <c r="AH3154" s="42"/>
      <c r="AI3154" s="42"/>
      <c r="AJ3154" s="42"/>
      <c r="AK3154" s="42"/>
      <c r="AL3154" s="42"/>
      <c r="AM3154" s="42"/>
      <c r="AN3154" s="42"/>
    </row>
    <row r="3155" spans="1:40" s="1" customFormat="1">
      <c r="A3155" s="9" t="s">
        <v>3444</v>
      </c>
      <c r="B3155" s="9" t="s">
        <v>17</v>
      </c>
      <c r="C3155" s="335">
        <v>93918</v>
      </c>
      <c r="D3155" s="10">
        <v>3481</v>
      </c>
      <c r="E3155" s="690">
        <v>40515</v>
      </c>
      <c r="F3155" s="807">
        <v>2011</v>
      </c>
      <c r="G3155" s="45" t="s">
        <v>814</v>
      </c>
      <c r="H3155" s="9" t="s">
        <v>1060</v>
      </c>
      <c r="I3155" s="9">
        <v>145</v>
      </c>
      <c r="J3155" s="905">
        <v>110000</v>
      </c>
      <c r="K3155" s="5">
        <f t="shared" si="49"/>
        <v>13</v>
      </c>
      <c r="L3155" s="423">
        <v>1997</v>
      </c>
      <c r="M3155" s="417" t="s">
        <v>616</v>
      </c>
      <c r="N3155" s="45" t="s">
        <v>944</v>
      </c>
      <c r="O3155" s="1227">
        <v>295</v>
      </c>
      <c r="P3155" s="154">
        <v>29.5</v>
      </c>
      <c r="Q3155" s="251">
        <v>5.4251406904493801E-3</v>
      </c>
      <c r="R3155" s="7">
        <v>22.125</v>
      </c>
      <c r="S3155" s="7">
        <v>51.625</v>
      </c>
      <c r="T3155" s="7">
        <v>243.375</v>
      </c>
      <c r="U3155" s="7"/>
      <c r="V3155" s="7"/>
      <c r="W3155" s="7"/>
      <c r="X3155" s="42"/>
      <c r="Y3155" s="42"/>
      <c r="Z3155" s="42"/>
      <c r="AA3155" s="42"/>
      <c r="AB3155" s="42"/>
      <c r="AC3155" s="42"/>
      <c r="AD3155" s="42"/>
      <c r="AE3155" s="42"/>
      <c r="AF3155" s="42"/>
      <c r="AG3155" s="42"/>
      <c r="AH3155" s="42"/>
      <c r="AI3155" s="42"/>
      <c r="AJ3155" s="42"/>
      <c r="AK3155" s="42"/>
      <c r="AL3155" s="42"/>
      <c r="AM3155" s="42"/>
      <c r="AN3155" s="42"/>
    </row>
    <row r="3156" spans="1:40" s="1" customFormat="1">
      <c r="A3156" s="9" t="s">
        <v>3430</v>
      </c>
      <c r="B3156" s="225" t="s">
        <v>17</v>
      </c>
      <c r="C3156" s="335">
        <v>240639</v>
      </c>
      <c r="D3156" s="10">
        <v>3435</v>
      </c>
      <c r="E3156" s="690">
        <v>40455</v>
      </c>
      <c r="F3156" s="807">
        <v>2011</v>
      </c>
      <c r="G3156" s="45" t="s">
        <v>812</v>
      </c>
      <c r="H3156" s="1" t="s">
        <v>861</v>
      </c>
      <c r="I3156" s="9">
        <v>39</v>
      </c>
      <c r="J3156" s="905">
        <v>194769</v>
      </c>
      <c r="K3156" s="5">
        <f t="shared" si="49"/>
        <v>10</v>
      </c>
      <c r="L3156" s="423">
        <v>2000</v>
      </c>
      <c r="M3156" s="417" t="s">
        <v>623</v>
      </c>
      <c r="N3156" s="45" t="s">
        <v>626</v>
      </c>
      <c r="O3156" s="1227">
        <v>296</v>
      </c>
      <c r="P3156" s="154">
        <v>29.6</v>
      </c>
      <c r="Q3156" s="251">
        <v>6.1718098415346125E-2</v>
      </c>
      <c r="R3156" s="7">
        <v>22.2</v>
      </c>
      <c r="S3156" s="7">
        <v>51.8</v>
      </c>
      <c r="T3156" s="7">
        <v>244.2</v>
      </c>
      <c r="U3156" s="7"/>
      <c r="V3156" s="7"/>
      <c r="W3156" s="7"/>
      <c r="X3156" s="42"/>
      <c r="Y3156" s="42"/>
      <c r="Z3156" s="42"/>
      <c r="AA3156" s="42"/>
      <c r="AB3156" s="42"/>
      <c r="AC3156" s="42"/>
      <c r="AD3156" s="42"/>
      <c r="AE3156" s="42"/>
      <c r="AF3156" s="42"/>
      <c r="AG3156" s="42"/>
      <c r="AH3156" s="42"/>
      <c r="AI3156" s="42"/>
      <c r="AJ3156" s="42"/>
      <c r="AK3156" s="42"/>
      <c r="AL3156" s="42"/>
      <c r="AM3156" s="42"/>
      <c r="AN3156" s="42"/>
    </row>
    <row r="3157" spans="1:40" s="1" customFormat="1">
      <c r="A3157" s="9" t="s">
        <v>3549</v>
      </c>
      <c r="B3157" s="9" t="s">
        <v>17</v>
      </c>
      <c r="C3157" s="335" t="s">
        <v>3550</v>
      </c>
      <c r="D3157" s="10">
        <v>3512</v>
      </c>
      <c r="E3157" s="690">
        <v>40555</v>
      </c>
      <c r="F3157" s="815">
        <v>2011</v>
      </c>
      <c r="G3157" s="45" t="s">
        <v>814</v>
      </c>
      <c r="H3157" s="2" t="s">
        <v>3617</v>
      </c>
      <c r="I3157" s="9">
        <v>129</v>
      </c>
      <c r="J3157" s="905">
        <v>157670</v>
      </c>
      <c r="K3157" s="5">
        <f t="shared" si="49"/>
        <v>13</v>
      </c>
      <c r="L3157" s="423">
        <v>1997</v>
      </c>
      <c r="M3157" s="417" t="s">
        <v>616</v>
      </c>
      <c r="N3157" s="45" t="s">
        <v>1234</v>
      </c>
      <c r="O3157" s="1227">
        <v>305</v>
      </c>
      <c r="P3157" s="154">
        <f>O3157*0.1</f>
        <v>30.5</v>
      </c>
      <c r="Q3157" s="251">
        <f>O3157/L$64</f>
        <v>0.15349773527931554</v>
      </c>
      <c r="R3157" s="7">
        <v>22.88</v>
      </c>
      <c r="S3157" s="7">
        <f>P3157+R3157</f>
        <v>53.379999999999995</v>
      </c>
      <c r="T3157" s="7">
        <f>O3157-S3157</f>
        <v>251.62</v>
      </c>
      <c r="U3157" s="42"/>
      <c r="V3157" s="42"/>
      <c r="W3157" s="42"/>
      <c r="X3157" s="42"/>
      <c r="Y3157" s="42"/>
      <c r="Z3157" s="42"/>
      <c r="AA3157" s="42"/>
      <c r="AB3157" s="42"/>
      <c r="AC3157" s="42"/>
      <c r="AD3157" s="42"/>
      <c r="AE3157" s="42"/>
      <c r="AF3157" s="42"/>
      <c r="AG3157" s="42"/>
      <c r="AH3157" s="42"/>
      <c r="AI3157" s="42"/>
      <c r="AJ3157" s="42"/>
      <c r="AK3157" s="42"/>
    </row>
    <row r="3158" spans="1:40" s="1" customFormat="1">
      <c r="A3158" s="9" t="s">
        <v>3641</v>
      </c>
      <c r="B3158" s="9" t="s">
        <v>17</v>
      </c>
      <c r="C3158" s="335">
        <v>137529</v>
      </c>
      <c r="D3158" s="10">
        <v>3526</v>
      </c>
      <c r="E3158" s="690">
        <v>40589</v>
      </c>
      <c r="F3158" s="815">
        <v>2011</v>
      </c>
      <c r="G3158" s="45" t="s">
        <v>812</v>
      </c>
      <c r="H3158" s="1" t="s">
        <v>861</v>
      </c>
      <c r="I3158" s="9">
        <v>159</v>
      </c>
      <c r="J3158" s="905">
        <v>109002</v>
      </c>
      <c r="K3158" s="5">
        <f t="shared" si="49"/>
        <v>15</v>
      </c>
      <c r="L3158" s="423">
        <v>1995</v>
      </c>
      <c r="M3158" s="417" t="s">
        <v>623</v>
      </c>
      <c r="N3158" s="45" t="s">
        <v>624</v>
      </c>
      <c r="O3158" s="1227">
        <v>306</v>
      </c>
      <c r="P3158" s="154">
        <f>O3158*0.1</f>
        <v>30.6</v>
      </c>
      <c r="Q3158" s="251">
        <f>O3158/L$31</f>
        <v>0.1536144578313253</v>
      </c>
      <c r="R3158" s="7">
        <v>22.95</v>
      </c>
      <c r="S3158" s="7">
        <f>P3158+R3158</f>
        <v>53.55</v>
      </c>
      <c r="T3158" s="7">
        <f>O3158-S3158</f>
        <v>252.45</v>
      </c>
      <c r="U3158" s="7"/>
      <c r="V3158" s="7"/>
      <c r="W3158" s="7"/>
      <c r="X3158" s="42"/>
      <c r="Y3158" s="42"/>
      <c r="Z3158" s="42"/>
      <c r="AA3158" s="42"/>
      <c r="AB3158" s="42"/>
      <c r="AC3158" s="42"/>
      <c r="AD3158" s="42"/>
      <c r="AE3158" s="42"/>
      <c r="AF3158" s="42"/>
      <c r="AG3158" s="42"/>
      <c r="AH3158" s="42"/>
      <c r="AI3158" s="42"/>
      <c r="AJ3158" s="42"/>
      <c r="AK3158" s="42"/>
      <c r="AL3158" s="42"/>
      <c r="AM3158" s="42"/>
      <c r="AN3158" s="42"/>
    </row>
    <row r="3159" spans="1:40" s="1" customFormat="1">
      <c r="A3159" s="15" t="s">
        <v>3723</v>
      </c>
      <c r="B3159" s="9" t="s">
        <v>17</v>
      </c>
      <c r="C3159" s="335" t="s">
        <v>3724</v>
      </c>
      <c r="D3159" s="10">
        <v>3582</v>
      </c>
      <c r="E3159" s="690">
        <v>40627</v>
      </c>
      <c r="F3159" s="815">
        <v>2011</v>
      </c>
      <c r="G3159" s="45" t="s">
        <v>814</v>
      </c>
      <c r="H3159" s="2" t="s">
        <v>3617</v>
      </c>
      <c r="I3159" s="9">
        <v>33</v>
      </c>
      <c r="J3159" s="905">
        <v>124505</v>
      </c>
      <c r="K3159" s="5">
        <f t="shared" si="49"/>
        <v>13</v>
      </c>
      <c r="L3159" s="423">
        <v>1997</v>
      </c>
      <c r="M3159" s="417" t="s">
        <v>616</v>
      </c>
      <c r="N3159" s="45" t="s">
        <v>944</v>
      </c>
      <c r="O3159" s="1227">
        <v>311.55</v>
      </c>
      <c r="P3159" s="154">
        <f>O3159*0.1</f>
        <v>31.155000000000001</v>
      </c>
      <c r="Q3159" s="251">
        <v>2.1129697890421274E-2</v>
      </c>
      <c r="R3159" s="7">
        <v>23.37</v>
      </c>
      <c r="S3159" s="7">
        <f>P3159+R3159</f>
        <v>54.525000000000006</v>
      </c>
      <c r="T3159" s="7">
        <f>O3159-S3159</f>
        <v>257.02499999999998</v>
      </c>
      <c r="U3159" s="7"/>
      <c r="V3159" s="7"/>
      <c r="W3159" s="7"/>
      <c r="X3159" s="42"/>
      <c r="Y3159" s="42"/>
      <c r="Z3159" s="42"/>
      <c r="AA3159" s="42"/>
      <c r="AB3159" s="42"/>
      <c r="AC3159" s="42"/>
      <c r="AD3159" s="42"/>
      <c r="AE3159" s="42"/>
      <c r="AF3159" s="42"/>
      <c r="AG3159" s="42"/>
      <c r="AH3159" s="42"/>
      <c r="AI3159" s="42"/>
      <c r="AJ3159" s="42"/>
      <c r="AK3159" s="42"/>
      <c r="AL3159" s="42"/>
      <c r="AM3159" s="42"/>
      <c r="AN3159" s="42"/>
    </row>
    <row r="3160" spans="1:40" s="1" customFormat="1">
      <c r="A3160" s="9" t="s">
        <v>3397</v>
      </c>
      <c r="B3160" s="225" t="s">
        <v>17</v>
      </c>
      <c r="C3160" s="335">
        <v>220454</v>
      </c>
      <c r="D3160" s="10">
        <v>3410</v>
      </c>
      <c r="E3160" s="690">
        <v>40437</v>
      </c>
      <c r="F3160" s="807">
        <v>2011</v>
      </c>
      <c r="G3160" s="45" t="s">
        <v>812</v>
      </c>
      <c r="H3160" s="1" t="s">
        <v>861</v>
      </c>
      <c r="I3160" s="9">
        <v>18</v>
      </c>
      <c r="J3160" s="905">
        <v>119000</v>
      </c>
      <c r="K3160" s="5">
        <f t="shared" si="49"/>
        <v>11</v>
      </c>
      <c r="L3160" s="423">
        <v>1999</v>
      </c>
      <c r="M3160" s="417" t="s">
        <v>616</v>
      </c>
      <c r="N3160" s="45" t="s">
        <v>1628</v>
      </c>
      <c r="O3160" s="1227">
        <v>300</v>
      </c>
      <c r="P3160" s="154">
        <v>30</v>
      </c>
      <c r="Q3160" s="251">
        <v>3.6585365853658534E-2</v>
      </c>
      <c r="R3160" s="7">
        <v>0</v>
      </c>
      <c r="S3160" s="7">
        <v>30</v>
      </c>
      <c r="T3160" s="7">
        <v>270</v>
      </c>
      <c r="U3160" s="7"/>
      <c r="V3160" s="7"/>
      <c r="W3160" s="7"/>
      <c r="X3160" s="42"/>
      <c r="Y3160" s="42"/>
      <c r="Z3160" s="42"/>
      <c r="AA3160" s="42"/>
      <c r="AB3160" s="42"/>
      <c r="AC3160" s="42"/>
      <c r="AD3160" s="42"/>
      <c r="AE3160" s="42"/>
      <c r="AF3160" s="42"/>
      <c r="AG3160" s="42"/>
      <c r="AH3160" s="42"/>
      <c r="AI3160" s="42"/>
      <c r="AJ3160" s="42"/>
      <c r="AK3160" s="42"/>
      <c r="AL3160" s="42"/>
      <c r="AM3160" s="42"/>
      <c r="AN3160" s="42"/>
    </row>
    <row r="3161" spans="1:40" s="1" customFormat="1">
      <c r="A3161" s="9" t="s">
        <v>3655</v>
      </c>
      <c r="B3161" s="9" t="s">
        <v>17</v>
      </c>
      <c r="C3161" s="335">
        <v>182507</v>
      </c>
      <c r="D3161" s="10">
        <v>3564</v>
      </c>
      <c r="E3161" s="690">
        <v>40612</v>
      </c>
      <c r="F3161" s="815">
        <v>2011</v>
      </c>
      <c r="G3161" s="45" t="s">
        <v>812</v>
      </c>
      <c r="H3161" s="1" t="s">
        <v>861</v>
      </c>
      <c r="I3161" s="9">
        <v>40</v>
      </c>
      <c r="J3161" s="905">
        <v>197982</v>
      </c>
      <c r="K3161" s="5">
        <f t="shared" si="49"/>
        <v>13</v>
      </c>
      <c r="L3161" s="423">
        <v>1997</v>
      </c>
      <c r="M3161" s="417" t="s">
        <v>623</v>
      </c>
      <c r="N3161" s="45" t="s">
        <v>626</v>
      </c>
      <c r="O3161" s="1227">
        <v>332.77</v>
      </c>
      <c r="P3161" s="154">
        <f t="shared" ref="P3161:P3167" si="50">O3161*0.1</f>
        <v>33.277000000000001</v>
      </c>
      <c r="Q3161" s="251">
        <v>4.6598676131008971E-3</v>
      </c>
      <c r="R3161" s="7">
        <v>24.96</v>
      </c>
      <c r="S3161" s="7">
        <f t="shared" ref="S3161:S3167" si="51">P3161+R3161</f>
        <v>58.237000000000002</v>
      </c>
      <c r="T3161" s="7">
        <f t="shared" ref="T3161:T3167" si="52">O3161-S3161</f>
        <v>274.53299999999996</v>
      </c>
      <c r="U3161" s="7"/>
      <c r="V3161" s="7"/>
      <c r="W3161" s="7"/>
      <c r="X3161" s="42"/>
      <c r="Y3161" s="42"/>
      <c r="Z3161" s="42"/>
      <c r="AA3161" s="42"/>
      <c r="AB3161" s="42"/>
      <c r="AC3161" s="42"/>
      <c r="AD3161" s="42"/>
      <c r="AE3161" s="42"/>
      <c r="AF3161" s="42"/>
      <c r="AG3161" s="42"/>
      <c r="AH3161" s="42"/>
      <c r="AI3161" s="42"/>
      <c r="AJ3161" s="42"/>
      <c r="AK3161" s="42"/>
      <c r="AL3161" s="42"/>
      <c r="AM3161" s="42"/>
      <c r="AN3161" s="42"/>
    </row>
    <row r="3162" spans="1:40" s="1" customFormat="1">
      <c r="A3162" s="9" t="s">
        <v>3847</v>
      </c>
      <c r="B3162" s="9" t="s">
        <v>17</v>
      </c>
      <c r="C3162" s="335"/>
      <c r="D3162" s="10">
        <v>3661</v>
      </c>
      <c r="E3162" s="690">
        <v>40716</v>
      </c>
      <c r="F3162" s="815">
        <v>2011</v>
      </c>
      <c r="G3162" s="45" t="s">
        <v>1774</v>
      </c>
      <c r="H3162" s="9" t="s">
        <v>4818</v>
      </c>
      <c r="I3162" s="9">
        <v>69</v>
      </c>
      <c r="J3162" s="916">
        <v>125136</v>
      </c>
      <c r="K3162" s="5">
        <f t="shared" si="49"/>
        <v>17</v>
      </c>
      <c r="L3162" s="423">
        <v>1993</v>
      </c>
      <c r="M3162" s="417" t="s">
        <v>623</v>
      </c>
      <c r="N3162" s="45" t="s">
        <v>626</v>
      </c>
      <c r="O3162" s="1227">
        <v>335</v>
      </c>
      <c r="P3162" s="154">
        <f t="shared" si="50"/>
        <v>33.5</v>
      </c>
      <c r="Q3162" s="251">
        <v>4.9423872556634959E-3</v>
      </c>
      <c r="R3162" s="7">
        <v>25.13</v>
      </c>
      <c r="S3162" s="7">
        <f t="shared" si="51"/>
        <v>58.629999999999995</v>
      </c>
      <c r="T3162" s="7">
        <f t="shared" si="52"/>
        <v>276.37</v>
      </c>
    </row>
    <row r="3163" spans="1:40" s="1" customFormat="1">
      <c r="A3163" s="9" t="s">
        <v>3631</v>
      </c>
      <c r="B3163" s="9" t="s">
        <v>17</v>
      </c>
      <c r="C3163" s="335" t="s">
        <v>3632</v>
      </c>
      <c r="D3163" s="10">
        <v>3526</v>
      </c>
      <c r="E3163" s="690">
        <v>40589</v>
      </c>
      <c r="F3163" s="815">
        <v>2011</v>
      </c>
      <c r="G3163" s="45" t="s">
        <v>814</v>
      </c>
      <c r="H3163" s="2" t="s">
        <v>3617</v>
      </c>
      <c r="I3163" s="9">
        <v>126</v>
      </c>
      <c r="J3163" s="905">
        <v>64868</v>
      </c>
      <c r="K3163" s="5">
        <f t="shared" si="49"/>
        <v>21</v>
      </c>
      <c r="L3163" s="423">
        <v>1989</v>
      </c>
      <c r="M3163" s="417" t="s">
        <v>616</v>
      </c>
      <c r="N3163" s="45" t="s">
        <v>621</v>
      </c>
      <c r="O3163" s="1227">
        <v>355</v>
      </c>
      <c r="P3163" s="154">
        <f t="shared" si="50"/>
        <v>35.5</v>
      </c>
      <c r="Q3163" s="251">
        <f>O3163/L$31</f>
        <v>0.17821285140562249</v>
      </c>
      <c r="R3163" s="7">
        <v>26.63</v>
      </c>
      <c r="S3163" s="7">
        <f t="shared" si="51"/>
        <v>62.129999999999995</v>
      </c>
      <c r="T3163" s="7">
        <f t="shared" si="52"/>
        <v>292.87</v>
      </c>
      <c r="U3163" s="7"/>
      <c r="V3163" s="7"/>
      <c r="W3163" s="7"/>
      <c r="X3163" s="42"/>
      <c r="Y3163" s="42"/>
      <c r="Z3163" s="42"/>
      <c r="AA3163" s="42"/>
      <c r="AB3163" s="42"/>
      <c r="AC3163" s="42"/>
      <c r="AD3163" s="42"/>
      <c r="AE3163" s="42"/>
      <c r="AF3163" s="42"/>
      <c r="AG3163" s="42"/>
      <c r="AH3163" s="42"/>
      <c r="AI3163" s="42"/>
      <c r="AJ3163" s="42"/>
      <c r="AK3163" s="42"/>
      <c r="AL3163" s="42"/>
      <c r="AM3163" s="42"/>
      <c r="AN3163" s="42"/>
    </row>
    <row r="3164" spans="1:40" s="1" customFormat="1">
      <c r="A3164" s="9" t="s">
        <v>3531</v>
      </c>
      <c r="B3164" s="9" t="s">
        <v>17</v>
      </c>
      <c r="C3164" s="335">
        <v>157531</v>
      </c>
      <c r="D3164" s="10">
        <v>3512</v>
      </c>
      <c r="E3164" s="690">
        <v>40555</v>
      </c>
      <c r="F3164" s="815">
        <v>2011</v>
      </c>
      <c r="G3164" s="45" t="s">
        <v>818</v>
      </c>
      <c r="H3164" s="9" t="s">
        <v>806</v>
      </c>
      <c r="I3164" s="9">
        <v>41</v>
      </c>
      <c r="J3164" s="905">
        <v>164848</v>
      </c>
      <c r="K3164" s="5">
        <f t="shared" si="49"/>
        <v>11</v>
      </c>
      <c r="L3164" s="423">
        <v>1999</v>
      </c>
      <c r="M3164" s="417" t="s">
        <v>623</v>
      </c>
      <c r="N3164" s="45" t="s">
        <v>626</v>
      </c>
      <c r="O3164" s="1227">
        <v>355</v>
      </c>
      <c r="P3164" s="154">
        <f t="shared" si="50"/>
        <v>35.5</v>
      </c>
      <c r="Q3164" s="251">
        <f>O3164/L$64</f>
        <v>0.17866129843985909</v>
      </c>
      <c r="R3164" s="7">
        <v>26.63</v>
      </c>
      <c r="S3164" s="7">
        <f t="shared" si="51"/>
        <v>62.129999999999995</v>
      </c>
      <c r="T3164" s="7">
        <f t="shared" si="52"/>
        <v>292.87</v>
      </c>
      <c r="U3164" s="42"/>
      <c r="V3164" s="42"/>
      <c r="W3164" s="42"/>
      <c r="X3164" s="42"/>
      <c r="Y3164" s="42"/>
      <c r="Z3164" s="42"/>
      <c r="AA3164" s="42"/>
      <c r="AB3164" s="42"/>
      <c r="AC3164" s="42"/>
      <c r="AD3164" s="42"/>
      <c r="AE3164" s="42"/>
      <c r="AF3164" s="42"/>
      <c r="AG3164" s="42"/>
      <c r="AH3164" s="42"/>
      <c r="AI3164" s="42"/>
      <c r="AJ3164" s="42"/>
      <c r="AK3164" s="42"/>
    </row>
    <row r="3165" spans="1:40" s="1" customFormat="1">
      <c r="A3165" s="225" t="s">
        <v>3633</v>
      </c>
      <c r="B3165" s="9" t="s">
        <v>17</v>
      </c>
      <c r="C3165" s="335" t="s">
        <v>3634</v>
      </c>
      <c r="D3165" s="10">
        <v>3526</v>
      </c>
      <c r="E3165" s="690">
        <v>40589</v>
      </c>
      <c r="F3165" s="815">
        <v>2011</v>
      </c>
      <c r="G3165" s="45" t="s">
        <v>814</v>
      </c>
      <c r="H3165" s="2" t="s">
        <v>3617</v>
      </c>
      <c r="I3165" s="9">
        <v>127</v>
      </c>
      <c r="J3165" s="905">
        <v>112145</v>
      </c>
      <c r="K3165" s="5">
        <f t="shared" si="49"/>
        <v>17</v>
      </c>
      <c r="L3165" s="423">
        <v>1993</v>
      </c>
      <c r="M3165" s="417" t="s">
        <v>616</v>
      </c>
      <c r="N3165" s="45" t="s">
        <v>621</v>
      </c>
      <c r="O3165" s="1227">
        <v>356</v>
      </c>
      <c r="P3165" s="154">
        <f t="shared" si="50"/>
        <v>35.6</v>
      </c>
      <c r="Q3165" s="251">
        <f>O3165/L$31</f>
        <v>0.17871485943775101</v>
      </c>
      <c r="R3165" s="7">
        <v>26.7</v>
      </c>
      <c r="S3165" s="7">
        <f t="shared" si="51"/>
        <v>62.3</v>
      </c>
      <c r="T3165" s="7">
        <f t="shared" si="52"/>
        <v>293.7</v>
      </c>
      <c r="U3165" s="7"/>
      <c r="V3165" s="7"/>
      <c r="W3165" s="7"/>
      <c r="X3165" s="42"/>
      <c r="Y3165" s="42"/>
      <c r="Z3165" s="42"/>
      <c r="AA3165" s="42"/>
      <c r="AB3165" s="42"/>
      <c r="AC3165" s="42"/>
      <c r="AD3165" s="42"/>
      <c r="AE3165" s="42"/>
      <c r="AF3165" s="42"/>
      <c r="AG3165" s="42"/>
      <c r="AH3165" s="42"/>
      <c r="AI3165" s="42"/>
      <c r="AJ3165" s="42"/>
      <c r="AK3165" s="42"/>
      <c r="AL3165" s="42"/>
      <c r="AM3165" s="42"/>
      <c r="AN3165" s="42"/>
    </row>
    <row r="3166" spans="1:40" s="1" customFormat="1">
      <c r="A3166" s="9" t="s">
        <v>3489</v>
      </c>
      <c r="B3166" s="9" t="s">
        <v>17</v>
      </c>
      <c r="C3166" s="335">
        <v>17427</v>
      </c>
      <c r="D3166" s="10">
        <v>3461</v>
      </c>
      <c r="E3166" s="690">
        <v>40504</v>
      </c>
      <c r="F3166" s="815">
        <v>2011</v>
      </c>
      <c r="G3166" s="45" t="s">
        <v>810</v>
      </c>
      <c r="H3166" s="9" t="s">
        <v>1050</v>
      </c>
      <c r="I3166" s="9">
        <v>166</v>
      </c>
      <c r="J3166" s="905">
        <v>206022</v>
      </c>
      <c r="K3166" s="5">
        <f t="shared" si="49"/>
        <v>10</v>
      </c>
      <c r="L3166" s="423">
        <v>2000</v>
      </c>
      <c r="M3166" s="417" t="s">
        <v>623</v>
      </c>
      <c r="N3166" s="45" t="s">
        <v>624</v>
      </c>
      <c r="O3166" s="1227">
        <v>360</v>
      </c>
      <c r="P3166" s="154">
        <f t="shared" si="50"/>
        <v>36</v>
      </c>
      <c r="Q3166" s="251">
        <f>O3166/L$49</f>
        <v>0.18054162487462388</v>
      </c>
      <c r="R3166" s="7">
        <f>O3166*0.075</f>
        <v>27</v>
      </c>
      <c r="S3166" s="7">
        <f t="shared" si="51"/>
        <v>63</v>
      </c>
      <c r="T3166" s="7">
        <f t="shared" si="52"/>
        <v>297</v>
      </c>
      <c r="U3166" s="7"/>
      <c r="V3166" s="7"/>
      <c r="W3166" s="7"/>
      <c r="X3166" s="42"/>
      <c r="Y3166" s="42"/>
      <c r="Z3166" s="42"/>
      <c r="AA3166" s="42"/>
      <c r="AB3166" s="42"/>
      <c r="AC3166" s="42"/>
      <c r="AD3166" s="42"/>
      <c r="AE3166" s="42"/>
      <c r="AF3166" s="42"/>
      <c r="AG3166" s="42"/>
      <c r="AH3166" s="42"/>
      <c r="AI3166" s="42"/>
      <c r="AJ3166" s="42"/>
      <c r="AK3166" s="42"/>
      <c r="AL3166" s="42"/>
      <c r="AM3166" s="42"/>
      <c r="AN3166" s="42"/>
    </row>
    <row r="3167" spans="1:40" s="1" customFormat="1">
      <c r="A3167" s="9" t="s">
        <v>3677</v>
      </c>
      <c r="B3167" s="9" t="s">
        <v>17</v>
      </c>
      <c r="C3167" s="335" t="s">
        <v>3678</v>
      </c>
      <c r="D3167" s="10">
        <v>3564</v>
      </c>
      <c r="E3167" s="690">
        <v>40612</v>
      </c>
      <c r="F3167" s="815">
        <v>2011</v>
      </c>
      <c r="G3167" s="45" t="s">
        <v>814</v>
      </c>
      <c r="H3167" s="9" t="s">
        <v>1060</v>
      </c>
      <c r="I3167" s="9">
        <v>93</v>
      </c>
      <c r="J3167" s="905">
        <v>163728</v>
      </c>
      <c r="K3167" s="5">
        <f t="shared" si="49"/>
        <v>19</v>
      </c>
      <c r="L3167" s="423">
        <v>1991</v>
      </c>
      <c r="M3167" s="417" t="s">
        <v>629</v>
      </c>
      <c r="N3167" s="45" t="s">
        <v>1362</v>
      </c>
      <c r="O3167" s="1227">
        <v>360</v>
      </c>
      <c r="P3167" s="154">
        <f t="shared" si="50"/>
        <v>36</v>
      </c>
      <c r="Q3167" s="251">
        <v>5.0411766106209181E-3</v>
      </c>
      <c r="R3167" s="7">
        <v>27</v>
      </c>
      <c r="S3167" s="7">
        <f t="shared" si="51"/>
        <v>63</v>
      </c>
      <c r="T3167" s="7">
        <f t="shared" si="52"/>
        <v>297</v>
      </c>
      <c r="U3167" s="7"/>
      <c r="V3167" s="7"/>
      <c r="W3167" s="7"/>
      <c r="X3167" s="42"/>
      <c r="Y3167" s="42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42"/>
      <c r="AN3167" s="42"/>
    </row>
    <row r="3168" spans="1:40" s="1" customFormat="1">
      <c r="A3168" s="9" t="s">
        <v>3420</v>
      </c>
      <c r="B3168" s="225" t="s">
        <v>17</v>
      </c>
      <c r="C3168" s="335" t="s">
        <v>3421</v>
      </c>
      <c r="D3168" s="10">
        <v>3441</v>
      </c>
      <c r="E3168" s="690">
        <v>40456</v>
      </c>
      <c r="F3168" s="807">
        <v>2011</v>
      </c>
      <c r="G3168" s="45" t="s">
        <v>814</v>
      </c>
      <c r="H3168" s="2" t="s">
        <v>3617</v>
      </c>
      <c r="I3168" s="9">
        <v>72</v>
      </c>
      <c r="J3168" s="905">
        <v>150751</v>
      </c>
      <c r="K3168" s="5">
        <f t="shared" si="49"/>
        <v>16</v>
      </c>
      <c r="L3168" s="423">
        <v>1994</v>
      </c>
      <c r="M3168" s="417" t="s">
        <v>613</v>
      </c>
      <c r="N3168" s="45" t="s">
        <v>614</v>
      </c>
      <c r="O3168" s="1227">
        <v>365</v>
      </c>
      <c r="P3168" s="154">
        <v>36.5</v>
      </c>
      <c r="Q3168" s="251">
        <v>2.5263414353910673E-2</v>
      </c>
      <c r="R3168" s="7">
        <v>27.375</v>
      </c>
      <c r="S3168" s="7">
        <v>63.875</v>
      </c>
      <c r="T3168" s="7">
        <v>301.125</v>
      </c>
      <c r="U3168" s="7"/>
      <c r="V3168" s="7"/>
      <c r="W3168" s="7"/>
      <c r="X3168" s="42"/>
      <c r="Y3168" s="42"/>
      <c r="Z3168" s="42"/>
      <c r="AA3168" s="42"/>
      <c r="AB3168" s="42"/>
      <c r="AC3168" s="42"/>
      <c r="AD3168" s="42"/>
      <c r="AE3168" s="42"/>
      <c r="AF3168" s="42"/>
      <c r="AG3168" s="42"/>
      <c r="AH3168" s="42"/>
      <c r="AI3168" s="42"/>
      <c r="AJ3168" s="42"/>
      <c r="AK3168" s="42"/>
      <c r="AL3168" s="42"/>
      <c r="AM3168" s="42"/>
      <c r="AN3168" s="42"/>
    </row>
    <row r="3169" spans="1:40" s="1" customFormat="1">
      <c r="A3169" s="9" t="s">
        <v>3648</v>
      </c>
      <c r="B3169" s="9" t="s">
        <v>17</v>
      </c>
      <c r="C3169" s="335">
        <v>239881</v>
      </c>
      <c r="D3169" s="10">
        <v>3564</v>
      </c>
      <c r="E3169" s="690">
        <v>40612</v>
      </c>
      <c r="F3169" s="815">
        <v>2011</v>
      </c>
      <c r="G3169" s="45" t="s">
        <v>812</v>
      </c>
      <c r="H3169" s="1" t="s">
        <v>861</v>
      </c>
      <c r="I3169" s="9">
        <v>34</v>
      </c>
      <c r="J3169" s="905">
        <v>225920</v>
      </c>
      <c r="K3169" s="5">
        <f t="shared" si="49"/>
        <v>11</v>
      </c>
      <c r="L3169" s="423">
        <v>1999</v>
      </c>
      <c r="M3169" s="417" t="s">
        <v>623</v>
      </c>
      <c r="N3169" s="45" t="s">
        <v>626</v>
      </c>
      <c r="O3169" s="1227">
        <v>370</v>
      </c>
      <c r="P3169" s="154">
        <f t="shared" ref="P3169:P3175" si="53">O3169*0.1</f>
        <v>37</v>
      </c>
      <c r="Q3169" s="251">
        <v>5.1812092942492768E-3</v>
      </c>
      <c r="R3169" s="7">
        <v>27.75</v>
      </c>
      <c r="S3169" s="7">
        <f t="shared" ref="S3169:S3175" si="54">P3169+R3169</f>
        <v>64.75</v>
      </c>
      <c r="T3169" s="7">
        <f t="shared" ref="T3169:T3175" si="55">O3169-S3169</f>
        <v>305.25</v>
      </c>
      <c r="U3169" s="7"/>
      <c r="V3169" s="7"/>
      <c r="W3169" s="7"/>
      <c r="X3169" s="42"/>
      <c r="Y3169" s="42"/>
      <c r="Z3169" s="42"/>
      <c r="AA3169" s="42"/>
      <c r="AB3169" s="42"/>
      <c r="AC3169" s="42"/>
      <c r="AD3169" s="42"/>
      <c r="AE3169" s="42"/>
      <c r="AF3169" s="42"/>
      <c r="AG3169" s="42"/>
      <c r="AH3169" s="42"/>
      <c r="AI3169" s="42"/>
      <c r="AJ3169" s="42"/>
      <c r="AK3169" s="42"/>
      <c r="AL3169" s="42"/>
      <c r="AM3169" s="42"/>
      <c r="AN3169" s="42"/>
    </row>
    <row r="3170" spans="1:40" s="1" customFormat="1">
      <c r="A3170" s="9" t="s">
        <v>3713</v>
      </c>
      <c r="B3170" s="9" t="s">
        <v>17</v>
      </c>
      <c r="C3170" s="335"/>
      <c r="D3170" s="10">
        <v>3564</v>
      </c>
      <c r="E3170" s="690">
        <v>40612</v>
      </c>
      <c r="F3170" s="815">
        <v>2011</v>
      </c>
      <c r="G3170" s="45" t="s">
        <v>812</v>
      </c>
      <c r="H3170" s="1" t="s">
        <v>861</v>
      </c>
      <c r="I3170" s="9">
        <v>158</v>
      </c>
      <c r="J3170" s="905">
        <v>97466</v>
      </c>
      <c r="K3170" s="5">
        <f t="shared" si="49"/>
        <v>29</v>
      </c>
      <c r="L3170" s="423">
        <v>1981</v>
      </c>
      <c r="M3170" s="417" t="s">
        <v>623</v>
      </c>
      <c r="N3170" s="45" t="s">
        <v>3714</v>
      </c>
      <c r="O3170" s="1227">
        <v>370</v>
      </c>
      <c r="P3170" s="154">
        <f t="shared" si="53"/>
        <v>37</v>
      </c>
      <c r="Q3170" s="251">
        <v>5.1812092942492768E-3</v>
      </c>
      <c r="R3170" s="7">
        <v>27.75</v>
      </c>
      <c r="S3170" s="7">
        <f t="shared" si="54"/>
        <v>64.75</v>
      </c>
      <c r="T3170" s="7">
        <f t="shared" si="55"/>
        <v>305.25</v>
      </c>
      <c r="U3170" s="7"/>
      <c r="V3170" s="7"/>
      <c r="W3170" s="7"/>
      <c r="X3170" s="42"/>
      <c r="Y3170" s="42"/>
      <c r="Z3170" s="42"/>
      <c r="AA3170" s="42"/>
      <c r="AB3170" s="42"/>
      <c r="AC3170" s="42"/>
      <c r="AD3170" s="42"/>
      <c r="AE3170" s="42"/>
      <c r="AF3170" s="42"/>
      <c r="AG3170" s="42"/>
      <c r="AH3170" s="42"/>
      <c r="AI3170" s="42"/>
      <c r="AJ3170" s="42"/>
      <c r="AK3170" s="42"/>
      <c r="AL3170" s="42"/>
      <c r="AM3170" s="42"/>
      <c r="AN3170" s="42"/>
    </row>
    <row r="3171" spans="1:40" s="1" customFormat="1">
      <c r="A3171" s="15" t="s">
        <v>3552</v>
      </c>
      <c r="B3171" s="9" t="s">
        <v>17</v>
      </c>
      <c r="C3171" s="335">
        <v>156815</v>
      </c>
      <c r="D3171" s="10">
        <v>3512</v>
      </c>
      <c r="E3171" s="690">
        <v>40555</v>
      </c>
      <c r="F3171" s="815">
        <v>2011</v>
      </c>
      <c r="G3171" s="45" t="s">
        <v>818</v>
      </c>
      <c r="H3171" s="9" t="s">
        <v>806</v>
      </c>
      <c r="I3171" s="15">
        <v>131</v>
      </c>
      <c r="J3171" s="903">
        <v>240363</v>
      </c>
      <c r="K3171" s="5">
        <f t="shared" si="49"/>
        <v>12</v>
      </c>
      <c r="L3171" s="790">
        <v>1998</v>
      </c>
      <c r="M3171" s="1113" t="s">
        <v>623</v>
      </c>
      <c r="N3171" s="208" t="s">
        <v>626</v>
      </c>
      <c r="O3171" s="1227">
        <v>385</v>
      </c>
      <c r="P3171" s="154">
        <f t="shared" si="53"/>
        <v>38.5</v>
      </c>
      <c r="Q3171" s="251">
        <f>O3171/L$64</f>
        <v>0.1937594363361852</v>
      </c>
      <c r="R3171" s="7">
        <v>28.88</v>
      </c>
      <c r="S3171" s="7">
        <f t="shared" si="54"/>
        <v>67.38</v>
      </c>
      <c r="T3171" s="7">
        <f t="shared" si="55"/>
        <v>317.62</v>
      </c>
      <c r="U3171" s="42"/>
      <c r="V3171" s="42"/>
      <c r="W3171" s="42"/>
      <c r="X3171" s="42"/>
      <c r="Y3171" s="42"/>
      <c r="Z3171" s="42"/>
      <c r="AA3171" s="42"/>
      <c r="AB3171" s="42"/>
      <c r="AC3171" s="42"/>
      <c r="AD3171" s="42"/>
      <c r="AE3171" s="42"/>
      <c r="AF3171" s="42"/>
      <c r="AG3171" s="42"/>
      <c r="AH3171" s="42"/>
      <c r="AI3171" s="42"/>
      <c r="AJ3171" s="42"/>
      <c r="AK3171" s="42"/>
    </row>
    <row r="3172" spans="1:40" s="1" customFormat="1">
      <c r="A3172" s="15" t="s">
        <v>3766</v>
      </c>
      <c r="B3172" s="9" t="s">
        <v>17</v>
      </c>
      <c r="C3172" s="371" t="s">
        <v>3767</v>
      </c>
      <c r="D3172" s="10">
        <v>3613</v>
      </c>
      <c r="E3172" s="690">
        <v>40655</v>
      </c>
      <c r="F3172" s="815">
        <v>2011</v>
      </c>
      <c r="G3172" s="45" t="s">
        <v>814</v>
      </c>
      <c r="H3172" s="9" t="s">
        <v>1060</v>
      </c>
      <c r="I3172" s="15">
        <v>97</v>
      </c>
      <c r="J3172" s="904">
        <v>151209</v>
      </c>
      <c r="K3172" s="5">
        <f t="shared" si="49"/>
        <v>11</v>
      </c>
      <c r="L3172" s="1014">
        <v>1999</v>
      </c>
      <c r="M3172" s="1112" t="s">
        <v>616</v>
      </c>
      <c r="N3172" s="208" t="s">
        <v>1234</v>
      </c>
      <c r="O3172" s="1227">
        <v>386.01</v>
      </c>
      <c r="P3172" s="154">
        <f t="shared" si="53"/>
        <v>38.600999999999999</v>
      </c>
      <c r="Q3172" s="251">
        <v>3.4710991274368433E-3</v>
      </c>
      <c r="R3172" s="7">
        <v>28.95</v>
      </c>
      <c r="S3172" s="7">
        <f t="shared" si="54"/>
        <v>67.551000000000002</v>
      </c>
      <c r="T3172" s="7">
        <f t="shared" si="55"/>
        <v>318.459</v>
      </c>
    </row>
    <row r="3173" spans="1:40" s="1" customFormat="1">
      <c r="A3173" s="15" t="s">
        <v>3616</v>
      </c>
      <c r="B3173" s="9" t="s">
        <v>17</v>
      </c>
      <c r="C3173" s="371"/>
      <c r="D3173" s="10">
        <v>3551</v>
      </c>
      <c r="E3173" s="690">
        <v>40581</v>
      </c>
      <c r="F3173" s="815">
        <v>2011</v>
      </c>
      <c r="G3173" s="45" t="s">
        <v>814</v>
      </c>
      <c r="H3173" s="2" t="s">
        <v>3617</v>
      </c>
      <c r="I3173" s="15">
        <v>90</v>
      </c>
      <c r="J3173" s="903">
        <v>152384</v>
      </c>
      <c r="K3173" s="5">
        <f t="shared" si="49"/>
        <v>19</v>
      </c>
      <c r="L3173" s="790">
        <v>1991</v>
      </c>
      <c r="M3173" s="1113" t="s">
        <v>616</v>
      </c>
      <c r="N3173" s="208" t="s">
        <v>2122</v>
      </c>
      <c r="O3173" s="1227">
        <v>358</v>
      </c>
      <c r="P3173" s="154">
        <f t="shared" si="53"/>
        <v>35.800000000000004</v>
      </c>
      <c r="Q3173" s="251">
        <f>O3173/L$13</f>
        <v>0.17980914113510799</v>
      </c>
      <c r="R3173" s="7">
        <v>0</v>
      </c>
      <c r="S3173" s="7">
        <f t="shared" si="54"/>
        <v>35.800000000000004</v>
      </c>
      <c r="T3173" s="7">
        <f t="shared" si="55"/>
        <v>322.2</v>
      </c>
      <c r="U3173" s="42"/>
      <c r="V3173" s="42"/>
      <c r="W3173" s="42"/>
      <c r="X3173" s="42"/>
      <c r="Y3173" s="42"/>
      <c r="Z3173" s="42"/>
      <c r="AA3173" s="42"/>
      <c r="AB3173" s="42"/>
      <c r="AC3173" s="42"/>
      <c r="AD3173" s="42"/>
      <c r="AE3173" s="42"/>
      <c r="AF3173" s="42"/>
      <c r="AG3173" s="42"/>
      <c r="AH3173" s="42"/>
      <c r="AI3173" s="42"/>
      <c r="AJ3173" s="42"/>
      <c r="AK3173" s="42"/>
    </row>
    <row r="3174" spans="1:40" s="1" customFormat="1">
      <c r="A3174" s="252" t="s">
        <v>3653</v>
      </c>
      <c r="B3174" s="9" t="s">
        <v>17</v>
      </c>
      <c r="C3174" s="337">
        <v>122053</v>
      </c>
      <c r="D3174" s="10">
        <v>3564</v>
      </c>
      <c r="E3174" s="690">
        <v>40612</v>
      </c>
      <c r="F3174" s="815">
        <v>2011</v>
      </c>
      <c r="G3174" s="724" t="s">
        <v>812</v>
      </c>
      <c r="H3174" s="1" t="s">
        <v>861</v>
      </c>
      <c r="I3174" s="252">
        <v>38</v>
      </c>
      <c r="J3174" s="912">
        <v>53535</v>
      </c>
      <c r="K3174" s="5">
        <f t="shared" si="49"/>
        <v>21</v>
      </c>
      <c r="L3174" s="1032">
        <v>1989</v>
      </c>
      <c r="M3174" s="1131" t="s">
        <v>616</v>
      </c>
      <c r="N3174" s="708" t="s">
        <v>1207</v>
      </c>
      <c r="O3174" s="1227">
        <v>395</v>
      </c>
      <c r="P3174" s="154">
        <f t="shared" si="53"/>
        <v>39.5</v>
      </c>
      <c r="Q3174" s="251">
        <v>5.5312910033201747E-3</v>
      </c>
      <c r="R3174" s="44">
        <v>29.63</v>
      </c>
      <c r="S3174" s="7">
        <f t="shared" si="54"/>
        <v>69.13</v>
      </c>
      <c r="T3174" s="7">
        <f t="shared" si="55"/>
        <v>325.87</v>
      </c>
      <c r="U3174" s="7"/>
      <c r="V3174" s="7"/>
      <c r="W3174" s="7"/>
      <c r="X3174" s="42"/>
      <c r="Y3174" s="42"/>
      <c r="Z3174" s="42"/>
      <c r="AA3174" s="42"/>
      <c r="AB3174" s="42"/>
      <c r="AC3174" s="42"/>
      <c r="AD3174" s="42"/>
      <c r="AE3174" s="42"/>
      <c r="AF3174" s="42"/>
      <c r="AG3174" s="42"/>
      <c r="AH3174" s="42"/>
      <c r="AI3174" s="42"/>
      <c r="AJ3174" s="42"/>
      <c r="AK3174" s="42"/>
      <c r="AL3174" s="42"/>
      <c r="AM3174" s="42"/>
      <c r="AN3174" s="42"/>
    </row>
    <row r="3175" spans="1:40" s="1" customFormat="1">
      <c r="A3175" s="2" t="s">
        <v>3540</v>
      </c>
      <c r="B3175" s="9" t="s">
        <v>17</v>
      </c>
      <c r="C3175" s="371">
        <v>143046</v>
      </c>
      <c r="D3175" s="10">
        <v>3512</v>
      </c>
      <c r="E3175" s="690">
        <v>40555</v>
      </c>
      <c r="F3175" s="815">
        <v>2011</v>
      </c>
      <c r="G3175" s="45" t="s">
        <v>818</v>
      </c>
      <c r="H3175" s="9" t="s">
        <v>806</v>
      </c>
      <c r="I3175" s="15">
        <v>72</v>
      </c>
      <c r="J3175" s="903">
        <v>172159</v>
      </c>
      <c r="K3175" s="5">
        <f t="shared" si="49"/>
        <v>13</v>
      </c>
      <c r="L3175" s="790">
        <v>1997</v>
      </c>
      <c r="M3175" s="1113" t="s">
        <v>623</v>
      </c>
      <c r="N3175" s="208" t="s">
        <v>626</v>
      </c>
      <c r="O3175" s="1227">
        <v>402</v>
      </c>
      <c r="P3175" s="154">
        <f t="shared" si="53"/>
        <v>40.200000000000003</v>
      </c>
      <c r="Q3175" s="251">
        <f>O3175/L$64</f>
        <v>0.20231504781077</v>
      </c>
      <c r="R3175" s="7">
        <v>30.38</v>
      </c>
      <c r="S3175" s="7">
        <f t="shared" si="54"/>
        <v>70.58</v>
      </c>
      <c r="T3175" s="7">
        <f t="shared" si="55"/>
        <v>331.42</v>
      </c>
      <c r="U3175" s="42"/>
      <c r="V3175" s="42"/>
      <c r="W3175" s="42"/>
      <c r="X3175" s="42"/>
      <c r="Y3175" s="42"/>
      <c r="Z3175" s="42"/>
      <c r="AA3175" s="42"/>
      <c r="AB3175" s="42"/>
      <c r="AC3175" s="42"/>
      <c r="AD3175" s="42"/>
      <c r="AE3175" s="42"/>
      <c r="AF3175" s="42"/>
      <c r="AG3175" s="42"/>
      <c r="AH3175" s="42"/>
      <c r="AI3175" s="42"/>
      <c r="AJ3175" s="42"/>
      <c r="AK3175" s="42"/>
    </row>
    <row r="3176" spans="1:40" s="1" customFormat="1">
      <c r="A3176" s="2" t="s">
        <v>3455</v>
      </c>
      <c r="B3176" s="9" t="s">
        <v>17</v>
      </c>
      <c r="C3176" s="371">
        <v>141589</v>
      </c>
      <c r="D3176" s="10">
        <v>3481</v>
      </c>
      <c r="E3176" s="690">
        <v>40515</v>
      </c>
      <c r="F3176" s="807">
        <v>2011</v>
      </c>
      <c r="G3176" s="45" t="s">
        <v>1774</v>
      </c>
      <c r="H3176" s="9" t="s">
        <v>2581</v>
      </c>
      <c r="I3176" s="15">
        <v>23</v>
      </c>
      <c r="J3176" s="903">
        <v>96495</v>
      </c>
      <c r="K3176" s="5">
        <f t="shared" si="49"/>
        <v>25</v>
      </c>
      <c r="L3176" s="790">
        <v>1985</v>
      </c>
      <c r="M3176" s="1113" t="s">
        <v>2595</v>
      </c>
      <c r="N3176" s="208" t="s">
        <v>3456</v>
      </c>
      <c r="O3176" s="1227">
        <v>406</v>
      </c>
      <c r="P3176" s="154">
        <v>40.6</v>
      </c>
      <c r="Q3176" s="251">
        <v>7.4664648146523672E-3</v>
      </c>
      <c r="R3176" s="7">
        <v>30.45</v>
      </c>
      <c r="S3176" s="7">
        <v>71.05</v>
      </c>
      <c r="T3176" s="7">
        <v>334.95</v>
      </c>
      <c r="U3176" s="7"/>
      <c r="V3176" s="7"/>
      <c r="W3176" s="7"/>
      <c r="X3176" s="42"/>
      <c r="Y3176" s="42"/>
      <c r="Z3176" s="42"/>
      <c r="AA3176" s="42"/>
      <c r="AB3176" s="42"/>
      <c r="AC3176" s="42"/>
      <c r="AD3176" s="42"/>
      <c r="AE3176" s="42"/>
      <c r="AF3176" s="42"/>
      <c r="AG3176" s="42"/>
      <c r="AH3176" s="42"/>
      <c r="AI3176" s="42"/>
      <c r="AJ3176" s="42"/>
      <c r="AK3176" s="42"/>
      <c r="AL3176" s="42"/>
      <c r="AM3176" s="42"/>
      <c r="AN3176" s="42"/>
    </row>
    <row r="3177" spans="1:40" s="1" customFormat="1">
      <c r="A3177" s="2" t="s">
        <v>3760</v>
      </c>
      <c r="B3177" s="9" t="s">
        <v>17</v>
      </c>
      <c r="C3177" s="371" t="s">
        <v>3761</v>
      </c>
      <c r="D3177" s="10">
        <v>3613</v>
      </c>
      <c r="E3177" s="690">
        <v>40655</v>
      </c>
      <c r="F3177" s="815">
        <v>2011</v>
      </c>
      <c r="G3177" s="45" t="s">
        <v>814</v>
      </c>
      <c r="H3177" s="2" t="s">
        <v>3617</v>
      </c>
      <c r="I3177" s="15">
        <v>10</v>
      </c>
      <c r="J3177" s="904">
        <v>168260</v>
      </c>
      <c r="K3177" s="5">
        <f t="shared" si="49"/>
        <v>18</v>
      </c>
      <c r="L3177" s="1014">
        <v>1992</v>
      </c>
      <c r="M3177" s="1112" t="s">
        <v>623</v>
      </c>
      <c r="N3177" s="208" t="s">
        <v>626</v>
      </c>
      <c r="O3177" s="1227">
        <v>406</v>
      </c>
      <c r="P3177" s="154">
        <f>O3177*0.1</f>
        <v>40.6</v>
      </c>
      <c r="Q3177" s="251">
        <v>3.6508542414428599E-3</v>
      </c>
      <c r="R3177" s="7">
        <v>30.45</v>
      </c>
      <c r="S3177" s="7">
        <f>P3177+R3177</f>
        <v>71.05</v>
      </c>
      <c r="T3177" s="7">
        <f>O3177-S3177</f>
        <v>334.95</v>
      </c>
    </row>
    <row r="3178" spans="1:40" s="1" customFormat="1">
      <c r="A3178" s="1" t="s">
        <v>3418</v>
      </c>
      <c r="B3178" s="225" t="s">
        <v>17</v>
      </c>
      <c r="C3178" s="371" t="s">
        <v>3419</v>
      </c>
      <c r="D3178" s="10">
        <v>3441</v>
      </c>
      <c r="E3178" s="690">
        <v>40456</v>
      </c>
      <c r="F3178" s="807">
        <v>2011</v>
      </c>
      <c r="G3178" s="356" t="s">
        <v>814</v>
      </c>
      <c r="H3178" s="2" t="s">
        <v>3617</v>
      </c>
      <c r="I3178" s="15">
        <v>71</v>
      </c>
      <c r="J3178" s="904">
        <v>96973</v>
      </c>
      <c r="K3178" s="5">
        <f t="shared" si="49"/>
        <v>13</v>
      </c>
      <c r="L3178" s="1014">
        <v>1997</v>
      </c>
      <c r="M3178" s="1112" t="s">
        <v>616</v>
      </c>
      <c r="N3178" s="208" t="s">
        <v>1234</v>
      </c>
      <c r="O3178" s="1227">
        <v>410</v>
      </c>
      <c r="P3178" s="154">
        <v>41</v>
      </c>
      <c r="Q3178" s="251">
        <v>2.8378081876995549E-2</v>
      </c>
      <c r="R3178" s="7">
        <v>30.75</v>
      </c>
      <c r="S3178" s="7">
        <v>71.75</v>
      </c>
      <c r="T3178" s="7">
        <v>338.25</v>
      </c>
      <c r="U3178" s="7"/>
      <c r="V3178" s="7"/>
      <c r="W3178" s="7"/>
      <c r="X3178" s="42"/>
      <c r="Y3178" s="42"/>
      <c r="Z3178" s="42"/>
      <c r="AA3178" s="42"/>
      <c r="AB3178" s="42"/>
      <c r="AC3178" s="42"/>
      <c r="AD3178" s="42"/>
      <c r="AE3178" s="42"/>
      <c r="AF3178" s="42"/>
      <c r="AG3178" s="42"/>
      <c r="AH3178" s="42"/>
      <c r="AI3178" s="42"/>
      <c r="AJ3178" s="42"/>
      <c r="AK3178" s="42"/>
      <c r="AL3178" s="42"/>
      <c r="AM3178" s="42"/>
      <c r="AN3178" s="42"/>
    </row>
    <row r="3179" spans="1:40" s="1" customFormat="1">
      <c r="A3179" s="2" t="s">
        <v>3813</v>
      </c>
      <c r="B3179" s="9" t="s">
        <v>17</v>
      </c>
      <c r="C3179" s="371">
        <v>134940</v>
      </c>
      <c r="D3179" s="10">
        <v>3613</v>
      </c>
      <c r="E3179" s="690">
        <v>40655</v>
      </c>
      <c r="F3179" s="815">
        <v>2011</v>
      </c>
      <c r="G3179" s="356" t="s">
        <v>812</v>
      </c>
      <c r="H3179" s="1" t="s">
        <v>861</v>
      </c>
      <c r="I3179" s="15">
        <v>160</v>
      </c>
      <c r="J3179" s="903">
        <v>113588</v>
      </c>
      <c r="K3179" s="5">
        <f t="shared" si="49"/>
        <v>16</v>
      </c>
      <c r="L3179" s="790">
        <v>1994</v>
      </c>
      <c r="M3179" s="1113" t="s">
        <v>616</v>
      </c>
      <c r="N3179" s="208" t="s">
        <v>3814</v>
      </c>
      <c r="O3179" s="1227">
        <v>417.77</v>
      </c>
      <c r="P3179" s="154">
        <f t="shared" ref="P3179:P3188" si="56">O3179*0.1</f>
        <v>41.777000000000001</v>
      </c>
      <c r="Q3179" s="251">
        <v>3.756693045437398E-3</v>
      </c>
      <c r="R3179" s="7">
        <v>31.33</v>
      </c>
      <c r="S3179" s="7">
        <f t="shared" ref="S3179:S3188" si="57">P3179+R3179</f>
        <v>73.106999999999999</v>
      </c>
      <c r="T3179" s="7">
        <f t="shared" ref="T3179:T3188" si="58">O3179-S3179</f>
        <v>344.66300000000001</v>
      </c>
    </row>
    <row r="3180" spans="1:40" s="1" customFormat="1">
      <c r="A3180" s="2"/>
      <c r="B3180" s="9" t="s">
        <v>17</v>
      </c>
      <c r="C3180" s="371"/>
      <c r="D3180" s="10">
        <v>3661</v>
      </c>
      <c r="E3180" s="690">
        <v>40716</v>
      </c>
      <c r="F3180" s="815">
        <v>2011</v>
      </c>
      <c r="G3180" s="356" t="s">
        <v>818</v>
      </c>
      <c r="H3180" s="9" t="s">
        <v>806</v>
      </c>
      <c r="I3180" s="15">
        <v>116</v>
      </c>
      <c r="J3180" s="903"/>
      <c r="K3180" s="5">
        <f t="shared" si="49"/>
        <v>2010</v>
      </c>
      <c r="L3180" s="790"/>
      <c r="M3180" s="1113" t="s">
        <v>3309</v>
      </c>
      <c r="N3180" s="208"/>
      <c r="O3180" s="1227">
        <v>419</v>
      </c>
      <c r="P3180" s="154">
        <f t="shared" si="56"/>
        <v>41.900000000000006</v>
      </c>
      <c r="Q3180" s="251">
        <v>6.1816724182776261E-3</v>
      </c>
      <c r="R3180" s="7">
        <v>31.43</v>
      </c>
      <c r="S3180" s="7">
        <f t="shared" si="57"/>
        <v>73.330000000000013</v>
      </c>
      <c r="T3180" s="7">
        <f t="shared" si="58"/>
        <v>345.66999999999996</v>
      </c>
    </row>
    <row r="3181" spans="1:40" s="1" customFormat="1">
      <c r="A3181" s="2" t="s">
        <v>3527</v>
      </c>
      <c r="B3181" s="9" t="s">
        <v>17</v>
      </c>
      <c r="C3181" s="337">
        <v>1704</v>
      </c>
      <c r="D3181" s="10">
        <v>3461</v>
      </c>
      <c r="E3181" s="690">
        <v>40504</v>
      </c>
      <c r="F3181" s="815">
        <v>2011</v>
      </c>
      <c r="G3181" s="778" t="s">
        <v>816</v>
      </c>
      <c r="H3181" s="51" t="s">
        <v>801</v>
      </c>
      <c r="I3181" s="252">
        <v>60</v>
      </c>
      <c r="J3181" s="911">
        <v>153751</v>
      </c>
      <c r="K3181" s="5">
        <f t="shared" si="49"/>
        <v>9</v>
      </c>
      <c r="L3181" s="1023">
        <v>2001</v>
      </c>
      <c r="M3181" s="1119" t="s">
        <v>629</v>
      </c>
      <c r="N3181" s="1205" t="s">
        <v>1235</v>
      </c>
      <c r="O3181" s="1227">
        <v>430</v>
      </c>
      <c r="P3181" s="1248">
        <f t="shared" si="56"/>
        <v>43</v>
      </c>
      <c r="Q3181" s="251">
        <f>O3181/L$49</f>
        <v>0.21564694082246741</v>
      </c>
      <c r="R3181" s="7">
        <f>O3181*0.075</f>
        <v>32.25</v>
      </c>
      <c r="S3181" s="7">
        <f t="shared" si="57"/>
        <v>75.25</v>
      </c>
      <c r="T3181" s="7">
        <f t="shared" si="58"/>
        <v>354.75</v>
      </c>
      <c r="U3181" s="7"/>
      <c r="V3181" s="7"/>
      <c r="W3181" s="7"/>
      <c r="X3181" s="42"/>
      <c r="Y3181" s="42"/>
      <c r="Z3181" s="42"/>
      <c r="AA3181" s="42"/>
      <c r="AB3181" s="42"/>
      <c r="AC3181" s="42"/>
      <c r="AD3181" s="42"/>
      <c r="AE3181" s="42"/>
      <c r="AF3181" s="42"/>
      <c r="AG3181" s="42"/>
      <c r="AH3181" s="42"/>
      <c r="AI3181" s="42"/>
      <c r="AJ3181" s="42"/>
      <c r="AK3181" s="42"/>
      <c r="AL3181" s="42"/>
      <c r="AM3181" s="42"/>
      <c r="AN3181" s="42"/>
    </row>
    <row r="3182" spans="1:40" s="1" customFormat="1">
      <c r="A3182" s="208" t="s">
        <v>3731</v>
      </c>
      <c r="B3182" s="9" t="s">
        <v>17</v>
      </c>
      <c r="C3182" s="371">
        <v>123052</v>
      </c>
      <c r="D3182" s="10">
        <v>3582</v>
      </c>
      <c r="E3182" s="690">
        <v>40627</v>
      </c>
      <c r="F3182" s="815">
        <v>2011</v>
      </c>
      <c r="G3182" s="356" t="s">
        <v>812</v>
      </c>
      <c r="H3182" s="1" t="s">
        <v>861</v>
      </c>
      <c r="I3182" s="15">
        <v>75</v>
      </c>
      <c r="J3182" s="903">
        <v>184735</v>
      </c>
      <c r="K3182" s="5">
        <f t="shared" si="49"/>
        <v>35</v>
      </c>
      <c r="L3182" s="790">
        <v>1975</v>
      </c>
      <c r="M3182" s="1113" t="s">
        <v>623</v>
      </c>
      <c r="N3182" s="208" t="s">
        <v>713</v>
      </c>
      <c r="O3182" s="1227">
        <v>430</v>
      </c>
      <c r="P3182" s="154">
        <f t="shared" si="56"/>
        <v>43</v>
      </c>
      <c r="Q3182" s="251">
        <v>2.9163120182574696E-2</v>
      </c>
      <c r="R3182" s="7">
        <v>32.25</v>
      </c>
      <c r="S3182" s="7">
        <f t="shared" si="57"/>
        <v>75.25</v>
      </c>
      <c r="T3182" s="7">
        <f t="shared" si="58"/>
        <v>354.75</v>
      </c>
      <c r="U3182" s="7"/>
      <c r="V3182" s="7"/>
      <c r="W3182" s="7"/>
      <c r="X3182" s="42"/>
      <c r="Y3182" s="42"/>
      <c r="Z3182" s="42"/>
      <c r="AA3182" s="42"/>
      <c r="AB3182" s="42"/>
      <c r="AC3182" s="42"/>
      <c r="AD3182" s="42"/>
      <c r="AE3182" s="42"/>
      <c r="AF3182" s="42"/>
      <c r="AG3182" s="42"/>
      <c r="AH3182" s="42"/>
      <c r="AI3182" s="42"/>
      <c r="AJ3182" s="42"/>
      <c r="AK3182" s="42"/>
      <c r="AL3182" s="42"/>
      <c r="AM3182" s="42"/>
      <c r="AN3182" s="42"/>
    </row>
    <row r="3183" spans="1:40" s="1" customFormat="1">
      <c r="A3183" s="2" t="s">
        <v>3649</v>
      </c>
      <c r="B3183" s="9" t="s">
        <v>17</v>
      </c>
      <c r="C3183" s="371">
        <v>220187</v>
      </c>
      <c r="D3183" s="10">
        <v>3564</v>
      </c>
      <c r="E3183" s="690">
        <v>40612</v>
      </c>
      <c r="F3183" s="815">
        <v>2011</v>
      </c>
      <c r="G3183" s="356" t="s">
        <v>812</v>
      </c>
      <c r="H3183" s="1" t="s">
        <v>861</v>
      </c>
      <c r="I3183" s="15">
        <v>35</v>
      </c>
      <c r="J3183" s="903">
        <v>174869</v>
      </c>
      <c r="K3183" s="5">
        <f t="shared" si="49"/>
        <v>11</v>
      </c>
      <c r="L3183" s="1014">
        <v>1999</v>
      </c>
      <c r="M3183" s="1112" t="s">
        <v>623</v>
      </c>
      <c r="N3183" s="208" t="s">
        <v>626</v>
      </c>
      <c r="O3183" s="1227">
        <v>432.77</v>
      </c>
      <c r="P3183" s="154">
        <f t="shared" si="56"/>
        <v>43.277000000000001</v>
      </c>
      <c r="Q3183" s="251">
        <v>6.060194449384485E-3</v>
      </c>
      <c r="R3183" s="7">
        <v>32.46</v>
      </c>
      <c r="S3183" s="7">
        <f t="shared" si="57"/>
        <v>75.736999999999995</v>
      </c>
      <c r="T3183" s="7">
        <f t="shared" si="58"/>
        <v>357.03300000000002</v>
      </c>
      <c r="U3183" s="7"/>
      <c r="V3183" s="7"/>
      <c r="W3183" s="7"/>
      <c r="X3183" s="42"/>
      <c r="Y3183" s="42"/>
      <c r="Z3183" s="42"/>
      <c r="AA3183" s="42"/>
      <c r="AB3183" s="42"/>
      <c r="AC3183" s="42"/>
      <c r="AD3183" s="42"/>
      <c r="AE3183" s="42"/>
      <c r="AF3183" s="42"/>
      <c r="AG3183" s="42"/>
      <c r="AH3183" s="42"/>
      <c r="AI3183" s="42"/>
      <c r="AJ3183" s="42"/>
      <c r="AK3183" s="42"/>
      <c r="AL3183" s="42"/>
      <c r="AM3183" s="42"/>
      <c r="AN3183" s="42"/>
    </row>
    <row r="3184" spans="1:40" s="1" customFormat="1">
      <c r="A3184" s="2" t="s">
        <v>3508</v>
      </c>
      <c r="B3184" s="9" t="s">
        <v>17</v>
      </c>
      <c r="C3184" s="371">
        <v>141577</v>
      </c>
      <c r="D3184" s="10">
        <v>3461</v>
      </c>
      <c r="E3184" s="690">
        <v>40504</v>
      </c>
      <c r="F3184" s="815">
        <v>2011</v>
      </c>
      <c r="G3184" s="356" t="s">
        <v>1774</v>
      </c>
      <c r="H3184" s="15" t="s">
        <v>2581</v>
      </c>
      <c r="I3184" s="15">
        <v>46</v>
      </c>
      <c r="J3184" s="903">
        <v>120000</v>
      </c>
      <c r="K3184" s="5">
        <f t="shared" si="49"/>
        <v>18</v>
      </c>
      <c r="L3184" s="790">
        <v>1992</v>
      </c>
      <c r="M3184" s="1113" t="s">
        <v>616</v>
      </c>
      <c r="N3184" s="208" t="s">
        <v>3509</v>
      </c>
      <c r="O3184" s="1227">
        <v>460</v>
      </c>
      <c r="P3184" s="154">
        <f t="shared" si="56"/>
        <v>46</v>
      </c>
      <c r="Q3184" s="251">
        <f>O3184/L$49</f>
        <v>0.23069207622868607</v>
      </c>
      <c r="R3184" s="7">
        <f>O3184*0.075</f>
        <v>34.5</v>
      </c>
      <c r="S3184" s="7">
        <f t="shared" si="57"/>
        <v>80.5</v>
      </c>
      <c r="T3184" s="7">
        <f t="shared" si="58"/>
        <v>379.5</v>
      </c>
      <c r="U3184" s="7"/>
      <c r="V3184" s="7"/>
      <c r="W3184" s="7"/>
      <c r="X3184" s="42"/>
      <c r="Y3184" s="42"/>
      <c r="Z3184" s="42"/>
      <c r="AA3184" s="42"/>
      <c r="AB3184" s="42"/>
      <c r="AC3184" s="42"/>
      <c r="AD3184" s="42"/>
      <c r="AE3184" s="42"/>
      <c r="AF3184" s="42"/>
      <c r="AG3184" s="42"/>
      <c r="AH3184" s="42"/>
      <c r="AI3184" s="42"/>
      <c r="AJ3184" s="42"/>
      <c r="AK3184" s="42"/>
      <c r="AL3184" s="42"/>
      <c r="AM3184" s="42"/>
      <c r="AN3184" s="42"/>
    </row>
    <row r="3185" spans="1:40" s="1" customFormat="1">
      <c r="A3185" s="9" t="s">
        <v>3879</v>
      </c>
      <c r="B3185" s="9" t="s">
        <v>17</v>
      </c>
      <c r="C3185" s="335" t="s">
        <v>3880</v>
      </c>
      <c r="D3185" s="10">
        <v>3661</v>
      </c>
      <c r="E3185" s="690">
        <v>40716</v>
      </c>
      <c r="F3185" s="815">
        <v>2011</v>
      </c>
      <c r="G3185" s="45" t="s">
        <v>814</v>
      </c>
      <c r="H3185" s="9" t="s">
        <v>3593</v>
      </c>
      <c r="I3185" s="9">
        <v>167</v>
      </c>
      <c r="J3185" s="905">
        <v>136826</v>
      </c>
      <c r="K3185" s="5">
        <f t="shared" si="49"/>
        <v>18</v>
      </c>
      <c r="L3185" s="423">
        <v>1992</v>
      </c>
      <c r="M3185" s="417" t="s">
        <v>3829</v>
      </c>
      <c r="N3185" s="45" t="s">
        <v>1424</v>
      </c>
      <c r="O3185" s="1227">
        <v>470</v>
      </c>
      <c r="P3185" s="154">
        <f t="shared" si="56"/>
        <v>47</v>
      </c>
      <c r="Q3185" s="251">
        <v>6.9340955527219189E-3</v>
      </c>
      <c r="R3185" s="7">
        <v>35.25</v>
      </c>
      <c r="S3185" s="7">
        <f t="shared" si="57"/>
        <v>82.25</v>
      </c>
      <c r="T3185" s="7">
        <f t="shared" si="58"/>
        <v>387.75</v>
      </c>
    </row>
    <row r="3186" spans="1:40" s="1" customFormat="1">
      <c r="A3186" s="9" t="s">
        <v>3551</v>
      </c>
      <c r="B3186" s="9" t="s">
        <v>17</v>
      </c>
      <c r="C3186" s="335">
        <v>159101</v>
      </c>
      <c r="D3186" s="10">
        <v>3512</v>
      </c>
      <c r="E3186" s="690">
        <v>40555</v>
      </c>
      <c r="F3186" s="815">
        <v>2011</v>
      </c>
      <c r="G3186" s="45" t="s">
        <v>818</v>
      </c>
      <c r="H3186" s="9" t="s">
        <v>806</v>
      </c>
      <c r="I3186" s="9">
        <v>130</v>
      </c>
      <c r="J3186" s="922">
        <v>186963</v>
      </c>
      <c r="K3186" s="5">
        <f t="shared" si="49"/>
        <v>15</v>
      </c>
      <c r="L3186" s="423">
        <v>1995</v>
      </c>
      <c r="M3186" s="417" t="s">
        <v>623</v>
      </c>
      <c r="N3186" s="45" t="s">
        <v>2116</v>
      </c>
      <c r="O3186" s="1227">
        <v>480</v>
      </c>
      <c r="P3186" s="154">
        <f t="shared" si="56"/>
        <v>48</v>
      </c>
      <c r="Q3186" s="251">
        <f>O3186/L$64</f>
        <v>0.24157020634121792</v>
      </c>
      <c r="R3186" s="7">
        <v>36</v>
      </c>
      <c r="S3186" s="7">
        <f t="shared" si="57"/>
        <v>84</v>
      </c>
      <c r="T3186" s="7">
        <f t="shared" si="58"/>
        <v>396</v>
      </c>
      <c r="U3186" s="42"/>
      <c r="V3186" s="42"/>
      <c r="W3186" s="42"/>
      <c r="X3186" s="42"/>
      <c r="Y3186" s="42"/>
      <c r="Z3186" s="42"/>
      <c r="AA3186" s="42"/>
      <c r="AB3186" s="42"/>
      <c r="AC3186" s="42"/>
      <c r="AD3186" s="42"/>
      <c r="AE3186" s="42"/>
      <c r="AF3186" s="42"/>
      <c r="AG3186" s="42"/>
      <c r="AH3186" s="42"/>
      <c r="AI3186" s="42"/>
      <c r="AJ3186" s="42"/>
      <c r="AK3186" s="42"/>
    </row>
    <row r="3187" spans="1:40" s="1" customFormat="1">
      <c r="A3187" s="9" t="s">
        <v>3625</v>
      </c>
      <c r="B3187" s="9" t="s">
        <v>17</v>
      </c>
      <c r="C3187" s="335">
        <v>1205</v>
      </c>
      <c r="D3187" s="10">
        <v>3526</v>
      </c>
      <c r="E3187" s="690">
        <v>40589</v>
      </c>
      <c r="F3187" s="815">
        <v>2011</v>
      </c>
      <c r="G3187" s="45" t="s">
        <v>814</v>
      </c>
      <c r="H3187" s="9" t="s">
        <v>2652</v>
      </c>
      <c r="I3187" s="9">
        <v>106</v>
      </c>
      <c r="J3187" s="905">
        <v>199966</v>
      </c>
      <c r="K3187" s="5">
        <f t="shared" si="49"/>
        <v>11</v>
      </c>
      <c r="L3187" s="423">
        <v>1999</v>
      </c>
      <c r="M3187" s="417" t="s">
        <v>2415</v>
      </c>
      <c r="N3187" s="45" t="s">
        <v>152</v>
      </c>
      <c r="O3187" s="1227">
        <v>491</v>
      </c>
      <c r="P3187" s="154">
        <f t="shared" si="56"/>
        <v>49.1</v>
      </c>
      <c r="Q3187" s="251">
        <f>O3187/L$31</f>
        <v>0.24648594377510041</v>
      </c>
      <c r="R3187" s="7">
        <v>36.83</v>
      </c>
      <c r="S3187" s="7">
        <f t="shared" si="57"/>
        <v>85.93</v>
      </c>
      <c r="T3187" s="7">
        <f t="shared" si="58"/>
        <v>405.07</v>
      </c>
      <c r="U3187" s="7"/>
      <c r="V3187" s="7"/>
      <c r="W3187" s="7"/>
      <c r="X3187" s="42"/>
      <c r="Y3187" s="42"/>
      <c r="Z3187" s="42"/>
      <c r="AA3187" s="42"/>
      <c r="AB3187" s="42"/>
      <c r="AC3187" s="42"/>
      <c r="AD3187" s="42"/>
      <c r="AE3187" s="42"/>
      <c r="AF3187" s="42"/>
      <c r="AG3187" s="42"/>
      <c r="AH3187" s="42"/>
      <c r="AI3187" s="42"/>
      <c r="AJ3187" s="42"/>
      <c r="AK3187" s="42"/>
      <c r="AL3187" s="42"/>
      <c r="AM3187" s="42"/>
      <c r="AN3187" s="42"/>
    </row>
    <row r="3188" spans="1:40" s="1" customFormat="1">
      <c r="A3188" s="225" t="s">
        <v>3606</v>
      </c>
      <c r="B3188" s="9" t="s">
        <v>17</v>
      </c>
      <c r="C3188" s="336">
        <v>141605</v>
      </c>
      <c r="D3188" s="10">
        <v>3512</v>
      </c>
      <c r="E3188" s="690">
        <v>40555</v>
      </c>
      <c r="F3188" s="815">
        <v>2011</v>
      </c>
      <c r="G3188" s="724" t="s">
        <v>1774</v>
      </c>
      <c r="H3188" s="225" t="s">
        <v>2581</v>
      </c>
      <c r="I3188" s="225">
        <v>248</v>
      </c>
      <c r="J3188" s="918">
        <v>114362</v>
      </c>
      <c r="K3188" s="5">
        <f t="shared" si="49"/>
        <v>19</v>
      </c>
      <c r="L3188" s="1025">
        <v>1991</v>
      </c>
      <c r="M3188" s="1122" t="s">
        <v>616</v>
      </c>
      <c r="N3188" s="1209" t="s">
        <v>3533</v>
      </c>
      <c r="O3188" s="1227">
        <v>500</v>
      </c>
      <c r="P3188" s="1248">
        <f t="shared" si="56"/>
        <v>50</v>
      </c>
      <c r="Q3188" s="251">
        <f>O3188/L$64</f>
        <v>0.25163563160543534</v>
      </c>
      <c r="R3188" s="7">
        <v>37.5</v>
      </c>
      <c r="S3188" s="7">
        <f t="shared" si="57"/>
        <v>87.5</v>
      </c>
      <c r="T3188" s="7">
        <f t="shared" si="58"/>
        <v>412.5</v>
      </c>
      <c r="U3188" s="42"/>
      <c r="V3188" s="42"/>
      <c r="W3188" s="42"/>
      <c r="X3188" s="42"/>
      <c r="Y3188" s="42"/>
      <c r="Z3188" s="42"/>
      <c r="AA3188" s="42"/>
      <c r="AB3188" s="42"/>
      <c r="AC3188" s="42"/>
      <c r="AD3188" s="42"/>
      <c r="AE3188" s="42"/>
      <c r="AF3188" s="42"/>
      <c r="AG3188" s="42"/>
      <c r="AH3188" s="42"/>
      <c r="AI3188" s="42"/>
      <c r="AJ3188" s="42"/>
      <c r="AK3188" s="42"/>
    </row>
    <row r="3189" spans="1:40" s="1" customFormat="1">
      <c r="A3189" s="9" t="s">
        <v>3429</v>
      </c>
      <c r="B3189" s="225" t="s">
        <v>17</v>
      </c>
      <c r="C3189" s="335">
        <v>240533</v>
      </c>
      <c r="D3189" s="10">
        <v>3435</v>
      </c>
      <c r="E3189" s="690">
        <v>40455</v>
      </c>
      <c r="F3189" s="807">
        <v>2011</v>
      </c>
      <c r="G3189" s="45" t="s">
        <v>812</v>
      </c>
      <c r="H3189" s="1" t="s">
        <v>861</v>
      </c>
      <c r="I3189" s="9">
        <v>38</v>
      </c>
      <c r="J3189" s="905">
        <v>142884</v>
      </c>
      <c r="K3189" s="5">
        <f t="shared" si="49"/>
        <v>10</v>
      </c>
      <c r="L3189" s="423">
        <v>2000</v>
      </c>
      <c r="M3189" s="417" t="s">
        <v>623</v>
      </c>
      <c r="N3189" s="45" t="s">
        <v>626</v>
      </c>
      <c r="O3189" s="1227">
        <v>500</v>
      </c>
      <c r="P3189" s="154">
        <v>50</v>
      </c>
      <c r="Q3189" s="251">
        <v>0.1042535446205171</v>
      </c>
      <c r="R3189" s="7">
        <v>37.5</v>
      </c>
      <c r="S3189" s="7">
        <v>87.5</v>
      </c>
      <c r="T3189" s="7">
        <v>412.5</v>
      </c>
      <c r="U3189" s="7"/>
      <c r="V3189" s="7"/>
      <c r="W3189" s="7"/>
      <c r="X3189" s="42"/>
      <c r="Y3189" s="42"/>
      <c r="Z3189" s="42"/>
      <c r="AA3189" s="42"/>
      <c r="AB3189" s="42"/>
      <c r="AC3189" s="42"/>
      <c r="AD3189" s="42"/>
      <c r="AE3189" s="42"/>
      <c r="AF3189" s="42"/>
      <c r="AG3189" s="42"/>
      <c r="AH3189" s="42"/>
      <c r="AI3189" s="42"/>
      <c r="AJ3189" s="42"/>
      <c r="AK3189" s="42"/>
      <c r="AL3189" s="42"/>
      <c r="AM3189" s="42"/>
      <c r="AN3189" s="42"/>
    </row>
    <row r="3190" spans="1:40" s="1" customFormat="1">
      <c r="A3190" s="9" t="s">
        <v>3732</v>
      </c>
      <c r="B3190" s="9" t="s">
        <v>17</v>
      </c>
      <c r="C3190" s="335">
        <v>240680</v>
      </c>
      <c r="D3190" s="10">
        <v>3582</v>
      </c>
      <c r="E3190" s="690">
        <v>40627</v>
      </c>
      <c r="F3190" s="815">
        <v>2011</v>
      </c>
      <c r="G3190" s="45" t="s">
        <v>812</v>
      </c>
      <c r="H3190" s="1" t="s">
        <v>861</v>
      </c>
      <c r="I3190" s="9">
        <v>81</v>
      </c>
      <c r="J3190" s="905">
        <v>193872</v>
      </c>
      <c r="K3190" s="5">
        <f t="shared" si="49"/>
        <v>9</v>
      </c>
      <c r="L3190" s="423">
        <v>2001</v>
      </c>
      <c r="M3190" s="417" t="s">
        <v>623</v>
      </c>
      <c r="N3190" s="45" t="s">
        <v>626</v>
      </c>
      <c r="O3190" s="1227">
        <v>500</v>
      </c>
      <c r="P3190" s="154">
        <f>O3190*0.1</f>
        <v>50</v>
      </c>
      <c r="Q3190" s="251">
        <v>3.3910604863458947E-2</v>
      </c>
      <c r="R3190" s="7">
        <v>37.5</v>
      </c>
      <c r="S3190" s="7">
        <f>P3190+R3190</f>
        <v>87.5</v>
      </c>
      <c r="T3190" s="7">
        <f>O3190-S3190</f>
        <v>412.5</v>
      </c>
      <c r="U3190" s="7"/>
      <c r="V3190" s="7"/>
      <c r="W3190" s="7"/>
      <c r="X3190" s="42"/>
      <c r="Y3190" s="42"/>
      <c r="Z3190" s="42"/>
      <c r="AA3190" s="42"/>
      <c r="AB3190" s="42"/>
      <c r="AC3190" s="42"/>
      <c r="AD3190" s="42"/>
      <c r="AE3190" s="42"/>
      <c r="AF3190" s="42"/>
      <c r="AG3190" s="42"/>
      <c r="AH3190" s="42"/>
      <c r="AI3190" s="42"/>
      <c r="AJ3190" s="42"/>
      <c r="AK3190" s="42"/>
      <c r="AL3190" s="42"/>
      <c r="AM3190" s="42"/>
      <c r="AN3190" s="42"/>
    </row>
    <row r="3191" spans="1:40" s="1" customFormat="1">
      <c r="A3191" s="9" t="s">
        <v>3446</v>
      </c>
      <c r="B3191" s="9" t="s">
        <v>17</v>
      </c>
      <c r="C3191" s="335" t="s">
        <v>3447</v>
      </c>
      <c r="D3191" s="10">
        <v>3481</v>
      </c>
      <c r="E3191" s="690">
        <v>40515</v>
      </c>
      <c r="F3191" s="807">
        <v>2011</v>
      </c>
      <c r="G3191" s="45" t="s">
        <v>815</v>
      </c>
      <c r="H3191" s="9" t="s">
        <v>807</v>
      </c>
      <c r="I3191" s="9">
        <v>138</v>
      </c>
      <c r="J3191" s="905">
        <v>103956</v>
      </c>
      <c r="K3191" s="5">
        <f t="shared" si="49"/>
        <v>9</v>
      </c>
      <c r="L3191" s="423">
        <v>2001</v>
      </c>
      <c r="M3191" s="417" t="s">
        <v>623</v>
      </c>
      <c r="N3191" s="45" t="s">
        <v>626</v>
      </c>
      <c r="O3191" s="1227">
        <v>503</v>
      </c>
      <c r="P3191" s="154">
        <v>50.300000000000004</v>
      </c>
      <c r="Q3191" s="251">
        <v>9.2503246349018246E-3</v>
      </c>
      <c r="R3191" s="7">
        <v>37.725000000000001</v>
      </c>
      <c r="S3191" s="7">
        <v>88.025000000000006</v>
      </c>
      <c r="T3191" s="7">
        <v>414.97500000000002</v>
      </c>
      <c r="U3191" s="7"/>
      <c r="V3191" s="7"/>
      <c r="W3191" s="7"/>
      <c r="X3191" s="42"/>
      <c r="Y3191" s="42"/>
      <c r="Z3191" s="42"/>
      <c r="AA3191" s="42"/>
      <c r="AB3191" s="42"/>
      <c r="AC3191" s="42"/>
      <c r="AD3191" s="42"/>
      <c r="AE3191" s="42"/>
      <c r="AF3191" s="42"/>
      <c r="AG3191" s="42"/>
      <c r="AH3191" s="42"/>
      <c r="AI3191" s="42"/>
      <c r="AJ3191" s="42"/>
      <c r="AK3191" s="42"/>
      <c r="AL3191" s="42"/>
      <c r="AM3191" s="42"/>
      <c r="AN3191" s="42"/>
    </row>
    <row r="3192" spans="1:40" s="1" customFormat="1">
      <c r="A3192" s="225" t="s">
        <v>3605</v>
      </c>
      <c r="B3192" s="9" t="s">
        <v>17</v>
      </c>
      <c r="C3192" s="336">
        <v>157874</v>
      </c>
      <c r="D3192" s="10">
        <v>3512</v>
      </c>
      <c r="E3192" s="690">
        <v>40555</v>
      </c>
      <c r="F3192" s="815">
        <v>2011</v>
      </c>
      <c r="G3192" s="724" t="s">
        <v>818</v>
      </c>
      <c r="H3192" s="9" t="s">
        <v>806</v>
      </c>
      <c r="I3192" s="225">
        <v>244</v>
      </c>
      <c r="J3192" s="918">
        <v>142056</v>
      </c>
      <c r="K3192" s="5">
        <f t="shared" si="49"/>
        <v>12</v>
      </c>
      <c r="L3192" s="1025">
        <v>1998</v>
      </c>
      <c r="M3192" s="1122" t="s">
        <v>623</v>
      </c>
      <c r="N3192" s="1209" t="s">
        <v>624</v>
      </c>
      <c r="O3192" s="1227">
        <v>505</v>
      </c>
      <c r="P3192" s="1248">
        <f>O3192*0.1</f>
        <v>50.5</v>
      </c>
      <c r="Q3192" s="251">
        <f>O3192/L$64</f>
        <v>0.25415198792148969</v>
      </c>
      <c r="R3192" s="7">
        <v>37.880000000000003</v>
      </c>
      <c r="S3192" s="7">
        <f>P3192+R3192</f>
        <v>88.38</v>
      </c>
      <c r="T3192" s="7">
        <f>O3192-S3192</f>
        <v>416.62</v>
      </c>
      <c r="U3192" s="42"/>
      <c r="V3192" s="42"/>
      <c r="W3192" s="42"/>
      <c r="X3192" s="42"/>
      <c r="Y3192" s="42"/>
      <c r="Z3192" s="42"/>
      <c r="AA3192" s="42"/>
      <c r="AB3192" s="42"/>
      <c r="AC3192" s="42"/>
      <c r="AD3192" s="42"/>
      <c r="AE3192" s="42"/>
      <c r="AF3192" s="42"/>
      <c r="AG3192" s="42"/>
      <c r="AH3192" s="42"/>
      <c r="AI3192" s="42"/>
      <c r="AJ3192" s="42"/>
      <c r="AK3192" s="42"/>
    </row>
    <row r="3193" spans="1:40" s="1" customFormat="1">
      <c r="A3193" s="225" t="s">
        <v>3594</v>
      </c>
      <c r="B3193" s="9" t="s">
        <v>17</v>
      </c>
      <c r="C3193" s="336" t="s">
        <v>3595</v>
      </c>
      <c r="D3193" s="10">
        <v>3512</v>
      </c>
      <c r="E3193" s="690">
        <v>40555</v>
      </c>
      <c r="F3193" s="815">
        <v>2011</v>
      </c>
      <c r="G3193" s="724" t="s">
        <v>814</v>
      </c>
      <c r="H3193" s="225" t="s">
        <v>3593</v>
      </c>
      <c r="I3193" s="225">
        <v>211</v>
      </c>
      <c r="J3193" s="918">
        <v>164542</v>
      </c>
      <c r="K3193" s="5">
        <f t="shared" si="49"/>
        <v>17</v>
      </c>
      <c r="L3193" s="1025">
        <v>1993</v>
      </c>
      <c r="M3193" s="1122" t="s">
        <v>629</v>
      </c>
      <c r="N3193" s="1209" t="s">
        <v>2806</v>
      </c>
      <c r="O3193" s="1227">
        <v>505</v>
      </c>
      <c r="P3193" s="1248">
        <f>O3193*0.1</f>
        <v>50.5</v>
      </c>
      <c r="Q3193" s="251">
        <f>O3193/L$64</f>
        <v>0.25415198792148969</v>
      </c>
      <c r="R3193" s="7">
        <v>37.880000000000003</v>
      </c>
      <c r="S3193" s="7">
        <f>P3193+R3193</f>
        <v>88.38</v>
      </c>
      <c r="T3193" s="7">
        <f>O3193-S3193</f>
        <v>416.62</v>
      </c>
      <c r="U3193" s="42"/>
      <c r="V3193" s="42"/>
      <c r="W3193" s="42"/>
      <c r="X3193" s="42"/>
      <c r="Y3193" s="42"/>
      <c r="Z3193" s="42"/>
      <c r="AA3193" s="42"/>
      <c r="AB3193" s="42"/>
      <c r="AC3193" s="42"/>
      <c r="AD3193" s="42"/>
      <c r="AE3193" s="42"/>
      <c r="AF3193" s="42"/>
      <c r="AG3193" s="42"/>
      <c r="AH3193" s="42"/>
      <c r="AI3193" s="42"/>
      <c r="AJ3193" s="42"/>
      <c r="AK3193" s="42"/>
    </row>
    <row r="3194" spans="1:40" s="1" customFormat="1">
      <c r="A3194" s="9" t="s">
        <v>3671</v>
      </c>
      <c r="B3194" s="9" t="s">
        <v>17</v>
      </c>
      <c r="C3194" s="335">
        <v>21055</v>
      </c>
      <c r="D3194" s="10">
        <v>3564</v>
      </c>
      <c r="E3194" s="690">
        <v>40612</v>
      </c>
      <c r="F3194" s="815">
        <v>2011</v>
      </c>
      <c r="G3194" s="45" t="s">
        <v>814</v>
      </c>
      <c r="H3194" s="2" t="s">
        <v>3617</v>
      </c>
      <c r="I3194" s="9">
        <v>83</v>
      </c>
      <c r="J3194" s="905">
        <v>79144</v>
      </c>
      <c r="K3194" s="5">
        <f t="shared" si="49"/>
        <v>17</v>
      </c>
      <c r="L3194" s="423">
        <v>1993</v>
      </c>
      <c r="M3194" s="417" t="s">
        <v>616</v>
      </c>
      <c r="N3194" s="45" t="s">
        <v>1234</v>
      </c>
      <c r="O3194" s="1227">
        <v>505</v>
      </c>
      <c r="P3194" s="154">
        <f>O3194*0.1</f>
        <v>50.5</v>
      </c>
      <c r="Q3194" s="251">
        <v>7.0716505232321213E-3</v>
      </c>
      <c r="R3194" s="7">
        <v>37.880000000000003</v>
      </c>
      <c r="S3194" s="7">
        <f>P3194+R3194</f>
        <v>88.38</v>
      </c>
      <c r="T3194" s="7">
        <f>O3194-S3194</f>
        <v>416.62</v>
      </c>
      <c r="U3194" s="7"/>
      <c r="V3194" s="7"/>
      <c r="W3194" s="7"/>
      <c r="X3194" s="42"/>
      <c r="Y3194" s="42"/>
      <c r="Z3194" s="42"/>
      <c r="AA3194" s="42"/>
      <c r="AB3194" s="42"/>
      <c r="AC3194" s="42"/>
      <c r="AD3194" s="42"/>
      <c r="AE3194" s="42"/>
      <c r="AF3194" s="42"/>
      <c r="AG3194" s="42"/>
      <c r="AH3194" s="42"/>
      <c r="AI3194" s="42"/>
      <c r="AJ3194" s="42"/>
      <c r="AK3194" s="42"/>
      <c r="AL3194" s="42"/>
      <c r="AM3194" s="42"/>
      <c r="AN3194" s="42"/>
    </row>
    <row r="3195" spans="1:40" s="1" customFormat="1">
      <c r="A3195" s="225" t="s">
        <v>3598</v>
      </c>
      <c r="B3195" s="9" t="s">
        <v>17</v>
      </c>
      <c r="C3195" s="336">
        <v>157884</v>
      </c>
      <c r="D3195" s="10">
        <v>3512</v>
      </c>
      <c r="E3195" s="690">
        <v>40555</v>
      </c>
      <c r="F3195" s="815">
        <v>2011</v>
      </c>
      <c r="G3195" s="724" t="s">
        <v>818</v>
      </c>
      <c r="H3195" s="9" t="s">
        <v>806</v>
      </c>
      <c r="I3195" s="225">
        <v>234</v>
      </c>
      <c r="J3195" s="918">
        <v>141286</v>
      </c>
      <c r="K3195" s="5">
        <f t="shared" si="49"/>
        <v>9</v>
      </c>
      <c r="L3195" s="1025">
        <v>2001</v>
      </c>
      <c r="M3195" s="1122" t="s">
        <v>623</v>
      </c>
      <c r="N3195" s="1209" t="s">
        <v>2398</v>
      </c>
      <c r="O3195" s="1227">
        <v>505</v>
      </c>
      <c r="P3195" s="1248">
        <f>O3195*0.1</f>
        <v>50.5</v>
      </c>
      <c r="Q3195" s="251">
        <f>O3195/L$64</f>
        <v>0.25415198792148969</v>
      </c>
      <c r="R3195" s="7">
        <v>37.880000000000003</v>
      </c>
      <c r="S3195" s="7">
        <f>P3195+R3195</f>
        <v>88.38</v>
      </c>
      <c r="T3195" s="7">
        <f>O3195-S3195</f>
        <v>416.62</v>
      </c>
      <c r="U3195" s="42"/>
      <c r="V3195" s="42"/>
      <c r="W3195" s="42"/>
      <c r="X3195" s="42"/>
      <c r="Y3195" s="42"/>
      <c r="Z3195" s="42"/>
      <c r="AA3195" s="42"/>
      <c r="AB3195" s="42"/>
      <c r="AC3195" s="42"/>
      <c r="AD3195" s="42"/>
      <c r="AE3195" s="42"/>
      <c r="AF3195" s="42"/>
      <c r="AG3195" s="42"/>
      <c r="AH3195" s="42"/>
      <c r="AI3195" s="42"/>
      <c r="AJ3195" s="42"/>
      <c r="AK3195" s="42"/>
    </row>
    <row r="3196" spans="1:40" s="1" customFormat="1">
      <c r="A3196" s="15" t="s">
        <v>3412</v>
      </c>
      <c r="B3196" s="225" t="s">
        <v>17</v>
      </c>
      <c r="C3196" s="335">
        <v>141601</v>
      </c>
      <c r="D3196" s="10">
        <v>3441</v>
      </c>
      <c r="E3196" s="690">
        <v>40456</v>
      </c>
      <c r="F3196" s="807">
        <v>2011</v>
      </c>
      <c r="G3196" s="45" t="s">
        <v>1774</v>
      </c>
      <c r="H3196" s="9" t="s">
        <v>2581</v>
      </c>
      <c r="I3196" s="9">
        <v>37</v>
      </c>
      <c r="J3196" s="905">
        <v>100000</v>
      </c>
      <c r="K3196" s="5">
        <f t="shared" si="49"/>
        <v>24</v>
      </c>
      <c r="L3196" s="423">
        <v>1986</v>
      </c>
      <c r="M3196" s="417" t="s">
        <v>623</v>
      </c>
      <c r="N3196" s="45" t="s">
        <v>740</v>
      </c>
      <c r="O3196" s="1227">
        <v>505</v>
      </c>
      <c r="P3196" s="154">
        <v>50.5</v>
      </c>
      <c r="Q3196" s="251">
        <v>3.4953491092396954E-2</v>
      </c>
      <c r="R3196" s="7">
        <v>37.875</v>
      </c>
      <c r="S3196" s="7">
        <v>88.375</v>
      </c>
      <c r="T3196" s="7">
        <v>416.625</v>
      </c>
      <c r="U3196" s="7"/>
      <c r="V3196" s="7"/>
      <c r="W3196" s="7"/>
      <c r="X3196" s="42"/>
      <c r="Y3196" s="42"/>
      <c r="Z3196" s="42"/>
      <c r="AA3196" s="42"/>
      <c r="AB3196" s="42"/>
      <c r="AC3196" s="42"/>
      <c r="AD3196" s="42"/>
      <c r="AE3196" s="42"/>
      <c r="AF3196" s="42"/>
      <c r="AG3196" s="42"/>
      <c r="AH3196" s="42"/>
      <c r="AI3196" s="42"/>
      <c r="AJ3196" s="42"/>
      <c r="AK3196" s="42"/>
      <c r="AL3196" s="42"/>
      <c r="AM3196" s="42"/>
      <c r="AN3196" s="42"/>
    </row>
    <row r="3197" spans="1:40" s="1" customFormat="1">
      <c r="A3197" s="9" t="s">
        <v>3555</v>
      </c>
      <c r="B3197" s="9" t="s">
        <v>17</v>
      </c>
      <c r="C3197" s="335">
        <v>132788</v>
      </c>
      <c r="D3197" s="10">
        <v>3512</v>
      </c>
      <c r="E3197" s="690">
        <v>40555</v>
      </c>
      <c r="F3197" s="815">
        <v>2011</v>
      </c>
      <c r="G3197" s="45" t="s">
        <v>818</v>
      </c>
      <c r="H3197" s="9" t="s">
        <v>806</v>
      </c>
      <c r="I3197" s="9">
        <v>136</v>
      </c>
      <c r="J3197" s="905">
        <v>126591</v>
      </c>
      <c r="K3197" s="5">
        <f t="shared" si="49"/>
        <v>21</v>
      </c>
      <c r="L3197" s="423">
        <v>1989</v>
      </c>
      <c r="M3197" s="417" t="s">
        <v>623</v>
      </c>
      <c r="N3197" s="45" t="s">
        <v>503</v>
      </c>
      <c r="O3197" s="1227">
        <v>506</v>
      </c>
      <c r="P3197" s="154">
        <f>O3197*0.1</f>
        <v>50.6</v>
      </c>
      <c r="Q3197" s="251">
        <f>O3197/L$64</f>
        <v>0.25465525918470056</v>
      </c>
      <c r="R3197" s="7">
        <v>37.950000000000003</v>
      </c>
      <c r="S3197" s="7">
        <f>P3197+R3197</f>
        <v>88.550000000000011</v>
      </c>
      <c r="T3197" s="7">
        <f>O3197-S3197</f>
        <v>417.45</v>
      </c>
      <c r="U3197" s="42"/>
      <c r="V3197" s="42"/>
      <c r="W3197" s="42"/>
      <c r="X3197" s="42"/>
      <c r="Y3197" s="42"/>
      <c r="Z3197" s="42"/>
      <c r="AA3197" s="42"/>
      <c r="AB3197" s="42"/>
      <c r="AC3197" s="42"/>
      <c r="AD3197" s="42"/>
      <c r="AE3197" s="42"/>
      <c r="AF3197" s="42"/>
      <c r="AG3197" s="42"/>
      <c r="AH3197" s="42"/>
      <c r="AI3197" s="42"/>
      <c r="AJ3197" s="42"/>
      <c r="AK3197" s="42"/>
    </row>
    <row r="3198" spans="1:40" s="1" customFormat="1">
      <c r="A3198" s="45" t="s">
        <v>3415</v>
      </c>
      <c r="B3198" s="225" t="s">
        <v>17</v>
      </c>
      <c r="C3198" s="335">
        <v>141585</v>
      </c>
      <c r="D3198" s="10">
        <v>3441</v>
      </c>
      <c r="E3198" s="690">
        <v>40456</v>
      </c>
      <c r="F3198" s="807">
        <v>2011</v>
      </c>
      <c r="G3198" s="45" t="s">
        <v>1774</v>
      </c>
      <c r="H3198" s="9" t="s">
        <v>2581</v>
      </c>
      <c r="I3198" s="9">
        <v>39</v>
      </c>
      <c r="J3198" s="905">
        <v>100000</v>
      </c>
      <c r="K3198" s="5">
        <f t="shared" si="49"/>
        <v>23</v>
      </c>
      <c r="L3198" s="423">
        <v>1987</v>
      </c>
      <c r="M3198" s="417" t="s">
        <v>2595</v>
      </c>
      <c r="N3198" s="45" t="s">
        <v>3416</v>
      </c>
      <c r="O3198" s="1227">
        <v>510</v>
      </c>
      <c r="P3198" s="154">
        <v>51</v>
      </c>
      <c r="Q3198" s="251">
        <v>3.5299565261628613E-2</v>
      </c>
      <c r="R3198" s="7">
        <v>38.25</v>
      </c>
      <c r="S3198" s="7">
        <v>89.25</v>
      </c>
      <c r="T3198" s="7">
        <v>420.75</v>
      </c>
      <c r="U3198" s="7"/>
      <c r="V3198" s="7"/>
      <c r="W3198" s="7"/>
      <c r="X3198" s="42"/>
      <c r="Y3198" s="42"/>
      <c r="Z3198" s="42"/>
      <c r="AA3198" s="42"/>
      <c r="AB3198" s="42"/>
      <c r="AC3198" s="42"/>
      <c r="AD3198" s="42"/>
      <c r="AE3198" s="42"/>
      <c r="AF3198" s="42"/>
      <c r="AG3198" s="42"/>
      <c r="AH3198" s="42"/>
      <c r="AI3198" s="42"/>
      <c r="AJ3198" s="42"/>
      <c r="AK3198" s="42"/>
      <c r="AL3198" s="42"/>
      <c r="AM3198" s="42"/>
      <c r="AN3198" s="42"/>
    </row>
    <row r="3199" spans="1:40" s="1" customFormat="1">
      <c r="A3199" s="9" t="s">
        <v>3797</v>
      </c>
      <c r="B3199" s="9" t="s">
        <v>17</v>
      </c>
      <c r="C3199" s="335">
        <v>200932</v>
      </c>
      <c r="D3199" s="10">
        <v>3613</v>
      </c>
      <c r="E3199" s="690">
        <v>40655</v>
      </c>
      <c r="F3199" s="815">
        <v>2011</v>
      </c>
      <c r="G3199" s="45" t="s">
        <v>812</v>
      </c>
      <c r="H3199" s="1" t="s">
        <v>861</v>
      </c>
      <c r="I3199" s="9">
        <v>146</v>
      </c>
      <c r="J3199" s="916">
        <v>249177</v>
      </c>
      <c r="K3199" s="5">
        <f t="shared" si="49"/>
        <v>12</v>
      </c>
      <c r="L3199" s="423">
        <v>1998</v>
      </c>
      <c r="M3199" s="417" t="s">
        <v>623</v>
      </c>
      <c r="N3199" s="45" t="s">
        <v>626</v>
      </c>
      <c r="O3199" s="1227">
        <v>510</v>
      </c>
      <c r="P3199" s="154">
        <f>O3199*0.1</f>
        <v>51</v>
      </c>
      <c r="Q3199" s="251">
        <v>4.5860484313691103E-3</v>
      </c>
      <c r="R3199" s="7">
        <v>38.25</v>
      </c>
      <c r="S3199" s="7">
        <f>P3199+R3199</f>
        <v>89.25</v>
      </c>
      <c r="T3199" s="7">
        <f>O3199-S3199</f>
        <v>420.75</v>
      </c>
    </row>
    <row r="3200" spans="1:40" s="1" customFormat="1">
      <c r="A3200" s="9" t="s">
        <v>3799</v>
      </c>
      <c r="B3200" s="9" t="s">
        <v>17</v>
      </c>
      <c r="C3200" s="335">
        <v>200931</v>
      </c>
      <c r="D3200" s="10">
        <v>3613</v>
      </c>
      <c r="E3200" s="690">
        <v>40655</v>
      </c>
      <c r="F3200" s="815">
        <v>2011</v>
      </c>
      <c r="G3200" s="45" t="s">
        <v>812</v>
      </c>
      <c r="H3200" s="1" t="s">
        <v>861</v>
      </c>
      <c r="I3200" s="9">
        <v>148</v>
      </c>
      <c r="J3200" s="905">
        <v>226249</v>
      </c>
      <c r="K3200" s="5">
        <f t="shared" si="49"/>
        <v>12</v>
      </c>
      <c r="L3200" s="423">
        <v>1998</v>
      </c>
      <c r="M3200" s="417" t="s">
        <v>623</v>
      </c>
      <c r="N3200" s="45" t="s">
        <v>626</v>
      </c>
      <c r="O3200" s="1227">
        <v>510</v>
      </c>
      <c r="P3200" s="154">
        <f>O3200*0.1</f>
        <v>51</v>
      </c>
      <c r="Q3200" s="251">
        <v>4.5860484313691103E-3</v>
      </c>
      <c r="R3200" s="7">
        <v>38.25</v>
      </c>
      <c r="S3200" s="7">
        <f>P3200+R3200</f>
        <v>89.25</v>
      </c>
      <c r="T3200" s="7">
        <f>O3200-S3200</f>
        <v>420.75</v>
      </c>
    </row>
    <row r="3201" spans="1:40" s="1" customFormat="1">
      <c r="A3201" s="9" t="s">
        <v>3463</v>
      </c>
      <c r="B3201" s="9" t="s">
        <v>17</v>
      </c>
      <c r="C3201" s="335">
        <v>17483</v>
      </c>
      <c r="D3201" s="10">
        <v>3481</v>
      </c>
      <c r="E3201" s="690">
        <v>40515</v>
      </c>
      <c r="F3201" s="807">
        <v>2011</v>
      </c>
      <c r="G3201" s="45" t="s">
        <v>810</v>
      </c>
      <c r="H3201" s="9" t="s">
        <v>837</v>
      </c>
      <c r="I3201" s="9">
        <v>10</v>
      </c>
      <c r="J3201" s="905">
        <v>146556</v>
      </c>
      <c r="K3201" s="5">
        <f t="shared" si="49"/>
        <v>10</v>
      </c>
      <c r="L3201" s="423">
        <v>2000</v>
      </c>
      <c r="M3201" s="417" t="s">
        <v>623</v>
      </c>
      <c r="N3201" s="45" t="s">
        <v>624</v>
      </c>
      <c r="O3201" s="1227">
        <v>515</v>
      </c>
      <c r="P3201" s="154">
        <v>51.5</v>
      </c>
      <c r="Q3201" s="251">
        <v>9.4710083240048502E-3</v>
      </c>
      <c r="R3201" s="7">
        <v>38.625</v>
      </c>
      <c r="S3201" s="7">
        <v>90.125</v>
      </c>
      <c r="T3201" s="7">
        <v>424.875</v>
      </c>
      <c r="U3201" s="7"/>
      <c r="V3201" s="7"/>
      <c r="W3201" s="7"/>
      <c r="X3201" s="42"/>
      <c r="Y3201" s="42"/>
      <c r="Z3201" s="42"/>
      <c r="AA3201" s="42"/>
      <c r="AB3201" s="42"/>
      <c r="AC3201" s="42"/>
      <c r="AD3201" s="42"/>
      <c r="AE3201" s="42"/>
      <c r="AF3201" s="42"/>
      <c r="AG3201" s="42"/>
      <c r="AH3201" s="42"/>
      <c r="AI3201" s="42"/>
      <c r="AJ3201" s="42"/>
      <c r="AK3201" s="42"/>
      <c r="AL3201" s="42"/>
      <c r="AM3201" s="42"/>
      <c r="AN3201" s="42"/>
    </row>
    <row r="3202" spans="1:40" s="1" customFormat="1">
      <c r="A3202" s="9" t="s">
        <v>3493</v>
      </c>
      <c r="B3202" s="9" t="s">
        <v>17</v>
      </c>
      <c r="C3202" s="335">
        <v>12304</v>
      </c>
      <c r="D3202" s="10">
        <v>3461</v>
      </c>
      <c r="E3202" s="690">
        <v>40504</v>
      </c>
      <c r="F3202" s="815">
        <v>2011</v>
      </c>
      <c r="G3202" s="45" t="s">
        <v>810</v>
      </c>
      <c r="H3202" s="9" t="s">
        <v>4468</v>
      </c>
      <c r="I3202" s="9">
        <v>161</v>
      </c>
      <c r="J3202" s="905">
        <v>42406</v>
      </c>
      <c r="K3202" s="5">
        <f t="shared" ref="K3202:K3265" si="59">F3202-L3202-1</f>
        <v>42</v>
      </c>
      <c r="L3202" s="423">
        <v>1968</v>
      </c>
      <c r="M3202" s="417" t="s">
        <v>623</v>
      </c>
      <c r="N3202" s="45" t="s">
        <v>3494</v>
      </c>
      <c r="O3202" s="1227">
        <v>550</v>
      </c>
      <c r="P3202" s="154">
        <f>O3202*0.1</f>
        <v>55</v>
      </c>
      <c r="Q3202" s="251">
        <f>O3202/L$49</f>
        <v>0.27582748244734201</v>
      </c>
      <c r="R3202" s="7">
        <f>O3202*0.075</f>
        <v>41.25</v>
      </c>
      <c r="S3202" s="7">
        <f>P3202+R3202</f>
        <v>96.25</v>
      </c>
      <c r="T3202" s="7">
        <f>O3202-S3202</f>
        <v>453.75</v>
      </c>
      <c r="U3202" s="7"/>
      <c r="V3202" s="7"/>
      <c r="W3202" s="7"/>
      <c r="X3202" s="42"/>
      <c r="Y3202" s="42"/>
      <c r="Z3202" s="42"/>
      <c r="AA3202" s="42"/>
      <c r="AB3202" s="42"/>
      <c r="AC3202" s="42"/>
      <c r="AD3202" s="42"/>
      <c r="AE3202" s="42"/>
      <c r="AF3202" s="42"/>
      <c r="AG3202" s="42"/>
      <c r="AH3202" s="42"/>
      <c r="AI3202" s="42"/>
      <c r="AJ3202" s="42"/>
      <c r="AK3202" s="42"/>
      <c r="AL3202" s="42"/>
      <c r="AM3202" s="42"/>
      <c r="AN3202" s="42"/>
    </row>
    <row r="3203" spans="1:40" s="1" customFormat="1">
      <c r="A3203" s="9" t="s">
        <v>3410</v>
      </c>
      <c r="B3203" s="225" t="s">
        <v>17</v>
      </c>
      <c r="C3203" s="335">
        <v>133485</v>
      </c>
      <c r="D3203" s="10">
        <v>3441</v>
      </c>
      <c r="E3203" s="690">
        <v>40456</v>
      </c>
      <c r="F3203" s="807">
        <v>2011</v>
      </c>
      <c r="G3203" s="45" t="s">
        <v>1774</v>
      </c>
      <c r="H3203" s="9" t="s">
        <v>2581</v>
      </c>
      <c r="I3203" s="9">
        <v>35</v>
      </c>
      <c r="J3203" s="905">
        <v>114763</v>
      </c>
      <c r="K3203" s="5">
        <f t="shared" si="59"/>
        <v>25</v>
      </c>
      <c r="L3203" s="423">
        <v>1985</v>
      </c>
      <c r="M3203" s="417" t="s">
        <v>623</v>
      </c>
      <c r="N3203" s="45" t="s">
        <v>713</v>
      </c>
      <c r="O3203" s="1227">
        <v>555</v>
      </c>
      <c r="P3203" s="154">
        <v>55.5</v>
      </c>
      <c r="Q3203" s="251">
        <v>3.8414232784713488E-2</v>
      </c>
      <c r="R3203" s="7">
        <v>41.625</v>
      </c>
      <c r="S3203" s="7">
        <v>97.125</v>
      </c>
      <c r="T3203" s="7">
        <v>457.875</v>
      </c>
      <c r="U3203" s="7"/>
      <c r="V3203" s="7"/>
      <c r="W3203" s="7"/>
      <c r="X3203" s="42"/>
      <c r="Y3203" s="42"/>
      <c r="Z3203" s="42"/>
      <c r="AA3203" s="42"/>
      <c r="AB3203" s="42"/>
      <c r="AC3203" s="42"/>
      <c r="AD3203" s="42"/>
      <c r="AE3203" s="42"/>
      <c r="AF3203" s="42"/>
      <c r="AG3203" s="42"/>
      <c r="AH3203" s="42"/>
      <c r="AI3203" s="42"/>
      <c r="AJ3203" s="42"/>
      <c r="AK3203" s="42"/>
      <c r="AL3203" s="42"/>
      <c r="AM3203" s="42"/>
      <c r="AN3203" s="42"/>
    </row>
    <row r="3204" spans="1:40" s="1" customFormat="1">
      <c r="A3204" s="9" t="s">
        <v>3757</v>
      </c>
      <c r="B3204" s="9" t="s">
        <v>17</v>
      </c>
      <c r="C3204" s="335">
        <v>37786</v>
      </c>
      <c r="D3204" s="10">
        <v>3613</v>
      </c>
      <c r="E3204" s="690">
        <v>40655</v>
      </c>
      <c r="F3204" s="815">
        <v>2011</v>
      </c>
      <c r="G3204" s="45" t="s">
        <v>814</v>
      </c>
      <c r="H3204" s="2" t="s">
        <v>3617</v>
      </c>
      <c r="I3204" s="9">
        <v>8</v>
      </c>
      <c r="J3204" s="905">
        <v>105871</v>
      </c>
      <c r="K3204" s="5">
        <f t="shared" si="59"/>
        <v>18</v>
      </c>
      <c r="L3204" s="423">
        <v>1992</v>
      </c>
      <c r="M3204" s="417" t="s">
        <v>629</v>
      </c>
      <c r="N3204" s="45" t="s">
        <v>638</v>
      </c>
      <c r="O3204" s="1227">
        <v>560</v>
      </c>
      <c r="P3204" s="154">
        <f t="shared" ref="P3204:P3210" si="60">O3204*0.1</f>
        <v>56</v>
      </c>
      <c r="Q3204" s="251">
        <v>5.0356610226798071E-3</v>
      </c>
      <c r="R3204" s="7">
        <v>42</v>
      </c>
      <c r="S3204" s="7">
        <f t="shared" ref="S3204:S3210" si="61">P3204+R3204</f>
        <v>98</v>
      </c>
      <c r="T3204" s="7">
        <f t="shared" ref="T3204:T3210" si="62">O3204-S3204</f>
        <v>462</v>
      </c>
    </row>
    <row r="3205" spans="1:40" s="1" customFormat="1">
      <c r="A3205" s="9" t="s">
        <v>3529</v>
      </c>
      <c r="B3205" s="9" t="s">
        <v>17</v>
      </c>
      <c r="C3205" s="335">
        <v>29382</v>
      </c>
      <c r="D3205" s="10">
        <v>3512</v>
      </c>
      <c r="E3205" s="690">
        <v>40555</v>
      </c>
      <c r="F3205" s="815">
        <v>2011</v>
      </c>
      <c r="G3205" s="45" t="s">
        <v>818</v>
      </c>
      <c r="H3205" s="9" t="s">
        <v>806</v>
      </c>
      <c r="I3205" s="9">
        <v>40</v>
      </c>
      <c r="J3205" s="905">
        <v>76928</v>
      </c>
      <c r="K3205" s="5">
        <f t="shared" si="59"/>
        <v>44</v>
      </c>
      <c r="L3205" s="423">
        <v>1966</v>
      </c>
      <c r="M3205" s="417" t="s">
        <v>629</v>
      </c>
      <c r="N3205" s="45" t="s">
        <v>3530</v>
      </c>
      <c r="O3205" s="1227">
        <v>575</v>
      </c>
      <c r="P3205" s="154">
        <f t="shared" si="60"/>
        <v>57.5</v>
      </c>
      <c r="Q3205" s="251">
        <f>O3205/L$64</f>
        <v>0.28938097634625065</v>
      </c>
      <c r="R3205" s="7">
        <v>43.13</v>
      </c>
      <c r="S3205" s="7">
        <f t="shared" si="61"/>
        <v>100.63</v>
      </c>
      <c r="T3205" s="7">
        <f t="shared" si="62"/>
        <v>474.37</v>
      </c>
      <c r="U3205" s="42"/>
      <c r="V3205" s="42"/>
      <c r="W3205" s="42"/>
      <c r="X3205" s="42"/>
      <c r="Y3205" s="42"/>
      <c r="Z3205" s="42"/>
      <c r="AA3205" s="42"/>
      <c r="AB3205" s="42"/>
      <c r="AC3205" s="42"/>
      <c r="AD3205" s="42"/>
      <c r="AE3205" s="42"/>
      <c r="AF3205" s="42"/>
      <c r="AG3205" s="42"/>
      <c r="AH3205" s="42"/>
      <c r="AI3205" s="42"/>
      <c r="AJ3205" s="42"/>
      <c r="AK3205" s="42"/>
    </row>
    <row r="3206" spans="1:40" s="1" customFormat="1">
      <c r="A3206" s="9" t="s">
        <v>3673</v>
      </c>
      <c r="B3206" s="9" t="s">
        <v>17</v>
      </c>
      <c r="C3206" s="335" t="s">
        <v>3674</v>
      </c>
      <c r="D3206" s="10">
        <v>3564</v>
      </c>
      <c r="E3206" s="690">
        <v>40612</v>
      </c>
      <c r="F3206" s="815">
        <v>2011</v>
      </c>
      <c r="G3206" s="45" t="s">
        <v>814</v>
      </c>
      <c r="H3206" s="9" t="s">
        <v>1060</v>
      </c>
      <c r="I3206" s="9">
        <v>90</v>
      </c>
      <c r="J3206" s="905">
        <v>118422</v>
      </c>
      <c r="K3206" s="5">
        <f t="shared" si="59"/>
        <v>18</v>
      </c>
      <c r="L3206" s="423">
        <v>1992</v>
      </c>
      <c r="M3206" s="417" t="s">
        <v>616</v>
      </c>
      <c r="N3206" s="45" t="s">
        <v>1628</v>
      </c>
      <c r="O3206" s="1227">
        <v>580</v>
      </c>
      <c r="P3206" s="154">
        <f t="shared" si="60"/>
        <v>58</v>
      </c>
      <c r="Q3206" s="251">
        <v>8.1218956504448131E-3</v>
      </c>
      <c r="R3206" s="7">
        <v>43.5</v>
      </c>
      <c r="S3206" s="7">
        <f t="shared" si="61"/>
        <v>101.5</v>
      </c>
      <c r="T3206" s="7">
        <f t="shared" si="62"/>
        <v>478.5</v>
      </c>
      <c r="U3206" s="7"/>
      <c r="V3206" s="7"/>
      <c r="W3206" s="7"/>
      <c r="X3206" s="42"/>
      <c r="Y3206" s="42"/>
      <c r="Z3206" s="42"/>
      <c r="AA3206" s="42"/>
      <c r="AB3206" s="42"/>
      <c r="AC3206" s="42"/>
      <c r="AD3206" s="42"/>
      <c r="AE3206" s="42"/>
      <c r="AF3206" s="42"/>
      <c r="AG3206" s="42"/>
      <c r="AH3206" s="42"/>
      <c r="AI3206" s="42"/>
      <c r="AJ3206" s="42"/>
      <c r="AK3206" s="42"/>
      <c r="AL3206" s="42"/>
      <c r="AM3206" s="42"/>
      <c r="AN3206" s="42"/>
    </row>
    <row r="3207" spans="1:40" s="1" customFormat="1">
      <c r="A3207" s="9" t="s">
        <v>3526</v>
      </c>
      <c r="B3207" s="9" t="s">
        <v>17</v>
      </c>
      <c r="C3207" s="336">
        <v>197185</v>
      </c>
      <c r="D3207" s="10">
        <v>3461</v>
      </c>
      <c r="E3207" s="690">
        <v>40504</v>
      </c>
      <c r="F3207" s="815">
        <v>2011</v>
      </c>
      <c r="G3207" s="724" t="s">
        <v>812</v>
      </c>
      <c r="H3207" s="1" t="s">
        <v>861</v>
      </c>
      <c r="I3207" s="225">
        <v>56</v>
      </c>
      <c r="J3207" s="918">
        <v>148838</v>
      </c>
      <c r="K3207" s="5">
        <f t="shared" si="59"/>
        <v>12</v>
      </c>
      <c r="L3207" s="1025">
        <v>1998</v>
      </c>
      <c r="M3207" s="1122" t="s">
        <v>623</v>
      </c>
      <c r="N3207" s="1209" t="s">
        <v>626</v>
      </c>
      <c r="O3207" s="1227">
        <v>580</v>
      </c>
      <c r="P3207" s="1248">
        <f t="shared" si="60"/>
        <v>58</v>
      </c>
      <c r="Q3207" s="251">
        <f>O3207/L$49</f>
        <v>0.29087261785356067</v>
      </c>
      <c r="R3207" s="7">
        <f>O3207*0.075</f>
        <v>43.5</v>
      </c>
      <c r="S3207" s="7">
        <f t="shared" si="61"/>
        <v>101.5</v>
      </c>
      <c r="T3207" s="7">
        <f t="shared" si="62"/>
        <v>478.5</v>
      </c>
      <c r="U3207" s="7"/>
      <c r="V3207" s="7"/>
      <c r="W3207" s="7"/>
      <c r="X3207" s="42"/>
      <c r="Y3207" s="42"/>
      <c r="Z3207" s="42"/>
      <c r="AA3207" s="42"/>
      <c r="AB3207" s="42"/>
      <c r="AC3207" s="42"/>
      <c r="AD3207" s="42"/>
      <c r="AE3207" s="42"/>
      <c r="AF3207" s="42"/>
      <c r="AG3207" s="42"/>
      <c r="AH3207" s="42"/>
      <c r="AI3207" s="42"/>
      <c r="AJ3207" s="42"/>
      <c r="AK3207" s="42"/>
      <c r="AL3207" s="42"/>
      <c r="AM3207" s="42"/>
      <c r="AN3207" s="42"/>
    </row>
    <row r="3208" spans="1:40" s="1" customFormat="1">
      <c r="A3208" s="15" t="s">
        <v>3831</v>
      </c>
      <c r="B3208" s="9" t="s">
        <v>17</v>
      </c>
      <c r="C3208" s="335"/>
      <c r="D3208" s="10">
        <v>3650</v>
      </c>
      <c r="E3208" s="690">
        <v>40690</v>
      </c>
      <c r="F3208" s="815">
        <v>2011</v>
      </c>
      <c r="G3208" s="45" t="s">
        <v>812</v>
      </c>
      <c r="H3208" s="1" t="s">
        <v>861</v>
      </c>
      <c r="I3208" s="15">
        <v>122</v>
      </c>
      <c r="J3208" s="903">
        <v>87590</v>
      </c>
      <c r="K3208" s="5">
        <f t="shared" si="59"/>
        <v>28</v>
      </c>
      <c r="L3208" s="790">
        <v>1982</v>
      </c>
      <c r="M3208" s="1113" t="s">
        <v>623</v>
      </c>
      <c r="N3208" s="208" t="s">
        <v>409</v>
      </c>
      <c r="O3208" s="1227">
        <v>585</v>
      </c>
      <c r="P3208" s="154">
        <f t="shared" si="60"/>
        <v>58.5</v>
      </c>
      <c r="Q3208" s="251">
        <v>8.1608738412605408E-2</v>
      </c>
      <c r="R3208" s="7">
        <v>43.88</v>
      </c>
      <c r="S3208" s="7">
        <f t="shared" si="61"/>
        <v>102.38</v>
      </c>
      <c r="T3208" s="7">
        <f t="shared" si="62"/>
        <v>482.62</v>
      </c>
    </row>
    <row r="3209" spans="1:40" s="1" customFormat="1">
      <c r="A3209" s="15" t="s">
        <v>3727</v>
      </c>
      <c r="B3209" s="9" t="s">
        <v>17</v>
      </c>
      <c r="C3209" s="371" t="s">
        <v>3728</v>
      </c>
      <c r="D3209" s="10">
        <v>3582</v>
      </c>
      <c r="E3209" s="690">
        <v>40627</v>
      </c>
      <c r="F3209" s="815">
        <v>2011</v>
      </c>
      <c r="G3209" s="45" t="s">
        <v>814</v>
      </c>
      <c r="H3209" s="2" t="s">
        <v>75</v>
      </c>
      <c r="I3209" s="15">
        <v>35</v>
      </c>
      <c r="J3209" s="904">
        <v>128391</v>
      </c>
      <c r="K3209" s="5">
        <f t="shared" si="59"/>
        <v>15</v>
      </c>
      <c r="L3209" s="1014">
        <v>1995</v>
      </c>
      <c r="M3209" s="1112" t="s">
        <v>623</v>
      </c>
      <c r="N3209" s="208" t="s">
        <v>624</v>
      </c>
      <c r="O3209" s="1227">
        <v>590</v>
      </c>
      <c r="P3209" s="154">
        <f t="shared" si="60"/>
        <v>59</v>
      </c>
      <c r="Q3209" s="251">
        <v>4.0014513738881562E-2</v>
      </c>
      <c r="R3209" s="7">
        <v>44.25</v>
      </c>
      <c r="S3209" s="7">
        <f t="shared" si="61"/>
        <v>103.25</v>
      </c>
      <c r="T3209" s="7">
        <f t="shared" si="62"/>
        <v>486.75</v>
      </c>
      <c r="U3209" s="7"/>
      <c r="V3209" s="7"/>
      <c r="W3209" s="7"/>
      <c r="X3209" s="42"/>
      <c r="Y3209" s="42"/>
      <c r="Z3209" s="42"/>
      <c r="AA3209" s="42"/>
      <c r="AB3209" s="42"/>
      <c r="AC3209" s="42"/>
      <c r="AD3209" s="42"/>
      <c r="AE3209" s="42"/>
      <c r="AF3209" s="42"/>
      <c r="AG3209" s="42"/>
      <c r="AH3209" s="42"/>
      <c r="AI3209" s="42"/>
      <c r="AJ3209" s="42"/>
      <c r="AK3209" s="42"/>
      <c r="AL3209" s="42"/>
      <c r="AM3209" s="42"/>
      <c r="AN3209" s="42"/>
    </row>
    <row r="3210" spans="1:40" s="1" customFormat="1">
      <c r="A3210" s="252" t="s">
        <v>3602</v>
      </c>
      <c r="B3210" s="9" t="s">
        <v>17</v>
      </c>
      <c r="C3210" s="337">
        <v>75097</v>
      </c>
      <c r="D3210" s="10">
        <v>3512</v>
      </c>
      <c r="E3210" s="690">
        <v>40555</v>
      </c>
      <c r="F3210" s="815">
        <v>2011</v>
      </c>
      <c r="G3210" s="724" t="s">
        <v>818</v>
      </c>
      <c r="H3210" s="9" t="s">
        <v>806</v>
      </c>
      <c r="I3210" s="252">
        <v>240</v>
      </c>
      <c r="J3210" s="911">
        <v>145224</v>
      </c>
      <c r="K3210" s="5">
        <f t="shared" si="59"/>
        <v>21</v>
      </c>
      <c r="L3210" s="1023">
        <v>1989</v>
      </c>
      <c r="M3210" s="1119" t="s">
        <v>629</v>
      </c>
      <c r="N3210" s="1205" t="s">
        <v>644</v>
      </c>
      <c r="O3210" s="1227">
        <v>591</v>
      </c>
      <c r="P3210" s="1248">
        <f t="shared" si="60"/>
        <v>59.1</v>
      </c>
      <c r="Q3210" s="251">
        <f>O3210/L$64</f>
        <v>0.29743331655762456</v>
      </c>
      <c r="R3210" s="7">
        <v>44.33</v>
      </c>
      <c r="S3210" s="7">
        <f t="shared" si="61"/>
        <v>103.43</v>
      </c>
      <c r="T3210" s="7">
        <f t="shared" si="62"/>
        <v>487.57</v>
      </c>
      <c r="U3210" s="42"/>
      <c r="V3210" s="42"/>
      <c r="W3210" s="42"/>
      <c r="X3210" s="42"/>
      <c r="Y3210" s="42"/>
      <c r="Z3210" s="42"/>
      <c r="AA3210" s="42"/>
      <c r="AB3210" s="42"/>
      <c r="AC3210" s="42"/>
      <c r="AD3210" s="42"/>
      <c r="AE3210" s="42"/>
      <c r="AF3210" s="42"/>
      <c r="AG3210" s="42"/>
      <c r="AH3210" s="42"/>
      <c r="AI3210" s="42"/>
      <c r="AJ3210" s="42"/>
      <c r="AK3210" s="42"/>
    </row>
    <row r="3211" spans="1:40" s="1" customFormat="1">
      <c r="A3211" s="15" t="s">
        <v>3411</v>
      </c>
      <c r="B3211" s="225" t="s">
        <v>17</v>
      </c>
      <c r="C3211" s="371">
        <v>133494</v>
      </c>
      <c r="D3211" s="10">
        <v>3441</v>
      </c>
      <c r="E3211" s="690">
        <v>40456</v>
      </c>
      <c r="F3211" s="807">
        <v>2011</v>
      </c>
      <c r="G3211" s="45" t="s">
        <v>1774</v>
      </c>
      <c r="H3211" s="9" t="s">
        <v>2581</v>
      </c>
      <c r="I3211" s="15">
        <v>36</v>
      </c>
      <c r="J3211" s="903">
        <v>67854</v>
      </c>
      <c r="K3211" s="5">
        <f t="shared" si="59"/>
        <v>20</v>
      </c>
      <c r="L3211" s="790">
        <v>1990</v>
      </c>
      <c r="M3211" s="1113" t="s">
        <v>616</v>
      </c>
      <c r="N3211" s="208" t="s">
        <v>621</v>
      </c>
      <c r="O3211" s="1227">
        <v>595</v>
      </c>
      <c r="P3211" s="154">
        <v>59.5</v>
      </c>
      <c r="Q3211" s="251">
        <v>4.1182826138566712E-2</v>
      </c>
      <c r="R3211" s="7">
        <v>44.625</v>
      </c>
      <c r="S3211" s="7">
        <v>104.125</v>
      </c>
      <c r="T3211" s="7">
        <v>490.875</v>
      </c>
      <c r="U3211" s="7"/>
      <c r="V3211" s="7"/>
      <c r="W3211" s="7"/>
      <c r="X3211" s="42"/>
      <c r="Y3211" s="42"/>
      <c r="Z3211" s="42"/>
      <c r="AA3211" s="42"/>
      <c r="AB3211" s="42"/>
      <c r="AC3211" s="42"/>
      <c r="AD3211" s="42"/>
      <c r="AE3211" s="42"/>
      <c r="AF3211" s="42"/>
      <c r="AG3211" s="42"/>
      <c r="AH3211" s="42"/>
      <c r="AI3211" s="42"/>
      <c r="AJ3211" s="42"/>
      <c r="AK3211" s="42"/>
      <c r="AL3211" s="42"/>
      <c r="AM3211" s="42"/>
      <c r="AN3211" s="42"/>
    </row>
    <row r="3212" spans="1:40" s="1" customFormat="1">
      <c r="A3212" s="15" t="s">
        <v>3538</v>
      </c>
      <c r="B3212" s="9" t="s">
        <v>17</v>
      </c>
      <c r="C3212" s="371" t="s">
        <v>3539</v>
      </c>
      <c r="D3212" s="10">
        <v>3512</v>
      </c>
      <c r="E3212" s="690">
        <v>40555</v>
      </c>
      <c r="F3212" s="815">
        <v>2011</v>
      </c>
      <c r="G3212" s="45" t="s">
        <v>814</v>
      </c>
      <c r="H3212" s="9" t="s">
        <v>1060</v>
      </c>
      <c r="I3212" s="15">
        <v>59</v>
      </c>
      <c r="J3212" s="904">
        <v>63591</v>
      </c>
      <c r="K3212" s="5">
        <f t="shared" si="59"/>
        <v>18</v>
      </c>
      <c r="L3212" s="1014">
        <v>1992</v>
      </c>
      <c r="M3212" s="1112" t="s">
        <v>629</v>
      </c>
      <c r="N3212" s="208" t="s">
        <v>638</v>
      </c>
      <c r="O3212" s="1227">
        <v>604</v>
      </c>
      <c r="P3212" s="154">
        <f>O3212*0.1</f>
        <v>60.400000000000006</v>
      </c>
      <c r="Q3212" s="251">
        <f>O3212/L$64</f>
        <v>0.30397584297936586</v>
      </c>
      <c r="R3212" s="7">
        <v>45.3</v>
      </c>
      <c r="S3212" s="7">
        <f>P3212+R3212</f>
        <v>105.7</v>
      </c>
      <c r="T3212" s="7">
        <f>O3212-S3212</f>
        <v>498.3</v>
      </c>
      <c r="U3212" s="42"/>
      <c r="V3212" s="42"/>
      <c r="W3212" s="42"/>
      <c r="X3212" s="42"/>
      <c r="Y3212" s="42"/>
      <c r="Z3212" s="42"/>
      <c r="AA3212" s="42"/>
      <c r="AB3212" s="42"/>
      <c r="AC3212" s="42"/>
      <c r="AD3212" s="42"/>
      <c r="AE3212" s="42"/>
      <c r="AF3212" s="42"/>
      <c r="AG3212" s="42"/>
      <c r="AH3212" s="42"/>
      <c r="AI3212" s="42"/>
      <c r="AJ3212" s="42"/>
      <c r="AK3212" s="42"/>
    </row>
    <row r="3213" spans="1:40" s="1" customFormat="1">
      <c r="A3213" s="252" t="s">
        <v>3534</v>
      </c>
      <c r="B3213" s="9" t="s">
        <v>17</v>
      </c>
      <c r="C3213" s="337">
        <v>33571</v>
      </c>
      <c r="D3213" s="10">
        <v>3512</v>
      </c>
      <c r="E3213" s="690">
        <v>40555</v>
      </c>
      <c r="F3213" s="815">
        <v>2011</v>
      </c>
      <c r="G3213" s="724" t="s">
        <v>818</v>
      </c>
      <c r="H3213" s="9" t="s">
        <v>806</v>
      </c>
      <c r="I3213" s="252">
        <v>43</v>
      </c>
      <c r="J3213" s="923">
        <v>115953</v>
      </c>
      <c r="K3213" s="5">
        <f t="shared" si="59"/>
        <v>41</v>
      </c>
      <c r="L3213" s="1099">
        <v>1969</v>
      </c>
      <c r="M3213" s="1199" t="s">
        <v>629</v>
      </c>
      <c r="N3213" s="708" t="s">
        <v>3535</v>
      </c>
      <c r="O3213" s="1227">
        <v>605</v>
      </c>
      <c r="P3213" s="154">
        <f>O3213*0.1</f>
        <v>60.5</v>
      </c>
      <c r="Q3213" s="251">
        <f>O3213/L$64</f>
        <v>0.30447911424257673</v>
      </c>
      <c r="R3213" s="44">
        <v>45.38</v>
      </c>
      <c r="S3213" s="7">
        <f>P3213+R3213</f>
        <v>105.88</v>
      </c>
      <c r="T3213" s="7">
        <f>O3213-S3213</f>
        <v>499.12</v>
      </c>
      <c r="U3213" s="42"/>
      <c r="V3213" s="42"/>
      <c r="W3213" s="42"/>
      <c r="X3213" s="42"/>
      <c r="Y3213" s="42"/>
      <c r="Z3213" s="42"/>
      <c r="AA3213" s="42"/>
      <c r="AB3213" s="42"/>
      <c r="AC3213" s="42"/>
      <c r="AD3213" s="42"/>
      <c r="AE3213" s="42"/>
      <c r="AF3213" s="42"/>
      <c r="AG3213" s="42"/>
      <c r="AH3213" s="42"/>
      <c r="AI3213" s="42"/>
      <c r="AJ3213" s="42"/>
      <c r="AK3213" s="42"/>
    </row>
    <row r="3214" spans="1:40" s="1" customFormat="1">
      <c r="A3214" s="252" t="s">
        <v>3685</v>
      </c>
      <c r="B3214" s="9" t="s">
        <v>17</v>
      </c>
      <c r="C3214" s="371" t="s">
        <v>3686</v>
      </c>
      <c r="D3214" s="10">
        <v>3564</v>
      </c>
      <c r="E3214" s="690">
        <v>40612</v>
      </c>
      <c r="F3214" s="815">
        <v>2011</v>
      </c>
      <c r="G3214" s="45" t="s">
        <v>814</v>
      </c>
      <c r="H3214" s="9" t="s">
        <v>1060</v>
      </c>
      <c r="I3214" s="15">
        <v>97</v>
      </c>
      <c r="J3214" s="903">
        <v>198467</v>
      </c>
      <c r="K3214" s="5">
        <f t="shared" si="59"/>
        <v>15</v>
      </c>
      <c r="L3214" s="790">
        <v>1995</v>
      </c>
      <c r="M3214" s="1113" t="s">
        <v>623</v>
      </c>
      <c r="N3214" s="208" t="s">
        <v>626</v>
      </c>
      <c r="O3214" s="1227">
        <v>610</v>
      </c>
      <c r="P3214" s="154">
        <f>O3214*0.1</f>
        <v>61</v>
      </c>
      <c r="Q3214" s="251">
        <v>8.5419937013298895E-3</v>
      </c>
      <c r="R3214" s="7">
        <v>45.75</v>
      </c>
      <c r="S3214" s="7">
        <f>P3214+R3214</f>
        <v>106.75</v>
      </c>
      <c r="T3214" s="7">
        <f>O3214-S3214</f>
        <v>503.25</v>
      </c>
      <c r="U3214" s="7"/>
      <c r="V3214" s="7"/>
      <c r="W3214" s="7"/>
      <c r="X3214" s="42"/>
      <c r="Y3214" s="42"/>
      <c r="Z3214" s="42"/>
      <c r="AA3214" s="42"/>
      <c r="AB3214" s="42"/>
      <c r="AC3214" s="42"/>
      <c r="AD3214" s="42"/>
      <c r="AE3214" s="42"/>
      <c r="AF3214" s="42"/>
      <c r="AG3214" s="42"/>
      <c r="AH3214" s="42"/>
      <c r="AI3214" s="42"/>
      <c r="AJ3214" s="42"/>
      <c r="AK3214" s="42"/>
      <c r="AL3214" s="42"/>
      <c r="AM3214" s="42"/>
      <c r="AN3214" s="42"/>
    </row>
    <row r="3215" spans="1:40" s="1" customFormat="1">
      <c r="A3215" s="15" t="s">
        <v>3738</v>
      </c>
      <c r="B3215" s="9" t="s">
        <v>17</v>
      </c>
      <c r="C3215" s="371">
        <v>243107</v>
      </c>
      <c r="D3215" s="10">
        <v>3582</v>
      </c>
      <c r="E3215" s="690">
        <v>40627</v>
      </c>
      <c r="F3215" s="815">
        <v>2011</v>
      </c>
      <c r="G3215" s="356" t="s">
        <v>812</v>
      </c>
      <c r="H3215" s="9" t="s">
        <v>1079</v>
      </c>
      <c r="I3215" s="15">
        <v>131</v>
      </c>
      <c r="J3215" s="903">
        <v>127645</v>
      </c>
      <c r="K3215" s="5">
        <f t="shared" si="59"/>
        <v>11</v>
      </c>
      <c r="L3215" s="790">
        <v>1999</v>
      </c>
      <c r="M3215" s="1113" t="s">
        <v>623</v>
      </c>
      <c r="N3215" s="208" t="s">
        <v>3003</v>
      </c>
      <c r="O3215" s="1227">
        <v>610.54999999999995</v>
      </c>
      <c r="P3215" s="154">
        <f>O3215*0.1</f>
        <v>61.055</v>
      </c>
      <c r="Q3215" s="251">
        <v>4.1408239598769721E-2</v>
      </c>
      <c r="R3215" s="7">
        <v>45.79</v>
      </c>
      <c r="S3215" s="7">
        <f>P3215+R3215</f>
        <v>106.845</v>
      </c>
      <c r="T3215" s="7">
        <f>O3215-S3215</f>
        <v>503.70499999999993</v>
      </c>
      <c r="U3215" s="7"/>
      <c r="V3215" s="7"/>
      <c r="W3215" s="7"/>
      <c r="X3215" s="42"/>
      <c r="Y3215" s="42"/>
      <c r="Z3215" s="42"/>
      <c r="AA3215" s="42"/>
      <c r="AB3215" s="42"/>
      <c r="AC3215" s="42"/>
      <c r="AD3215" s="42"/>
      <c r="AE3215" s="42"/>
      <c r="AF3215" s="42"/>
      <c r="AG3215" s="42"/>
      <c r="AH3215" s="42"/>
      <c r="AI3215" s="42"/>
      <c r="AJ3215" s="42"/>
      <c r="AK3215" s="42"/>
      <c r="AL3215" s="42"/>
      <c r="AM3215" s="42"/>
      <c r="AN3215" s="42"/>
    </row>
    <row r="3216" spans="1:40" s="1" customFormat="1">
      <c r="A3216" s="15" t="s">
        <v>3635</v>
      </c>
      <c r="B3216" s="9" t="s">
        <v>17</v>
      </c>
      <c r="C3216" s="371" t="s">
        <v>3636</v>
      </c>
      <c r="D3216" s="10">
        <v>3526</v>
      </c>
      <c r="E3216" s="690">
        <v>40589</v>
      </c>
      <c r="F3216" s="815">
        <v>2011</v>
      </c>
      <c r="G3216" s="356" t="s">
        <v>814</v>
      </c>
      <c r="H3216" s="2" t="s">
        <v>3617</v>
      </c>
      <c r="I3216" s="15">
        <v>128</v>
      </c>
      <c r="J3216" s="903">
        <v>78392</v>
      </c>
      <c r="K3216" s="5">
        <f t="shared" si="59"/>
        <v>20</v>
      </c>
      <c r="L3216" s="790">
        <v>1990</v>
      </c>
      <c r="M3216" s="1113" t="s">
        <v>623</v>
      </c>
      <c r="N3216" s="208" t="s">
        <v>621</v>
      </c>
      <c r="O3216" s="1227">
        <v>612</v>
      </c>
      <c r="P3216" s="154">
        <f>O3216*0.1</f>
        <v>61.2</v>
      </c>
      <c r="Q3216" s="251">
        <f>O3216/L$31</f>
        <v>0.30722891566265059</v>
      </c>
      <c r="R3216" s="7">
        <v>45.9</v>
      </c>
      <c r="S3216" s="7">
        <f>P3216+R3216</f>
        <v>107.1</v>
      </c>
      <c r="T3216" s="7">
        <f>O3216-S3216</f>
        <v>504.9</v>
      </c>
      <c r="U3216" s="7"/>
      <c r="V3216" s="7"/>
      <c r="W3216" s="7"/>
      <c r="X3216" s="42"/>
      <c r="Y3216" s="42"/>
      <c r="Z3216" s="42"/>
      <c r="AA3216" s="42"/>
      <c r="AB3216" s="42"/>
      <c r="AC3216" s="42"/>
      <c r="AD3216" s="42"/>
      <c r="AE3216" s="42"/>
      <c r="AF3216" s="42"/>
      <c r="AG3216" s="42"/>
      <c r="AH3216" s="42"/>
      <c r="AI3216" s="42"/>
      <c r="AJ3216" s="42"/>
      <c r="AK3216" s="42"/>
      <c r="AL3216" s="42"/>
      <c r="AM3216" s="42"/>
      <c r="AN3216" s="42"/>
    </row>
    <row r="3217" spans="1:40" s="1" customFormat="1">
      <c r="A3217" s="15" t="s">
        <v>3454</v>
      </c>
      <c r="B3217" s="9" t="s">
        <v>17</v>
      </c>
      <c r="C3217" s="371">
        <v>133497</v>
      </c>
      <c r="D3217" s="10">
        <v>3481</v>
      </c>
      <c r="E3217" s="690">
        <v>40515</v>
      </c>
      <c r="F3217" s="807">
        <v>2011</v>
      </c>
      <c r="G3217" s="356" t="s">
        <v>1774</v>
      </c>
      <c r="H3217" s="15" t="s">
        <v>2581</v>
      </c>
      <c r="I3217" s="15">
        <v>41</v>
      </c>
      <c r="J3217" s="903">
        <v>120000</v>
      </c>
      <c r="K3217" s="5">
        <f t="shared" si="59"/>
        <v>17</v>
      </c>
      <c r="L3217" s="790">
        <v>1993</v>
      </c>
      <c r="M3217" s="1113" t="s">
        <v>616</v>
      </c>
      <c r="N3217" s="208" t="s">
        <v>1234</v>
      </c>
      <c r="O3217" s="1227">
        <v>618.13</v>
      </c>
      <c r="P3217" s="154">
        <v>61.813000000000002</v>
      </c>
      <c r="Q3217" s="251">
        <v>1.1367600728771103E-2</v>
      </c>
      <c r="R3217" s="7">
        <v>46.359749999999998</v>
      </c>
      <c r="S3217" s="7">
        <v>108.17275000000001</v>
      </c>
      <c r="T3217" s="7">
        <v>509.95724999999999</v>
      </c>
      <c r="U3217" s="7"/>
      <c r="V3217" s="7"/>
      <c r="W3217" s="7"/>
      <c r="X3217" s="42"/>
      <c r="Y3217" s="42"/>
      <c r="Z3217" s="42"/>
      <c r="AA3217" s="42"/>
      <c r="AB3217" s="42"/>
      <c r="AC3217" s="42"/>
      <c r="AD3217" s="42"/>
      <c r="AE3217" s="42"/>
      <c r="AF3217" s="42"/>
      <c r="AG3217" s="42"/>
      <c r="AH3217" s="42"/>
      <c r="AI3217" s="42"/>
      <c r="AJ3217" s="42"/>
      <c r="AK3217" s="42"/>
      <c r="AL3217" s="42"/>
      <c r="AM3217" s="42"/>
      <c r="AN3217" s="42"/>
    </row>
    <row r="3218" spans="1:40" s="1" customFormat="1">
      <c r="A3218" s="252" t="s">
        <v>3592</v>
      </c>
      <c r="B3218" s="9" t="s">
        <v>17</v>
      </c>
      <c r="C3218" s="337">
        <v>140747</v>
      </c>
      <c r="D3218" s="10">
        <v>3512</v>
      </c>
      <c r="E3218" s="690">
        <v>40555</v>
      </c>
      <c r="F3218" s="815">
        <v>2011</v>
      </c>
      <c r="G3218" s="778" t="s">
        <v>814</v>
      </c>
      <c r="H3218" s="252" t="s">
        <v>3593</v>
      </c>
      <c r="I3218" s="252">
        <v>210</v>
      </c>
      <c r="J3218" s="911">
        <v>140747</v>
      </c>
      <c r="K3218" s="5">
        <f t="shared" si="59"/>
        <v>12</v>
      </c>
      <c r="L3218" s="1023">
        <v>1998</v>
      </c>
      <c r="M3218" s="1119" t="s">
        <v>623</v>
      </c>
      <c r="N3218" s="1205" t="s">
        <v>2398</v>
      </c>
      <c r="O3218" s="1227">
        <v>630</v>
      </c>
      <c r="P3218" s="1248">
        <f t="shared" ref="P3218:P3237" si="63">O3218*0.1</f>
        <v>63</v>
      </c>
      <c r="Q3218" s="251">
        <f>O3218/L$64</f>
        <v>0.31706089582284852</v>
      </c>
      <c r="R3218" s="7">
        <v>47.25</v>
      </c>
      <c r="S3218" s="7">
        <f t="shared" ref="S3218:S3237" si="64">P3218+R3218</f>
        <v>110.25</v>
      </c>
      <c r="T3218" s="7">
        <f t="shared" ref="T3218:T3237" si="65">O3218-S3218</f>
        <v>519.75</v>
      </c>
      <c r="U3218" s="42"/>
      <c r="V3218" s="42"/>
      <c r="W3218" s="42"/>
      <c r="X3218" s="42"/>
      <c r="Y3218" s="42"/>
      <c r="Z3218" s="42"/>
      <c r="AA3218" s="42"/>
      <c r="AB3218" s="42"/>
      <c r="AC3218" s="42"/>
      <c r="AD3218" s="42"/>
      <c r="AE3218" s="42"/>
      <c r="AF3218" s="42"/>
      <c r="AG3218" s="42"/>
      <c r="AH3218" s="42"/>
      <c r="AI3218" s="42"/>
      <c r="AJ3218" s="42"/>
      <c r="AK3218" s="42"/>
    </row>
    <row r="3219" spans="1:40" s="1" customFormat="1">
      <c r="A3219" s="15" t="s">
        <v>3521</v>
      </c>
      <c r="B3219" s="9" t="s">
        <v>17</v>
      </c>
      <c r="C3219" s="337">
        <v>240686</v>
      </c>
      <c r="D3219" s="10">
        <v>3461</v>
      </c>
      <c r="E3219" s="690">
        <v>40504</v>
      </c>
      <c r="F3219" s="815">
        <v>2011</v>
      </c>
      <c r="G3219" s="778" t="s">
        <v>812</v>
      </c>
      <c r="H3219" s="1" t="s">
        <v>861</v>
      </c>
      <c r="I3219" s="252">
        <v>132</v>
      </c>
      <c r="J3219" s="911">
        <v>241410</v>
      </c>
      <c r="K3219" s="5">
        <f t="shared" si="59"/>
        <v>9</v>
      </c>
      <c r="L3219" s="1023">
        <v>2001</v>
      </c>
      <c r="M3219" s="1119" t="s">
        <v>623</v>
      </c>
      <c r="N3219" s="1205" t="s">
        <v>626</v>
      </c>
      <c r="O3219" s="1227">
        <v>631</v>
      </c>
      <c r="P3219" s="154">
        <f t="shared" si="63"/>
        <v>63.1</v>
      </c>
      <c r="Q3219" s="251">
        <f>O3219/L$49</f>
        <v>0.31644934804413238</v>
      </c>
      <c r="R3219" s="7">
        <f>O3219*0.075</f>
        <v>47.324999999999996</v>
      </c>
      <c r="S3219" s="7">
        <f t="shared" si="64"/>
        <v>110.425</v>
      </c>
      <c r="T3219" s="7">
        <f t="shared" si="65"/>
        <v>520.57500000000005</v>
      </c>
      <c r="U3219" s="7"/>
      <c r="V3219" s="7"/>
      <c r="W3219" s="7"/>
      <c r="X3219" s="42"/>
      <c r="Y3219" s="42"/>
      <c r="Z3219" s="42"/>
      <c r="AA3219" s="42"/>
      <c r="AB3219" s="42"/>
      <c r="AC3219" s="42"/>
      <c r="AD3219" s="42"/>
      <c r="AE3219" s="42"/>
      <c r="AF3219" s="42"/>
      <c r="AG3219" s="42"/>
      <c r="AH3219" s="42"/>
      <c r="AI3219" s="42"/>
      <c r="AJ3219" s="42"/>
      <c r="AK3219" s="42"/>
      <c r="AL3219" s="42"/>
      <c r="AM3219" s="42"/>
      <c r="AN3219" s="42"/>
    </row>
    <row r="3220" spans="1:40" s="1" customFormat="1">
      <c r="A3220" s="356" t="s">
        <v>3654</v>
      </c>
      <c r="B3220" s="9" t="s">
        <v>17</v>
      </c>
      <c r="C3220" s="371">
        <v>182514</v>
      </c>
      <c r="D3220" s="10">
        <v>3564</v>
      </c>
      <c r="E3220" s="690">
        <v>40612</v>
      </c>
      <c r="F3220" s="815">
        <v>2011</v>
      </c>
      <c r="G3220" s="356" t="s">
        <v>812</v>
      </c>
      <c r="H3220" s="1" t="s">
        <v>861</v>
      </c>
      <c r="I3220" s="15">
        <v>39</v>
      </c>
      <c r="J3220" s="903">
        <v>143621</v>
      </c>
      <c r="K3220" s="5">
        <f t="shared" si="59"/>
        <v>13</v>
      </c>
      <c r="L3220" s="790">
        <v>1997</v>
      </c>
      <c r="M3220" s="1113" t="s">
        <v>623</v>
      </c>
      <c r="N3220" s="208" t="s">
        <v>626</v>
      </c>
      <c r="O3220" s="1227">
        <v>632.77</v>
      </c>
      <c r="P3220" s="154">
        <f t="shared" si="63"/>
        <v>63.277000000000001</v>
      </c>
      <c r="Q3220" s="251">
        <v>8.8608481219516616E-3</v>
      </c>
      <c r="R3220" s="7">
        <v>47.46</v>
      </c>
      <c r="S3220" s="7">
        <f t="shared" si="64"/>
        <v>110.73699999999999</v>
      </c>
      <c r="T3220" s="7">
        <f t="shared" si="65"/>
        <v>522.03300000000002</v>
      </c>
      <c r="U3220" s="7"/>
      <c r="V3220" s="7"/>
      <c r="W3220" s="7"/>
      <c r="X3220" s="42"/>
      <c r="Y3220" s="42"/>
      <c r="Z3220" s="42"/>
      <c r="AA3220" s="42"/>
      <c r="AB3220" s="42"/>
      <c r="AC3220" s="42"/>
      <c r="AD3220" s="42"/>
      <c r="AE3220" s="42"/>
      <c r="AF3220" s="42"/>
      <c r="AG3220" s="42"/>
      <c r="AH3220" s="42"/>
      <c r="AI3220" s="42"/>
      <c r="AJ3220" s="42"/>
      <c r="AK3220" s="42"/>
      <c r="AL3220" s="42"/>
      <c r="AM3220" s="42"/>
      <c r="AN3220" s="42"/>
    </row>
    <row r="3221" spans="1:40" s="1" customFormat="1">
      <c r="A3221" s="15" t="s">
        <v>3557</v>
      </c>
      <c r="B3221" s="9" t="s">
        <v>17</v>
      </c>
      <c r="C3221" s="371">
        <v>0</v>
      </c>
      <c r="D3221" s="10">
        <v>3512</v>
      </c>
      <c r="E3221" s="690">
        <v>40555</v>
      </c>
      <c r="F3221" s="815">
        <v>2011</v>
      </c>
      <c r="G3221" s="356" t="s">
        <v>814</v>
      </c>
      <c r="H3221" s="2" t="s">
        <v>3617</v>
      </c>
      <c r="I3221" s="15">
        <v>151</v>
      </c>
      <c r="J3221" s="903">
        <v>81757</v>
      </c>
      <c r="K3221" s="5">
        <f t="shared" si="59"/>
        <v>16</v>
      </c>
      <c r="L3221" s="790">
        <v>1994</v>
      </c>
      <c r="M3221" s="1113" t="s">
        <v>623</v>
      </c>
      <c r="N3221" s="208" t="s">
        <v>3558</v>
      </c>
      <c r="O3221" s="1227">
        <v>635</v>
      </c>
      <c r="P3221" s="154">
        <f t="shared" si="63"/>
        <v>63.5</v>
      </c>
      <c r="Q3221" s="251">
        <f>O3221/L$64</f>
        <v>0.31957725213890287</v>
      </c>
      <c r="R3221" s="7">
        <v>47.63</v>
      </c>
      <c r="S3221" s="7">
        <f t="shared" si="64"/>
        <v>111.13</v>
      </c>
      <c r="T3221" s="7">
        <f t="shared" si="65"/>
        <v>523.87</v>
      </c>
      <c r="U3221" s="42"/>
      <c r="V3221" s="42"/>
      <c r="W3221" s="42"/>
      <c r="X3221" s="42"/>
      <c r="Y3221" s="42"/>
      <c r="Z3221" s="42"/>
      <c r="AA3221" s="42"/>
      <c r="AB3221" s="42"/>
      <c r="AC3221" s="42"/>
      <c r="AD3221" s="42"/>
      <c r="AE3221" s="42"/>
      <c r="AF3221" s="42"/>
      <c r="AG3221" s="42"/>
      <c r="AH3221" s="42"/>
      <c r="AI3221" s="42"/>
      <c r="AJ3221" s="42"/>
      <c r="AK3221" s="42"/>
    </row>
    <row r="3222" spans="1:40" s="1" customFormat="1">
      <c r="A3222" s="15" t="s">
        <v>3832</v>
      </c>
      <c r="B3222" s="9" t="s">
        <v>17</v>
      </c>
      <c r="C3222" s="371">
        <v>150878</v>
      </c>
      <c r="D3222" s="10">
        <v>3650</v>
      </c>
      <c r="E3222" s="690">
        <v>40690</v>
      </c>
      <c r="F3222" s="815">
        <v>2011</v>
      </c>
      <c r="G3222" s="356" t="s">
        <v>812</v>
      </c>
      <c r="H3222" s="1" t="s">
        <v>861</v>
      </c>
      <c r="I3222" s="15">
        <v>123</v>
      </c>
      <c r="J3222" s="903">
        <v>261452</v>
      </c>
      <c r="K3222" s="5">
        <f t="shared" si="59"/>
        <v>25</v>
      </c>
      <c r="L3222" s="790">
        <v>1985</v>
      </c>
      <c r="M3222" s="1113" t="s">
        <v>2922</v>
      </c>
      <c r="N3222" s="208">
        <v>1700</v>
      </c>
      <c r="O3222" s="1227">
        <v>635</v>
      </c>
      <c r="P3222" s="154">
        <f t="shared" si="63"/>
        <v>63.5</v>
      </c>
      <c r="Q3222" s="251">
        <v>8.8583844259836633E-2</v>
      </c>
      <c r="R3222" s="7">
        <v>47.63</v>
      </c>
      <c r="S3222" s="7">
        <f t="shared" si="64"/>
        <v>111.13</v>
      </c>
      <c r="T3222" s="7">
        <f t="shared" si="65"/>
        <v>523.87</v>
      </c>
    </row>
    <row r="3223" spans="1:40" s="1" customFormat="1">
      <c r="A3223" s="15" t="s">
        <v>3715</v>
      </c>
      <c r="B3223" s="9" t="s">
        <v>17</v>
      </c>
      <c r="C3223" s="371" t="s">
        <v>3716</v>
      </c>
      <c r="D3223" s="10">
        <v>3564</v>
      </c>
      <c r="E3223" s="690">
        <v>40612</v>
      </c>
      <c r="F3223" s="815">
        <v>2011</v>
      </c>
      <c r="G3223" s="356" t="s">
        <v>814</v>
      </c>
      <c r="H3223" s="2" t="s">
        <v>3617</v>
      </c>
      <c r="I3223" s="15">
        <v>168</v>
      </c>
      <c r="J3223" s="903">
        <v>110326</v>
      </c>
      <c r="K3223" s="5">
        <f t="shared" si="59"/>
        <v>12</v>
      </c>
      <c r="L3223" s="790">
        <v>1998</v>
      </c>
      <c r="M3223" s="1113" t="s">
        <v>616</v>
      </c>
      <c r="N3223" s="208" t="s">
        <v>619</v>
      </c>
      <c r="O3223" s="1227">
        <v>671.66</v>
      </c>
      <c r="P3223" s="154">
        <f t="shared" si="63"/>
        <v>67.165999999999997</v>
      </c>
      <c r="Q3223" s="251">
        <v>9.4054352285823494E-3</v>
      </c>
      <c r="R3223" s="7">
        <v>50.37</v>
      </c>
      <c r="S3223" s="7">
        <f t="shared" si="64"/>
        <v>117.536</v>
      </c>
      <c r="T3223" s="7">
        <f t="shared" si="65"/>
        <v>554.12400000000002</v>
      </c>
      <c r="U3223" s="7"/>
      <c r="V3223" s="7"/>
      <c r="W3223" s="7"/>
      <c r="X3223" s="42"/>
      <c r="Y3223" s="42"/>
      <c r="Z3223" s="42"/>
      <c r="AA3223" s="42"/>
      <c r="AB3223" s="42"/>
      <c r="AC3223" s="42"/>
      <c r="AD3223" s="42"/>
      <c r="AE3223" s="42"/>
      <c r="AF3223" s="42"/>
      <c r="AG3223" s="42"/>
      <c r="AH3223" s="42"/>
      <c r="AI3223" s="42"/>
      <c r="AJ3223" s="42"/>
      <c r="AK3223" s="42"/>
      <c r="AL3223" s="42"/>
      <c r="AM3223" s="42"/>
      <c r="AN3223" s="42"/>
    </row>
    <row r="3224" spans="1:40" s="1" customFormat="1">
      <c r="A3224" s="15" t="s">
        <v>3689</v>
      </c>
      <c r="B3224" s="9" t="s">
        <v>17</v>
      </c>
      <c r="C3224" s="371" t="s">
        <v>3690</v>
      </c>
      <c r="D3224" s="10">
        <v>3564</v>
      </c>
      <c r="E3224" s="690">
        <v>40612</v>
      </c>
      <c r="F3224" s="815">
        <v>2011</v>
      </c>
      <c r="G3224" s="356" t="s">
        <v>814</v>
      </c>
      <c r="H3224" s="15" t="s">
        <v>1060</v>
      </c>
      <c r="I3224" s="15">
        <v>99</v>
      </c>
      <c r="J3224" s="903">
        <v>99845</v>
      </c>
      <c r="K3224" s="5">
        <f t="shared" si="59"/>
        <v>23</v>
      </c>
      <c r="L3224" s="790">
        <v>1987</v>
      </c>
      <c r="M3224" s="1113" t="s">
        <v>2595</v>
      </c>
      <c r="N3224" s="208" t="s">
        <v>3691</v>
      </c>
      <c r="O3224" s="1227">
        <v>680</v>
      </c>
      <c r="P3224" s="154">
        <f t="shared" si="63"/>
        <v>68</v>
      </c>
      <c r="Q3224" s="251">
        <v>9.522222486728401E-3</v>
      </c>
      <c r="R3224" s="7">
        <v>51</v>
      </c>
      <c r="S3224" s="7">
        <f t="shared" si="64"/>
        <v>119</v>
      </c>
      <c r="T3224" s="7">
        <f t="shared" si="65"/>
        <v>561</v>
      </c>
      <c r="U3224" s="7"/>
      <c r="V3224" s="7"/>
      <c r="W3224" s="7"/>
      <c r="X3224" s="42"/>
      <c r="Y3224" s="42"/>
      <c r="Z3224" s="42"/>
      <c r="AA3224" s="42"/>
      <c r="AB3224" s="42"/>
      <c r="AC3224" s="42"/>
      <c r="AD3224" s="42"/>
      <c r="AE3224" s="42"/>
      <c r="AF3224" s="42"/>
      <c r="AG3224" s="42"/>
      <c r="AH3224" s="42"/>
      <c r="AI3224" s="42"/>
      <c r="AJ3224" s="42"/>
      <c r="AK3224" s="42"/>
      <c r="AL3224" s="42"/>
      <c r="AM3224" s="42"/>
      <c r="AN3224" s="42"/>
    </row>
    <row r="3225" spans="1:40" s="1" customFormat="1">
      <c r="A3225" s="15" t="s">
        <v>3827</v>
      </c>
      <c r="B3225" s="9" t="s">
        <v>17</v>
      </c>
      <c r="C3225" s="371" t="s">
        <v>3828</v>
      </c>
      <c r="D3225" s="10">
        <v>3650</v>
      </c>
      <c r="E3225" s="690">
        <v>40690</v>
      </c>
      <c r="F3225" s="815">
        <v>2011</v>
      </c>
      <c r="G3225" s="356" t="s">
        <v>814</v>
      </c>
      <c r="H3225" s="2" t="s">
        <v>3617</v>
      </c>
      <c r="I3225" s="15">
        <v>61</v>
      </c>
      <c r="J3225" s="904">
        <v>124355</v>
      </c>
      <c r="K3225" s="5">
        <f t="shared" si="59"/>
        <v>14</v>
      </c>
      <c r="L3225" s="1014">
        <v>1996</v>
      </c>
      <c r="M3225" s="1112" t="s">
        <v>3829</v>
      </c>
      <c r="N3225" s="208" t="s">
        <v>2122</v>
      </c>
      <c r="O3225" s="1227">
        <v>687.35</v>
      </c>
      <c r="P3225" s="154">
        <f t="shared" si="63"/>
        <v>68.734999999999999</v>
      </c>
      <c r="Q3225" s="251">
        <v>9.5886780081887737E-2</v>
      </c>
      <c r="R3225" s="7">
        <v>51.55</v>
      </c>
      <c r="S3225" s="7">
        <f t="shared" si="64"/>
        <v>120.285</v>
      </c>
      <c r="T3225" s="7">
        <f t="shared" si="65"/>
        <v>567.06500000000005</v>
      </c>
    </row>
    <row r="3226" spans="1:40" s="1" customFormat="1">
      <c r="A3226" s="15" t="s">
        <v>3705</v>
      </c>
      <c r="B3226" s="9" t="s">
        <v>17</v>
      </c>
      <c r="C3226" s="371">
        <v>170632</v>
      </c>
      <c r="D3226" s="10">
        <v>3564</v>
      </c>
      <c r="E3226" s="690">
        <v>40612</v>
      </c>
      <c r="F3226" s="815">
        <v>2011</v>
      </c>
      <c r="G3226" s="356" t="s">
        <v>812</v>
      </c>
      <c r="H3226" s="1" t="s">
        <v>861</v>
      </c>
      <c r="I3226" s="15">
        <v>109</v>
      </c>
      <c r="J3226" s="903">
        <v>168642</v>
      </c>
      <c r="K3226" s="5">
        <f t="shared" si="59"/>
        <v>21</v>
      </c>
      <c r="L3226" s="1014">
        <v>1989</v>
      </c>
      <c r="M3226" s="1112" t="s">
        <v>2595</v>
      </c>
      <c r="N3226" s="208" t="s">
        <v>3416</v>
      </c>
      <c r="O3226" s="1227">
        <v>688.9</v>
      </c>
      <c r="P3226" s="154">
        <f t="shared" si="63"/>
        <v>68.89</v>
      </c>
      <c r="Q3226" s="251">
        <v>9.64685157515764E-3</v>
      </c>
      <c r="R3226" s="7">
        <v>51.67</v>
      </c>
      <c r="S3226" s="7">
        <f t="shared" si="64"/>
        <v>120.56</v>
      </c>
      <c r="T3226" s="7">
        <f t="shared" si="65"/>
        <v>568.33999999999992</v>
      </c>
      <c r="U3226" s="7"/>
      <c r="V3226" s="7"/>
      <c r="W3226" s="7"/>
      <c r="X3226" s="42"/>
      <c r="Y3226" s="42"/>
      <c r="Z3226" s="42"/>
      <c r="AA3226" s="42"/>
      <c r="AB3226" s="42"/>
      <c r="AC3226" s="42"/>
      <c r="AD3226" s="42"/>
      <c r="AE3226" s="42"/>
      <c r="AF3226" s="42"/>
      <c r="AG3226" s="42"/>
      <c r="AH3226" s="42"/>
      <c r="AI3226" s="42"/>
      <c r="AJ3226" s="42"/>
      <c r="AK3226" s="42"/>
      <c r="AL3226" s="42"/>
      <c r="AM3226" s="42"/>
      <c r="AN3226" s="42"/>
    </row>
    <row r="3227" spans="1:40" s="1" customFormat="1">
      <c r="A3227" s="252" t="s">
        <v>3603</v>
      </c>
      <c r="B3227" s="9" t="s">
        <v>17</v>
      </c>
      <c r="C3227" s="337">
        <v>72053</v>
      </c>
      <c r="D3227" s="10">
        <v>3512</v>
      </c>
      <c r="E3227" s="690">
        <v>40555</v>
      </c>
      <c r="F3227" s="815">
        <v>2011</v>
      </c>
      <c r="G3227" s="778" t="s">
        <v>818</v>
      </c>
      <c r="H3227" s="9" t="s">
        <v>806</v>
      </c>
      <c r="I3227" s="252">
        <v>241</v>
      </c>
      <c r="J3227" s="911">
        <v>136715</v>
      </c>
      <c r="K3227" s="5">
        <f t="shared" si="59"/>
        <v>30</v>
      </c>
      <c r="L3227" s="1023">
        <v>1980</v>
      </c>
      <c r="M3227" s="1119" t="s">
        <v>629</v>
      </c>
      <c r="N3227" s="1205" t="s">
        <v>3604</v>
      </c>
      <c r="O3227" s="1227">
        <v>705</v>
      </c>
      <c r="P3227" s="1248">
        <f t="shared" si="63"/>
        <v>70.5</v>
      </c>
      <c r="Q3227" s="251">
        <f>O3227/L$64</f>
        <v>0.35480624056366383</v>
      </c>
      <c r="R3227" s="7">
        <v>52.88</v>
      </c>
      <c r="S3227" s="7">
        <f t="shared" si="64"/>
        <v>123.38</v>
      </c>
      <c r="T3227" s="7">
        <f t="shared" si="65"/>
        <v>581.62</v>
      </c>
      <c r="U3227" s="42"/>
      <c r="V3227" s="42"/>
      <c r="W3227" s="42"/>
      <c r="X3227" s="42"/>
      <c r="Y3227" s="42"/>
      <c r="Z3227" s="42"/>
      <c r="AA3227" s="42"/>
      <c r="AB3227" s="42"/>
      <c r="AC3227" s="42"/>
      <c r="AD3227" s="42"/>
      <c r="AE3227" s="42"/>
      <c r="AF3227" s="42"/>
      <c r="AG3227" s="42"/>
      <c r="AH3227" s="42"/>
      <c r="AI3227" s="42"/>
      <c r="AJ3227" s="42"/>
      <c r="AK3227" s="42"/>
    </row>
    <row r="3228" spans="1:40" s="1" customFormat="1">
      <c r="A3228" s="15" t="s">
        <v>3762</v>
      </c>
      <c r="B3228" s="9" t="s">
        <v>17</v>
      </c>
      <c r="C3228" s="371" t="s">
        <v>3763</v>
      </c>
      <c r="D3228" s="10">
        <v>3613</v>
      </c>
      <c r="E3228" s="690">
        <v>40655</v>
      </c>
      <c r="F3228" s="815">
        <v>2011</v>
      </c>
      <c r="G3228" s="356" t="s">
        <v>814</v>
      </c>
      <c r="H3228" s="2" t="s">
        <v>3617</v>
      </c>
      <c r="I3228" s="15">
        <v>11</v>
      </c>
      <c r="J3228" s="903">
        <v>144926</v>
      </c>
      <c r="K3228" s="5">
        <f t="shared" si="59"/>
        <v>14</v>
      </c>
      <c r="L3228" s="790">
        <v>1996</v>
      </c>
      <c r="M3228" s="1113" t="s">
        <v>629</v>
      </c>
      <c r="N3228" s="208" t="s">
        <v>638</v>
      </c>
      <c r="O3228" s="1227">
        <v>706</v>
      </c>
      <c r="P3228" s="154">
        <f t="shared" si="63"/>
        <v>70.600000000000009</v>
      </c>
      <c r="Q3228" s="251">
        <v>6.3485297893070428E-3</v>
      </c>
      <c r="R3228" s="7">
        <v>52.95</v>
      </c>
      <c r="S3228" s="7">
        <f t="shared" si="64"/>
        <v>123.55000000000001</v>
      </c>
      <c r="T3228" s="7">
        <f t="shared" si="65"/>
        <v>582.45000000000005</v>
      </c>
    </row>
    <row r="3229" spans="1:40" s="1" customFormat="1">
      <c r="A3229" s="15" t="s">
        <v>3817</v>
      </c>
      <c r="B3229" s="9" t="s">
        <v>17</v>
      </c>
      <c r="C3229" s="371">
        <v>38067</v>
      </c>
      <c r="D3229" s="10">
        <v>3613</v>
      </c>
      <c r="E3229" s="690">
        <v>40655</v>
      </c>
      <c r="F3229" s="815">
        <v>2011</v>
      </c>
      <c r="G3229" s="356" t="s">
        <v>814</v>
      </c>
      <c r="H3229" s="2" t="s">
        <v>3617</v>
      </c>
      <c r="I3229" s="15">
        <v>174</v>
      </c>
      <c r="J3229" s="903">
        <v>171998</v>
      </c>
      <c r="K3229" s="5">
        <f t="shared" si="59"/>
        <v>17</v>
      </c>
      <c r="L3229" s="790">
        <v>1993</v>
      </c>
      <c r="M3229" s="1113" t="s">
        <v>623</v>
      </c>
      <c r="N3229" s="208" t="s">
        <v>626</v>
      </c>
      <c r="O3229" s="1227">
        <v>710</v>
      </c>
      <c r="P3229" s="154">
        <f t="shared" si="63"/>
        <v>71</v>
      </c>
      <c r="Q3229" s="251">
        <v>6.3844987966118986E-3</v>
      </c>
      <c r="R3229" s="7">
        <v>53.25</v>
      </c>
      <c r="S3229" s="7">
        <f t="shared" si="64"/>
        <v>124.25</v>
      </c>
      <c r="T3229" s="7">
        <f t="shared" si="65"/>
        <v>585.75</v>
      </c>
    </row>
    <row r="3230" spans="1:40" s="1" customFormat="1">
      <c r="A3230" s="252" t="s">
        <v>3517</v>
      </c>
      <c r="B3230" s="9" t="s">
        <v>17</v>
      </c>
      <c r="C3230" s="337">
        <v>197189</v>
      </c>
      <c r="D3230" s="10">
        <v>3461</v>
      </c>
      <c r="E3230" s="690">
        <v>40504</v>
      </c>
      <c r="F3230" s="815">
        <v>2011</v>
      </c>
      <c r="G3230" s="45" t="s">
        <v>812</v>
      </c>
      <c r="H3230" s="1" t="s">
        <v>861</v>
      </c>
      <c r="I3230" s="252">
        <v>136</v>
      </c>
      <c r="J3230" s="911">
        <v>183554</v>
      </c>
      <c r="K3230" s="5">
        <f t="shared" si="59"/>
        <v>12</v>
      </c>
      <c r="L3230" s="1023">
        <v>1998</v>
      </c>
      <c r="M3230" s="1119" t="s">
        <v>623</v>
      </c>
      <c r="N3230" s="1205" t="s">
        <v>626</v>
      </c>
      <c r="O3230" s="1227">
        <v>710</v>
      </c>
      <c r="P3230" s="154">
        <f t="shared" si="63"/>
        <v>71</v>
      </c>
      <c r="Q3230" s="251">
        <f>O3230/L$49</f>
        <v>0.35606820461384153</v>
      </c>
      <c r="R3230" s="7">
        <f>O3230*0.075</f>
        <v>53.25</v>
      </c>
      <c r="S3230" s="7">
        <f t="shared" si="64"/>
        <v>124.25</v>
      </c>
      <c r="T3230" s="7">
        <f t="shared" si="65"/>
        <v>585.75</v>
      </c>
      <c r="U3230" s="7"/>
      <c r="V3230" s="7"/>
      <c r="W3230" s="7"/>
      <c r="X3230" s="42"/>
      <c r="Y3230" s="42"/>
      <c r="Z3230" s="42"/>
      <c r="AA3230" s="42"/>
      <c r="AB3230" s="42"/>
      <c r="AC3230" s="42"/>
      <c r="AD3230" s="42"/>
      <c r="AE3230" s="42"/>
      <c r="AF3230" s="42"/>
      <c r="AG3230" s="42"/>
      <c r="AH3230" s="42"/>
      <c r="AI3230" s="42"/>
      <c r="AJ3230" s="42"/>
      <c r="AK3230" s="42"/>
      <c r="AL3230" s="42"/>
      <c r="AM3230" s="42"/>
      <c r="AN3230" s="42"/>
    </row>
    <row r="3231" spans="1:40" s="1" customFormat="1">
      <c r="A3231" s="15" t="s">
        <v>3721</v>
      </c>
      <c r="B3231" s="9" t="s">
        <v>17</v>
      </c>
      <c r="C3231" s="371" t="s">
        <v>3722</v>
      </c>
      <c r="D3231" s="10">
        <v>3582</v>
      </c>
      <c r="E3231" s="690">
        <v>40627</v>
      </c>
      <c r="F3231" s="815">
        <v>2011</v>
      </c>
      <c r="G3231" s="356" t="s">
        <v>814</v>
      </c>
      <c r="H3231" s="2" t="s">
        <v>3617</v>
      </c>
      <c r="I3231" s="15">
        <v>32</v>
      </c>
      <c r="J3231" s="904">
        <v>101447</v>
      </c>
      <c r="K3231" s="5">
        <f t="shared" si="59"/>
        <v>13</v>
      </c>
      <c r="L3231" s="1014">
        <v>1997</v>
      </c>
      <c r="M3231" s="1112" t="s">
        <v>616</v>
      </c>
      <c r="N3231" s="208" t="s">
        <v>944</v>
      </c>
      <c r="O3231" s="1227">
        <v>711</v>
      </c>
      <c r="P3231" s="154">
        <f t="shared" si="63"/>
        <v>71.100000000000009</v>
      </c>
      <c r="Q3231" s="251">
        <v>4.8220880115838624E-2</v>
      </c>
      <c r="R3231" s="7">
        <v>53.33</v>
      </c>
      <c r="S3231" s="7">
        <f t="shared" si="64"/>
        <v>124.43</v>
      </c>
      <c r="T3231" s="7">
        <f t="shared" si="65"/>
        <v>586.56999999999994</v>
      </c>
      <c r="U3231" s="7"/>
      <c r="V3231" s="7"/>
      <c r="W3231" s="7"/>
      <c r="X3231" s="42"/>
      <c r="Y3231" s="42"/>
      <c r="Z3231" s="42"/>
      <c r="AA3231" s="42"/>
      <c r="AB3231" s="42"/>
      <c r="AC3231" s="42"/>
      <c r="AD3231" s="42"/>
      <c r="AE3231" s="42"/>
      <c r="AF3231" s="42"/>
      <c r="AG3231" s="42"/>
      <c r="AH3231" s="42"/>
      <c r="AI3231" s="42"/>
      <c r="AJ3231" s="42"/>
      <c r="AK3231" s="42"/>
      <c r="AL3231" s="42"/>
      <c r="AM3231" s="42"/>
      <c r="AN3231" s="42"/>
    </row>
    <row r="3232" spans="1:40" s="1" customFormat="1">
      <c r="A3232" s="252" t="s">
        <v>3567</v>
      </c>
      <c r="B3232" s="9" t="s">
        <v>17</v>
      </c>
      <c r="C3232" s="337" t="s">
        <v>3568</v>
      </c>
      <c r="D3232" s="10">
        <v>3512</v>
      </c>
      <c r="E3232" s="690">
        <v>40555</v>
      </c>
      <c r="F3232" s="815">
        <v>2011</v>
      </c>
      <c r="G3232" s="356" t="s">
        <v>814</v>
      </c>
      <c r="H3232" s="2" t="s">
        <v>3617</v>
      </c>
      <c r="I3232" s="252">
        <v>158</v>
      </c>
      <c r="J3232" s="911">
        <v>126331</v>
      </c>
      <c r="K3232" s="5">
        <f t="shared" si="59"/>
        <v>12</v>
      </c>
      <c r="L3232" s="1023">
        <v>1998</v>
      </c>
      <c r="M3232" s="1119" t="s">
        <v>616</v>
      </c>
      <c r="N3232" s="1205" t="s">
        <v>619</v>
      </c>
      <c r="O3232" s="1227">
        <v>720</v>
      </c>
      <c r="P3232" s="154">
        <f t="shared" si="63"/>
        <v>72</v>
      </c>
      <c r="Q3232" s="251">
        <f>O3232/L$64</f>
        <v>0.36235530951182687</v>
      </c>
      <c r="R3232" s="7">
        <v>54</v>
      </c>
      <c r="S3232" s="7">
        <f t="shared" si="64"/>
        <v>126</v>
      </c>
      <c r="T3232" s="7">
        <f t="shared" si="65"/>
        <v>594</v>
      </c>
      <c r="U3232" s="42"/>
      <c r="V3232" s="42"/>
      <c r="W3232" s="42"/>
      <c r="X3232" s="42"/>
      <c r="Y3232" s="42"/>
      <c r="Z3232" s="42"/>
      <c r="AA3232" s="42"/>
      <c r="AB3232" s="42"/>
      <c r="AC3232" s="42"/>
      <c r="AD3232" s="42"/>
      <c r="AE3232" s="42"/>
      <c r="AF3232" s="42"/>
      <c r="AG3232" s="42"/>
      <c r="AH3232" s="42"/>
      <c r="AI3232" s="42"/>
      <c r="AJ3232" s="42"/>
      <c r="AK3232" s="42"/>
    </row>
    <row r="3233" spans="1:52" s="1" customFormat="1">
      <c r="A3233" s="252" t="s">
        <v>3573</v>
      </c>
      <c r="B3233" s="9" t="s">
        <v>17</v>
      </c>
      <c r="C3233" s="337" t="s">
        <v>3574</v>
      </c>
      <c r="D3233" s="10">
        <v>3512</v>
      </c>
      <c r="E3233" s="690">
        <v>40555</v>
      </c>
      <c r="F3233" s="815">
        <v>2011</v>
      </c>
      <c r="G3233" s="356" t="s">
        <v>814</v>
      </c>
      <c r="H3233" s="2" t="s">
        <v>3617</v>
      </c>
      <c r="I3233" s="252">
        <v>161</v>
      </c>
      <c r="J3233" s="921">
        <v>125019</v>
      </c>
      <c r="K3233" s="5">
        <f t="shared" si="59"/>
        <v>11</v>
      </c>
      <c r="L3233" s="1027">
        <v>1999</v>
      </c>
      <c r="M3233" s="1124" t="s">
        <v>2415</v>
      </c>
      <c r="N3233" s="1210" t="s">
        <v>152</v>
      </c>
      <c r="O3233" s="1229">
        <v>720</v>
      </c>
      <c r="P3233" s="154">
        <f t="shared" si="63"/>
        <v>72</v>
      </c>
      <c r="Q3233" s="251">
        <f>O3233/L$64</f>
        <v>0.36235530951182687</v>
      </c>
      <c r="R3233" s="7">
        <v>54</v>
      </c>
      <c r="S3233" s="7">
        <f t="shared" si="64"/>
        <v>126</v>
      </c>
      <c r="T3233" s="7">
        <f t="shared" si="65"/>
        <v>594</v>
      </c>
      <c r="U3233" s="42"/>
      <c r="V3233" s="42"/>
      <c r="W3233" s="42"/>
      <c r="X3233" s="42"/>
      <c r="Y3233" s="42"/>
      <c r="Z3233" s="42"/>
      <c r="AA3233" s="42"/>
      <c r="AB3233" s="42"/>
      <c r="AC3233" s="42"/>
      <c r="AD3233" s="42"/>
      <c r="AE3233" s="42"/>
      <c r="AF3233" s="42"/>
      <c r="AG3233" s="42"/>
      <c r="AH3233" s="42"/>
      <c r="AI3233" s="42"/>
      <c r="AJ3233" s="42"/>
      <c r="AK3233" s="42"/>
    </row>
    <row r="3234" spans="1:52" s="1" customFormat="1">
      <c r="A3234" s="2" t="s">
        <v>3717</v>
      </c>
      <c r="B3234" s="9" t="s">
        <v>17</v>
      </c>
      <c r="C3234" s="371" t="s">
        <v>3718</v>
      </c>
      <c r="D3234" s="10">
        <v>3564</v>
      </c>
      <c r="E3234" s="690">
        <v>40612</v>
      </c>
      <c r="F3234" s="815">
        <v>2011</v>
      </c>
      <c r="G3234" s="356" t="s">
        <v>814</v>
      </c>
      <c r="H3234" s="2" t="s">
        <v>3617</v>
      </c>
      <c r="I3234" s="15">
        <v>169</v>
      </c>
      <c r="J3234" s="903">
        <v>83452</v>
      </c>
      <c r="K3234" s="5">
        <f t="shared" si="59"/>
        <v>21</v>
      </c>
      <c r="L3234" s="790">
        <v>1989</v>
      </c>
      <c r="M3234" s="1113" t="s">
        <v>623</v>
      </c>
      <c r="N3234" s="208" t="s">
        <v>3370</v>
      </c>
      <c r="O3234" s="1227">
        <v>726</v>
      </c>
      <c r="P3234" s="154">
        <f t="shared" si="63"/>
        <v>72.600000000000009</v>
      </c>
      <c r="Q3234" s="251">
        <v>1.0166372831418852E-2</v>
      </c>
      <c r="R3234" s="7">
        <v>54.45</v>
      </c>
      <c r="S3234" s="7">
        <f t="shared" si="64"/>
        <v>127.05000000000001</v>
      </c>
      <c r="T3234" s="7">
        <f t="shared" si="65"/>
        <v>598.95000000000005</v>
      </c>
      <c r="U3234" s="7"/>
      <c r="V3234" s="7"/>
      <c r="W3234" s="7"/>
      <c r="X3234" s="42"/>
      <c r="Y3234" s="42"/>
      <c r="Z3234" s="42"/>
      <c r="AA3234" s="42"/>
      <c r="AB3234" s="42"/>
      <c r="AC3234" s="42"/>
      <c r="AD3234" s="42"/>
      <c r="AE3234" s="42"/>
      <c r="AF3234" s="42"/>
      <c r="AG3234" s="42"/>
      <c r="AH3234" s="42"/>
      <c r="AI3234" s="42"/>
      <c r="AJ3234" s="42"/>
      <c r="AK3234" s="42"/>
      <c r="AL3234" s="42"/>
      <c r="AM3234" s="42"/>
      <c r="AN3234" s="42"/>
    </row>
    <row r="3235" spans="1:52" s="1" customFormat="1">
      <c r="A3235" s="2" t="s">
        <v>3702</v>
      </c>
      <c r="B3235" s="9" t="s">
        <v>17</v>
      </c>
      <c r="C3235" s="371">
        <v>121552</v>
      </c>
      <c r="D3235" s="10">
        <v>3564</v>
      </c>
      <c r="E3235" s="690">
        <v>40612</v>
      </c>
      <c r="F3235" s="815">
        <v>2011</v>
      </c>
      <c r="G3235" s="356" t="s">
        <v>812</v>
      </c>
      <c r="H3235" s="1" t="s">
        <v>861</v>
      </c>
      <c r="I3235" s="15">
        <v>106</v>
      </c>
      <c r="J3235" s="903">
        <v>121982</v>
      </c>
      <c r="K3235" s="5">
        <f t="shared" si="59"/>
        <v>21</v>
      </c>
      <c r="L3235" s="790">
        <v>1989</v>
      </c>
      <c r="M3235" s="1113" t="s">
        <v>2595</v>
      </c>
      <c r="N3235" s="208" t="s">
        <v>3416</v>
      </c>
      <c r="O3235" s="1227">
        <v>730</v>
      </c>
      <c r="P3235" s="154">
        <f t="shared" si="63"/>
        <v>73</v>
      </c>
      <c r="Q3235" s="251">
        <v>1.0222385904870195E-2</v>
      </c>
      <c r="R3235" s="7">
        <v>54.75</v>
      </c>
      <c r="S3235" s="7">
        <f t="shared" si="64"/>
        <v>127.75</v>
      </c>
      <c r="T3235" s="7">
        <f t="shared" si="65"/>
        <v>602.25</v>
      </c>
      <c r="U3235" s="7"/>
      <c r="V3235" s="7"/>
      <c r="W3235" s="7"/>
      <c r="X3235" s="42"/>
      <c r="Y3235" s="42"/>
      <c r="Z3235" s="42"/>
      <c r="AA3235" s="42"/>
      <c r="AB3235" s="42"/>
      <c r="AC3235" s="42"/>
      <c r="AD3235" s="42"/>
      <c r="AE3235" s="42"/>
      <c r="AF3235" s="42"/>
      <c r="AG3235" s="42"/>
      <c r="AH3235" s="42"/>
      <c r="AI3235" s="42"/>
      <c r="AJ3235" s="42"/>
      <c r="AK3235" s="42"/>
      <c r="AL3235" s="42"/>
      <c r="AM3235" s="42"/>
      <c r="AN3235" s="42"/>
    </row>
    <row r="3236" spans="1:52" s="1" customFormat="1">
      <c r="A3236" s="2" t="s">
        <v>3808</v>
      </c>
      <c r="B3236" s="9" t="s">
        <v>17</v>
      </c>
      <c r="C3236" s="371">
        <v>128606</v>
      </c>
      <c r="D3236" s="10">
        <v>3613</v>
      </c>
      <c r="E3236" s="690">
        <v>40655</v>
      </c>
      <c r="F3236" s="815">
        <v>2011</v>
      </c>
      <c r="G3236" s="356" t="s">
        <v>812</v>
      </c>
      <c r="H3236" s="1" t="s">
        <v>861</v>
      </c>
      <c r="I3236" s="15">
        <v>155</v>
      </c>
      <c r="J3236" s="903">
        <v>137032</v>
      </c>
      <c r="K3236" s="5">
        <f t="shared" si="59"/>
        <v>23</v>
      </c>
      <c r="L3236" s="790">
        <v>1987</v>
      </c>
      <c r="M3236" s="1113" t="s">
        <v>616</v>
      </c>
      <c r="N3236" s="208" t="s">
        <v>951</v>
      </c>
      <c r="O3236" s="1227">
        <v>731</v>
      </c>
      <c r="P3236" s="154">
        <f t="shared" si="63"/>
        <v>73.100000000000009</v>
      </c>
      <c r="Q3236" s="309">
        <v>6.5733360849623912E-3</v>
      </c>
      <c r="R3236" s="7">
        <v>54.83</v>
      </c>
      <c r="S3236" s="7">
        <f t="shared" si="64"/>
        <v>127.93</v>
      </c>
      <c r="T3236" s="7">
        <f t="shared" si="65"/>
        <v>603.06999999999994</v>
      </c>
    </row>
    <row r="3237" spans="1:52" s="1" customFormat="1">
      <c r="A3237" s="2" t="s">
        <v>3488</v>
      </c>
      <c r="B3237" s="15" t="s">
        <v>17</v>
      </c>
      <c r="C3237" s="344">
        <v>16787</v>
      </c>
      <c r="D3237" s="4">
        <v>3461</v>
      </c>
      <c r="E3237" s="821">
        <v>40504</v>
      </c>
      <c r="F3237" s="815">
        <v>2011</v>
      </c>
      <c r="G3237" s="208" t="s">
        <v>810</v>
      </c>
      <c r="H3237" s="9" t="s">
        <v>4468</v>
      </c>
      <c r="I3237" s="2">
        <v>167</v>
      </c>
      <c r="J3237" s="904">
        <v>45907</v>
      </c>
      <c r="K3237" s="5">
        <f t="shared" si="59"/>
        <v>23</v>
      </c>
      <c r="L3237" s="1014">
        <v>1987</v>
      </c>
      <c r="M3237" s="1112" t="s">
        <v>629</v>
      </c>
      <c r="N3237" s="208" t="s">
        <v>2375</v>
      </c>
      <c r="O3237" s="1227">
        <v>737</v>
      </c>
      <c r="P3237" s="154">
        <f t="shared" si="63"/>
        <v>73.7</v>
      </c>
      <c r="Q3237" s="309">
        <f>O3237/L$49</f>
        <v>0.36960882647943832</v>
      </c>
      <c r="R3237" s="7">
        <f>O3237*0.075</f>
        <v>55.274999999999999</v>
      </c>
      <c r="S3237" s="7">
        <f t="shared" si="64"/>
        <v>128.97499999999999</v>
      </c>
      <c r="T3237" s="7">
        <f t="shared" si="65"/>
        <v>608.02499999999998</v>
      </c>
      <c r="U3237" s="7"/>
      <c r="V3237" s="7"/>
      <c r="W3237" s="7"/>
      <c r="X3237" s="42"/>
      <c r="Y3237" s="42"/>
      <c r="Z3237" s="42"/>
      <c r="AA3237" s="42"/>
      <c r="AB3237" s="42"/>
      <c r="AC3237" s="42"/>
      <c r="AD3237" s="42"/>
      <c r="AE3237" s="42"/>
      <c r="AF3237" s="42"/>
      <c r="AG3237" s="42"/>
      <c r="AH3237" s="42"/>
      <c r="AI3237" s="42"/>
      <c r="AJ3237" s="42"/>
      <c r="AK3237" s="42"/>
      <c r="AL3237" s="42"/>
      <c r="AM3237" s="42"/>
      <c r="AN3237" s="42"/>
    </row>
    <row r="3238" spans="1:52" s="1" customFormat="1">
      <c r="A3238" s="208" t="s">
        <v>3400</v>
      </c>
      <c r="B3238" s="252" t="s">
        <v>17</v>
      </c>
      <c r="C3238" s="344">
        <v>125573</v>
      </c>
      <c r="D3238" s="4">
        <v>3410</v>
      </c>
      <c r="E3238" s="821">
        <v>40437</v>
      </c>
      <c r="F3238" s="807">
        <v>2011</v>
      </c>
      <c r="G3238" s="208" t="s">
        <v>1774</v>
      </c>
      <c r="H3238" s="2" t="s">
        <v>2581</v>
      </c>
      <c r="I3238" s="2">
        <v>13</v>
      </c>
      <c r="J3238" s="903">
        <v>136485</v>
      </c>
      <c r="K3238" s="5">
        <f t="shared" si="59"/>
        <v>9</v>
      </c>
      <c r="L3238" s="790">
        <v>2001</v>
      </c>
      <c r="M3238" s="1113" t="s">
        <v>623</v>
      </c>
      <c r="N3238" s="208" t="s">
        <v>624</v>
      </c>
      <c r="O3238" s="1227">
        <v>680</v>
      </c>
      <c r="P3238" s="154">
        <v>68</v>
      </c>
      <c r="Q3238" s="309">
        <v>8.2926829268292687E-2</v>
      </c>
      <c r="R3238" s="7">
        <v>0</v>
      </c>
      <c r="S3238" s="7">
        <v>68</v>
      </c>
      <c r="T3238" s="7">
        <v>612</v>
      </c>
      <c r="U3238" s="7"/>
      <c r="V3238" s="7"/>
      <c r="W3238" s="7"/>
      <c r="X3238" s="42"/>
      <c r="Y3238" s="42"/>
      <c r="Z3238" s="42"/>
      <c r="AA3238" s="42"/>
      <c r="AB3238" s="42"/>
      <c r="AC3238" s="42"/>
      <c r="AD3238" s="42"/>
      <c r="AE3238" s="42"/>
      <c r="AF3238" s="42"/>
      <c r="AG3238" s="42"/>
      <c r="AH3238" s="42"/>
      <c r="AI3238" s="42"/>
      <c r="AJ3238" s="42"/>
      <c r="AK3238" s="42"/>
      <c r="AL3238" s="42"/>
      <c r="AM3238" s="42"/>
      <c r="AN3238" s="42"/>
    </row>
    <row r="3239" spans="1:52" s="1" customFormat="1">
      <c r="A3239" s="2" t="s">
        <v>3640</v>
      </c>
      <c r="B3239" s="15" t="s">
        <v>17</v>
      </c>
      <c r="C3239" s="344">
        <v>214045</v>
      </c>
      <c r="D3239" s="4">
        <v>3526</v>
      </c>
      <c r="E3239" s="821">
        <v>40589</v>
      </c>
      <c r="F3239" s="815">
        <v>2011</v>
      </c>
      <c r="G3239" s="208" t="s">
        <v>812</v>
      </c>
      <c r="H3239" s="1" t="s">
        <v>861</v>
      </c>
      <c r="I3239" s="2">
        <v>142</v>
      </c>
      <c r="J3239" s="903">
        <v>188547</v>
      </c>
      <c r="K3239" s="5">
        <f t="shared" si="59"/>
        <v>22</v>
      </c>
      <c r="L3239" s="790">
        <v>1988</v>
      </c>
      <c r="M3239" s="1113" t="s">
        <v>629</v>
      </c>
      <c r="N3239" s="208">
        <v>1500</v>
      </c>
      <c r="O3239" s="1227">
        <v>747</v>
      </c>
      <c r="P3239" s="154">
        <f>O3239*0.1</f>
        <v>74.7</v>
      </c>
      <c r="Q3239" s="309">
        <f>O3239/L$31</f>
        <v>0.375</v>
      </c>
      <c r="R3239" s="7">
        <v>56.03</v>
      </c>
      <c r="S3239" s="7">
        <f>P3239+R3239</f>
        <v>130.73000000000002</v>
      </c>
      <c r="T3239" s="7">
        <f>O3239-S3239</f>
        <v>616.27</v>
      </c>
      <c r="U3239" s="7"/>
      <c r="V3239" s="7"/>
      <c r="W3239" s="7"/>
      <c r="X3239" s="42"/>
      <c r="Y3239" s="42"/>
      <c r="Z3239" s="42"/>
      <c r="AA3239" s="42"/>
      <c r="AB3239" s="42"/>
      <c r="AC3239" s="42"/>
      <c r="AD3239" s="42"/>
      <c r="AE3239" s="42"/>
      <c r="AF3239" s="42"/>
      <c r="AG3239" s="42"/>
      <c r="AH3239" s="42"/>
      <c r="AI3239" s="42"/>
      <c r="AJ3239" s="42"/>
      <c r="AK3239" s="42"/>
      <c r="AL3239" s="42"/>
      <c r="AM3239" s="42"/>
      <c r="AN3239" s="42"/>
    </row>
    <row r="3240" spans="1:52" s="1" customFormat="1">
      <c r="A3240" s="2" t="s">
        <v>3753</v>
      </c>
      <c r="B3240" s="2" t="s">
        <v>17</v>
      </c>
      <c r="C3240" s="344">
        <v>186515</v>
      </c>
      <c r="D3240" s="4">
        <v>3613</v>
      </c>
      <c r="E3240" s="821">
        <v>40655</v>
      </c>
      <c r="F3240" s="815">
        <v>2011</v>
      </c>
      <c r="G3240" s="8" t="s">
        <v>812</v>
      </c>
      <c r="H3240" s="1" t="s">
        <v>861</v>
      </c>
      <c r="I3240" s="2">
        <v>1</v>
      </c>
      <c r="J3240" s="904">
        <v>188596</v>
      </c>
      <c r="K3240" s="5">
        <f t="shared" si="59"/>
        <v>13</v>
      </c>
      <c r="L3240" s="1014">
        <v>1997</v>
      </c>
      <c r="M3240" s="1112" t="s">
        <v>616</v>
      </c>
      <c r="N3240" s="208" t="s">
        <v>3699</v>
      </c>
      <c r="O3240" s="1227">
        <v>761</v>
      </c>
      <c r="P3240" s="154">
        <f>O3240*0.1</f>
        <v>76.100000000000009</v>
      </c>
      <c r="Q3240" s="309">
        <v>6.8431036397488092E-3</v>
      </c>
      <c r="R3240" s="7">
        <v>57.08</v>
      </c>
      <c r="S3240" s="7">
        <f>P3240+R3240</f>
        <v>133.18</v>
      </c>
      <c r="T3240" s="7">
        <f>O3240-S3240</f>
        <v>627.81999999999994</v>
      </c>
    </row>
    <row r="3241" spans="1:52" s="1" customFormat="1">
      <c r="A3241" s="2" t="s">
        <v>3650</v>
      </c>
      <c r="B3241" s="2" t="s">
        <v>17</v>
      </c>
      <c r="C3241" s="344">
        <v>142007</v>
      </c>
      <c r="D3241" s="4">
        <v>3564</v>
      </c>
      <c r="E3241" s="821">
        <v>40612</v>
      </c>
      <c r="F3241" s="815">
        <v>2011</v>
      </c>
      <c r="G3241" s="208" t="s">
        <v>812</v>
      </c>
      <c r="H3241" s="1" t="s">
        <v>861</v>
      </c>
      <c r="I3241" s="2">
        <v>36</v>
      </c>
      <c r="J3241" s="903">
        <v>125499</v>
      </c>
      <c r="K3241" s="5">
        <f t="shared" si="59"/>
        <v>33</v>
      </c>
      <c r="L3241" s="790">
        <v>1977</v>
      </c>
      <c r="M3241" s="1113" t="s">
        <v>2595</v>
      </c>
      <c r="N3241" s="208" t="s">
        <v>3651</v>
      </c>
      <c r="O3241" s="1227">
        <v>761</v>
      </c>
      <c r="P3241" s="154">
        <f>O3241*0.1</f>
        <v>76.100000000000009</v>
      </c>
      <c r="Q3241" s="309">
        <v>1.0656487224118109E-2</v>
      </c>
      <c r="R3241" s="7">
        <v>57.08</v>
      </c>
      <c r="S3241" s="7">
        <f>P3241+R3241</f>
        <v>133.18</v>
      </c>
      <c r="T3241" s="7">
        <f>O3241-S3241</f>
        <v>627.81999999999994</v>
      </c>
      <c r="U3241" s="7"/>
      <c r="V3241" s="7"/>
      <c r="W3241" s="7"/>
      <c r="X3241" s="42"/>
      <c r="Y3241" s="42"/>
      <c r="Z3241" s="42"/>
      <c r="AA3241" s="42"/>
      <c r="AB3241" s="42"/>
      <c r="AC3241" s="42"/>
      <c r="AD3241" s="42"/>
      <c r="AE3241" s="42"/>
      <c r="AF3241" s="42"/>
      <c r="AG3241" s="42"/>
      <c r="AH3241" s="42"/>
      <c r="AI3241" s="42"/>
      <c r="AJ3241" s="42"/>
      <c r="AK3241" s="42"/>
      <c r="AL3241" s="42"/>
      <c r="AM3241" s="42"/>
      <c r="AN3241" s="42"/>
    </row>
    <row r="3242" spans="1:52" s="1" customFormat="1">
      <c r="A3242" s="69" t="s">
        <v>3569</v>
      </c>
      <c r="B3242" s="2" t="s">
        <v>17</v>
      </c>
      <c r="C3242" s="359" t="s">
        <v>3570</v>
      </c>
      <c r="D3242" s="4">
        <v>3512</v>
      </c>
      <c r="E3242" s="821">
        <v>40555</v>
      </c>
      <c r="F3242" s="815">
        <v>2011</v>
      </c>
      <c r="G3242" s="208" t="s">
        <v>814</v>
      </c>
      <c r="H3242" s="2" t="s">
        <v>3617</v>
      </c>
      <c r="I3242" s="69">
        <v>159</v>
      </c>
      <c r="J3242" s="911">
        <v>125054</v>
      </c>
      <c r="K3242" s="5">
        <f t="shared" si="59"/>
        <v>11</v>
      </c>
      <c r="L3242" s="1023">
        <v>1999</v>
      </c>
      <c r="M3242" s="1119" t="s">
        <v>2415</v>
      </c>
      <c r="N3242" s="1205" t="s">
        <v>152</v>
      </c>
      <c r="O3242" s="1227">
        <v>775</v>
      </c>
      <c r="P3242" s="154">
        <f>O3242*0.1</f>
        <v>77.5</v>
      </c>
      <c r="Q3242" s="309">
        <f>O3242/L$64</f>
        <v>0.39003522898842474</v>
      </c>
      <c r="R3242" s="7">
        <v>58.13</v>
      </c>
      <c r="S3242" s="7">
        <f>P3242+R3242</f>
        <v>135.63</v>
      </c>
      <c r="T3242" s="7">
        <f>O3242-S3242</f>
        <v>639.37</v>
      </c>
      <c r="U3242" s="42"/>
      <c r="V3242" s="42"/>
      <c r="W3242" s="42"/>
      <c r="X3242" s="42"/>
      <c r="Y3242" s="42"/>
      <c r="Z3242" s="42"/>
      <c r="AA3242" s="42"/>
      <c r="AB3242" s="42"/>
      <c r="AC3242" s="42"/>
      <c r="AD3242" s="42"/>
      <c r="AE3242" s="42"/>
      <c r="AF3242" s="42"/>
      <c r="AG3242" s="42"/>
      <c r="AH3242" s="42"/>
      <c r="AI3242" s="42"/>
      <c r="AJ3242" s="42"/>
      <c r="AK3242" s="42"/>
    </row>
    <row r="3243" spans="1:52">
      <c r="A3243" s="482" t="s">
        <v>3453</v>
      </c>
      <c r="B3243" s="482" t="s">
        <v>17</v>
      </c>
      <c r="C3243" s="570">
        <v>20872</v>
      </c>
      <c r="D3243" s="483">
        <v>3481</v>
      </c>
      <c r="E3243" s="825">
        <v>40515</v>
      </c>
      <c r="F3243" s="551">
        <v>2011</v>
      </c>
      <c r="G3243" s="596" t="s">
        <v>608</v>
      </c>
      <c r="H3243" s="496" t="s">
        <v>15</v>
      </c>
      <c r="I3243" s="570">
        <v>73</v>
      </c>
      <c r="J3243" s="569">
        <v>108886</v>
      </c>
      <c r="K3243" s="5">
        <f t="shared" si="59"/>
        <v>11</v>
      </c>
      <c r="L3243" s="1018">
        <v>1999</v>
      </c>
      <c r="M3243" s="1115" t="s">
        <v>623</v>
      </c>
      <c r="N3243" s="596" t="s">
        <v>624</v>
      </c>
      <c r="O3243" s="1227">
        <v>775</v>
      </c>
      <c r="P3243" s="486">
        <v>77.5</v>
      </c>
      <c r="Q3243" s="541">
        <v>1.4252488254570405E-2</v>
      </c>
      <c r="R3243" s="488">
        <v>58.125</v>
      </c>
      <c r="S3243" s="488">
        <v>135.625</v>
      </c>
      <c r="T3243" s="488">
        <v>639.375</v>
      </c>
      <c r="U3243" s="488"/>
      <c r="V3243" s="488"/>
      <c r="W3243" s="488"/>
      <c r="AL3243" s="480"/>
      <c r="AM3243" s="480"/>
      <c r="AN3243" s="480"/>
    </row>
    <row r="3244" spans="1:52" s="1" customFormat="1">
      <c r="A3244" s="2" t="s">
        <v>3758</v>
      </c>
      <c r="B3244" s="2" t="s">
        <v>17</v>
      </c>
      <c r="C3244" s="344" t="s">
        <v>3759</v>
      </c>
      <c r="D3244" s="4">
        <v>3613</v>
      </c>
      <c r="E3244" s="821">
        <v>40655</v>
      </c>
      <c r="F3244" s="815">
        <v>2011</v>
      </c>
      <c r="G3244" s="208" t="s">
        <v>814</v>
      </c>
      <c r="H3244" s="2" t="s">
        <v>3617</v>
      </c>
      <c r="I3244" s="2">
        <v>9</v>
      </c>
      <c r="J3244" s="903">
        <v>134695</v>
      </c>
      <c r="K3244" s="5">
        <f t="shared" si="59"/>
        <v>15</v>
      </c>
      <c r="L3244" s="790">
        <v>1995</v>
      </c>
      <c r="M3244" s="1113" t="s">
        <v>623</v>
      </c>
      <c r="N3244" s="208" t="s">
        <v>624</v>
      </c>
      <c r="O3244" s="1227">
        <v>780</v>
      </c>
      <c r="P3244" s="154">
        <f>O3244*0.1</f>
        <v>78</v>
      </c>
      <c r="Q3244" s="309">
        <v>7.0139564244468744E-3</v>
      </c>
      <c r="R3244" s="7">
        <v>58.5</v>
      </c>
      <c r="S3244" s="7">
        <f>P3244+R3244</f>
        <v>136.5</v>
      </c>
      <c r="T3244" s="7">
        <f>O3244-S3244</f>
        <v>643.5</v>
      </c>
    </row>
    <row r="3245" spans="1:52" s="1" customFormat="1">
      <c r="A3245" s="339" t="s">
        <v>3637</v>
      </c>
      <c r="B3245" s="339" t="s">
        <v>17</v>
      </c>
      <c r="C3245" s="688">
        <v>243003</v>
      </c>
      <c r="D3245" s="340">
        <v>3526</v>
      </c>
      <c r="E3245" s="888">
        <v>40589</v>
      </c>
      <c r="F3245" s="815">
        <v>2011</v>
      </c>
      <c r="G3245" s="779" t="s">
        <v>812</v>
      </c>
      <c r="H3245" s="9" t="s">
        <v>1079</v>
      </c>
      <c r="I3245" s="339">
        <v>129</v>
      </c>
      <c r="J3245" s="1008">
        <v>121458</v>
      </c>
      <c r="K3245" s="5">
        <f t="shared" si="59"/>
        <v>11</v>
      </c>
      <c r="L3245" s="1100">
        <v>1999</v>
      </c>
      <c r="M3245" s="1200" t="s">
        <v>623</v>
      </c>
      <c r="N3245" s="779" t="s">
        <v>3003</v>
      </c>
      <c r="O3245" s="1227">
        <v>805</v>
      </c>
      <c r="P3245" s="154">
        <f>O3245*0.1</f>
        <v>80.5</v>
      </c>
      <c r="Q3245" s="313">
        <f>O3245/L$31</f>
        <v>0.40411646586345379</v>
      </c>
      <c r="R3245" s="7">
        <v>60.38</v>
      </c>
      <c r="S3245" s="7">
        <f>P3245+R3245</f>
        <v>140.88</v>
      </c>
      <c r="T3245" s="7">
        <f>O3245-S3245</f>
        <v>664.12</v>
      </c>
      <c r="U3245" s="7"/>
      <c r="V3245" s="7"/>
      <c r="W3245" s="7"/>
      <c r="X3245" s="42"/>
      <c r="Y3245" s="42"/>
      <c r="Z3245" s="42"/>
      <c r="AA3245" s="42"/>
      <c r="AB3245" s="42"/>
      <c r="AC3245" s="42"/>
      <c r="AD3245" s="42"/>
      <c r="AE3245" s="42"/>
      <c r="AF3245" s="42"/>
      <c r="AG3245" s="42"/>
      <c r="AH3245" s="42"/>
      <c r="AI3245" s="42"/>
      <c r="AJ3245" s="42"/>
      <c r="AK3245" s="42"/>
      <c r="AL3245" s="42"/>
      <c r="AM3245" s="42"/>
      <c r="AN3245" s="42"/>
    </row>
    <row r="3246" spans="1:52" s="1" customFormat="1">
      <c r="A3246" s="2" t="s">
        <v>3553</v>
      </c>
      <c r="B3246" s="2" t="s">
        <v>17</v>
      </c>
      <c r="C3246" s="344">
        <v>98874</v>
      </c>
      <c r="D3246" s="4">
        <v>3512</v>
      </c>
      <c r="E3246" s="821">
        <v>40555</v>
      </c>
      <c r="F3246" s="815">
        <v>2011</v>
      </c>
      <c r="G3246" s="208" t="s">
        <v>818</v>
      </c>
      <c r="H3246" s="9" t="s">
        <v>806</v>
      </c>
      <c r="I3246" s="2">
        <v>133</v>
      </c>
      <c r="J3246" s="903">
        <v>124924</v>
      </c>
      <c r="K3246" s="5">
        <f t="shared" si="59"/>
        <v>15</v>
      </c>
      <c r="L3246" s="790">
        <v>1995</v>
      </c>
      <c r="M3246" s="1113" t="s">
        <v>629</v>
      </c>
      <c r="N3246" s="208" t="s">
        <v>1362</v>
      </c>
      <c r="O3246" s="1227">
        <v>805</v>
      </c>
      <c r="P3246" s="154">
        <f>O3246*0.1</f>
        <v>80.5</v>
      </c>
      <c r="Q3246" s="309">
        <f>O3246/L$64</f>
        <v>0.40513336688475088</v>
      </c>
      <c r="R3246" s="7">
        <v>60.38</v>
      </c>
      <c r="S3246" s="7">
        <f>P3246+R3246</f>
        <v>140.88</v>
      </c>
      <c r="T3246" s="7">
        <f>O3246-S3246</f>
        <v>664.12</v>
      </c>
      <c r="U3246" s="42"/>
      <c r="V3246" s="42"/>
      <c r="W3246" s="42"/>
      <c r="X3246" s="42"/>
      <c r="Y3246" s="42"/>
      <c r="Z3246" s="42"/>
      <c r="AA3246" s="42"/>
      <c r="AB3246" s="42"/>
      <c r="AC3246" s="42"/>
      <c r="AD3246" s="42"/>
      <c r="AE3246" s="42"/>
      <c r="AF3246" s="42"/>
      <c r="AG3246" s="42"/>
      <c r="AH3246" s="42"/>
      <c r="AI3246" s="42"/>
      <c r="AJ3246" s="42"/>
      <c r="AK3246" s="42"/>
      <c r="AO3246" s="42"/>
      <c r="AP3246" s="42"/>
      <c r="AQ3246" s="42"/>
      <c r="AR3246" s="42"/>
      <c r="AS3246" s="42"/>
      <c r="AT3246" s="42"/>
      <c r="AU3246" s="42"/>
      <c r="AV3246" s="42"/>
      <c r="AW3246" s="42"/>
      <c r="AX3246" s="42"/>
      <c r="AY3246" s="42"/>
      <c r="AZ3246" s="42"/>
    </row>
    <row r="3247" spans="1:52" s="1" customFormat="1">
      <c r="A3247" s="2" t="s">
        <v>3878</v>
      </c>
      <c r="B3247" s="2" t="s">
        <v>17</v>
      </c>
      <c r="C3247" s="344">
        <v>1350</v>
      </c>
      <c r="D3247" s="4">
        <v>3661</v>
      </c>
      <c r="E3247" s="821">
        <v>40716</v>
      </c>
      <c r="F3247" s="815">
        <v>2011</v>
      </c>
      <c r="G3247" s="208" t="s">
        <v>814</v>
      </c>
      <c r="H3247" s="2" t="s">
        <v>3617</v>
      </c>
      <c r="I3247" s="2">
        <v>138</v>
      </c>
      <c r="J3247" s="903">
        <v>131135</v>
      </c>
      <c r="K3247" s="5">
        <f t="shared" si="59"/>
        <v>12</v>
      </c>
      <c r="L3247" s="790">
        <v>1998</v>
      </c>
      <c r="M3247" s="1113" t="s">
        <v>3829</v>
      </c>
      <c r="N3247" s="208" t="s">
        <v>619</v>
      </c>
      <c r="O3247" s="1227">
        <v>810</v>
      </c>
      <c r="P3247" s="154">
        <f>O3247*0.1</f>
        <v>81</v>
      </c>
      <c r="Q3247" s="309">
        <v>1.1950249782350542E-2</v>
      </c>
      <c r="R3247" s="7">
        <v>60.75</v>
      </c>
      <c r="S3247" s="7">
        <f>P3247+R3247</f>
        <v>141.75</v>
      </c>
      <c r="T3247" s="7">
        <f>O3247-S3247</f>
        <v>668.25</v>
      </c>
      <c r="AO3247" s="42"/>
      <c r="AP3247" s="42"/>
      <c r="AQ3247" s="42"/>
      <c r="AR3247" s="42"/>
      <c r="AS3247" s="42"/>
      <c r="AT3247" s="42"/>
      <c r="AU3247" s="42"/>
      <c r="AV3247" s="42"/>
      <c r="AW3247" s="42"/>
      <c r="AX3247" s="42"/>
      <c r="AY3247" s="42"/>
      <c r="AZ3247" s="42"/>
    </row>
    <row r="3248" spans="1:52" s="1" customFormat="1">
      <c r="A3248" s="2" t="s">
        <v>3850</v>
      </c>
      <c r="B3248" s="2" t="s">
        <v>17</v>
      </c>
      <c r="C3248" s="344"/>
      <c r="D3248" s="4">
        <v>3661</v>
      </c>
      <c r="E3248" s="821">
        <v>40716</v>
      </c>
      <c r="F3248" s="815">
        <v>2011</v>
      </c>
      <c r="G3248" s="208" t="s">
        <v>1774</v>
      </c>
      <c r="H3248" s="9" t="s">
        <v>4818</v>
      </c>
      <c r="I3248" s="2">
        <v>72</v>
      </c>
      <c r="J3248" s="903">
        <v>186968</v>
      </c>
      <c r="K3248" s="5">
        <f t="shared" si="59"/>
        <v>16</v>
      </c>
      <c r="L3248" s="790">
        <v>1994</v>
      </c>
      <c r="M3248" s="1113" t="s">
        <v>623</v>
      </c>
      <c r="N3248" s="208" t="s">
        <v>626</v>
      </c>
      <c r="O3248" s="1227">
        <v>810</v>
      </c>
      <c r="P3248" s="154">
        <f>O3248*0.1</f>
        <v>81</v>
      </c>
      <c r="Q3248" s="309">
        <v>1.1950249782350542E-2</v>
      </c>
      <c r="R3248" s="7">
        <v>60.75</v>
      </c>
      <c r="S3248" s="7">
        <f>P3248+R3248</f>
        <v>141.75</v>
      </c>
      <c r="T3248" s="7">
        <f>O3248-S3248</f>
        <v>668.25</v>
      </c>
      <c r="AO3248" s="42"/>
      <c r="AP3248" s="42"/>
      <c r="AQ3248" s="42"/>
      <c r="AR3248" s="42"/>
      <c r="AS3248" s="42"/>
      <c r="AT3248" s="42"/>
      <c r="AU3248" s="42"/>
      <c r="AV3248" s="42"/>
      <c r="AW3248" s="42"/>
      <c r="AX3248" s="42"/>
      <c r="AY3248" s="42"/>
      <c r="AZ3248" s="42"/>
    </row>
    <row r="3249" spans="1:52" s="1" customFormat="1">
      <c r="A3249" s="2" t="s">
        <v>3483</v>
      </c>
      <c r="B3249" s="2" t="s">
        <v>17</v>
      </c>
      <c r="C3249" s="359">
        <v>243035</v>
      </c>
      <c r="D3249" s="4">
        <v>3481</v>
      </c>
      <c r="E3249" s="821">
        <v>40515</v>
      </c>
      <c r="F3249" s="807">
        <v>2011</v>
      </c>
      <c r="G3249" s="708" t="s">
        <v>812</v>
      </c>
      <c r="H3249" s="1" t="s">
        <v>861</v>
      </c>
      <c r="I3249" s="69">
        <v>22</v>
      </c>
      <c r="J3249" s="911">
        <v>169947</v>
      </c>
      <c r="K3249" s="5">
        <f t="shared" si="59"/>
        <v>8</v>
      </c>
      <c r="L3249" s="1023">
        <v>2002</v>
      </c>
      <c r="M3249" s="1119" t="s">
        <v>623</v>
      </c>
      <c r="N3249" s="1205" t="s">
        <v>626</v>
      </c>
      <c r="O3249" s="1227">
        <v>818</v>
      </c>
      <c r="P3249" s="1249">
        <v>81.800000000000011</v>
      </c>
      <c r="Q3249" s="309">
        <v>1.5043271473856246E-2</v>
      </c>
      <c r="R3249" s="7">
        <v>61.349999999999994</v>
      </c>
      <c r="S3249" s="7">
        <v>143.15</v>
      </c>
      <c r="T3249" s="7">
        <v>674.85</v>
      </c>
      <c r="U3249" s="7"/>
      <c r="V3249" s="7"/>
      <c r="W3249" s="7"/>
      <c r="X3249" s="42"/>
      <c r="Y3249" s="42"/>
      <c r="Z3249" s="42"/>
      <c r="AA3249" s="42"/>
      <c r="AB3249" s="42"/>
      <c r="AC3249" s="42"/>
      <c r="AD3249" s="42"/>
      <c r="AE3249" s="42"/>
      <c r="AF3249" s="42"/>
      <c r="AG3249" s="42"/>
      <c r="AH3249" s="42"/>
      <c r="AI3249" s="42"/>
      <c r="AJ3249" s="42"/>
      <c r="AK3249" s="42"/>
      <c r="AL3249" s="42"/>
      <c r="AM3249" s="42"/>
      <c r="AN3249" s="42"/>
      <c r="AO3249" s="42"/>
      <c r="AP3249" s="42"/>
      <c r="AQ3249" s="42"/>
      <c r="AR3249" s="42"/>
      <c r="AS3249" s="42"/>
      <c r="AT3249" s="42"/>
      <c r="AU3249" s="42"/>
      <c r="AV3249" s="42"/>
      <c r="AW3249" s="42"/>
      <c r="AX3249" s="42"/>
      <c r="AY3249" s="42"/>
      <c r="AZ3249" s="42"/>
    </row>
    <row r="3250" spans="1:52" s="1" customFormat="1">
      <c r="A3250" s="2" t="s">
        <v>3541</v>
      </c>
      <c r="B3250" s="2" t="s">
        <v>17</v>
      </c>
      <c r="C3250" s="344">
        <v>17428</v>
      </c>
      <c r="D3250" s="4">
        <v>3512</v>
      </c>
      <c r="E3250" s="821">
        <v>40555</v>
      </c>
      <c r="F3250" s="815">
        <v>2011</v>
      </c>
      <c r="G3250" s="208" t="s">
        <v>810</v>
      </c>
      <c r="H3250" s="9" t="s">
        <v>1050</v>
      </c>
      <c r="I3250" s="2">
        <v>79</v>
      </c>
      <c r="J3250" s="903">
        <v>139694</v>
      </c>
      <c r="K3250" s="5">
        <f t="shared" si="59"/>
        <v>10</v>
      </c>
      <c r="L3250" s="790">
        <v>2000</v>
      </c>
      <c r="M3250" s="1113" t="s">
        <v>623</v>
      </c>
      <c r="N3250" s="208" t="s">
        <v>624</v>
      </c>
      <c r="O3250" s="1227">
        <v>851</v>
      </c>
      <c r="P3250" s="154">
        <f>O3250*0.1</f>
        <v>85.100000000000009</v>
      </c>
      <c r="Q3250" s="309">
        <f>O3250/L$64</f>
        <v>0.42828384499245092</v>
      </c>
      <c r="R3250" s="7">
        <v>63.83</v>
      </c>
      <c r="S3250" s="7">
        <f>P3250+R3250</f>
        <v>148.93</v>
      </c>
      <c r="T3250" s="7">
        <f>O3250-S3250</f>
        <v>702.06999999999994</v>
      </c>
      <c r="U3250" s="42"/>
      <c r="V3250" s="42"/>
      <c r="W3250" s="42"/>
      <c r="X3250" s="42"/>
      <c r="Y3250" s="42"/>
      <c r="Z3250" s="42"/>
      <c r="AA3250" s="42"/>
      <c r="AB3250" s="42"/>
      <c r="AC3250" s="42"/>
      <c r="AD3250" s="42"/>
      <c r="AE3250" s="42"/>
      <c r="AF3250" s="42"/>
      <c r="AG3250" s="42"/>
      <c r="AH3250" s="42"/>
      <c r="AI3250" s="42"/>
      <c r="AJ3250" s="42"/>
      <c r="AK3250" s="42"/>
      <c r="AO3250" s="42"/>
      <c r="AP3250" s="42"/>
      <c r="AQ3250" s="42"/>
      <c r="AR3250" s="42"/>
      <c r="AS3250" s="42"/>
      <c r="AT3250" s="42"/>
      <c r="AU3250" s="42"/>
      <c r="AV3250" s="42"/>
      <c r="AW3250" s="42"/>
      <c r="AX3250" s="42"/>
      <c r="AY3250" s="42"/>
      <c r="AZ3250" s="42"/>
    </row>
    <row r="3251" spans="1:52" s="1" customFormat="1">
      <c r="A3251" s="69" t="s">
        <v>3575</v>
      </c>
      <c r="B3251" s="2" t="s">
        <v>17</v>
      </c>
      <c r="C3251" s="359" t="s">
        <v>3576</v>
      </c>
      <c r="D3251" s="4">
        <v>3512</v>
      </c>
      <c r="E3251" s="821">
        <v>40555</v>
      </c>
      <c r="F3251" s="815">
        <v>2011</v>
      </c>
      <c r="G3251" s="208" t="s">
        <v>814</v>
      </c>
      <c r="H3251" s="2" t="s">
        <v>3617</v>
      </c>
      <c r="I3251" s="69">
        <v>162</v>
      </c>
      <c r="J3251" s="911">
        <v>141426</v>
      </c>
      <c r="K3251" s="5">
        <f t="shared" si="59"/>
        <v>10</v>
      </c>
      <c r="L3251" s="1023">
        <v>2000</v>
      </c>
      <c r="M3251" s="1119" t="s">
        <v>629</v>
      </c>
      <c r="N3251" s="1205" t="s">
        <v>1235</v>
      </c>
      <c r="O3251" s="1227">
        <v>855</v>
      </c>
      <c r="P3251" s="154">
        <f>O3251*0.1</f>
        <v>85.5</v>
      </c>
      <c r="Q3251" s="309">
        <f>O3251/L$64</f>
        <v>0.4302969300452944</v>
      </c>
      <c r="R3251" s="7">
        <v>64.13</v>
      </c>
      <c r="S3251" s="7">
        <f>P3251+R3251</f>
        <v>149.63</v>
      </c>
      <c r="T3251" s="7">
        <f>O3251-S3251</f>
        <v>705.37</v>
      </c>
      <c r="U3251" s="42"/>
      <c r="V3251" s="42"/>
      <c r="W3251" s="42"/>
      <c r="X3251" s="42"/>
      <c r="Y3251" s="42"/>
      <c r="Z3251" s="42"/>
      <c r="AA3251" s="42"/>
      <c r="AB3251" s="42"/>
      <c r="AC3251" s="42"/>
      <c r="AD3251" s="42"/>
      <c r="AE3251" s="42"/>
      <c r="AF3251" s="42"/>
      <c r="AG3251" s="42"/>
      <c r="AH3251" s="42"/>
      <c r="AI3251" s="42"/>
      <c r="AJ3251" s="42"/>
      <c r="AK3251" s="42"/>
      <c r="AO3251" s="42"/>
      <c r="AP3251" s="42"/>
      <c r="AQ3251" s="42"/>
      <c r="AR3251" s="42"/>
      <c r="AS3251" s="42"/>
      <c r="AT3251" s="42"/>
      <c r="AU3251" s="42"/>
      <c r="AV3251" s="42"/>
      <c r="AW3251" s="42"/>
      <c r="AX3251" s="42"/>
      <c r="AY3251" s="42"/>
      <c r="AZ3251" s="42"/>
    </row>
    <row r="3252" spans="1:52" s="1" customFormat="1">
      <c r="A3252" s="2" t="s">
        <v>3754</v>
      </c>
      <c r="B3252" s="2" t="s">
        <v>17</v>
      </c>
      <c r="C3252" s="344">
        <v>239926</v>
      </c>
      <c r="D3252" s="4">
        <v>3613</v>
      </c>
      <c r="E3252" s="821">
        <v>40655</v>
      </c>
      <c r="F3252" s="815">
        <v>2011</v>
      </c>
      <c r="G3252" s="45" t="s">
        <v>812</v>
      </c>
      <c r="H3252" s="1" t="s">
        <v>861</v>
      </c>
      <c r="I3252" s="2">
        <v>4</v>
      </c>
      <c r="J3252" s="903">
        <v>119824</v>
      </c>
      <c r="K3252" s="5">
        <f t="shared" si="59"/>
        <v>7</v>
      </c>
      <c r="L3252" s="790">
        <v>2003</v>
      </c>
      <c r="M3252" s="1113" t="s">
        <v>629</v>
      </c>
      <c r="N3252" s="208" t="s">
        <v>2423</v>
      </c>
      <c r="O3252" s="1227">
        <v>855</v>
      </c>
      <c r="P3252" s="154">
        <f>O3252*0.1</f>
        <v>85.5</v>
      </c>
      <c r="Q3252" s="309">
        <v>7.6883753114129197E-3</v>
      </c>
      <c r="R3252" s="7">
        <v>64.13</v>
      </c>
      <c r="S3252" s="7">
        <f>P3252+R3252</f>
        <v>149.63</v>
      </c>
      <c r="T3252" s="7">
        <f>O3252-S3252</f>
        <v>705.37</v>
      </c>
      <c r="AO3252" s="42"/>
      <c r="AP3252" s="42"/>
      <c r="AQ3252" s="42"/>
      <c r="AR3252" s="42"/>
      <c r="AS3252" s="42"/>
      <c r="AT3252" s="42"/>
      <c r="AU3252" s="42"/>
      <c r="AV3252" s="42"/>
      <c r="AW3252" s="42"/>
      <c r="AX3252" s="42"/>
      <c r="AY3252" s="42"/>
      <c r="AZ3252" s="42"/>
    </row>
    <row r="3253" spans="1:52" s="1" customFormat="1">
      <c r="A3253" s="2" t="s">
        <v>3764</v>
      </c>
      <c r="B3253" s="2" t="s">
        <v>17</v>
      </c>
      <c r="C3253" s="344" t="s">
        <v>3765</v>
      </c>
      <c r="D3253" s="4">
        <v>3613</v>
      </c>
      <c r="E3253" s="821">
        <v>40655</v>
      </c>
      <c r="F3253" s="815">
        <v>2011</v>
      </c>
      <c r="G3253" s="208" t="s">
        <v>814</v>
      </c>
      <c r="H3253" s="2" t="s">
        <v>3617</v>
      </c>
      <c r="I3253" s="2">
        <v>12</v>
      </c>
      <c r="J3253" s="903">
        <v>138712</v>
      </c>
      <c r="K3253" s="5">
        <f t="shared" si="59"/>
        <v>13</v>
      </c>
      <c r="L3253" s="790">
        <v>1997</v>
      </c>
      <c r="M3253" s="1113" t="s">
        <v>623</v>
      </c>
      <c r="N3253" s="208" t="s">
        <v>624</v>
      </c>
      <c r="O3253" s="1227">
        <v>881</v>
      </c>
      <c r="P3253" s="154">
        <f>O3253*0.1</f>
        <v>88.100000000000009</v>
      </c>
      <c r="Q3253" s="309">
        <v>7.9221738588944827E-3</v>
      </c>
      <c r="R3253" s="7">
        <v>66.08</v>
      </c>
      <c r="S3253" s="7">
        <f>P3253+R3253</f>
        <v>154.18</v>
      </c>
      <c r="T3253" s="7">
        <f>O3253-S3253</f>
        <v>726.81999999999994</v>
      </c>
      <c r="AO3253" s="42"/>
      <c r="AP3253" s="42"/>
      <c r="AQ3253" s="42"/>
      <c r="AR3253" s="42"/>
      <c r="AS3253" s="42"/>
      <c r="AT3253" s="42"/>
      <c r="AU3253" s="42"/>
      <c r="AV3253" s="42"/>
      <c r="AW3253" s="42"/>
      <c r="AX3253" s="42"/>
      <c r="AY3253" s="42"/>
      <c r="AZ3253" s="42"/>
    </row>
    <row r="3254" spans="1:52" s="1" customFormat="1">
      <c r="A3254" s="2" t="s">
        <v>3404</v>
      </c>
      <c r="B3254" s="69" t="s">
        <v>17</v>
      </c>
      <c r="C3254" s="344" t="s">
        <v>3405</v>
      </c>
      <c r="D3254" s="4">
        <v>3426</v>
      </c>
      <c r="E3254" s="821">
        <v>40445</v>
      </c>
      <c r="F3254" s="807">
        <v>2011</v>
      </c>
      <c r="G3254" s="208" t="s">
        <v>814</v>
      </c>
      <c r="H3254" s="2" t="s">
        <v>3617</v>
      </c>
      <c r="I3254" s="2">
        <v>57</v>
      </c>
      <c r="J3254" s="903">
        <v>164794</v>
      </c>
      <c r="K3254" s="5">
        <f t="shared" si="59"/>
        <v>14</v>
      </c>
      <c r="L3254" s="790">
        <v>1996</v>
      </c>
      <c r="M3254" s="1113" t="s">
        <v>623</v>
      </c>
      <c r="N3254" s="208" t="s">
        <v>624</v>
      </c>
      <c r="O3254" s="1227">
        <v>881.25</v>
      </c>
      <c r="P3254" s="154">
        <v>88.125</v>
      </c>
      <c r="Q3254" s="309">
        <v>0.12985816909191381</v>
      </c>
      <c r="R3254" s="7">
        <v>66.09375</v>
      </c>
      <c r="S3254" s="7">
        <v>154.21875</v>
      </c>
      <c r="T3254" s="7">
        <v>727.03125</v>
      </c>
      <c r="U3254" s="7"/>
      <c r="V3254" s="7"/>
      <c r="W3254" s="7"/>
      <c r="X3254" s="42"/>
      <c r="Y3254" s="42"/>
      <c r="Z3254" s="42"/>
      <c r="AA3254" s="42"/>
      <c r="AB3254" s="42"/>
      <c r="AC3254" s="42"/>
      <c r="AD3254" s="42"/>
      <c r="AE3254" s="42"/>
      <c r="AF3254" s="42"/>
      <c r="AG3254" s="42"/>
      <c r="AH3254" s="42"/>
      <c r="AI3254" s="42"/>
      <c r="AJ3254" s="42"/>
      <c r="AK3254" s="42"/>
      <c r="AL3254" s="42"/>
      <c r="AM3254" s="42"/>
      <c r="AN3254" s="42"/>
      <c r="AO3254" s="42"/>
      <c r="AP3254" s="42"/>
      <c r="AQ3254" s="42"/>
      <c r="AR3254" s="42"/>
      <c r="AS3254" s="42"/>
      <c r="AT3254" s="42"/>
      <c r="AU3254" s="42"/>
      <c r="AV3254" s="42"/>
      <c r="AW3254" s="42"/>
      <c r="AX3254" s="42"/>
      <c r="AY3254" s="42"/>
      <c r="AZ3254" s="42"/>
    </row>
    <row r="3255" spans="1:52" s="1" customFormat="1">
      <c r="A3255" s="2" t="s">
        <v>3512</v>
      </c>
      <c r="B3255" s="2" t="s">
        <v>17</v>
      </c>
      <c r="C3255" s="344">
        <v>240997</v>
      </c>
      <c r="D3255" s="4">
        <v>3461</v>
      </c>
      <c r="E3255" s="821">
        <v>40504</v>
      </c>
      <c r="F3255" s="815">
        <v>2011</v>
      </c>
      <c r="G3255" s="208" t="s">
        <v>812</v>
      </c>
      <c r="H3255" s="1" t="s">
        <v>861</v>
      </c>
      <c r="I3255" s="2">
        <v>142</v>
      </c>
      <c r="J3255" s="903">
        <v>206427</v>
      </c>
      <c r="K3255" s="5">
        <f t="shared" si="59"/>
        <v>8</v>
      </c>
      <c r="L3255" s="790">
        <v>2002</v>
      </c>
      <c r="M3255" s="1113" t="s">
        <v>623</v>
      </c>
      <c r="N3255" s="208" t="s">
        <v>626</v>
      </c>
      <c r="O3255" s="1227">
        <v>890</v>
      </c>
      <c r="P3255" s="154">
        <f>O3255*0.1</f>
        <v>89</v>
      </c>
      <c r="Q3255" s="309">
        <f>O3255/L$49</f>
        <v>0.44633901705115347</v>
      </c>
      <c r="R3255" s="7">
        <f>O3255*0.075</f>
        <v>66.75</v>
      </c>
      <c r="S3255" s="7">
        <f>P3255+R3255</f>
        <v>155.75</v>
      </c>
      <c r="T3255" s="7">
        <f>O3255-S3255</f>
        <v>734.25</v>
      </c>
      <c r="U3255" s="7"/>
      <c r="V3255" s="7"/>
      <c r="W3255" s="7"/>
      <c r="X3255" s="42"/>
      <c r="Y3255" s="42"/>
      <c r="Z3255" s="42"/>
      <c r="AA3255" s="42"/>
      <c r="AB3255" s="42"/>
      <c r="AC3255" s="42"/>
      <c r="AD3255" s="42"/>
      <c r="AE3255" s="42"/>
      <c r="AF3255" s="42"/>
      <c r="AG3255" s="42"/>
      <c r="AH3255" s="42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S3255" s="42"/>
      <c r="AT3255" s="42"/>
      <c r="AU3255" s="42"/>
      <c r="AV3255" s="42"/>
      <c r="AW3255" s="42"/>
      <c r="AX3255" s="42"/>
      <c r="AY3255" s="42"/>
      <c r="AZ3255" s="42"/>
    </row>
    <row r="3256" spans="1:52" s="1" customFormat="1">
      <c r="A3256" s="69" t="s">
        <v>3516</v>
      </c>
      <c r="B3256" s="2" t="s">
        <v>17</v>
      </c>
      <c r="C3256" s="359">
        <v>239982</v>
      </c>
      <c r="D3256" s="4">
        <v>3461</v>
      </c>
      <c r="E3256" s="821">
        <v>40504</v>
      </c>
      <c r="F3256" s="815">
        <v>2011</v>
      </c>
      <c r="G3256" s="208" t="s">
        <v>812</v>
      </c>
      <c r="H3256" s="1" t="s">
        <v>861</v>
      </c>
      <c r="I3256" s="69">
        <v>138</v>
      </c>
      <c r="J3256" s="911">
        <v>187205</v>
      </c>
      <c r="K3256" s="5">
        <f t="shared" si="59"/>
        <v>9</v>
      </c>
      <c r="L3256" s="1023">
        <v>2001</v>
      </c>
      <c r="M3256" s="1119" t="s">
        <v>623</v>
      </c>
      <c r="N3256" s="1205" t="s">
        <v>626</v>
      </c>
      <c r="O3256" s="1227">
        <v>901</v>
      </c>
      <c r="P3256" s="154">
        <f>O3256*0.1</f>
        <v>90.100000000000009</v>
      </c>
      <c r="Q3256" s="314">
        <f>O3256/L$49</f>
        <v>0.4518555667001003</v>
      </c>
      <c r="R3256" s="7">
        <f>O3256*0.075</f>
        <v>67.575000000000003</v>
      </c>
      <c r="S3256" s="7">
        <f>P3256+R3256</f>
        <v>157.67500000000001</v>
      </c>
      <c r="T3256" s="7">
        <f>O3256-S3256</f>
        <v>743.32500000000005</v>
      </c>
      <c r="U3256" s="7"/>
      <c r="V3256" s="7"/>
      <c r="W3256" s="7"/>
      <c r="X3256" s="42"/>
      <c r="Y3256" s="42"/>
      <c r="Z3256" s="42"/>
      <c r="AA3256" s="42"/>
      <c r="AB3256" s="42"/>
      <c r="AC3256" s="42"/>
      <c r="AD3256" s="42"/>
      <c r="AE3256" s="42"/>
      <c r="AF3256" s="42"/>
      <c r="AG3256" s="42"/>
      <c r="AH3256" s="42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S3256" s="42"/>
      <c r="AT3256" s="42"/>
      <c r="AU3256" s="42"/>
      <c r="AV3256" s="42"/>
      <c r="AW3256" s="42"/>
      <c r="AX3256" s="42"/>
      <c r="AY3256" s="42"/>
      <c r="AZ3256" s="42"/>
    </row>
    <row r="3257" spans="1:52" s="1" customFormat="1">
      <c r="A3257" s="2" t="s">
        <v>3486</v>
      </c>
      <c r="B3257" s="2" t="s">
        <v>17</v>
      </c>
      <c r="C3257" s="344">
        <v>19161</v>
      </c>
      <c r="D3257" s="4">
        <v>3461</v>
      </c>
      <c r="E3257" s="821">
        <v>40504</v>
      </c>
      <c r="F3257" s="815">
        <v>2011</v>
      </c>
      <c r="G3257" s="208" t="s">
        <v>810</v>
      </c>
      <c r="H3257" s="9" t="s">
        <v>837</v>
      </c>
      <c r="I3257" s="2">
        <v>175</v>
      </c>
      <c r="J3257" s="903">
        <v>130767</v>
      </c>
      <c r="K3257" s="5">
        <f t="shared" si="59"/>
        <v>10</v>
      </c>
      <c r="L3257" s="790">
        <v>2000</v>
      </c>
      <c r="M3257" s="1113" t="s">
        <v>623</v>
      </c>
      <c r="N3257" s="208" t="s">
        <v>624</v>
      </c>
      <c r="O3257" s="1227">
        <v>905</v>
      </c>
      <c r="P3257" s="154">
        <f>O3257*0.1</f>
        <v>90.5</v>
      </c>
      <c r="Q3257" s="309">
        <f>O3257/L$49</f>
        <v>0.4538615847542628</v>
      </c>
      <c r="R3257" s="7">
        <f>O3257*0.075</f>
        <v>67.875</v>
      </c>
      <c r="S3257" s="7">
        <f>P3257+R3257</f>
        <v>158.375</v>
      </c>
      <c r="T3257" s="7">
        <f>O3257-S3257</f>
        <v>746.625</v>
      </c>
      <c r="U3257" s="7"/>
      <c r="V3257" s="7"/>
      <c r="W3257" s="7"/>
      <c r="X3257" s="42"/>
      <c r="Y3257" s="42"/>
      <c r="Z3257" s="42"/>
      <c r="AA3257" s="42"/>
      <c r="AB3257" s="42"/>
      <c r="AC3257" s="42"/>
      <c r="AD3257" s="42"/>
      <c r="AE3257" s="42"/>
      <c r="AF3257" s="42"/>
      <c r="AG3257" s="42"/>
      <c r="AH3257" s="42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S3257" s="42"/>
      <c r="AT3257" s="42"/>
      <c r="AU3257" s="42"/>
      <c r="AV3257" s="42"/>
      <c r="AW3257" s="42"/>
      <c r="AX3257" s="42"/>
      <c r="AY3257" s="42"/>
      <c r="AZ3257" s="42"/>
    </row>
    <row r="3258" spans="1:52" s="1" customFormat="1">
      <c r="A3258" s="2" t="s">
        <v>3413</v>
      </c>
      <c r="B3258" s="69" t="s">
        <v>17</v>
      </c>
      <c r="C3258" s="344">
        <v>141563</v>
      </c>
      <c r="D3258" s="4">
        <v>3441</v>
      </c>
      <c r="E3258" s="821">
        <v>40456</v>
      </c>
      <c r="F3258" s="804">
        <v>2011</v>
      </c>
      <c r="G3258" s="208" t="s">
        <v>1774</v>
      </c>
      <c r="H3258" s="15" t="s">
        <v>2581</v>
      </c>
      <c r="I3258" s="2">
        <v>38</v>
      </c>
      <c r="J3258" s="903">
        <v>139267</v>
      </c>
      <c r="K3258" s="5">
        <f t="shared" si="59"/>
        <v>22</v>
      </c>
      <c r="L3258" s="790">
        <v>1988</v>
      </c>
      <c r="M3258" s="1113" t="s">
        <v>629</v>
      </c>
      <c r="N3258" s="208" t="s">
        <v>3414</v>
      </c>
      <c r="O3258" s="1227">
        <v>905</v>
      </c>
      <c r="P3258" s="154">
        <v>90.5</v>
      </c>
      <c r="Q3258" s="309">
        <v>6.2639424630929197E-2</v>
      </c>
      <c r="R3258" s="7">
        <v>67.875</v>
      </c>
      <c r="S3258" s="7">
        <v>158.375</v>
      </c>
      <c r="T3258" s="7">
        <v>746.625</v>
      </c>
      <c r="U3258" s="7"/>
      <c r="V3258" s="7"/>
      <c r="W3258" s="7"/>
      <c r="X3258" s="42"/>
      <c r="Y3258" s="42"/>
      <c r="Z3258" s="42"/>
      <c r="AA3258" s="42"/>
      <c r="AB3258" s="42"/>
      <c r="AC3258" s="42"/>
      <c r="AD3258" s="42"/>
      <c r="AE3258" s="42"/>
      <c r="AF3258" s="42"/>
      <c r="AG3258" s="42"/>
      <c r="AH3258" s="42"/>
      <c r="AI3258" s="42"/>
      <c r="AJ3258" s="42"/>
      <c r="AK3258" s="42"/>
      <c r="AL3258" s="42"/>
      <c r="AM3258" s="42"/>
      <c r="AN3258" s="42"/>
      <c r="AO3258" s="42"/>
      <c r="AP3258" s="42"/>
      <c r="AQ3258" s="42"/>
      <c r="AR3258" s="42"/>
      <c r="AS3258" s="42"/>
      <c r="AT3258" s="42"/>
      <c r="AU3258" s="42"/>
      <c r="AV3258" s="42"/>
      <c r="AW3258" s="42"/>
      <c r="AX3258" s="42"/>
      <c r="AY3258" s="42"/>
      <c r="AZ3258" s="42"/>
    </row>
    <row r="3259" spans="1:52" s="1" customFormat="1">
      <c r="A3259" s="208" t="s">
        <v>3624</v>
      </c>
      <c r="B3259" s="2" t="s">
        <v>17</v>
      </c>
      <c r="C3259" s="344">
        <v>129563</v>
      </c>
      <c r="D3259" s="4">
        <v>3526</v>
      </c>
      <c r="E3259" s="821">
        <v>40589</v>
      </c>
      <c r="F3259" s="801">
        <v>2011</v>
      </c>
      <c r="G3259" s="208" t="s">
        <v>818</v>
      </c>
      <c r="H3259" s="2" t="s">
        <v>1835</v>
      </c>
      <c r="I3259" s="2">
        <v>85</v>
      </c>
      <c r="J3259" s="903">
        <v>126738</v>
      </c>
      <c r="K3259" s="5">
        <f t="shared" si="59"/>
        <v>13</v>
      </c>
      <c r="L3259" s="1014">
        <v>1997</v>
      </c>
      <c r="M3259" s="1112" t="s">
        <v>616</v>
      </c>
      <c r="N3259" s="208" t="s">
        <v>1234</v>
      </c>
      <c r="O3259" s="1227">
        <v>920</v>
      </c>
      <c r="P3259" s="154">
        <f t="shared" ref="P3259:P3267" si="66">O3259*0.1</f>
        <v>92</v>
      </c>
      <c r="Q3259" s="314">
        <f>O3259/L$31</f>
        <v>0.46184738955823296</v>
      </c>
      <c r="R3259" s="7">
        <v>69</v>
      </c>
      <c r="S3259" s="7">
        <f t="shared" ref="S3259:S3267" si="67">P3259+R3259</f>
        <v>161</v>
      </c>
      <c r="T3259" s="7">
        <f t="shared" ref="T3259:T3267" si="68">O3259-S3259</f>
        <v>759</v>
      </c>
      <c r="U3259" s="7"/>
      <c r="V3259" s="7"/>
      <c r="W3259" s="7"/>
      <c r="X3259" s="42"/>
      <c r="Y3259" s="42"/>
      <c r="Z3259" s="42"/>
      <c r="AA3259" s="42"/>
      <c r="AB3259" s="42"/>
      <c r="AC3259" s="42"/>
      <c r="AD3259" s="42"/>
      <c r="AE3259" s="42"/>
      <c r="AF3259" s="42"/>
      <c r="AG3259" s="42"/>
      <c r="AH3259" s="42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S3259" s="42"/>
      <c r="AT3259" s="42"/>
      <c r="AU3259" s="42"/>
      <c r="AV3259" s="42"/>
      <c r="AW3259" s="42"/>
      <c r="AX3259" s="42"/>
      <c r="AY3259" s="42"/>
      <c r="AZ3259" s="42"/>
    </row>
    <row r="3260" spans="1:52" s="1" customFormat="1">
      <c r="A3260" s="2" t="s">
        <v>3864</v>
      </c>
      <c r="B3260" s="2" t="s">
        <v>17</v>
      </c>
      <c r="C3260" s="344">
        <v>1580</v>
      </c>
      <c r="D3260" s="4">
        <v>3661</v>
      </c>
      <c r="E3260" s="821">
        <v>40716</v>
      </c>
      <c r="F3260" s="801">
        <v>2011</v>
      </c>
      <c r="G3260" s="208" t="s">
        <v>814</v>
      </c>
      <c r="H3260" s="2" t="s">
        <v>3617</v>
      </c>
      <c r="I3260" s="2">
        <v>83</v>
      </c>
      <c r="J3260" s="903">
        <v>179067</v>
      </c>
      <c r="K3260" s="5">
        <f t="shared" si="59"/>
        <v>12</v>
      </c>
      <c r="L3260" s="790">
        <v>1998</v>
      </c>
      <c r="M3260" s="1113" t="s">
        <v>3829</v>
      </c>
      <c r="N3260" s="208" t="s">
        <v>944</v>
      </c>
      <c r="O3260" s="1227">
        <v>921</v>
      </c>
      <c r="P3260" s="154">
        <f t="shared" si="66"/>
        <v>92.100000000000009</v>
      </c>
      <c r="Q3260" s="309">
        <v>1.3587876604376357E-2</v>
      </c>
      <c r="R3260" s="7">
        <v>69.08</v>
      </c>
      <c r="S3260" s="7">
        <f t="shared" si="67"/>
        <v>161.18</v>
      </c>
      <c r="T3260" s="7">
        <f t="shared" si="68"/>
        <v>759.81999999999994</v>
      </c>
      <c r="AO3260" s="42"/>
      <c r="AP3260" s="42"/>
      <c r="AQ3260" s="42"/>
      <c r="AR3260" s="42"/>
      <c r="AS3260" s="42"/>
      <c r="AT3260" s="42"/>
      <c r="AU3260" s="42"/>
      <c r="AV3260" s="42"/>
      <c r="AW3260" s="42"/>
      <c r="AX3260" s="42"/>
      <c r="AY3260" s="42"/>
      <c r="AZ3260" s="42"/>
    </row>
    <row r="3261" spans="1:52" s="1" customFormat="1">
      <c r="A3261" s="2" t="s">
        <v>3628</v>
      </c>
      <c r="B3261" s="2" t="s">
        <v>17</v>
      </c>
      <c r="C3261" s="344">
        <v>123661</v>
      </c>
      <c r="D3261" s="4">
        <v>3526</v>
      </c>
      <c r="E3261" s="821">
        <v>40589</v>
      </c>
      <c r="F3261" s="801">
        <v>2011</v>
      </c>
      <c r="G3261" s="208" t="s">
        <v>1774</v>
      </c>
      <c r="H3261" s="2" t="s">
        <v>2581</v>
      </c>
      <c r="I3261" s="2">
        <v>124</v>
      </c>
      <c r="J3261" s="903">
        <v>117827</v>
      </c>
      <c r="K3261" s="5">
        <f t="shared" si="59"/>
        <v>10</v>
      </c>
      <c r="L3261" s="790">
        <v>2000</v>
      </c>
      <c r="M3261" s="1113" t="s">
        <v>623</v>
      </c>
      <c r="N3261" s="208" t="s">
        <v>624</v>
      </c>
      <c r="O3261" s="1227">
        <v>930</v>
      </c>
      <c r="P3261" s="154">
        <f t="shared" si="66"/>
        <v>93</v>
      </c>
      <c r="Q3261" s="309">
        <f>O3261/L$31</f>
        <v>0.46686746987951805</v>
      </c>
      <c r="R3261" s="7">
        <v>69.75</v>
      </c>
      <c r="S3261" s="7">
        <f t="shared" si="67"/>
        <v>162.75</v>
      </c>
      <c r="T3261" s="7">
        <f t="shared" si="68"/>
        <v>767.25</v>
      </c>
      <c r="U3261" s="7"/>
      <c r="V3261" s="7"/>
      <c r="W3261" s="7"/>
      <c r="X3261" s="42"/>
      <c r="Y3261" s="42"/>
      <c r="Z3261" s="42"/>
      <c r="AA3261" s="42"/>
      <c r="AB3261" s="42"/>
      <c r="AC3261" s="42"/>
      <c r="AD3261" s="42"/>
      <c r="AE3261" s="42"/>
      <c r="AF3261" s="42"/>
      <c r="AG3261" s="42"/>
      <c r="AH3261" s="42"/>
      <c r="AI3261" s="42"/>
      <c r="AJ3261" s="42"/>
      <c r="AK3261" s="42"/>
      <c r="AL3261" s="42"/>
      <c r="AM3261" s="42"/>
      <c r="AN3261" s="42"/>
      <c r="AO3261" s="42"/>
      <c r="AP3261" s="42"/>
      <c r="AQ3261" s="42"/>
      <c r="AR3261" s="42"/>
      <c r="AS3261" s="42"/>
      <c r="AT3261" s="42"/>
      <c r="AU3261" s="42"/>
      <c r="AV3261" s="42"/>
      <c r="AW3261" s="42"/>
      <c r="AX3261" s="42"/>
      <c r="AY3261" s="42"/>
      <c r="AZ3261" s="42"/>
    </row>
    <row r="3262" spans="1:52" s="1" customFormat="1">
      <c r="A3262" s="2" t="s">
        <v>3733</v>
      </c>
      <c r="B3262" s="2" t="s">
        <v>17</v>
      </c>
      <c r="C3262" s="344">
        <v>202813</v>
      </c>
      <c r="D3262" s="4">
        <v>3582</v>
      </c>
      <c r="E3262" s="821">
        <v>40627</v>
      </c>
      <c r="F3262" s="801">
        <v>2011</v>
      </c>
      <c r="G3262" s="208" t="s">
        <v>812</v>
      </c>
      <c r="H3262" s="1" t="s">
        <v>861</v>
      </c>
      <c r="I3262" s="2">
        <v>82</v>
      </c>
      <c r="J3262" s="904">
        <v>146122</v>
      </c>
      <c r="K3262" s="5">
        <f t="shared" si="59"/>
        <v>12</v>
      </c>
      <c r="L3262" s="1014">
        <v>1998</v>
      </c>
      <c r="M3262" s="1112" t="s">
        <v>616</v>
      </c>
      <c r="N3262" s="208" t="s">
        <v>1234</v>
      </c>
      <c r="O3262" s="1227">
        <v>930.5</v>
      </c>
      <c r="P3262" s="154">
        <f t="shared" si="66"/>
        <v>93.050000000000011</v>
      </c>
      <c r="Q3262" s="309">
        <v>6.3107635650897109E-2</v>
      </c>
      <c r="R3262" s="7">
        <v>69.790000000000006</v>
      </c>
      <c r="S3262" s="7">
        <f t="shared" si="67"/>
        <v>162.84000000000003</v>
      </c>
      <c r="T3262" s="7">
        <f t="shared" si="68"/>
        <v>767.66</v>
      </c>
      <c r="U3262" s="7"/>
      <c r="V3262" s="7"/>
      <c r="W3262" s="7"/>
      <c r="X3262" s="42"/>
      <c r="Y3262" s="42"/>
      <c r="Z3262" s="42"/>
      <c r="AA3262" s="42"/>
      <c r="AB3262" s="42"/>
      <c r="AC3262" s="42"/>
      <c r="AD3262" s="42"/>
      <c r="AE3262" s="42"/>
      <c r="AF3262" s="42"/>
      <c r="AG3262" s="42"/>
      <c r="AH3262" s="42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S3262" s="42"/>
      <c r="AT3262" s="42"/>
      <c r="AU3262" s="42"/>
      <c r="AV3262" s="42"/>
      <c r="AW3262" s="42"/>
      <c r="AX3262" s="42"/>
      <c r="AY3262" s="42"/>
      <c r="AZ3262" s="42"/>
    </row>
    <row r="3263" spans="1:52" s="1" customFormat="1">
      <c r="A3263" s="69" t="s">
        <v>3563</v>
      </c>
      <c r="B3263" s="2" t="s">
        <v>17</v>
      </c>
      <c r="C3263" s="344" t="s">
        <v>3564</v>
      </c>
      <c r="D3263" s="4">
        <v>3512</v>
      </c>
      <c r="E3263" s="821">
        <v>40555</v>
      </c>
      <c r="F3263" s="801">
        <v>2011</v>
      </c>
      <c r="G3263" s="208" t="s">
        <v>814</v>
      </c>
      <c r="H3263" s="2" t="s">
        <v>3617</v>
      </c>
      <c r="I3263" s="69">
        <v>156</v>
      </c>
      <c r="J3263" s="911">
        <v>129558</v>
      </c>
      <c r="K3263" s="5">
        <f t="shared" si="59"/>
        <v>12</v>
      </c>
      <c r="L3263" s="1023">
        <v>1998</v>
      </c>
      <c r="M3263" s="1119" t="s">
        <v>616</v>
      </c>
      <c r="N3263" s="1205" t="s">
        <v>619</v>
      </c>
      <c r="O3263" s="1227">
        <v>940</v>
      </c>
      <c r="P3263" s="154">
        <f t="shared" si="66"/>
        <v>94</v>
      </c>
      <c r="Q3263" s="309">
        <f>O3263/L$64</f>
        <v>0.47307498741821841</v>
      </c>
      <c r="R3263" s="7">
        <v>70.5</v>
      </c>
      <c r="S3263" s="7">
        <f t="shared" si="67"/>
        <v>164.5</v>
      </c>
      <c r="T3263" s="7">
        <f t="shared" si="68"/>
        <v>775.5</v>
      </c>
      <c r="U3263" s="42"/>
      <c r="V3263" s="42"/>
      <c r="W3263" s="42"/>
      <c r="X3263" s="42"/>
      <c r="Y3263" s="42"/>
      <c r="Z3263" s="42"/>
      <c r="AA3263" s="42"/>
      <c r="AB3263" s="42"/>
      <c r="AC3263" s="42"/>
      <c r="AD3263" s="42"/>
      <c r="AE3263" s="42"/>
      <c r="AF3263" s="42"/>
      <c r="AG3263" s="42"/>
      <c r="AH3263" s="42"/>
      <c r="AI3263" s="42"/>
      <c r="AJ3263" s="42"/>
      <c r="AK3263" s="42"/>
      <c r="AO3263" s="42"/>
      <c r="AP3263" s="42"/>
      <c r="AQ3263" s="42"/>
      <c r="AR3263" s="42"/>
      <c r="AS3263" s="42"/>
      <c r="AT3263" s="42"/>
      <c r="AU3263" s="42"/>
      <c r="AV3263" s="42"/>
      <c r="AW3263" s="42"/>
      <c r="AX3263" s="42"/>
      <c r="AY3263" s="42"/>
      <c r="AZ3263" s="42"/>
    </row>
    <row r="3264" spans="1:52" s="1" customFormat="1">
      <c r="A3264" s="2" t="s">
        <v>3622</v>
      </c>
      <c r="B3264" s="2" t="s">
        <v>17</v>
      </c>
      <c r="C3264" s="344">
        <v>1433</v>
      </c>
      <c r="D3264" s="4">
        <v>3526</v>
      </c>
      <c r="E3264" s="821">
        <v>40589</v>
      </c>
      <c r="F3264" s="801">
        <v>2011</v>
      </c>
      <c r="G3264" s="208" t="s">
        <v>814</v>
      </c>
      <c r="H3264" s="2" t="s">
        <v>3617</v>
      </c>
      <c r="I3264" s="2">
        <v>15</v>
      </c>
      <c r="J3264" s="903">
        <v>153858</v>
      </c>
      <c r="K3264" s="5">
        <f t="shared" si="59"/>
        <v>11</v>
      </c>
      <c r="L3264" s="790">
        <v>1999</v>
      </c>
      <c r="M3264" s="1113" t="s">
        <v>623</v>
      </c>
      <c r="N3264" s="208" t="s">
        <v>624</v>
      </c>
      <c r="O3264" s="1227">
        <v>955</v>
      </c>
      <c r="P3264" s="154">
        <f t="shared" si="66"/>
        <v>95.5</v>
      </c>
      <c r="Q3264" s="314">
        <f>O3264/L$31</f>
        <v>0.47941767068273095</v>
      </c>
      <c r="R3264" s="7">
        <v>71.63</v>
      </c>
      <c r="S3264" s="7">
        <f t="shared" si="67"/>
        <v>167.13</v>
      </c>
      <c r="T3264" s="7">
        <f t="shared" si="68"/>
        <v>787.87</v>
      </c>
      <c r="U3264" s="7"/>
      <c r="V3264" s="7"/>
      <c r="W3264" s="7"/>
      <c r="X3264" s="42"/>
      <c r="Y3264" s="42"/>
      <c r="Z3264" s="42"/>
      <c r="AA3264" s="42"/>
      <c r="AB3264" s="42"/>
      <c r="AC3264" s="42"/>
      <c r="AD3264" s="42"/>
      <c r="AE3264" s="42"/>
      <c r="AF3264" s="42"/>
      <c r="AG3264" s="42"/>
      <c r="AH3264" s="42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S3264" s="42"/>
      <c r="AT3264" s="42"/>
      <c r="AU3264" s="42"/>
      <c r="AV3264" s="42"/>
      <c r="AW3264" s="42"/>
      <c r="AX3264" s="42"/>
      <c r="AY3264" s="42"/>
      <c r="AZ3264" s="42"/>
    </row>
    <row r="3265" spans="1:52" s="1" customFormat="1">
      <c r="A3265" s="2" t="s">
        <v>3873</v>
      </c>
      <c r="B3265" s="2" t="s">
        <v>17</v>
      </c>
      <c r="C3265" s="344">
        <v>140803</v>
      </c>
      <c r="D3265" s="4">
        <v>3661</v>
      </c>
      <c r="E3265" s="821">
        <v>40716</v>
      </c>
      <c r="F3265" s="801">
        <v>2011</v>
      </c>
      <c r="G3265" s="208" t="s">
        <v>818</v>
      </c>
      <c r="H3265" s="2" t="s">
        <v>3459</v>
      </c>
      <c r="I3265" s="2">
        <v>92</v>
      </c>
      <c r="J3265" s="904">
        <v>122982</v>
      </c>
      <c r="K3265" s="5">
        <f t="shared" si="59"/>
        <v>11</v>
      </c>
      <c r="L3265" s="1014">
        <v>1999</v>
      </c>
      <c r="M3265" s="1112" t="s">
        <v>3829</v>
      </c>
      <c r="N3265" s="208" t="s">
        <v>1234</v>
      </c>
      <c r="O3265" s="1227">
        <v>960</v>
      </c>
      <c r="P3265" s="154">
        <f t="shared" si="66"/>
        <v>96</v>
      </c>
      <c r="Q3265" s="314">
        <v>1.4163259001304346E-2</v>
      </c>
      <c r="R3265" s="7">
        <v>72</v>
      </c>
      <c r="S3265" s="7">
        <f t="shared" si="67"/>
        <v>168</v>
      </c>
      <c r="T3265" s="7">
        <f t="shared" si="68"/>
        <v>792</v>
      </c>
      <c r="AO3265" s="42"/>
      <c r="AP3265" s="42"/>
      <c r="AQ3265" s="42"/>
      <c r="AR3265" s="42"/>
      <c r="AS3265" s="42"/>
      <c r="AT3265" s="42"/>
      <c r="AU3265" s="42"/>
      <c r="AV3265" s="42"/>
      <c r="AW3265" s="42"/>
      <c r="AX3265" s="42"/>
      <c r="AY3265" s="42"/>
      <c r="AZ3265" s="42"/>
    </row>
    <row r="3266" spans="1:52" s="1" customFormat="1">
      <c r="A3266" s="2" t="s">
        <v>3734</v>
      </c>
      <c r="B3266" s="2" t="s">
        <v>17</v>
      </c>
      <c r="C3266" s="344">
        <v>202812</v>
      </c>
      <c r="D3266" s="4">
        <v>3582</v>
      </c>
      <c r="E3266" s="821">
        <v>40627</v>
      </c>
      <c r="F3266" s="801">
        <v>2011</v>
      </c>
      <c r="G3266" s="208" t="s">
        <v>812</v>
      </c>
      <c r="H3266" s="1" t="s">
        <v>861</v>
      </c>
      <c r="I3266" s="2">
        <v>83</v>
      </c>
      <c r="J3266" s="903">
        <v>163901</v>
      </c>
      <c r="K3266" s="5">
        <f t="shared" ref="K3266:K3329" si="69">F3266-L3266-1</f>
        <v>12</v>
      </c>
      <c r="L3266" s="790">
        <v>1998</v>
      </c>
      <c r="M3266" s="1113" t="s">
        <v>616</v>
      </c>
      <c r="N3266" s="208" t="s">
        <v>1234</v>
      </c>
      <c r="O3266" s="1227">
        <v>965</v>
      </c>
      <c r="P3266" s="154">
        <f t="shared" si="66"/>
        <v>96.5</v>
      </c>
      <c r="Q3266" s="309">
        <v>6.5447467386475777E-2</v>
      </c>
      <c r="R3266" s="7">
        <v>72.38</v>
      </c>
      <c r="S3266" s="7">
        <f t="shared" si="67"/>
        <v>168.88</v>
      </c>
      <c r="T3266" s="7">
        <f t="shared" si="68"/>
        <v>796.12</v>
      </c>
      <c r="U3266" s="7"/>
      <c r="V3266" s="7"/>
      <c r="W3266" s="7"/>
      <c r="X3266" s="42"/>
      <c r="Y3266" s="42"/>
      <c r="Z3266" s="42"/>
      <c r="AA3266" s="42"/>
      <c r="AB3266" s="42"/>
      <c r="AC3266" s="42"/>
      <c r="AD3266" s="42"/>
      <c r="AE3266" s="42"/>
      <c r="AF3266" s="42"/>
      <c r="AG3266" s="42"/>
      <c r="AH3266" s="42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S3266" s="42"/>
      <c r="AT3266" s="42"/>
      <c r="AU3266" s="42"/>
      <c r="AV3266" s="42"/>
      <c r="AW3266" s="42"/>
      <c r="AX3266" s="42"/>
      <c r="AY3266" s="42"/>
      <c r="AZ3266" s="42"/>
    </row>
    <row r="3267" spans="1:52" s="1" customFormat="1">
      <c r="A3267" s="2" t="s">
        <v>3639</v>
      </c>
      <c r="B3267" s="2" t="s">
        <v>17</v>
      </c>
      <c r="C3267" s="344">
        <v>18474</v>
      </c>
      <c r="D3267" s="4">
        <v>3526</v>
      </c>
      <c r="E3267" s="821">
        <v>40589</v>
      </c>
      <c r="F3267" s="800">
        <v>2011</v>
      </c>
      <c r="G3267" s="208" t="s">
        <v>812</v>
      </c>
      <c r="H3267" s="1" t="s">
        <v>861</v>
      </c>
      <c r="I3267" s="2">
        <v>141</v>
      </c>
      <c r="J3267" s="903">
        <v>88323</v>
      </c>
      <c r="K3267" s="5">
        <f t="shared" si="69"/>
        <v>27</v>
      </c>
      <c r="L3267" s="790">
        <v>1983</v>
      </c>
      <c r="M3267" s="1113" t="s">
        <v>2595</v>
      </c>
      <c r="N3267" s="208" t="s">
        <v>2401</v>
      </c>
      <c r="O3267" s="1227">
        <v>970</v>
      </c>
      <c r="P3267" s="154">
        <f t="shared" si="66"/>
        <v>97</v>
      </c>
      <c r="Q3267" s="309">
        <f>O3267/L$31</f>
        <v>0.48694779116465864</v>
      </c>
      <c r="R3267" s="7">
        <v>72.75</v>
      </c>
      <c r="S3267" s="7">
        <f t="shared" si="67"/>
        <v>169.75</v>
      </c>
      <c r="T3267" s="7">
        <f t="shared" si="68"/>
        <v>800.25</v>
      </c>
      <c r="U3267" s="7"/>
      <c r="V3267" s="7"/>
      <c r="W3267" s="7"/>
      <c r="X3267" s="42"/>
      <c r="Y3267" s="42"/>
      <c r="Z3267" s="42"/>
      <c r="AA3267" s="42"/>
      <c r="AB3267" s="42"/>
      <c r="AC3267" s="42"/>
      <c r="AD3267" s="42"/>
      <c r="AE3267" s="42"/>
      <c r="AF3267" s="42"/>
      <c r="AG3267" s="42"/>
      <c r="AH3267" s="42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S3267" s="42"/>
      <c r="AT3267" s="42"/>
      <c r="AU3267" s="42"/>
      <c r="AV3267" s="42"/>
      <c r="AW3267" s="42"/>
      <c r="AX3267" s="42"/>
      <c r="AY3267" s="42"/>
      <c r="AZ3267" s="42"/>
    </row>
    <row r="3268" spans="1:52">
      <c r="A3268" s="482" t="s">
        <v>3452</v>
      </c>
      <c r="B3268" s="482" t="s">
        <v>17</v>
      </c>
      <c r="C3268" s="570">
        <v>21178</v>
      </c>
      <c r="D3268" s="483">
        <v>3481</v>
      </c>
      <c r="E3268" s="825">
        <v>40515</v>
      </c>
      <c r="F3268" s="514">
        <v>2011</v>
      </c>
      <c r="G3268" s="596" t="s">
        <v>608</v>
      </c>
      <c r="H3268" s="482" t="s">
        <v>795</v>
      </c>
      <c r="I3268" s="570">
        <v>74</v>
      </c>
      <c r="J3268" s="569">
        <v>118060</v>
      </c>
      <c r="K3268" s="5">
        <f t="shared" si="69"/>
        <v>11</v>
      </c>
      <c r="L3268" s="1018">
        <v>1999</v>
      </c>
      <c r="M3268" s="1115" t="s">
        <v>623</v>
      </c>
      <c r="N3268" s="596" t="s">
        <v>624</v>
      </c>
      <c r="O3268" s="1227">
        <v>995</v>
      </c>
      <c r="P3268" s="486">
        <v>99.5</v>
      </c>
      <c r="Q3268" s="541">
        <v>1.8298355888125874E-2</v>
      </c>
      <c r="R3268" s="488">
        <v>74.625</v>
      </c>
      <c r="S3268" s="488">
        <v>174.125</v>
      </c>
      <c r="T3268" s="488">
        <v>820.875</v>
      </c>
      <c r="U3268" s="488"/>
      <c r="V3268" s="488"/>
      <c r="W3268" s="488"/>
      <c r="AL3268" s="480"/>
      <c r="AM3268" s="480"/>
      <c r="AN3268" s="480"/>
      <c r="AO3268" s="480"/>
      <c r="AP3268" s="480"/>
      <c r="AQ3268" s="480"/>
      <c r="AR3268" s="480"/>
      <c r="AS3268" s="480"/>
      <c r="AT3268" s="480"/>
      <c r="AU3268" s="480"/>
      <c r="AV3268" s="480"/>
      <c r="AW3268" s="480"/>
      <c r="AX3268" s="480"/>
      <c r="AY3268" s="480"/>
      <c r="AZ3268" s="480"/>
    </row>
    <row r="3269" spans="1:52" s="1" customFormat="1">
      <c r="A3269" s="2" t="s">
        <v>3427</v>
      </c>
      <c r="B3269" s="69" t="s">
        <v>17</v>
      </c>
      <c r="C3269" s="344">
        <v>240992</v>
      </c>
      <c r="D3269" s="4">
        <v>3435</v>
      </c>
      <c r="E3269" s="821">
        <v>40455</v>
      </c>
      <c r="F3269" s="804">
        <v>2011</v>
      </c>
      <c r="G3269" s="208" t="s">
        <v>812</v>
      </c>
      <c r="H3269" s="1" t="s">
        <v>861</v>
      </c>
      <c r="I3269" s="2">
        <v>10</v>
      </c>
      <c r="J3269" s="903">
        <v>184145</v>
      </c>
      <c r="K3269" s="5">
        <f t="shared" si="69"/>
        <v>8</v>
      </c>
      <c r="L3269" s="790">
        <v>2002</v>
      </c>
      <c r="M3269" s="1113" t="s">
        <v>623</v>
      </c>
      <c r="N3269" s="208" t="s">
        <v>626</v>
      </c>
      <c r="O3269" s="1227">
        <v>1000</v>
      </c>
      <c r="P3269" s="154">
        <v>100</v>
      </c>
      <c r="Q3269" s="309">
        <v>0.2085070892410342</v>
      </c>
      <c r="R3269" s="7">
        <v>75</v>
      </c>
      <c r="S3269" s="7">
        <v>175</v>
      </c>
      <c r="T3269" s="7">
        <v>825</v>
      </c>
      <c r="U3269" s="7"/>
      <c r="V3269" s="7"/>
      <c r="W3269" s="7"/>
      <c r="X3269" s="42"/>
      <c r="Y3269" s="42"/>
      <c r="Z3269" s="42"/>
      <c r="AA3269" s="42"/>
      <c r="AB3269" s="42"/>
      <c r="AC3269" s="42"/>
      <c r="AD3269" s="42"/>
      <c r="AE3269" s="42"/>
      <c r="AF3269" s="42"/>
      <c r="AG3269" s="42"/>
      <c r="AH3269" s="42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S3269" s="42"/>
      <c r="AT3269" s="42"/>
      <c r="AU3269" s="42"/>
      <c r="AV3269" s="42"/>
      <c r="AW3269" s="42"/>
      <c r="AX3269" s="42"/>
      <c r="AY3269" s="42"/>
      <c r="AZ3269" s="42"/>
    </row>
    <row r="3270" spans="1:52" s="1" customFormat="1">
      <c r="A3270" s="2" t="s">
        <v>3679</v>
      </c>
      <c r="B3270" s="2" t="s">
        <v>17</v>
      </c>
      <c r="C3270" s="344" t="s">
        <v>3680</v>
      </c>
      <c r="D3270" s="4">
        <v>3564</v>
      </c>
      <c r="E3270" s="821">
        <v>40612</v>
      </c>
      <c r="F3270" s="801">
        <v>2011</v>
      </c>
      <c r="G3270" s="208" t="s">
        <v>814</v>
      </c>
      <c r="H3270" s="2" t="s">
        <v>1060</v>
      </c>
      <c r="I3270" s="2">
        <v>94</v>
      </c>
      <c r="J3270" s="903">
        <v>87966</v>
      </c>
      <c r="K3270" s="5">
        <f t="shared" si="69"/>
        <v>24</v>
      </c>
      <c r="L3270" s="790">
        <v>1986</v>
      </c>
      <c r="M3270" s="1113" t="s">
        <v>629</v>
      </c>
      <c r="N3270" s="208" t="s">
        <v>644</v>
      </c>
      <c r="O3270" s="1227">
        <v>1000.06</v>
      </c>
      <c r="P3270" s="154">
        <f>O3270*0.1</f>
        <v>100.006</v>
      </c>
      <c r="Q3270" s="309">
        <v>1.4004108558937654E-2</v>
      </c>
      <c r="R3270" s="7">
        <v>75</v>
      </c>
      <c r="S3270" s="7">
        <f>P3270+R3270</f>
        <v>175.006</v>
      </c>
      <c r="T3270" s="7">
        <f>O3270-S3270</f>
        <v>825.05399999999997</v>
      </c>
      <c r="U3270" s="7"/>
      <c r="V3270" s="7"/>
      <c r="W3270" s="7"/>
      <c r="X3270" s="42"/>
      <c r="Y3270" s="42"/>
      <c r="Z3270" s="42"/>
      <c r="AA3270" s="42"/>
      <c r="AB3270" s="42"/>
      <c r="AC3270" s="42"/>
      <c r="AD3270" s="42"/>
      <c r="AE3270" s="42"/>
      <c r="AF3270" s="42"/>
      <c r="AG3270" s="42"/>
      <c r="AH3270" s="42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S3270" s="42"/>
      <c r="AT3270" s="42"/>
      <c r="AU3270" s="42"/>
      <c r="AV3270" s="42"/>
      <c r="AW3270" s="42"/>
      <c r="AX3270" s="42"/>
      <c r="AY3270" s="42"/>
      <c r="AZ3270" s="42"/>
    </row>
    <row r="3271" spans="1:52" s="1" customFormat="1">
      <c r="A3271" s="2" t="s">
        <v>3520</v>
      </c>
      <c r="B3271" s="2" t="s">
        <v>17</v>
      </c>
      <c r="C3271" s="359">
        <v>240672</v>
      </c>
      <c r="D3271" s="4">
        <v>3461</v>
      </c>
      <c r="E3271" s="821">
        <v>40504</v>
      </c>
      <c r="F3271" s="801">
        <v>2011</v>
      </c>
      <c r="G3271" s="208" t="s">
        <v>812</v>
      </c>
      <c r="H3271" s="1" t="s">
        <v>861</v>
      </c>
      <c r="I3271" s="69">
        <v>133</v>
      </c>
      <c r="J3271" s="911">
        <v>164497</v>
      </c>
      <c r="K3271" s="5">
        <f t="shared" si="69"/>
        <v>9</v>
      </c>
      <c r="L3271" s="1023">
        <v>2001</v>
      </c>
      <c r="M3271" s="1119" t="s">
        <v>623</v>
      </c>
      <c r="N3271" s="1205" t="s">
        <v>626</v>
      </c>
      <c r="O3271" s="1227">
        <v>1001</v>
      </c>
      <c r="P3271" s="154">
        <f>O3271*0.1</f>
        <v>100.10000000000001</v>
      </c>
      <c r="Q3271" s="314">
        <f>O3271/L$49</f>
        <v>0.50200601805416245</v>
      </c>
      <c r="R3271" s="7">
        <f>O3271*0.075</f>
        <v>75.075000000000003</v>
      </c>
      <c r="S3271" s="7">
        <f>P3271+R3271</f>
        <v>175.17500000000001</v>
      </c>
      <c r="T3271" s="7">
        <f>O3271-S3271</f>
        <v>825.82500000000005</v>
      </c>
      <c r="U3271" s="7"/>
      <c r="V3271" s="7"/>
      <c r="W3271" s="7"/>
      <c r="X3271" s="42"/>
      <c r="Y3271" s="42"/>
      <c r="Z3271" s="42"/>
      <c r="AA3271" s="42"/>
      <c r="AB3271" s="42"/>
      <c r="AC3271" s="42"/>
      <c r="AD3271" s="42"/>
      <c r="AE3271" s="42"/>
      <c r="AF3271" s="42"/>
      <c r="AG3271" s="42"/>
      <c r="AH3271" s="42"/>
      <c r="AI3271" s="42"/>
      <c r="AJ3271" s="42"/>
      <c r="AK3271" s="42"/>
      <c r="AL3271" s="42"/>
      <c r="AM3271" s="42"/>
      <c r="AN3271" s="42"/>
      <c r="AO3271" s="42"/>
      <c r="AP3271" s="42"/>
      <c r="AQ3271" s="42"/>
      <c r="AR3271" s="42"/>
      <c r="AS3271" s="42"/>
      <c r="AT3271" s="42"/>
      <c r="AU3271" s="42"/>
      <c r="AV3271" s="42"/>
      <c r="AW3271" s="42"/>
      <c r="AX3271" s="42"/>
      <c r="AY3271" s="42"/>
      <c r="AZ3271" s="42"/>
    </row>
    <row r="3272" spans="1:52" s="1" customFormat="1">
      <c r="A3272" s="2" t="s">
        <v>3656</v>
      </c>
      <c r="B3272" s="2" t="s">
        <v>17</v>
      </c>
      <c r="C3272" s="344">
        <v>141576</v>
      </c>
      <c r="D3272" s="4">
        <v>3564</v>
      </c>
      <c r="E3272" s="821">
        <v>40612</v>
      </c>
      <c r="F3272" s="801">
        <v>2011</v>
      </c>
      <c r="G3272" s="208" t="s">
        <v>1774</v>
      </c>
      <c r="H3272" s="2" t="s">
        <v>2581</v>
      </c>
      <c r="I3272" s="2">
        <v>44</v>
      </c>
      <c r="J3272" s="903">
        <v>71348</v>
      </c>
      <c r="K3272" s="5">
        <f t="shared" si="69"/>
        <v>25</v>
      </c>
      <c r="L3272" s="1014">
        <v>1985</v>
      </c>
      <c r="M3272" s="1112" t="s">
        <v>2595</v>
      </c>
      <c r="N3272" s="208" t="s">
        <v>3657</v>
      </c>
      <c r="O3272" s="1227">
        <v>1005</v>
      </c>
      <c r="P3272" s="154">
        <f>O3272*0.1</f>
        <v>100.5</v>
      </c>
      <c r="Q3272" s="309">
        <v>1.4073284704650064E-2</v>
      </c>
      <c r="R3272" s="7">
        <v>75.38</v>
      </c>
      <c r="S3272" s="7">
        <f>P3272+R3272</f>
        <v>175.88</v>
      </c>
      <c r="T3272" s="7">
        <f>O3272-S3272</f>
        <v>829.12</v>
      </c>
      <c r="U3272" s="7"/>
      <c r="V3272" s="7"/>
      <c r="W3272" s="7"/>
      <c r="X3272" s="42"/>
      <c r="Y3272" s="42"/>
      <c r="Z3272" s="42"/>
      <c r="AA3272" s="42"/>
      <c r="AB3272" s="42"/>
      <c r="AC3272" s="42"/>
      <c r="AD3272" s="42"/>
      <c r="AE3272" s="42"/>
      <c r="AF3272" s="42"/>
      <c r="AG3272" s="42"/>
      <c r="AH3272" s="42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S3272" s="42"/>
      <c r="AT3272" s="42"/>
      <c r="AU3272" s="42"/>
      <c r="AV3272" s="42"/>
      <c r="AW3272" s="42"/>
      <c r="AX3272" s="42"/>
      <c r="AY3272" s="42"/>
      <c r="AZ3272" s="42"/>
    </row>
    <row r="3273" spans="1:52" s="1" customFormat="1">
      <c r="A3273" s="2" t="s">
        <v>3462</v>
      </c>
      <c r="B3273" s="2" t="s">
        <v>17</v>
      </c>
      <c r="C3273" s="344">
        <v>17490</v>
      </c>
      <c r="D3273" s="4">
        <v>3481</v>
      </c>
      <c r="E3273" s="821">
        <v>40515</v>
      </c>
      <c r="F3273" s="804">
        <v>2011</v>
      </c>
      <c r="G3273" s="208" t="s">
        <v>810</v>
      </c>
      <c r="H3273" s="9" t="s">
        <v>1050</v>
      </c>
      <c r="I3273" s="2">
        <v>118</v>
      </c>
      <c r="J3273" s="912">
        <v>182106</v>
      </c>
      <c r="K3273" s="5">
        <f t="shared" si="69"/>
        <v>10</v>
      </c>
      <c r="L3273" s="790">
        <v>2000</v>
      </c>
      <c r="M3273" s="1113" t="s">
        <v>623</v>
      </c>
      <c r="N3273" s="208" t="s">
        <v>624</v>
      </c>
      <c r="O3273" s="1227">
        <v>1006</v>
      </c>
      <c r="P3273" s="154">
        <v>100.60000000000001</v>
      </c>
      <c r="Q3273" s="309">
        <v>1.8500649269803649E-2</v>
      </c>
      <c r="R3273" s="7">
        <v>75.45</v>
      </c>
      <c r="S3273" s="7">
        <v>176.05</v>
      </c>
      <c r="T3273" s="7">
        <v>829.95</v>
      </c>
      <c r="U3273" s="7"/>
      <c r="V3273" s="7"/>
      <c r="W3273" s="7"/>
      <c r="X3273" s="42"/>
      <c r="Y3273" s="42"/>
      <c r="Z3273" s="42"/>
      <c r="AA3273" s="42"/>
      <c r="AB3273" s="42"/>
      <c r="AC3273" s="42"/>
      <c r="AD3273" s="42"/>
      <c r="AE3273" s="42"/>
      <c r="AF3273" s="42"/>
      <c r="AG3273" s="42"/>
      <c r="AH3273" s="42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S3273" s="42"/>
      <c r="AT3273" s="42"/>
      <c r="AU3273" s="42"/>
      <c r="AV3273" s="42"/>
      <c r="AW3273" s="42"/>
      <c r="AX3273" s="42"/>
      <c r="AY3273" s="42"/>
      <c r="AZ3273" s="42"/>
    </row>
    <row r="3274" spans="1:52" s="1" customFormat="1">
      <c r="A3274" s="69" t="s">
        <v>3600</v>
      </c>
      <c r="B3274" s="2" t="s">
        <v>17</v>
      </c>
      <c r="C3274" s="359">
        <v>122048</v>
      </c>
      <c r="D3274" s="4">
        <v>3512</v>
      </c>
      <c r="E3274" s="821">
        <v>40555</v>
      </c>
      <c r="F3274" s="801">
        <v>2011</v>
      </c>
      <c r="G3274" s="708" t="s">
        <v>818</v>
      </c>
      <c r="H3274" s="2" t="s">
        <v>1835</v>
      </c>
      <c r="I3274" s="69">
        <v>238</v>
      </c>
      <c r="J3274" s="911">
        <v>164180</v>
      </c>
      <c r="K3274" s="5">
        <f t="shared" si="69"/>
        <v>13</v>
      </c>
      <c r="L3274" s="1023">
        <v>1997</v>
      </c>
      <c r="M3274" s="1119" t="s">
        <v>623</v>
      </c>
      <c r="N3274" s="1205" t="s">
        <v>2141</v>
      </c>
      <c r="O3274" s="1227">
        <v>1006</v>
      </c>
      <c r="P3274" s="1248">
        <f>O3274*0.1</f>
        <v>100.60000000000001</v>
      </c>
      <c r="Q3274" s="309">
        <f>O3274/L$64</f>
        <v>0.50629089079013589</v>
      </c>
      <c r="R3274" s="7">
        <v>75.45</v>
      </c>
      <c r="S3274" s="7">
        <f>P3274+R3274</f>
        <v>176.05</v>
      </c>
      <c r="T3274" s="7">
        <f>O3274-S3274</f>
        <v>829.95</v>
      </c>
      <c r="U3274" s="42"/>
      <c r="V3274" s="42"/>
      <c r="W3274" s="42"/>
      <c r="X3274" s="42"/>
      <c r="Y3274" s="42"/>
      <c r="Z3274" s="42"/>
      <c r="AA3274" s="42"/>
      <c r="AB3274" s="42"/>
      <c r="AC3274" s="42"/>
      <c r="AD3274" s="42"/>
      <c r="AE3274" s="42"/>
      <c r="AF3274" s="42"/>
      <c r="AG3274" s="42"/>
      <c r="AH3274" s="42"/>
      <c r="AI3274" s="42"/>
      <c r="AJ3274" s="42"/>
      <c r="AK3274" s="42"/>
      <c r="AO3274" s="42"/>
      <c r="AP3274" s="42"/>
      <c r="AQ3274" s="42"/>
      <c r="AR3274" s="42"/>
      <c r="AS3274" s="42"/>
      <c r="AT3274" s="42"/>
      <c r="AU3274" s="42"/>
      <c r="AV3274" s="42"/>
      <c r="AW3274" s="42"/>
      <c r="AX3274" s="42"/>
      <c r="AY3274" s="42"/>
      <c r="AZ3274" s="42"/>
    </row>
    <row r="3275" spans="1:52" s="1" customFormat="1">
      <c r="A3275" s="2" t="s">
        <v>3422</v>
      </c>
      <c r="B3275" s="69" t="s">
        <v>17</v>
      </c>
      <c r="C3275" s="344">
        <v>240674</v>
      </c>
      <c r="D3275" s="4">
        <v>3441</v>
      </c>
      <c r="E3275" s="821">
        <v>40456</v>
      </c>
      <c r="F3275" s="804">
        <v>2011</v>
      </c>
      <c r="G3275" s="8" t="s">
        <v>812</v>
      </c>
      <c r="H3275" s="1" t="s">
        <v>861</v>
      </c>
      <c r="I3275" s="2">
        <v>73</v>
      </c>
      <c r="J3275" s="903">
        <v>149998</v>
      </c>
      <c r="K3275" s="5">
        <f t="shared" si="69"/>
        <v>9</v>
      </c>
      <c r="L3275" s="790">
        <v>2001</v>
      </c>
      <c r="M3275" s="1113" t="s">
        <v>623</v>
      </c>
      <c r="N3275" s="208" t="s">
        <v>626</v>
      </c>
      <c r="O3275" s="1227">
        <v>1006</v>
      </c>
      <c r="P3275" s="154">
        <v>100.60000000000001</v>
      </c>
      <c r="Q3275" s="314">
        <v>6.9630122849408588E-2</v>
      </c>
      <c r="R3275" s="7">
        <v>75.45</v>
      </c>
      <c r="S3275" s="7">
        <v>176.05</v>
      </c>
      <c r="T3275" s="7">
        <v>829.95</v>
      </c>
      <c r="U3275" s="7"/>
      <c r="V3275" s="7"/>
      <c r="W3275" s="7"/>
      <c r="X3275" s="42"/>
      <c r="Y3275" s="42"/>
      <c r="Z3275" s="42"/>
      <c r="AA3275" s="42"/>
      <c r="AB3275" s="42"/>
      <c r="AC3275" s="42"/>
      <c r="AD3275" s="42"/>
      <c r="AE3275" s="42"/>
      <c r="AF3275" s="42"/>
      <c r="AG3275" s="42"/>
      <c r="AH3275" s="42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S3275" s="42"/>
      <c r="AT3275" s="42"/>
      <c r="AU3275" s="42"/>
      <c r="AV3275" s="42"/>
      <c r="AW3275" s="42"/>
      <c r="AX3275" s="42"/>
      <c r="AY3275" s="42"/>
      <c r="AZ3275" s="42"/>
    </row>
    <row r="3276" spans="1:52" s="1" customFormat="1">
      <c r="A3276" s="1" t="s">
        <v>3725</v>
      </c>
      <c r="B3276" s="2" t="s">
        <v>17</v>
      </c>
      <c r="C3276" s="344" t="s">
        <v>3726</v>
      </c>
      <c r="D3276" s="4">
        <v>3582</v>
      </c>
      <c r="E3276" s="821">
        <v>40627</v>
      </c>
      <c r="F3276" s="801">
        <v>2011</v>
      </c>
      <c r="G3276" s="208" t="s">
        <v>814</v>
      </c>
      <c r="H3276" s="2" t="s">
        <v>75</v>
      </c>
      <c r="I3276" s="2">
        <v>34</v>
      </c>
      <c r="J3276" s="903">
        <v>192922</v>
      </c>
      <c r="K3276" s="5">
        <f t="shared" si="69"/>
        <v>12</v>
      </c>
      <c r="L3276" s="790">
        <v>1998</v>
      </c>
      <c r="M3276" s="1113" t="s">
        <v>616</v>
      </c>
      <c r="N3276" s="208" t="s">
        <v>619</v>
      </c>
      <c r="O3276" s="1227">
        <v>1010</v>
      </c>
      <c r="P3276" s="154">
        <f>O3276*0.1</f>
        <v>101</v>
      </c>
      <c r="Q3276" s="309">
        <v>6.8499421824187084E-2</v>
      </c>
      <c r="R3276" s="7">
        <v>75.75</v>
      </c>
      <c r="S3276" s="7">
        <f>P3276+R3276</f>
        <v>176.75</v>
      </c>
      <c r="T3276" s="7">
        <f>O3276-S3276</f>
        <v>833.25</v>
      </c>
      <c r="U3276" s="7"/>
      <c r="V3276" s="7"/>
      <c r="W3276" s="7"/>
      <c r="X3276" s="42"/>
      <c r="Y3276" s="42"/>
      <c r="Z3276" s="42"/>
      <c r="AA3276" s="42"/>
      <c r="AB3276" s="42"/>
      <c r="AC3276" s="42"/>
      <c r="AD3276" s="42"/>
      <c r="AE3276" s="42"/>
      <c r="AF3276" s="42"/>
      <c r="AG3276" s="42"/>
      <c r="AH3276" s="42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S3276" s="42"/>
      <c r="AT3276" s="42"/>
      <c r="AU3276" s="42"/>
      <c r="AV3276" s="42"/>
      <c r="AW3276" s="42"/>
      <c r="AX3276" s="42"/>
      <c r="AY3276" s="42"/>
      <c r="AZ3276" s="42"/>
    </row>
    <row r="3277" spans="1:52" s="1" customFormat="1">
      <c r="A3277" s="2" t="s">
        <v>3423</v>
      </c>
      <c r="B3277" s="69" t="s">
        <v>17</v>
      </c>
      <c r="C3277" s="344">
        <v>240684</v>
      </c>
      <c r="D3277" s="4">
        <v>3441</v>
      </c>
      <c r="E3277" s="821">
        <v>40456</v>
      </c>
      <c r="F3277" s="804">
        <v>2011</v>
      </c>
      <c r="G3277" s="208" t="s">
        <v>812</v>
      </c>
      <c r="H3277" s="1" t="s">
        <v>861</v>
      </c>
      <c r="I3277" s="2">
        <v>74</v>
      </c>
      <c r="J3277" s="903">
        <v>147283</v>
      </c>
      <c r="K3277" s="5">
        <f t="shared" si="69"/>
        <v>9</v>
      </c>
      <c r="L3277" s="790">
        <v>2001</v>
      </c>
      <c r="M3277" s="1113" t="s">
        <v>623</v>
      </c>
      <c r="N3277" s="208" t="s">
        <v>626</v>
      </c>
      <c r="O3277" s="1227">
        <v>1010</v>
      </c>
      <c r="P3277" s="154">
        <v>101</v>
      </c>
      <c r="Q3277" s="309">
        <v>6.9906982184793909E-2</v>
      </c>
      <c r="R3277" s="7">
        <v>75.75</v>
      </c>
      <c r="S3277" s="7">
        <v>176.75</v>
      </c>
      <c r="T3277" s="7">
        <v>833.25</v>
      </c>
      <c r="U3277" s="7"/>
      <c r="V3277" s="7"/>
      <c r="W3277" s="7"/>
      <c r="X3277" s="42"/>
      <c r="Y3277" s="42"/>
      <c r="Z3277" s="42"/>
      <c r="AA3277" s="42"/>
      <c r="AB3277" s="42"/>
      <c r="AC3277" s="42"/>
      <c r="AD3277" s="42"/>
      <c r="AE3277" s="42"/>
      <c r="AF3277" s="42"/>
      <c r="AG3277" s="42"/>
      <c r="AH3277" s="42"/>
      <c r="AI3277" s="42"/>
      <c r="AJ3277" s="42"/>
      <c r="AK3277" s="42"/>
      <c r="AL3277" s="42"/>
      <c r="AM3277" s="42"/>
      <c r="AN3277" s="42"/>
      <c r="AO3277" s="42"/>
      <c r="AP3277" s="42"/>
      <c r="AQ3277" s="42"/>
      <c r="AR3277" s="42"/>
      <c r="AS3277" s="42"/>
      <c r="AT3277" s="42"/>
      <c r="AU3277" s="42"/>
      <c r="AV3277" s="42"/>
      <c r="AW3277" s="42"/>
      <c r="AX3277" s="42"/>
      <c r="AY3277" s="42"/>
      <c r="AZ3277" s="42"/>
    </row>
    <row r="3278" spans="1:52" s="1" customFormat="1">
      <c r="A3278" s="2" t="s">
        <v>3487</v>
      </c>
      <c r="B3278" s="2" t="s">
        <v>17</v>
      </c>
      <c r="C3278" s="344">
        <v>16929</v>
      </c>
      <c r="D3278" s="4">
        <v>3461</v>
      </c>
      <c r="E3278" s="821">
        <v>40504</v>
      </c>
      <c r="F3278" s="800">
        <v>2011</v>
      </c>
      <c r="G3278" s="208" t="s">
        <v>810</v>
      </c>
      <c r="H3278" s="9" t="s">
        <v>1050</v>
      </c>
      <c r="I3278" s="2">
        <v>168</v>
      </c>
      <c r="J3278" s="903">
        <v>125242</v>
      </c>
      <c r="K3278" s="5">
        <f t="shared" si="69"/>
        <v>11</v>
      </c>
      <c r="L3278" s="790">
        <v>1999</v>
      </c>
      <c r="M3278" s="1113" t="s">
        <v>623</v>
      </c>
      <c r="N3278" s="208" t="s">
        <v>624</v>
      </c>
      <c r="O3278" s="1227">
        <v>1030</v>
      </c>
      <c r="P3278" s="154">
        <f t="shared" ref="P3278:P3284" si="70">O3278*0.1</f>
        <v>103</v>
      </c>
      <c r="Q3278" s="309">
        <f>O3278/L$49</f>
        <v>0.51654964894684052</v>
      </c>
      <c r="R3278" s="7">
        <f>O3278*0.075</f>
        <v>77.25</v>
      </c>
      <c r="S3278" s="7">
        <f t="shared" ref="S3278:S3284" si="71">P3278+R3278</f>
        <v>180.25</v>
      </c>
      <c r="T3278" s="7">
        <f t="shared" ref="T3278:T3284" si="72">O3278-S3278</f>
        <v>849.75</v>
      </c>
      <c r="U3278" s="7"/>
      <c r="V3278" s="7"/>
      <c r="W3278" s="7"/>
      <c r="X3278" s="42"/>
      <c r="Y3278" s="42"/>
      <c r="Z3278" s="42"/>
      <c r="AA3278" s="42"/>
      <c r="AB3278" s="42"/>
      <c r="AC3278" s="42"/>
      <c r="AD3278" s="42"/>
      <c r="AE3278" s="42"/>
      <c r="AF3278" s="42"/>
      <c r="AG3278" s="42"/>
      <c r="AH3278" s="42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S3278" s="42"/>
      <c r="AT3278" s="42"/>
      <c r="AU3278" s="42"/>
      <c r="AV3278" s="42"/>
      <c r="AW3278" s="42"/>
      <c r="AX3278" s="42"/>
      <c r="AY3278" s="42"/>
      <c r="AZ3278" s="42"/>
    </row>
    <row r="3279" spans="1:52" s="1" customFormat="1">
      <c r="A3279" s="2" t="s">
        <v>3708</v>
      </c>
      <c r="B3279" s="2" t="s">
        <v>17</v>
      </c>
      <c r="C3279" s="344">
        <v>111788</v>
      </c>
      <c r="D3279" s="4">
        <v>3564</v>
      </c>
      <c r="E3279" s="821">
        <v>40612</v>
      </c>
      <c r="F3279" s="800">
        <v>2011</v>
      </c>
      <c r="G3279" s="208" t="s">
        <v>812</v>
      </c>
      <c r="H3279" s="1" t="s">
        <v>861</v>
      </c>
      <c r="I3279" s="2">
        <v>112</v>
      </c>
      <c r="J3279" s="903">
        <v>55572</v>
      </c>
      <c r="K3279" s="5">
        <f t="shared" si="69"/>
        <v>23</v>
      </c>
      <c r="L3279" s="790">
        <v>1987</v>
      </c>
      <c r="M3279" s="1113" t="s">
        <v>629</v>
      </c>
      <c r="N3279" s="208" t="s">
        <v>3697</v>
      </c>
      <c r="O3279" s="1227">
        <v>1031</v>
      </c>
      <c r="P3279" s="154">
        <f t="shared" si="70"/>
        <v>103.10000000000001</v>
      </c>
      <c r="Q3279" s="314">
        <v>1.4437369682083796E-2</v>
      </c>
      <c r="R3279" s="7">
        <v>77.33</v>
      </c>
      <c r="S3279" s="7">
        <f t="shared" si="71"/>
        <v>180.43</v>
      </c>
      <c r="T3279" s="7">
        <f t="shared" si="72"/>
        <v>850.56999999999994</v>
      </c>
      <c r="U3279" s="7"/>
      <c r="V3279" s="7"/>
      <c r="W3279" s="7"/>
      <c r="X3279" s="42"/>
      <c r="Y3279" s="42"/>
      <c r="Z3279" s="42"/>
      <c r="AA3279" s="42"/>
      <c r="AB3279" s="42"/>
      <c r="AC3279" s="42"/>
      <c r="AD3279" s="42"/>
      <c r="AE3279" s="42"/>
      <c r="AF3279" s="42"/>
      <c r="AG3279" s="42"/>
      <c r="AH3279" s="42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S3279" s="42"/>
      <c r="AT3279" s="42"/>
      <c r="AU3279" s="42"/>
      <c r="AV3279" s="42"/>
      <c r="AW3279" s="42"/>
      <c r="AX3279" s="42"/>
      <c r="AY3279" s="42"/>
      <c r="AZ3279" s="42"/>
    </row>
    <row r="3280" spans="1:52" s="1" customFormat="1">
      <c r="A3280" s="2" t="s">
        <v>3712</v>
      </c>
      <c r="B3280" s="2" t="s">
        <v>17</v>
      </c>
      <c r="C3280" s="344">
        <v>243346</v>
      </c>
      <c r="D3280" s="4">
        <v>3564</v>
      </c>
      <c r="E3280" s="821">
        <v>40612</v>
      </c>
      <c r="F3280" s="801">
        <v>2011</v>
      </c>
      <c r="G3280" s="208" t="s">
        <v>812</v>
      </c>
      <c r="H3280" s="1" t="s">
        <v>861</v>
      </c>
      <c r="I3280" s="2">
        <v>138</v>
      </c>
      <c r="J3280" s="903">
        <v>174524</v>
      </c>
      <c r="K3280" s="5">
        <f t="shared" si="69"/>
        <v>8</v>
      </c>
      <c r="L3280" s="790">
        <v>2002</v>
      </c>
      <c r="M3280" s="1113" t="s">
        <v>623</v>
      </c>
      <c r="N3280" s="208" t="s">
        <v>626</v>
      </c>
      <c r="O3280" s="1227">
        <v>1031</v>
      </c>
      <c r="P3280" s="154">
        <f t="shared" si="70"/>
        <v>103.10000000000001</v>
      </c>
      <c r="Q3280" s="309">
        <v>1.4437369682083796E-2</v>
      </c>
      <c r="R3280" s="7">
        <v>77.33</v>
      </c>
      <c r="S3280" s="7">
        <f t="shared" si="71"/>
        <v>180.43</v>
      </c>
      <c r="T3280" s="7">
        <f t="shared" si="72"/>
        <v>850.56999999999994</v>
      </c>
      <c r="U3280" s="7"/>
      <c r="V3280" s="7"/>
      <c r="W3280" s="7"/>
      <c r="X3280" s="42"/>
      <c r="Y3280" s="42"/>
      <c r="Z3280" s="42"/>
      <c r="AA3280" s="42"/>
      <c r="AB3280" s="42"/>
      <c r="AC3280" s="42"/>
      <c r="AD3280" s="42"/>
      <c r="AE3280" s="42"/>
      <c r="AF3280" s="42"/>
      <c r="AG3280" s="42"/>
      <c r="AH3280" s="42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S3280" s="42"/>
      <c r="AT3280" s="42"/>
      <c r="AU3280" s="42"/>
      <c r="AV3280" s="42"/>
      <c r="AW3280" s="42"/>
      <c r="AX3280" s="42"/>
      <c r="AY3280" s="42"/>
      <c r="AZ3280" s="42"/>
    </row>
    <row r="3281" spans="1:52" s="1" customFormat="1">
      <c r="A3281" s="69" t="s">
        <v>3565</v>
      </c>
      <c r="B3281" s="2" t="s">
        <v>17</v>
      </c>
      <c r="C3281" s="359" t="s">
        <v>3566</v>
      </c>
      <c r="D3281" s="4">
        <v>3512</v>
      </c>
      <c r="E3281" s="821">
        <v>40555</v>
      </c>
      <c r="F3281" s="801">
        <v>2011</v>
      </c>
      <c r="G3281" s="208" t="s">
        <v>814</v>
      </c>
      <c r="H3281" s="2" t="s">
        <v>3617</v>
      </c>
      <c r="I3281" s="69">
        <v>157</v>
      </c>
      <c r="J3281" s="911">
        <v>179563</v>
      </c>
      <c r="K3281" s="5">
        <f t="shared" si="69"/>
        <v>13</v>
      </c>
      <c r="L3281" s="1023">
        <v>1997</v>
      </c>
      <c r="M3281" s="1119" t="s">
        <v>613</v>
      </c>
      <c r="N3281" s="1205" t="s">
        <v>614</v>
      </c>
      <c r="O3281" s="1227">
        <v>1040</v>
      </c>
      <c r="P3281" s="154">
        <f t="shared" si="70"/>
        <v>104</v>
      </c>
      <c r="Q3281" s="314">
        <f>O3281/L$64</f>
        <v>0.52340211373930545</v>
      </c>
      <c r="R3281" s="7">
        <v>78</v>
      </c>
      <c r="S3281" s="7">
        <f t="shared" si="71"/>
        <v>182</v>
      </c>
      <c r="T3281" s="7">
        <f t="shared" si="72"/>
        <v>858</v>
      </c>
      <c r="U3281" s="42"/>
      <c r="V3281" s="42"/>
      <c r="W3281" s="42"/>
      <c r="X3281" s="42"/>
      <c r="Y3281" s="42"/>
      <c r="Z3281" s="42"/>
      <c r="AA3281" s="42"/>
      <c r="AB3281" s="42"/>
      <c r="AC3281" s="42"/>
      <c r="AD3281" s="42"/>
      <c r="AE3281" s="42"/>
      <c r="AF3281" s="42"/>
      <c r="AG3281" s="42"/>
      <c r="AH3281" s="42"/>
      <c r="AI3281" s="42"/>
      <c r="AJ3281" s="42"/>
      <c r="AK3281" s="42"/>
      <c r="AO3281" s="42"/>
      <c r="AP3281" s="42"/>
      <c r="AQ3281" s="42"/>
      <c r="AR3281" s="42"/>
      <c r="AS3281" s="42"/>
      <c r="AT3281" s="42"/>
      <c r="AU3281" s="42"/>
      <c r="AV3281" s="42"/>
      <c r="AW3281" s="42"/>
      <c r="AX3281" s="42"/>
      <c r="AY3281" s="42"/>
      <c r="AZ3281" s="42"/>
    </row>
    <row r="3282" spans="1:52" s="1" customFormat="1">
      <c r="A3282" s="2" t="s">
        <v>3518</v>
      </c>
      <c r="B3282" s="2" t="s">
        <v>17</v>
      </c>
      <c r="C3282" s="359">
        <v>240682</v>
      </c>
      <c r="D3282" s="4">
        <v>3461</v>
      </c>
      <c r="E3282" s="821">
        <v>40504</v>
      </c>
      <c r="F3282" s="801">
        <v>2011</v>
      </c>
      <c r="G3282" s="208" t="s">
        <v>812</v>
      </c>
      <c r="H3282" s="1" t="s">
        <v>861</v>
      </c>
      <c r="I3282" s="69">
        <v>135</v>
      </c>
      <c r="J3282" s="911">
        <v>154138</v>
      </c>
      <c r="K3282" s="5">
        <f t="shared" si="69"/>
        <v>9</v>
      </c>
      <c r="L3282" s="1023">
        <v>2001</v>
      </c>
      <c r="M3282" s="1119" t="s">
        <v>623</v>
      </c>
      <c r="N3282" s="1205" t="s">
        <v>626</v>
      </c>
      <c r="O3282" s="1227">
        <v>1041</v>
      </c>
      <c r="P3282" s="154">
        <f t="shared" si="70"/>
        <v>104.10000000000001</v>
      </c>
      <c r="Q3282" s="309">
        <f>O3282/L$49</f>
        <v>0.5220661985957874</v>
      </c>
      <c r="R3282" s="7">
        <f>O3282*0.075</f>
        <v>78.075000000000003</v>
      </c>
      <c r="S3282" s="7">
        <f t="shared" si="71"/>
        <v>182.17500000000001</v>
      </c>
      <c r="T3282" s="7">
        <f t="shared" si="72"/>
        <v>858.82500000000005</v>
      </c>
      <c r="U3282" s="7"/>
      <c r="V3282" s="7"/>
      <c r="W3282" s="7"/>
      <c r="X3282" s="42"/>
      <c r="Y3282" s="42"/>
      <c r="Z3282" s="42"/>
      <c r="AA3282" s="42"/>
      <c r="AB3282" s="42"/>
      <c r="AC3282" s="42"/>
      <c r="AD3282" s="42"/>
      <c r="AE3282" s="42"/>
      <c r="AF3282" s="42"/>
      <c r="AG3282" s="42"/>
      <c r="AH3282" s="42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S3282" s="42"/>
      <c r="AT3282" s="42"/>
      <c r="AU3282" s="42"/>
      <c r="AV3282" s="42"/>
      <c r="AW3282" s="42"/>
      <c r="AX3282" s="42"/>
      <c r="AY3282" s="42"/>
      <c r="AZ3282" s="42"/>
    </row>
    <row r="3283" spans="1:52" s="1" customFormat="1">
      <c r="A3283" s="2" t="s">
        <v>3658</v>
      </c>
      <c r="B3283" s="2" t="s">
        <v>17</v>
      </c>
      <c r="C3283" s="344" t="s">
        <v>3659</v>
      </c>
      <c r="D3283" s="4">
        <v>3564</v>
      </c>
      <c r="E3283" s="821">
        <v>40612</v>
      </c>
      <c r="F3283" s="801">
        <v>2011</v>
      </c>
      <c r="G3283" s="208" t="s">
        <v>815</v>
      </c>
      <c r="H3283" s="9" t="s">
        <v>807</v>
      </c>
      <c r="I3283" s="2">
        <v>47</v>
      </c>
      <c r="J3283" s="903">
        <v>174385</v>
      </c>
      <c r="K3283" s="5">
        <f t="shared" si="69"/>
        <v>10</v>
      </c>
      <c r="L3283" s="790">
        <v>2000</v>
      </c>
      <c r="M3283" s="1113" t="s">
        <v>623</v>
      </c>
      <c r="N3283" s="208" t="s">
        <v>626</v>
      </c>
      <c r="O3283" s="1227">
        <v>1050</v>
      </c>
      <c r="P3283" s="154">
        <f t="shared" si="70"/>
        <v>105</v>
      </c>
      <c r="Q3283" s="309">
        <v>1.4703431780977678E-2</v>
      </c>
      <c r="R3283" s="7">
        <v>78.75</v>
      </c>
      <c r="S3283" s="7">
        <f t="shared" si="71"/>
        <v>183.75</v>
      </c>
      <c r="T3283" s="7">
        <f t="shared" si="72"/>
        <v>866.25</v>
      </c>
      <c r="U3283" s="7"/>
      <c r="V3283" s="7"/>
      <c r="W3283" s="7"/>
      <c r="X3283" s="42"/>
      <c r="Y3283" s="42"/>
      <c r="Z3283" s="42"/>
      <c r="AA3283" s="42"/>
      <c r="AB3283" s="42"/>
      <c r="AC3283" s="42"/>
      <c r="AD3283" s="42"/>
      <c r="AE3283" s="42"/>
      <c r="AF3283" s="42"/>
      <c r="AG3283" s="42"/>
      <c r="AH3283" s="42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S3283" s="42"/>
      <c r="AT3283" s="42"/>
      <c r="AU3283" s="42"/>
      <c r="AV3283" s="42"/>
      <c r="AW3283" s="42"/>
      <c r="AX3283" s="42"/>
      <c r="AY3283" s="42"/>
      <c r="AZ3283" s="42"/>
    </row>
    <row r="3284" spans="1:52" s="1" customFormat="1">
      <c r="A3284" s="69" t="s">
        <v>505</v>
      </c>
      <c r="B3284" s="2" t="s">
        <v>17</v>
      </c>
      <c r="C3284" s="359" t="s">
        <v>3579</v>
      </c>
      <c r="D3284" s="4">
        <v>3512</v>
      </c>
      <c r="E3284" s="821">
        <v>40555</v>
      </c>
      <c r="F3284" s="801">
        <v>2011</v>
      </c>
      <c r="G3284" s="708" t="s">
        <v>815</v>
      </c>
      <c r="H3284" s="9" t="s">
        <v>807</v>
      </c>
      <c r="I3284" s="69">
        <v>168</v>
      </c>
      <c r="J3284" s="911">
        <v>159140</v>
      </c>
      <c r="K3284" s="5">
        <f t="shared" si="69"/>
        <v>14</v>
      </c>
      <c r="L3284" s="1023">
        <v>1996</v>
      </c>
      <c r="M3284" s="1119" t="s">
        <v>616</v>
      </c>
      <c r="N3284" s="1205" t="s">
        <v>1207</v>
      </c>
      <c r="O3284" s="1227">
        <v>1080</v>
      </c>
      <c r="P3284" s="154">
        <f t="shared" si="70"/>
        <v>108</v>
      </c>
      <c r="Q3284" s="309">
        <f>O3284/L$64</f>
        <v>0.54353296426774034</v>
      </c>
      <c r="R3284" s="7">
        <v>81</v>
      </c>
      <c r="S3284" s="7">
        <f t="shared" si="71"/>
        <v>189</v>
      </c>
      <c r="T3284" s="7">
        <f t="shared" si="72"/>
        <v>891</v>
      </c>
      <c r="U3284" s="42"/>
      <c r="V3284" s="42"/>
      <c r="W3284" s="42"/>
      <c r="X3284" s="42"/>
      <c r="Y3284" s="42"/>
      <c r="Z3284" s="42"/>
      <c r="AA3284" s="42"/>
      <c r="AB3284" s="42"/>
      <c r="AC3284" s="42"/>
      <c r="AD3284" s="42"/>
      <c r="AE3284" s="42"/>
      <c r="AF3284" s="42"/>
      <c r="AG3284" s="42"/>
      <c r="AH3284" s="42"/>
      <c r="AI3284" s="42"/>
      <c r="AJ3284" s="42"/>
      <c r="AK3284" s="42"/>
      <c r="AO3284" s="42"/>
      <c r="AP3284" s="42"/>
      <c r="AQ3284" s="42"/>
      <c r="AR3284" s="42"/>
      <c r="AS3284" s="42"/>
      <c r="AT3284" s="42"/>
      <c r="AU3284" s="42"/>
      <c r="AV3284" s="42"/>
      <c r="AW3284" s="42"/>
      <c r="AX3284" s="42"/>
      <c r="AY3284" s="42"/>
      <c r="AZ3284" s="42"/>
    </row>
    <row r="3285" spans="1:52" s="1" customFormat="1">
      <c r="A3285" s="1" t="s">
        <v>3395</v>
      </c>
      <c r="B3285" s="69" t="s">
        <v>17</v>
      </c>
      <c r="C3285" s="344">
        <v>240671</v>
      </c>
      <c r="D3285" s="4">
        <v>3410</v>
      </c>
      <c r="E3285" s="821">
        <v>40437</v>
      </c>
      <c r="F3285" s="804">
        <v>2011</v>
      </c>
      <c r="G3285" s="208" t="s">
        <v>812</v>
      </c>
      <c r="H3285" s="1" t="s">
        <v>861</v>
      </c>
      <c r="I3285" s="2">
        <v>15</v>
      </c>
      <c r="J3285" s="903">
        <v>157104</v>
      </c>
      <c r="K3285" s="5">
        <f t="shared" si="69"/>
        <v>9</v>
      </c>
      <c r="L3285" s="790">
        <v>2001</v>
      </c>
      <c r="M3285" s="1113" t="s">
        <v>623</v>
      </c>
      <c r="N3285" s="208" t="s">
        <v>626</v>
      </c>
      <c r="O3285" s="1227">
        <v>1000</v>
      </c>
      <c r="P3285" s="154">
        <v>100</v>
      </c>
      <c r="Q3285" s="309">
        <v>0.12195121951219512</v>
      </c>
      <c r="R3285" s="7">
        <v>0</v>
      </c>
      <c r="S3285" s="7">
        <v>100</v>
      </c>
      <c r="T3285" s="7">
        <v>900</v>
      </c>
      <c r="U3285" s="7"/>
      <c r="V3285" s="7"/>
      <c r="W3285" s="7"/>
      <c r="X3285" s="42"/>
      <c r="Y3285" s="42"/>
      <c r="Z3285" s="42"/>
      <c r="AA3285" s="42"/>
      <c r="AB3285" s="42"/>
      <c r="AC3285" s="42"/>
      <c r="AD3285" s="42"/>
      <c r="AE3285" s="42"/>
      <c r="AF3285" s="42"/>
      <c r="AG3285" s="42"/>
      <c r="AH3285" s="42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S3285" s="42"/>
      <c r="AT3285" s="42"/>
      <c r="AU3285" s="42"/>
      <c r="AV3285" s="42"/>
      <c r="AW3285" s="42"/>
      <c r="AX3285" s="42"/>
      <c r="AY3285" s="42"/>
      <c r="AZ3285" s="42"/>
    </row>
    <row r="3286" spans="1:52" s="1" customFormat="1">
      <c r="A3286" s="2" t="s">
        <v>3437</v>
      </c>
      <c r="B3286" s="69" t="s">
        <v>17</v>
      </c>
      <c r="C3286" s="679">
        <v>18685</v>
      </c>
      <c r="D3286" s="4" t="s">
        <v>3432</v>
      </c>
      <c r="E3286" s="821">
        <v>40421</v>
      </c>
      <c r="F3286" s="804">
        <v>2011</v>
      </c>
      <c r="G3286" s="8" t="s">
        <v>810</v>
      </c>
      <c r="H3286" s="9" t="s">
        <v>837</v>
      </c>
      <c r="I3286" s="2">
        <v>18685</v>
      </c>
      <c r="J3286" s="911">
        <v>16000</v>
      </c>
      <c r="K3286" s="5">
        <f t="shared" si="69"/>
        <v>2</v>
      </c>
      <c r="L3286" s="1023">
        <v>2008</v>
      </c>
      <c r="M3286" s="1119" t="s">
        <v>629</v>
      </c>
      <c r="N3286" s="1205" t="s">
        <v>2423</v>
      </c>
      <c r="O3286" s="1229">
        <v>1000</v>
      </c>
      <c r="P3286" s="1247">
        <v>100</v>
      </c>
      <c r="Q3286" s="458">
        <v>0.10989010989010989</v>
      </c>
      <c r="R3286" s="7">
        <v>0</v>
      </c>
      <c r="S3286" s="7">
        <v>100</v>
      </c>
      <c r="T3286" s="7">
        <v>900</v>
      </c>
      <c r="U3286" s="7"/>
      <c r="V3286" s="7"/>
      <c r="W3286" s="7"/>
      <c r="X3286" s="42"/>
      <c r="Y3286" s="42"/>
      <c r="Z3286" s="42"/>
      <c r="AA3286" s="42"/>
      <c r="AB3286" s="42"/>
      <c r="AC3286" s="42"/>
      <c r="AD3286" s="42"/>
      <c r="AE3286" s="42"/>
      <c r="AF3286" s="42"/>
      <c r="AG3286" s="42"/>
      <c r="AH3286" s="42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S3286" s="42"/>
      <c r="AT3286" s="42"/>
      <c r="AU3286" s="42"/>
      <c r="AV3286" s="42"/>
      <c r="AW3286" s="42"/>
      <c r="AX3286" s="42"/>
      <c r="AY3286" s="42"/>
      <c r="AZ3286" s="42"/>
    </row>
    <row r="3287" spans="1:52" s="1" customFormat="1">
      <c r="A3287" s="69" t="s">
        <v>3585</v>
      </c>
      <c r="B3287" s="2" t="s">
        <v>17</v>
      </c>
      <c r="C3287" s="359">
        <v>170448</v>
      </c>
      <c r="D3287" s="4">
        <v>3512</v>
      </c>
      <c r="E3287" s="821">
        <v>40555</v>
      </c>
      <c r="F3287" s="801">
        <v>2011</v>
      </c>
      <c r="G3287" s="708" t="s">
        <v>818</v>
      </c>
      <c r="H3287" s="2" t="s">
        <v>3459</v>
      </c>
      <c r="I3287" s="69">
        <v>188</v>
      </c>
      <c r="J3287" s="911">
        <v>128980</v>
      </c>
      <c r="K3287" s="5">
        <f t="shared" si="69"/>
        <v>13</v>
      </c>
      <c r="L3287" s="1023">
        <v>1997</v>
      </c>
      <c r="M3287" s="1119" t="s">
        <v>623</v>
      </c>
      <c r="N3287" s="1205" t="s">
        <v>2116</v>
      </c>
      <c r="O3287" s="1227">
        <v>1100</v>
      </c>
      <c r="P3287" s="1248">
        <f t="shared" ref="P3287:P3296" si="73">O3287*0.1</f>
        <v>110</v>
      </c>
      <c r="Q3287" s="309">
        <f>O3287/L$64</f>
        <v>0.55359838953195772</v>
      </c>
      <c r="R3287" s="7">
        <v>82.5</v>
      </c>
      <c r="S3287" s="7">
        <f t="shared" ref="S3287:S3296" si="74">P3287+R3287</f>
        <v>192.5</v>
      </c>
      <c r="T3287" s="7">
        <f t="shared" ref="T3287:T3296" si="75">O3287-S3287</f>
        <v>907.5</v>
      </c>
      <c r="U3287" s="42"/>
      <c r="V3287" s="42"/>
      <c r="W3287" s="42"/>
      <c r="X3287" s="42"/>
      <c r="Y3287" s="42"/>
      <c r="Z3287" s="42"/>
      <c r="AA3287" s="42"/>
      <c r="AB3287" s="42"/>
      <c r="AC3287" s="42"/>
      <c r="AD3287" s="42"/>
      <c r="AE3287" s="42"/>
      <c r="AF3287" s="42"/>
      <c r="AG3287" s="42"/>
      <c r="AH3287" s="42"/>
      <c r="AI3287" s="42"/>
      <c r="AJ3287" s="42"/>
      <c r="AK3287" s="42"/>
      <c r="AO3287" s="42"/>
      <c r="AP3287" s="42"/>
      <c r="AQ3287" s="42"/>
      <c r="AR3287" s="42"/>
      <c r="AS3287" s="42"/>
      <c r="AT3287" s="42"/>
      <c r="AU3287" s="42"/>
      <c r="AV3287" s="42"/>
      <c r="AW3287" s="42"/>
      <c r="AX3287" s="42"/>
      <c r="AY3287" s="42"/>
      <c r="AZ3287" s="42"/>
    </row>
    <row r="3288" spans="1:52" s="1" customFormat="1">
      <c r="A3288" s="2" t="s">
        <v>3840</v>
      </c>
      <c r="B3288" s="2" t="s">
        <v>17</v>
      </c>
      <c r="C3288" s="344"/>
      <c r="D3288" s="4">
        <v>3661</v>
      </c>
      <c r="E3288" s="821">
        <v>40716</v>
      </c>
      <c r="F3288" s="801">
        <v>2011</v>
      </c>
      <c r="G3288" s="208" t="s">
        <v>812</v>
      </c>
      <c r="H3288" s="1" t="s">
        <v>861</v>
      </c>
      <c r="I3288" s="2">
        <v>5</v>
      </c>
      <c r="J3288" s="903"/>
      <c r="K3288" s="5">
        <f t="shared" si="69"/>
        <v>24</v>
      </c>
      <c r="L3288" s="790">
        <v>1986</v>
      </c>
      <c r="M3288" s="1113" t="s">
        <v>613</v>
      </c>
      <c r="N3288" s="208" t="s">
        <v>3841</v>
      </c>
      <c r="O3288" s="1227">
        <v>1102</v>
      </c>
      <c r="P3288" s="154">
        <f t="shared" si="73"/>
        <v>110.2</v>
      </c>
      <c r="Q3288" s="309">
        <v>1.6258241061913946E-2</v>
      </c>
      <c r="R3288" s="7">
        <v>82.65</v>
      </c>
      <c r="S3288" s="7">
        <f t="shared" si="74"/>
        <v>192.85000000000002</v>
      </c>
      <c r="T3288" s="7">
        <f t="shared" si="75"/>
        <v>909.15</v>
      </c>
      <c r="AO3288" s="42"/>
      <c r="AP3288" s="42"/>
      <c r="AQ3288" s="42"/>
      <c r="AR3288" s="42"/>
      <c r="AS3288" s="42"/>
      <c r="AT3288" s="42"/>
      <c r="AU3288" s="42"/>
      <c r="AV3288" s="42"/>
      <c r="AW3288" s="42"/>
      <c r="AX3288" s="42"/>
      <c r="AY3288" s="42"/>
      <c r="AZ3288" s="42"/>
    </row>
    <row r="3289" spans="1:52" s="1" customFormat="1">
      <c r="A3289" s="2" t="s">
        <v>3842</v>
      </c>
      <c r="B3289" s="2" t="s">
        <v>17</v>
      </c>
      <c r="C3289" s="344"/>
      <c r="D3289" s="4">
        <v>3661</v>
      </c>
      <c r="E3289" s="821">
        <v>40716</v>
      </c>
      <c r="F3289" s="801">
        <v>2011</v>
      </c>
      <c r="G3289" s="208" t="s">
        <v>812</v>
      </c>
      <c r="H3289" s="1" t="s">
        <v>861</v>
      </c>
      <c r="I3289" s="2">
        <v>6</v>
      </c>
      <c r="J3289" s="903"/>
      <c r="K3289" s="5">
        <f t="shared" si="69"/>
        <v>24</v>
      </c>
      <c r="L3289" s="790">
        <v>1986</v>
      </c>
      <c r="M3289" s="1113" t="s">
        <v>613</v>
      </c>
      <c r="N3289" s="208" t="s">
        <v>3841</v>
      </c>
      <c r="O3289" s="1227">
        <v>1102</v>
      </c>
      <c r="P3289" s="154">
        <f t="shared" si="73"/>
        <v>110.2</v>
      </c>
      <c r="Q3289" s="309">
        <v>1.6258241061913946E-2</v>
      </c>
      <c r="R3289" s="7">
        <v>82.65</v>
      </c>
      <c r="S3289" s="7">
        <f t="shared" si="74"/>
        <v>192.85000000000002</v>
      </c>
      <c r="T3289" s="7">
        <f t="shared" si="75"/>
        <v>909.15</v>
      </c>
      <c r="AO3289" s="42"/>
      <c r="AP3289" s="42"/>
      <c r="AQ3289" s="42"/>
      <c r="AR3289" s="42"/>
      <c r="AS3289" s="42"/>
      <c r="AT3289" s="42"/>
      <c r="AU3289" s="42"/>
      <c r="AV3289" s="42"/>
      <c r="AW3289" s="42"/>
      <c r="AX3289" s="42"/>
      <c r="AY3289" s="42"/>
      <c r="AZ3289" s="42"/>
    </row>
    <row r="3290" spans="1:52" s="1" customFormat="1">
      <c r="A3290" s="69" t="s">
        <v>3601</v>
      </c>
      <c r="B3290" s="2" t="s">
        <v>17</v>
      </c>
      <c r="C3290" s="359">
        <v>180750</v>
      </c>
      <c r="D3290" s="4">
        <v>3512</v>
      </c>
      <c r="E3290" s="821">
        <v>40555</v>
      </c>
      <c r="F3290" s="801">
        <v>2011</v>
      </c>
      <c r="G3290" s="708" t="s">
        <v>818</v>
      </c>
      <c r="H3290" s="9" t="s">
        <v>806</v>
      </c>
      <c r="I3290" s="69">
        <v>239</v>
      </c>
      <c r="J3290" s="911">
        <v>177993</v>
      </c>
      <c r="K3290" s="5">
        <f t="shared" si="69"/>
        <v>7</v>
      </c>
      <c r="L3290" s="1023">
        <v>2003</v>
      </c>
      <c r="M3290" s="1119" t="s">
        <v>623</v>
      </c>
      <c r="N3290" s="1205" t="s">
        <v>2131</v>
      </c>
      <c r="O3290" s="1227">
        <v>1105</v>
      </c>
      <c r="P3290" s="1248">
        <f t="shared" si="73"/>
        <v>110.5</v>
      </c>
      <c r="Q3290" s="309">
        <f>O3290/L$64</f>
        <v>0.55611474584801213</v>
      </c>
      <c r="R3290" s="7">
        <v>82.88</v>
      </c>
      <c r="S3290" s="7">
        <f t="shared" si="74"/>
        <v>193.38</v>
      </c>
      <c r="T3290" s="7">
        <f t="shared" si="75"/>
        <v>911.62</v>
      </c>
      <c r="U3290" s="42"/>
      <c r="V3290" s="42"/>
      <c r="W3290" s="42"/>
      <c r="X3290" s="42"/>
      <c r="Y3290" s="42"/>
      <c r="Z3290" s="42"/>
      <c r="AA3290" s="42"/>
      <c r="AB3290" s="42"/>
      <c r="AC3290" s="42"/>
      <c r="AD3290" s="42"/>
      <c r="AE3290" s="42"/>
      <c r="AF3290" s="42"/>
      <c r="AG3290" s="42"/>
      <c r="AH3290" s="42"/>
      <c r="AI3290" s="42"/>
      <c r="AJ3290" s="42"/>
      <c r="AK3290" s="42"/>
      <c r="AO3290" s="42"/>
      <c r="AP3290" s="42"/>
      <c r="AQ3290" s="42"/>
      <c r="AR3290" s="42"/>
      <c r="AS3290" s="42"/>
      <c r="AT3290" s="42"/>
      <c r="AU3290" s="42"/>
      <c r="AV3290" s="42"/>
      <c r="AW3290" s="42"/>
      <c r="AX3290" s="42"/>
      <c r="AY3290" s="42"/>
      <c r="AZ3290" s="42"/>
    </row>
    <row r="3291" spans="1:52" s="1" customFormat="1">
      <c r="A3291" s="2" t="s">
        <v>3851</v>
      </c>
      <c r="B3291" s="2" t="s">
        <v>17</v>
      </c>
      <c r="C3291" s="344"/>
      <c r="D3291" s="4">
        <v>3661</v>
      </c>
      <c r="E3291" s="821">
        <v>40716</v>
      </c>
      <c r="F3291" s="801">
        <v>2011</v>
      </c>
      <c r="G3291" s="208" t="s">
        <v>1774</v>
      </c>
      <c r="H3291" s="9" t="s">
        <v>4818</v>
      </c>
      <c r="I3291" s="2">
        <v>73</v>
      </c>
      <c r="J3291" s="903">
        <v>142933</v>
      </c>
      <c r="K3291" s="5">
        <f t="shared" si="69"/>
        <v>13</v>
      </c>
      <c r="L3291" s="790">
        <v>1997</v>
      </c>
      <c r="M3291" s="1113" t="s">
        <v>623</v>
      </c>
      <c r="N3291" s="208" t="s">
        <v>626</v>
      </c>
      <c r="O3291" s="1227">
        <v>1110</v>
      </c>
      <c r="P3291" s="154">
        <f t="shared" si="73"/>
        <v>111</v>
      </c>
      <c r="Q3291" s="309">
        <v>1.6376268220258151E-2</v>
      </c>
      <c r="R3291" s="7">
        <v>83.25</v>
      </c>
      <c r="S3291" s="7">
        <f t="shared" si="74"/>
        <v>194.25</v>
      </c>
      <c r="T3291" s="7">
        <f t="shared" si="75"/>
        <v>915.75</v>
      </c>
      <c r="AO3291" s="42"/>
      <c r="AP3291" s="42"/>
      <c r="AQ3291" s="42"/>
      <c r="AR3291" s="42"/>
      <c r="AS3291" s="42"/>
      <c r="AT3291" s="42"/>
      <c r="AU3291" s="42"/>
      <c r="AV3291" s="42"/>
      <c r="AW3291" s="42"/>
      <c r="AX3291" s="42"/>
      <c r="AY3291" s="42"/>
      <c r="AZ3291" s="42"/>
    </row>
    <row r="3292" spans="1:52" s="1" customFormat="1">
      <c r="A3292" s="2" t="s">
        <v>3815</v>
      </c>
      <c r="B3292" s="2" t="s">
        <v>17</v>
      </c>
      <c r="C3292" s="344" t="s">
        <v>3816</v>
      </c>
      <c r="D3292" s="4">
        <v>3613</v>
      </c>
      <c r="E3292" s="821">
        <v>40655</v>
      </c>
      <c r="F3292" s="801">
        <v>2011</v>
      </c>
      <c r="G3292" s="208" t="s">
        <v>814</v>
      </c>
      <c r="H3292" s="2" t="s">
        <v>3617</v>
      </c>
      <c r="I3292" s="2">
        <v>172</v>
      </c>
      <c r="J3292" s="903">
        <v>147142</v>
      </c>
      <c r="K3292" s="5">
        <f t="shared" si="69"/>
        <v>8</v>
      </c>
      <c r="L3292" s="790">
        <v>2002</v>
      </c>
      <c r="M3292" s="1113" t="s">
        <v>623</v>
      </c>
      <c r="N3292" s="208" t="s">
        <v>624</v>
      </c>
      <c r="O3292" s="1227">
        <v>1110.02</v>
      </c>
      <c r="P3292" s="154">
        <f t="shared" si="73"/>
        <v>111.00200000000001</v>
      </c>
      <c r="Q3292" s="309">
        <v>9.9815793721339981E-3</v>
      </c>
      <c r="R3292" s="7">
        <v>83.25</v>
      </c>
      <c r="S3292" s="7">
        <f t="shared" si="74"/>
        <v>194.25200000000001</v>
      </c>
      <c r="T3292" s="7">
        <f t="shared" si="75"/>
        <v>915.76800000000003</v>
      </c>
      <c r="AO3292" s="42"/>
      <c r="AP3292" s="42"/>
      <c r="AQ3292" s="42"/>
      <c r="AR3292" s="42"/>
      <c r="AS3292" s="42"/>
      <c r="AT3292" s="42"/>
      <c r="AU3292" s="42"/>
      <c r="AV3292" s="42"/>
      <c r="AW3292" s="42"/>
      <c r="AX3292" s="42"/>
      <c r="AY3292" s="42"/>
      <c r="AZ3292" s="42"/>
    </row>
    <row r="3293" spans="1:52" s="1" customFormat="1">
      <c r="A3293" s="69" t="s">
        <v>3729</v>
      </c>
      <c r="B3293" s="2" t="s">
        <v>17</v>
      </c>
      <c r="C3293" s="359" t="s">
        <v>3730</v>
      </c>
      <c r="D3293" s="4">
        <v>3582</v>
      </c>
      <c r="E3293" s="821">
        <v>40627</v>
      </c>
      <c r="F3293" s="800">
        <v>2011</v>
      </c>
      <c r="G3293" s="708" t="s">
        <v>814</v>
      </c>
      <c r="H3293" s="2" t="s">
        <v>75</v>
      </c>
      <c r="I3293" s="69">
        <v>36</v>
      </c>
      <c r="J3293" s="912">
        <v>135965</v>
      </c>
      <c r="K3293" s="5">
        <f t="shared" si="69"/>
        <v>13</v>
      </c>
      <c r="L3293" s="1032">
        <v>1997</v>
      </c>
      <c r="M3293" s="1131" t="s">
        <v>1563</v>
      </c>
      <c r="N3293" s="708" t="s">
        <v>1564</v>
      </c>
      <c r="O3293" s="1227">
        <v>1117.02</v>
      </c>
      <c r="P3293" s="154">
        <f t="shared" si="73"/>
        <v>111.702</v>
      </c>
      <c r="Q3293" s="309">
        <v>7.5757647689161836E-2</v>
      </c>
      <c r="R3293" s="44">
        <v>83.78</v>
      </c>
      <c r="S3293" s="7">
        <f t="shared" si="74"/>
        <v>195.482</v>
      </c>
      <c r="T3293" s="7">
        <f t="shared" si="75"/>
        <v>921.53800000000001</v>
      </c>
      <c r="U3293" s="7"/>
      <c r="V3293" s="7"/>
      <c r="W3293" s="7"/>
      <c r="X3293" s="42"/>
      <c r="Y3293" s="42"/>
      <c r="Z3293" s="42"/>
      <c r="AA3293" s="42"/>
      <c r="AB3293" s="42"/>
      <c r="AC3293" s="42"/>
      <c r="AD3293" s="42"/>
      <c r="AE3293" s="42"/>
      <c r="AF3293" s="42"/>
      <c r="AG3293" s="42"/>
      <c r="AH3293" s="42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S3293" s="42"/>
      <c r="AT3293" s="42"/>
      <c r="AU3293" s="42"/>
      <c r="AV3293" s="42"/>
      <c r="AW3293" s="42"/>
      <c r="AX3293" s="42"/>
      <c r="AY3293" s="42"/>
      <c r="AZ3293" s="42"/>
    </row>
    <row r="3294" spans="1:52" s="1" customFormat="1">
      <c r="A3294" s="2" t="s">
        <v>3703</v>
      </c>
      <c r="B3294" s="2" t="s">
        <v>17</v>
      </c>
      <c r="C3294" s="344">
        <v>240679</v>
      </c>
      <c r="D3294" s="4">
        <v>3564</v>
      </c>
      <c r="E3294" s="821">
        <v>40612</v>
      </c>
      <c r="F3294" s="801">
        <v>2011</v>
      </c>
      <c r="G3294" s="208" t="s">
        <v>812</v>
      </c>
      <c r="H3294" s="1" t="s">
        <v>861</v>
      </c>
      <c r="I3294" s="2">
        <v>107</v>
      </c>
      <c r="J3294" s="903">
        <v>154186</v>
      </c>
      <c r="K3294" s="5">
        <f t="shared" si="69"/>
        <v>9</v>
      </c>
      <c r="L3294" s="790">
        <v>2001</v>
      </c>
      <c r="M3294" s="1113" t="s">
        <v>623</v>
      </c>
      <c r="N3294" s="208" t="s">
        <v>626</v>
      </c>
      <c r="O3294" s="1227">
        <v>1121.1099999999999</v>
      </c>
      <c r="P3294" s="154">
        <f t="shared" si="73"/>
        <v>112.11099999999999</v>
      </c>
      <c r="Q3294" s="309">
        <v>1.5699204194258937E-2</v>
      </c>
      <c r="R3294" s="7">
        <v>84.08</v>
      </c>
      <c r="S3294" s="7">
        <f t="shared" si="74"/>
        <v>196.19099999999997</v>
      </c>
      <c r="T3294" s="7">
        <f t="shared" si="75"/>
        <v>924.91899999999987</v>
      </c>
      <c r="U3294" s="7"/>
      <c r="V3294" s="7"/>
      <c r="W3294" s="7"/>
      <c r="X3294" s="42"/>
      <c r="Y3294" s="42"/>
      <c r="Z3294" s="42"/>
      <c r="AA3294" s="42"/>
      <c r="AB3294" s="42"/>
      <c r="AC3294" s="42"/>
      <c r="AD3294" s="42"/>
      <c r="AE3294" s="42"/>
      <c r="AF3294" s="42"/>
      <c r="AG3294" s="42"/>
      <c r="AH3294" s="42"/>
      <c r="AI3294" s="42"/>
      <c r="AJ3294" s="42"/>
      <c r="AK3294" s="42"/>
      <c r="AL3294" s="42"/>
      <c r="AM3294" s="42"/>
      <c r="AN3294" s="42"/>
      <c r="AO3294" s="42"/>
      <c r="AP3294" s="42"/>
      <c r="AQ3294" s="42"/>
      <c r="AR3294" s="42"/>
      <c r="AS3294" s="42"/>
      <c r="AT3294" s="42"/>
      <c r="AU3294" s="42"/>
      <c r="AV3294" s="42"/>
      <c r="AW3294" s="42"/>
      <c r="AX3294" s="42"/>
      <c r="AY3294" s="42"/>
      <c r="AZ3294" s="42"/>
    </row>
    <row r="3295" spans="1:52" s="1" customFormat="1">
      <c r="A3295" s="2" t="s">
        <v>3543</v>
      </c>
      <c r="B3295" s="2" t="s">
        <v>17</v>
      </c>
      <c r="C3295" s="344">
        <v>17486</v>
      </c>
      <c r="D3295" s="4">
        <v>3512</v>
      </c>
      <c r="E3295" s="821">
        <v>40555</v>
      </c>
      <c r="F3295" s="801">
        <v>2011</v>
      </c>
      <c r="G3295" s="208" t="s">
        <v>810</v>
      </c>
      <c r="H3295" s="9" t="s">
        <v>1050</v>
      </c>
      <c r="I3295" s="2">
        <v>81</v>
      </c>
      <c r="J3295" s="903">
        <v>148095</v>
      </c>
      <c r="K3295" s="5">
        <f t="shared" si="69"/>
        <v>10</v>
      </c>
      <c r="L3295" s="790">
        <v>2000</v>
      </c>
      <c r="M3295" s="1113" t="s">
        <v>623</v>
      </c>
      <c r="N3295" s="208" t="s">
        <v>503</v>
      </c>
      <c r="O3295" s="1227">
        <v>1131</v>
      </c>
      <c r="P3295" s="154">
        <f t="shared" si="73"/>
        <v>113.10000000000001</v>
      </c>
      <c r="Q3295" s="309">
        <f>O3295/L$64</f>
        <v>0.56919979869149473</v>
      </c>
      <c r="R3295" s="7">
        <v>84.83</v>
      </c>
      <c r="S3295" s="7">
        <f t="shared" si="74"/>
        <v>197.93</v>
      </c>
      <c r="T3295" s="7">
        <f t="shared" si="75"/>
        <v>933.06999999999994</v>
      </c>
      <c r="U3295" s="42"/>
      <c r="V3295" s="42"/>
      <c r="W3295" s="42"/>
      <c r="X3295" s="42"/>
      <c r="Y3295" s="42"/>
      <c r="Z3295" s="42"/>
      <c r="AA3295" s="42"/>
      <c r="AB3295" s="42"/>
      <c r="AC3295" s="42"/>
      <c r="AD3295" s="42"/>
      <c r="AE3295" s="42"/>
      <c r="AF3295" s="42"/>
      <c r="AG3295" s="42"/>
      <c r="AH3295" s="42"/>
      <c r="AI3295" s="42"/>
      <c r="AJ3295" s="42"/>
      <c r="AK3295" s="42"/>
      <c r="AO3295" s="42"/>
      <c r="AP3295" s="42"/>
      <c r="AQ3295" s="42"/>
      <c r="AR3295" s="42"/>
      <c r="AS3295" s="42"/>
      <c r="AT3295" s="42"/>
      <c r="AU3295" s="42"/>
      <c r="AV3295" s="42"/>
      <c r="AW3295" s="42"/>
      <c r="AX3295" s="42"/>
      <c r="AY3295" s="42"/>
      <c r="AZ3295" s="42"/>
    </row>
    <row r="3296" spans="1:52" s="1" customFormat="1">
      <c r="A3296" s="2" t="s">
        <v>3542</v>
      </c>
      <c r="B3296" s="2" t="s">
        <v>17</v>
      </c>
      <c r="C3296" s="344">
        <v>19155</v>
      </c>
      <c r="D3296" s="4">
        <v>3512</v>
      </c>
      <c r="E3296" s="821">
        <v>40555</v>
      </c>
      <c r="F3296" s="801">
        <v>2011</v>
      </c>
      <c r="G3296" s="208" t="s">
        <v>810</v>
      </c>
      <c r="H3296" s="9" t="s">
        <v>1050</v>
      </c>
      <c r="I3296" s="2">
        <v>80</v>
      </c>
      <c r="J3296" s="904">
        <v>102485</v>
      </c>
      <c r="K3296" s="5">
        <f t="shared" si="69"/>
        <v>14</v>
      </c>
      <c r="L3296" s="1014">
        <v>1996</v>
      </c>
      <c r="M3296" s="1112" t="s">
        <v>623</v>
      </c>
      <c r="N3296" s="208" t="s">
        <v>657</v>
      </c>
      <c r="O3296" s="1227">
        <v>1135</v>
      </c>
      <c r="P3296" s="154">
        <f t="shared" si="73"/>
        <v>113.5</v>
      </c>
      <c r="Q3296" s="309">
        <f>O3296/L$64</f>
        <v>0.57121288374433821</v>
      </c>
      <c r="R3296" s="7">
        <v>85.13</v>
      </c>
      <c r="S3296" s="7">
        <f t="shared" si="74"/>
        <v>198.63</v>
      </c>
      <c r="T3296" s="7">
        <f t="shared" si="75"/>
        <v>936.37</v>
      </c>
      <c r="U3296" s="42"/>
      <c r="V3296" s="42"/>
      <c r="W3296" s="42"/>
      <c r="X3296" s="42"/>
      <c r="Y3296" s="42"/>
      <c r="Z3296" s="42"/>
      <c r="AA3296" s="42"/>
      <c r="AB3296" s="42"/>
      <c r="AC3296" s="42"/>
      <c r="AD3296" s="42"/>
      <c r="AE3296" s="42"/>
      <c r="AF3296" s="42"/>
      <c r="AG3296" s="42"/>
      <c r="AH3296" s="42"/>
      <c r="AI3296" s="42"/>
      <c r="AJ3296" s="42"/>
      <c r="AK3296" s="42"/>
      <c r="AO3296" s="42"/>
      <c r="AP3296" s="42"/>
      <c r="AQ3296" s="42"/>
      <c r="AR3296" s="42"/>
      <c r="AS3296" s="42"/>
      <c r="AT3296" s="42"/>
      <c r="AU3296" s="42"/>
      <c r="AV3296" s="42"/>
      <c r="AW3296" s="42"/>
      <c r="AX3296" s="42"/>
      <c r="AY3296" s="42"/>
      <c r="AZ3296" s="42"/>
    </row>
    <row r="3297" spans="1:52" s="1" customFormat="1">
      <c r="A3297" s="2" t="s">
        <v>3396</v>
      </c>
      <c r="B3297" s="69" t="s">
        <v>17</v>
      </c>
      <c r="C3297" s="344">
        <v>244083</v>
      </c>
      <c r="D3297" s="4">
        <v>3410</v>
      </c>
      <c r="E3297" s="821">
        <v>40437</v>
      </c>
      <c r="F3297" s="804">
        <v>2011</v>
      </c>
      <c r="G3297" s="208" t="s">
        <v>812</v>
      </c>
      <c r="H3297" s="1" t="s">
        <v>861</v>
      </c>
      <c r="I3297" s="2">
        <v>16</v>
      </c>
      <c r="J3297" s="903">
        <v>146471</v>
      </c>
      <c r="K3297" s="5">
        <f t="shared" si="69"/>
        <v>6</v>
      </c>
      <c r="L3297" s="790">
        <v>2004</v>
      </c>
      <c r="M3297" s="1113" t="s">
        <v>623</v>
      </c>
      <c r="N3297" s="208" t="s">
        <v>626</v>
      </c>
      <c r="O3297" s="1227">
        <v>1050</v>
      </c>
      <c r="P3297" s="154">
        <v>105</v>
      </c>
      <c r="Q3297" s="309">
        <v>0.12804878048780488</v>
      </c>
      <c r="R3297" s="7">
        <v>0</v>
      </c>
      <c r="S3297" s="7">
        <v>105</v>
      </c>
      <c r="T3297" s="7">
        <v>945</v>
      </c>
      <c r="U3297" s="7"/>
      <c r="V3297" s="7"/>
      <c r="W3297" s="7"/>
      <c r="X3297" s="42"/>
      <c r="Y3297" s="42"/>
      <c r="Z3297" s="42"/>
      <c r="AA3297" s="42"/>
      <c r="AB3297" s="42"/>
      <c r="AC3297" s="42"/>
      <c r="AD3297" s="42"/>
      <c r="AE3297" s="42"/>
      <c r="AF3297" s="42"/>
      <c r="AG3297" s="42"/>
      <c r="AH3297" s="42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S3297" s="42"/>
      <c r="AT3297" s="42"/>
      <c r="AU3297" s="42"/>
      <c r="AV3297" s="42"/>
      <c r="AW3297" s="42"/>
      <c r="AX3297" s="42"/>
      <c r="AY3297" s="42"/>
      <c r="AZ3297" s="42"/>
    </row>
    <row r="3298" spans="1:52" s="1" customFormat="1">
      <c r="A3298" s="2" t="s">
        <v>3460</v>
      </c>
      <c r="B3298" s="2" t="s">
        <v>17</v>
      </c>
      <c r="C3298" s="344">
        <v>164860</v>
      </c>
      <c r="D3298" s="4">
        <v>3481</v>
      </c>
      <c r="E3298" s="821">
        <v>40515</v>
      </c>
      <c r="F3298" s="804">
        <v>2011</v>
      </c>
      <c r="G3298" s="208" t="s">
        <v>818</v>
      </c>
      <c r="H3298" s="9" t="s">
        <v>852</v>
      </c>
      <c r="I3298" s="2">
        <v>150</v>
      </c>
      <c r="J3298" s="903">
        <v>139930</v>
      </c>
      <c r="K3298" s="5">
        <f t="shared" si="69"/>
        <v>14</v>
      </c>
      <c r="L3298" s="790">
        <v>1996</v>
      </c>
      <c r="M3298" s="1113" t="s">
        <v>623</v>
      </c>
      <c r="N3298" s="208" t="s">
        <v>624</v>
      </c>
      <c r="O3298" s="1227">
        <v>1157</v>
      </c>
      <c r="P3298" s="154">
        <v>115.7</v>
      </c>
      <c r="Q3298" s="309">
        <v>2.1277585691016721E-2</v>
      </c>
      <c r="R3298" s="7">
        <v>86.774999999999991</v>
      </c>
      <c r="S3298" s="7">
        <v>202.47499999999999</v>
      </c>
      <c r="T3298" s="7">
        <v>954.52499999999998</v>
      </c>
      <c r="U3298" s="7"/>
      <c r="V3298" s="7"/>
      <c r="W3298" s="7"/>
      <c r="X3298" s="42"/>
      <c r="Y3298" s="42"/>
      <c r="Z3298" s="42"/>
      <c r="AA3298" s="42"/>
      <c r="AB3298" s="42"/>
      <c r="AC3298" s="42"/>
      <c r="AD3298" s="42"/>
      <c r="AE3298" s="42"/>
      <c r="AF3298" s="42"/>
      <c r="AG3298" s="42"/>
      <c r="AH3298" s="42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S3298" s="42"/>
      <c r="AT3298" s="42"/>
      <c r="AU3298" s="42"/>
      <c r="AV3298" s="42"/>
      <c r="AW3298" s="42"/>
      <c r="AX3298" s="42"/>
      <c r="AY3298" s="42"/>
      <c r="AZ3298" s="42"/>
    </row>
    <row r="3299" spans="1:52" s="1" customFormat="1">
      <c r="A3299" s="225" t="s">
        <v>3587</v>
      </c>
      <c r="B3299" s="9" t="s">
        <v>17</v>
      </c>
      <c r="C3299" s="336" t="s">
        <v>3588</v>
      </c>
      <c r="D3299" s="10">
        <v>3512</v>
      </c>
      <c r="E3299" s="690">
        <v>40555</v>
      </c>
      <c r="F3299" s="815">
        <v>2011</v>
      </c>
      <c r="G3299" s="724" t="s">
        <v>815</v>
      </c>
      <c r="H3299" s="9" t="s">
        <v>807</v>
      </c>
      <c r="I3299" s="225">
        <v>190</v>
      </c>
      <c r="J3299" s="918">
        <v>186534</v>
      </c>
      <c r="K3299" s="5">
        <f t="shared" si="69"/>
        <v>9</v>
      </c>
      <c r="L3299" s="1025">
        <v>2001</v>
      </c>
      <c r="M3299" s="1122" t="s">
        <v>623</v>
      </c>
      <c r="N3299" s="1209" t="s">
        <v>626</v>
      </c>
      <c r="O3299" s="1227">
        <v>1160</v>
      </c>
      <c r="P3299" s="1248">
        <f>O3299*0.1</f>
        <v>116</v>
      </c>
      <c r="Q3299" s="251">
        <f>O3299/L$64</f>
        <v>0.58379466532461</v>
      </c>
      <c r="R3299" s="7">
        <v>87</v>
      </c>
      <c r="S3299" s="7">
        <f>P3299+R3299</f>
        <v>203</v>
      </c>
      <c r="T3299" s="7">
        <f>O3299-S3299</f>
        <v>957</v>
      </c>
      <c r="U3299" s="42"/>
      <c r="V3299" s="42"/>
      <c r="W3299" s="42"/>
      <c r="X3299" s="42"/>
      <c r="Y3299" s="42"/>
      <c r="Z3299" s="42"/>
      <c r="AA3299" s="42"/>
      <c r="AB3299" s="42"/>
      <c r="AC3299" s="42"/>
      <c r="AD3299" s="42"/>
      <c r="AE3299" s="42"/>
      <c r="AF3299" s="42"/>
      <c r="AG3299" s="42"/>
      <c r="AH3299" s="42"/>
      <c r="AI3299" s="42"/>
      <c r="AJ3299" s="42"/>
      <c r="AK3299" s="42"/>
    </row>
    <row r="3300" spans="1:52" s="1" customFormat="1">
      <c r="A3300" s="9" t="s">
        <v>3849</v>
      </c>
      <c r="B3300" s="9" t="s">
        <v>17</v>
      </c>
      <c r="C3300" s="335">
        <v>17366</v>
      </c>
      <c r="D3300" s="10">
        <v>3661</v>
      </c>
      <c r="E3300" s="690">
        <v>40716</v>
      </c>
      <c r="F3300" s="815">
        <v>2011</v>
      </c>
      <c r="G3300" s="45" t="s">
        <v>810</v>
      </c>
      <c r="H3300" s="2" t="s">
        <v>4807</v>
      </c>
      <c r="I3300" s="9">
        <v>71</v>
      </c>
      <c r="J3300" s="905">
        <v>183403</v>
      </c>
      <c r="K3300" s="5">
        <f t="shared" si="69"/>
        <v>11</v>
      </c>
      <c r="L3300" s="423">
        <v>1999</v>
      </c>
      <c r="M3300" s="417" t="s">
        <v>623</v>
      </c>
      <c r="N3300" s="45" t="s">
        <v>624</v>
      </c>
      <c r="O3300" s="1227">
        <v>1161</v>
      </c>
      <c r="P3300" s="154">
        <f>O3300*0.1</f>
        <v>116.10000000000001</v>
      </c>
      <c r="Q3300" s="251">
        <v>1.7128691354702442E-2</v>
      </c>
      <c r="R3300" s="7">
        <v>87.08</v>
      </c>
      <c r="S3300" s="7">
        <f>P3300+R3300</f>
        <v>203.18</v>
      </c>
      <c r="T3300" s="7">
        <f>O3300-S3300</f>
        <v>957.81999999999994</v>
      </c>
    </row>
    <row r="3301" spans="1:52" s="1" customFormat="1">
      <c r="A3301" s="9" t="s">
        <v>3440</v>
      </c>
      <c r="B3301" s="225" t="s">
        <v>17</v>
      </c>
      <c r="C3301" s="683">
        <v>120715</v>
      </c>
      <c r="D3301" s="10" t="s">
        <v>3439</v>
      </c>
      <c r="E3301" s="690">
        <v>40385</v>
      </c>
      <c r="F3301" s="807">
        <v>2011</v>
      </c>
      <c r="G3301" s="45" t="s">
        <v>1774</v>
      </c>
      <c r="H3301" s="9" t="s">
        <v>2581</v>
      </c>
      <c r="I3301" s="9">
        <v>2</v>
      </c>
      <c r="J3301" s="918">
        <v>64801</v>
      </c>
      <c r="K3301" s="5">
        <f t="shared" si="69"/>
        <v>18</v>
      </c>
      <c r="L3301" s="1025">
        <v>1992</v>
      </c>
      <c r="M3301" s="1122" t="s">
        <v>616</v>
      </c>
      <c r="N3301" s="1209" t="s">
        <v>3441</v>
      </c>
      <c r="O3301" s="1229">
        <v>1100</v>
      </c>
      <c r="P3301" s="1247">
        <v>110</v>
      </c>
      <c r="Q3301" s="459">
        <v>0.19642857142857142</v>
      </c>
      <c r="R3301" s="7">
        <v>0</v>
      </c>
      <c r="S3301" s="7">
        <v>110</v>
      </c>
      <c r="T3301" s="7">
        <v>990</v>
      </c>
      <c r="U3301" s="7"/>
      <c r="V3301" s="7"/>
      <c r="W3301" s="7"/>
      <c r="X3301" s="42"/>
      <c r="Y3301" s="42"/>
      <c r="Z3301" s="42"/>
      <c r="AA3301" s="42"/>
      <c r="AB3301" s="42"/>
      <c r="AC3301" s="42"/>
      <c r="AD3301" s="42"/>
      <c r="AE3301" s="42"/>
      <c r="AF3301" s="42"/>
      <c r="AG3301" s="42"/>
      <c r="AH3301" s="42"/>
      <c r="AI3301" s="42"/>
      <c r="AJ3301" s="42"/>
      <c r="AK3301" s="42"/>
      <c r="AL3301" s="42"/>
      <c r="AM3301" s="42"/>
      <c r="AN3301" s="42"/>
    </row>
    <row r="3302" spans="1:52" s="1" customFormat="1">
      <c r="A3302" s="9" t="s">
        <v>3556</v>
      </c>
      <c r="B3302" s="9" t="s">
        <v>17</v>
      </c>
      <c r="C3302" s="335">
        <v>17435</v>
      </c>
      <c r="D3302" s="10">
        <v>3512</v>
      </c>
      <c r="E3302" s="690">
        <v>40555</v>
      </c>
      <c r="F3302" s="815">
        <v>2011</v>
      </c>
      <c r="G3302" s="45" t="s">
        <v>810</v>
      </c>
      <c r="H3302" s="9" t="s">
        <v>1762</v>
      </c>
      <c r="I3302" s="9">
        <v>137</v>
      </c>
      <c r="J3302" s="905">
        <v>132719</v>
      </c>
      <c r="K3302" s="5">
        <f t="shared" si="69"/>
        <v>10</v>
      </c>
      <c r="L3302" s="423">
        <v>2000</v>
      </c>
      <c r="M3302" s="417" t="s">
        <v>616</v>
      </c>
      <c r="N3302" s="45" t="s">
        <v>1234</v>
      </c>
      <c r="O3302" s="1227">
        <v>1205</v>
      </c>
      <c r="P3302" s="154">
        <f>O3302*0.1</f>
        <v>120.5</v>
      </c>
      <c r="Q3302" s="251">
        <f>O3302/L$64</f>
        <v>0.60644187216909917</v>
      </c>
      <c r="R3302" s="7">
        <v>90.38</v>
      </c>
      <c r="S3302" s="7">
        <f>P3302+R3302</f>
        <v>210.88</v>
      </c>
      <c r="T3302" s="7">
        <f>O3302-S3302</f>
        <v>994.12</v>
      </c>
      <c r="U3302" s="42"/>
      <c r="V3302" s="42"/>
      <c r="W3302" s="42"/>
      <c r="X3302" s="42"/>
      <c r="Y3302" s="42"/>
      <c r="Z3302" s="42"/>
      <c r="AA3302" s="42"/>
      <c r="AB3302" s="42"/>
      <c r="AC3302" s="42"/>
      <c r="AD3302" s="42"/>
      <c r="AE3302" s="42"/>
      <c r="AF3302" s="42"/>
      <c r="AG3302" s="42"/>
      <c r="AH3302" s="42"/>
      <c r="AI3302" s="42"/>
      <c r="AJ3302" s="42"/>
      <c r="AK3302" s="42"/>
    </row>
    <row r="3303" spans="1:52" s="1" customFormat="1">
      <c r="A3303" s="9" t="s">
        <v>3466</v>
      </c>
      <c r="B3303" s="9" t="s">
        <v>17</v>
      </c>
      <c r="C3303" s="335" t="s">
        <v>3467</v>
      </c>
      <c r="D3303" s="10">
        <v>3481</v>
      </c>
      <c r="E3303" s="690">
        <v>40515</v>
      </c>
      <c r="F3303" s="807">
        <v>2011</v>
      </c>
      <c r="G3303" s="45" t="s">
        <v>812</v>
      </c>
      <c r="H3303" s="9" t="s">
        <v>2238</v>
      </c>
      <c r="I3303" s="9">
        <v>166</v>
      </c>
      <c r="J3303" s="905">
        <v>163431</v>
      </c>
      <c r="K3303" s="5">
        <f t="shared" si="69"/>
        <v>11</v>
      </c>
      <c r="L3303" s="423">
        <v>1999</v>
      </c>
      <c r="M3303" s="417" t="s">
        <v>616</v>
      </c>
      <c r="N3303" s="45" t="s">
        <v>1234</v>
      </c>
      <c r="O3303" s="1227">
        <v>1205</v>
      </c>
      <c r="P3303" s="154">
        <v>120.5</v>
      </c>
      <c r="Q3303" s="251">
        <v>2.2160320447428824E-2</v>
      </c>
      <c r="R3303" s="7">
        <v>90.375</v>
      </c>
      <c r="S3303" s="7">
        <v>210.875</v>
      </c>
      <c r="T3303" s="7">
        <v>994.125</v>
      </c>
      <c r="U3303" s="7"/>
      <c r="V3303" s="7"/>
      <c r="W3303" s="7"/>
      <c r="X3303" s="42"/>
      <c r="Y3303" s="42"/>
      <c r="Z3303" s="42"/>
      <c r="AA3303" s="42"/>
      <c r="AB3303" s="42"/>
      <c r="AC3303" s="42"/>
      <c r="AD3303" s="42"/>
      <c r="AE3303" s="42"/>
      <c r="AF3303" s="42"/>
      <c r="AG3303" s="42"/>
      <c r="AH3303" s="42"/>
      <c r="AI3303" s="42"/>
      <c r="AJ3303" s="42"/>
      <c r="AK3303" s="42"/>
      <c r="AL3303" s="42"/>
      <c r="AM3303" s="42"/>
      <c r="AN3303" s="42"/>
    </row>
    <row r="3304" spans="1:52" s="1" customFormat="1">
      <c r="A3304" s="9" t="s">
        <v>3661</v>
      </c>
      <c r="B3304" s="9" t="s">
        <v>17</v>
      </c>
      <c r="C3304" s="335">
        <v>156931</v>
      </c>
      <c r="D3304" s="10">
        <v>3564</v>
      </c>
      <c r="E3304" s="690">
        <v>40612</v>
      </c>
      <c r="F3304" s="815">
        <v>2011</v>
      </c>
      <c r="G3304" s="45" t="s">
        <v>818</v>
      </c>
      <c r="H3304" s="2" t="s">
        <v>1694</v>
      </c>
      <c r="I3304" s="9">
        <v>49</v>
      </c>
      <c r="J3304" s="905">
        <v>164698</v>
      </c>
      <c r="K3304" s="5">
        <f t="shared" si="69"/>
        <v>10</v>
      </c>
      <c r="L3304" s="423">
        <v>2000</v>
      </c>
      <c r="M3304" s="417" t="s">
        <v>616</v>
      </c>
      <c r="N3304" s="45" t="s">
        <v>1234</v>
      </c>
      <c r="O3304" s="1227">
        <v>1205.01</v>
      </c>
      <c r="P3304" s="154">
        <f>O3304*0.1</f>
        <v>120.501</v>
      </c>
      <c r="Q3304" s="251">
        <v>1.6874078409900867E-2</v>
      </c>
      <c r="R3304" s="7">
        <v>90.38</v>
      </c>
      <c r="S3304" s="7">
        <f>P3304+R3304</f>
        <v>210.881</v>
      </c>
      <c r="T3304" s="7">
        <f>O3304-S3304</f>
        <v>994.12900000000002</v>
      </c>
      <c r="U3304" s="7"/>
      <c r="V3304" s="7"/>
      <c r="W3304" s="7"/>
      <c r="X3304" s="42"/>
      <c r="Y3304" s="42"/>
      <c r="Z3304" s="42"/>
      <c r="AA3304" s="42"/>
      <c r="AB3304" s="42"/>
      <c r="AC3304" s="42"/>
      <c r="AD3304" s="42"/>
      <c r="AE3304" s="42"/>
      <c r="AF3304" s="42"/>
      <c r="AG3304" s="42"/>
      <c r="AH3304" s="42"/>
      <c r="AI3304" s="42"/>
      <c r="AJ3304" s="42"/>
      <c r="AK3304" s="42"/>
      <c r="AL3304" s="42"/>
      <c r="AM3304" s="42"/>
      <c r="AN3304" s="42"/>
    </row>
    <row r="3305" spans="1:52" s="1" customFormat="1">
      <c r="A3305" s="9" t="s">
        <v>3532</v>
      </c>
      <c r="B3305" s="9" t="s">
        <v>17</v>
      </c>
      <c r="C3305" s="335">
        <v>54294</v>
      </c>
      <c r="D3305" s="10">
        <v>3512</v>
      </c>
      <c r="E3305" s="690">
        <v>40555</v>
      </c>
      <c r="F3305" s="815">
        <v>2011</v>
      </c>
      <c r="G3305" s="45" t="s">
        <v>818</v>
      </c>
      <c r="H3305" s="9" t="s">
        <v>806</v>
      </c>
      <c r="I3305" s="9">
        <v>42</v>
      </c>
      <c r="J3305" s="905">
        <v>115720</v>
      </c>
      <c r="K3305" s="5">
        <f t="shared" si="69"/>
        <v>24</v>
      </c>
      <c r="L3305" s="423">
        <v>1986</v>
      </c>
      <c r="M3305" s="417" t="s">
        <v>629</v>
      </c>
      <c r="N3305" s="45" t="s">
        <v>3533</v>
      </c>
      <c r="O3305" s="1227">
        <v>1210</v>
      </c>
      <c r="P3305" s="154">
        <f>O3305*0.1</f>
        <v>121</v>
      </c>
      <c r="Q3305" s="251">
        <f>O3305/L$64</f>
        <v>0.60895822848515346</v>
      </c>
      <c r="R3305" s="7">
        <v>90.75</v>
      </c>
      <c r="S3305" s="7">
        <f>P3305+R3305</f>
        <v>211.75</v>
      </c>
      <c r="T3305" s="7">
        <f>O3305-S3305</f>
        <v>998.25</v>
      </c>
      <c r="U3305" s="42"/>
      <c r="V3305" s="42"/>
      <c r="W3305" s="42"/>
      <c r="X3305" s="42"/>
      <c r="Y3305" s="42"/>
      <c r="Z3305" s="42"/>
      <c r="AA3305" s="42"/>
      <c r="AB3305" s="42"/>
      <c r="AC3305" s="42"/>
      <c r="AD3305" s="42"/>
      <c r="AE3305" s="42"/>
      <c r="AF3305" s="42"/>
      <c r="AG3305" s="42"/>
      <c r="AH3305" s="42"/>
      <c r="AI3305" s="42"/>
      <c r="AJ3305" s="42"/>
      <c r="AK3305" s="42"/>
    </row>
    <row r="3306" spans="1:52" s="1" customFormat="1">
      <c r="A3306" s="9" t="s">
        <v>3519</v>
      </c>
      <c r="B3306" s="9" t="s">
        <v>17</v>
      </c>
      <c r="C3306" s="336">
        <v>239341</v>
      </c>
      <c r="D3306" s="10">
        <v>3461</v>
      </c>
      <c r="E3306" s="690">
        <v>40504</v>
      </c>
      <c r="F3306" s="815">
        <v>2011</v>
      </c>
      <c r="G3306" s="45" t="s">
        <v>812</v>
      </c>
      <c r="H3306" s="1" t="s">
        <v>861</v>
      </c>
      <c r="I3306" s="225">
        <v>134</v>
      </c>
      <c r="J3306" s="918">
        <v>240232</v>
      </c>
      <c r="K3306" s="5">
        <f t="shared" si="69"/>
        <v>7</v>
      </c>
      <c r="L3306" s="1025">
        <v>2003</v>
      </c>
      <c r="M3306" s="1122" t="s">
        <v>623</v>
      </c>
      <c r="N3306" s="1209" t="s">
        <v>626</v>
      </c>
      <c r="O3306" s="1229">
        <v>1210</v>
      </c>
      <c r="P3306" s="154">
        <f>O3306*0.1</f>
        <v>121</v>
      </c>
      <c r="Q3306" s="251">
        <f>O3306/L$49</f>
        <v>0.60682046138415247</v>
      </c>
      <c r="R3306" s="7">
        <f>O3306*0.075</f>
        <v>90.75</v>
      </c>
      <c r="S3306" s="7">
        <f>P3306+R3306</f>
        <v>211.75</v>
      </c>
      <c r="T3306" s="7">
        <f>O3306-S3306</f>
        <v>998.25</v>
      </c>
      <c r="U3306" s="7"/>
      <c r="V3306" s="7"/>
      <c r="W3306" s="7"/>
      <c r="X3306" s="42"/>
      <c r="Y3306" s="42"/>
      <c r="Z3306" s="42"/>
      <c r="AA3306" s="42"/>
      <c r="AB3306" s="42"/>
      <c r="AC3306" s="42"/>
      <c r="AD3306" s="42"/>
      <c r="AE3306" s="42"/>
      <c r="AF3306" s="42"/>
      <c r="AG3306" s="42"/>
      <c r="AH3306" s="42"/>
      <c r="AI3306" s="42"/>
      <c r="AJ3306" s="42"/>
      <c r="AK3306" s="42"/>
      <c r="AL3306" s="42"/>
      <c r="AM3306" s="42"/>
      <c r="AN3306" s="42"/>
    </row>
    <row r="3307" spans="1:52" s="1" customFormat="1">
      <c r="A3307" s="9" t="s">
        <v>3513</v>
      </c>
      <c r="B3307" s="9" t="s">
        <v>17</v>
      </c>
      <c r="C3307" s="335">
        <v>241442</v>
      </c>
      <c r="D3307" s="10">
        <v>3461</v>
      </c>
      <c r="E3307" s="690">
        <v>40504</v>
      </c>
      <c r="F3307" s="815">
        <v>2011</v>
      </c>
      <c r="G3307" s="45" t="s">
        <v>812</v>
      </c>
      <c r="H3307" s="1" t="s">
        <v>861</v>
      </c>
      <c r="I3307" s="9">
        <v>141</v>
      </c>
      <c r="J3307" s="905">
        <v>152683</v>
      </c>
      <c r="K3307" s="5">
        <f t="shared" si="69"/>
        <v>9</v>
      </c>
      <c r="L3307" s="423">
        <v>2001</v>
      </c>
      <c r="M3307" s="417" t="s">
        <v>623</v>
      </c>
      <c r="N3307" s="45" t="s">
        <v>626</v>
      </c>
      <c r="O3307" s="1227">
        <v>1230</v>
      </c>
      <c r="P3307" s="154">
        <f>O3307*0.1</f>
        <v>123</v>
      </c>
      <c r="Q3307" s="251">
        <f>O3307/L$49</f>
        <v>0.61685055165496494</v>
      </c>
      <c r="R3307" s="7">
        <f>O3307*0.075</f>
        <v>92.25</v>
      </c>
      <c r="S3307" s="7">
        <f>P3307+R3307</f>
        <v>215.25</v>
      </c>
      <c r="T3307" s="7">
        <f>O3307-S3307</f>
        <v>1014.75</v>
      </c>
      <c r="U3307" s="7"/>
      <c r="V3307" s="7"/>
      <c r="W3307" s="7"/>
      <c r="X3307" s="42"/>
      <c r="Y3307" s="42"/>
      <c r="Z3307" s="42"/>
      <c r="AA3307" s="42"/>
      <c r="AB3307" s="42"/>
      <c r="AC3307" s="42"/>
      <c r="AD3307" s="42"/>
      <c r="AE3307" s="42"/>
      <c r="AF3307" s="42"/>
      <c r="AG3307" s="42"/>
      <c r="AH3307" s="42"/>
      <c r="AI3307" s="42"/>
      <c r="AJ3307" s="42"/>
      <c r="AK3307" s="42"/>
      <c r="AL3307" s="42"/>
      <c r="AM3307" s="42"/>
      <c r="AN3307" s="42"/>
    </row>
    <row r="3308" spans="1:52">
      <c r="A3308" s="552" t="s">
        <v>3451</v>
      </c>
      <c r="B3308" s="496" t="s">
        <v>17</v>
      </c>
      <c r="C3308" s="572">
        <v>21930</v>
      </c>
      <c r="D3308" s="504">
        <v>3481</v>
      </c>
      <c r="E3308" s="840">
        <v>40515</v>
      </c>
      <c r="F3308" s="551">
        <v>2011</v>
      </c>
      <c r="G3308" s="552" t="s">
        <v>608</v>
      </c>
      <c r="H3308" s="482" t="s">
        <v>795</v>
      </c>
      <c r="I3308" s="572">
        <v>75</v>
      </c>
      <c r="J3308" s="574">
        <v>125435</v>
      </c>
      <c r="K3308" s="5">
        <f t="shared" si="69"/>
        <v>9</v>
      </c>
      <c r="L3308" s="562">
        <v>2001</v>
      </c>
      <c r="M3308" s="563" t="s">
        <v>623</v>
      </c>
      <c r="N3308" s="552" t="s">
        <v>624</v>
      </c>
      <c r="O3308" s="1227">
        <v>1235</v>
      </c>
      <c r="P3308" s="486">
        <v>123.5</v>
      </c>
      <c r="Q3308" s="519">
        <v>2.2712029670186387E-2</v>
      </c>
      <c r="R3308" s="488">
        <v>92.625</v>
      </c>
      <c r="S3308" s="488">
        <v>216.125</v>
      </c>
      <c r="T3308" s="488">
        <v>1018.875</v>
      </c>
      <c r="U3308" s="488"/>
      <c r="V3308" s="488"/>
      <c r="W3308" s="488"/>
      <c r="AL3308" s="480"/>
      <c r="AM3308" s="480"/>
      <c r="AN3308" s="480"/>
    </row>
    <row r="3309" spans="1:52" s="1" customFormat="1">
      <c r="A3309" s="9" t="s">
        <v>3522</v>
      </c>
      <c r="B3309" s="9" t="s">
        <v>17</v>
      </c>
      <c r="C3309" s="336">
        <v>206658</v>
      </c>
      <c r="D3309" s="10">
        <v>3461</v>
      </c>
      <c r="E3309" s="690">
        <v>40504</v>
      </c>
      <c r="F3309" s="815">
        <v>2011</v>
      </c>
      <c r="G3309" s="724" t="s">
        <v>812</v>
      </c>
      <c r="H3309" s="1" t="s">
        <v>861</v>
      </c>
      <c r="I3309" s="225">
        <v>131</v>
      </c>
      <c r="J3309" s="918">
        <v>10754</v>
      </c>
      <c r="K3309" s="5">
        <f t="shared" si="69"/>
        <v>12</v>
      </c>
      <c r="L3309" s="1025">
        <v>1998</v>
      </c>
      <c r="M3309" s="1122" t="s">
        <v>623</v>
      </c>
      <c r="N3309" s="1209" t="s">
        <v>626</v>
      </c>
      <c r="O3309" s="1227">
        <v>1237.77</v>
      </c>
      <c r="P3309" s="154">
        <f>O3309*0.1</f>
        <v>123.777</v>
      </c>
      <c r="Q3309" s="251">
        <f>O3309/L$49</f>
        <v>0.62074724172517548</v>
      </c>
      <c r="R3309" s="7">
        <f>O3309*0.075</f>
        <v>92.83274999999999</v>
      </c>
      <c r="S3309" s="7">
        <f>P3309+R3309</f>
        <v>216.60974999999999</v>
      </c>
      <c r="T3309" s="7">
        <f>O3309-S3309</f>
        <v>1021.16025</v>
      </c>
      <c r="U3309" s="7"/>
      <c r="V3309" s="7"/>
      <c r="W3309" s="7"/>
      <c r="X3309" s="42"/>
      <c r="Y3309" s="42"/>
      <c r="Z3309" s="42"/>
      <c r="AA3309" s="42"/>
      <c r="AB3309" s="42"/>
      <c r="AC3309" s="42"/>
      <c r="AD3309" s="42"/>
      <c r="AE3309" s="42"/>
      <c r="AF3309" s="42"/>
      <c r="AG3309" s="42"/>
      <c r="AH3309" s="42"/>
      <c r="AI3309" s="42"/>
      <c r="AJ3309" s="42"/>
      <c r="AK3309" s="42"/>
      <c r="AL3309" s="42"/>
      <c r="AM3309" s="42"/>
      <c r="AN3309" s="42"/>
    </row>
    <row r="3310" spans="1:52" s="1" customFormat="1">
      <c r="A3310" s="15" t="s">
        <v>3399</v>
      </c>
      <c r="B3310" s="225" t="s">
        <v>17</v>
      </c>
      <c r="C3310" s="335">
        <v>106281</v>
      </c>
      <c r="D3310" s="10">
        <v>3410</v>
      </c>
      <c r="E3310" s="690">
        <v>40437</v>
      </c>
      <c r="F3310" s="807">
        <v>2011</v>
      </c>
      <c r="G3310" s="45" t="s">
        <v>812</v>
      </c>
      <c r="H3310" s="1" t="s">
        <v>861</v>
      </c>
      <c r="I3310" s="9">
        <v>42</v>
      </c>
      <c r="J3310" s="905">
        <v>89772</v>
      </c>
      <c r="K3310" s="5">
        <f t="shared" si="69"/>
        <v>23</v>
      </c>
      <c r="L3310" s="423">
        <v>1987</v>
      </c>
      <c r="M3310" s="417" t="s">
        <v>629</v>
      </c>
      <c r="N3310" s="45" t="s">
        <v>644</v>
      </c>
      <c r="O3310" s="1227">
        <v>1140</v>
      </c>
      <c r="P3310" s="154">
        <v>114</v>
      </c>
      <c r="Q3310" s="251">
        <v>0.13902439024390245</v>
      </c>
      <c r="R3310" s="7">
        <v>0</v>
      </c>
      <c r="S3310" s="7">
        <v>114</v>
      </c>
      <c r="T3310" s="7">
        <v>1026</v>
      </c>
      <c r="U3310" s="7"/>
      <c r="V3310" s="7"/>
      <c r="W3310" s="7"/>
      <c r="X3310" s="42"/>
      <c r="Y3310" s="42"/>
      <c r="Z3310" s="42"/>
      <c r="AA3310" s="42"/>
      <c r="AB3310" s="42"/>
      <c r="AC3310" s="42"/>
      <c r="AD3310" s="42"/>
      <c r="AE3310" s="42"/>
      <c r="AF3310" s="42"/>
      <c r="AG3310" s="42"/>
      <c r="AH3310" s="42"/>
      <c r="AI3310" s="42"/>
      <c r="AJ3310" s="42"/>
      <c r="AK3310" s="42"/>
      <c r="AL3310" s="42"/>
      <c r="AM3310" s="42"/>
      <c r="AN3310" s="42"/>
    </row>
    <row r="3311" spans="1:52" s="1" customFormat="1">
      <c r="A3311" s="9" t="s">
        <v>3809</v>
      </c>
      <c r="B3311" s="9" t="s">
        <v>17</v>
      </c>
      <c r="C3311" s="335">
        <v>21600</v>
      </c>
      <c r="D3311" s="10">
        <v>3613</v>
      </c>
      <c r="E3311" s="690">
        <v>40655</v>
      </c>
      <c r="F3311" s="815">
        <v>2011</v>
      </c>
      <c r="G3311" s="45" t="s">
        <v>812</v>
      </c>
      <c r="H3311" s="1" t="s">
        <v>861</v>
      </c>
      <c r="I3311" s="9">
        <v>156</v>
      </c>
      <c r="J3311" s="905">
        <v>77278</v>
      </c>
      <c r="K3311" s="5">
        <f t="shared" si="69"/>
        <v>32</v>
      </c>
      <c r="L3311" s="423">
        <v>1978</v>
      </c>
      <c r="M3311" s="417" t="s">
        <v>623</v>
      </c>
      <c r="N3311" s="45" t="s">
        <v>409</v>
      </c>
      <c r="O3311" s="1227">
        <v>1255</v>
      </c>
      <c r="P3311" s="154">
        <v>125</v>
      </c>
      <c r="Q3311" s="251">
        <v>1.1285276041898495E-2</v>
      </c>
      <c r="R3311" s="7">
        <v>94.13</v>
      </c>
      <c r="S3311" s="7">
        <f>P3311+R3311</f>
        <v>219.13</v>
      </c>
      <c r="T3311" s="7">
        <f>O3311-S3311</f>
        <v>1035.8699999999999</v>
      </c>
    </row>
    <row r="3312" spans="1:52" s="1" customFormat="1">
      <c r="A3312" s="9" t="s">
        <v>3394</v>
      </c>
      <c r="B3312" s="225" t="s">
        <v>17</v>
      </c>
      <c r="C3312" s="335">
        <v>240647</v>
      </c>
      <c r="D3312" s="10">
        <v>3397</v>
      </c>
      <c r="E3312" s="690">
        <v>40438</v>
      </c>
      <c r="F3312" s="807">
        <v>2011</v>
      </c>
      <c r="G3312" s="45" t="s">
        <v>812</v>
      </c>
      <c r="H3312" s="9" t="s">
        <v>1079</v>
      </c>
      <c r="I3312" s="9">
        <v>11</v>
      </c>
      <c r="J3312" s="905">
        <v>120000</v>
      </c>
      <c r="K3312" s="5">
        <f t="shared" si="69"/>
        <v>11</v>
      </c>
      <c r="L3312" s="423">
        <v>1999</v>
      </c>
      <c r="M3312" s="417" t="s">
        <v>623</v>
      </c>
      <c r="N3312" s="45" t="s">
        <v>624</v>
      </c>
      <c r="O3312" s="1227">
        <v>1255</v>
      </c>
      <c r="P3312" s="154">
        <v>125</v>
      </c>
      <c r="Q3312" s="251">
        <v>0.28145324063691413</v>
      </c>
      <c r="R3312" s="7">
        <v>94.125</v>
      </c>
      <c r="S3312" s="7">
        <v>219.125</v>
      </c>
      <c r="T3312" s="7">
        <v>1035.875</v>
      </c>
      <c r="U3312" s="7"/>
      <c r="V3312" s="7"/>
      <c r="W3312" s="7"/>
      <c r="X3312" s="42"/>
      <c r="Y3312" s="42"/>
      <c r="Z3312" s="42"/>
      <c r="AA3312" s="42"/>
      <c r="AB3312" s="42"/>
      <c r="AC3312" s="42"/>
      <c r="AD3312" s="42"/>
      <c r="AE3312" s="42"/>
      <c r="AF3312" s="42"/>
      <c r="AG3312" s="42"/>
      <c r="AH3312" s="42"/>
      <c r="AI3312" s="42"/>
      <c r="AJ3312" s="42"/>
      <c r="AK3312" s="42"/>
      <c r="AL3312" s="42"/>
      <c r="AM3312" s="42"/>
      <c r="AN3312" s="42"/>
    </row>
    <row r="3313" spans="1:40" s="1" customFormat="1">
      <c r="A3313" s="9" t="s">
        <v>3739</v>
      </c>
      <c r="B3313" s="9" t="s">
        <v>17</v>
      </c>
      <c r="C3313" s="335">
        <v>238225</v>
      </c>
      <c r="D3313" s="10">
        <v>3582</v>
      </c>
      <c r="E3313" s="690">
        <v>40627</v>
      </c>
      <c r="F3313" s="815">
        <v>2011</v>
      </c>
      <c r="G3313" s="45" t="s">
        <v>812</v>
      </c>
      <c r="H3313" s="1" t="s">
        <v>861</v>
      </c>
      <c r="I3313" s="9">
        <v>147</v>
      </c>
      <c r="J3313" s="916">
        <v>172286</v>
      </c>
      <c r="K3313" s="5">
        <f t="shared" si="69"/>
        <v>9</v>
      </c>
      <c r="L3313" s="423">
        <v>2001</v>
      </c>
      <c r="M3313" s="417" t="s">
        <v>623</v>
      </c>
      <c r="N3313" s="45" t="s">
        <v>626</v>
      </c>
      <c r="O3313" s="1227">
        <v>1259</v>
      </c>
      <c r="P3313" s="154">
        <v>125</v>
      </c>
      <c r="Q3313" s="251">
        <v>8.5386903046189636E-2</v>
      </c>
      <c r="R3313" s="7">
        <v>94.43</v>
      </c>
      <c r="S3313" s="7">
        <f t="shared" ref="S3313:S3324" si="76">P3313+R3313</f>
        <v>219.43</v>
      </c>
      <c r="T3313" s="7">
        <f t="shared" ref="T3313:T3324" si="77">O3313-S3313</f>
        <v>1039.57</v>
      </c>
      <c r="U3313" s="7"/>
      <c r="V3313" s="7"/>
      <c r="W3313" s="7"/>
      <c r="X3313" s="42"/>
      <c r="Y3313" s="42"/>
      <c r="Z3313" s="42"/>
      <c r="AA3313" s="42"/>
      <c r="AB3313" s="42"/>
      <c r="AC3313" s="42"/>
      <c r="AD3313" s="42"/>
      <c r="AE3313" s="42"/>
      <c r="AF3313" s="42"/>
      <c r="AG3313" s="42"/>
      <c r="AH3313" s="42"/>
      <c r="AI3313" s="42"/>
      <c r="AJ3313" s="42"/>
      <c r="AK3313" s="42"/>
      <c r="AL3313" s="42"/>
      <c r="AM3313" s="42"/>
      <c r="AN3313" s="42"/>
    </row>
    <row r="3314" spans="1:40" s="1" customFormat="1">
      <c r="A3314" s="9" t="s">
        <v>3511</v>
      </c>
      <c r="B3314" s="9" t="s">
        <v>17</v>
      </c>
      <c r="C3314" s="335">
        <v>240678</v>
      </c>
      <c r="D3314" s="10">
        <v>3461</v>
      </c>
      <c r="E3314" s="690">
        <v>40504</v>
      </c>
      <c r="F3314" s="815">
        <v>2011</v>
      </c>
      <c r="G3314" s="45" t="s">
        <v>812</v>
      </c>
      <c r="H3314" s="1" t="s">
        <v>861</v>
      </c>
      <c r="I3314" s="9">
        <v>143</v>
      </c>
      <c r="J3314" s="905">
        <v>121838</v>
      </c>
      <c r="K3314" s="5">
        <f t="shared" si="69"/>
        <v>9</v>
      </c>
      <c r="L3314" s="423">
        <v>2001</v>
      </c>
      <c r="M3314" s="417" t="s">
        <v>623</v>
      </c>
      <c r="N3314" s="45" t="s">
        <v>626</v>
      </c>
      <c r="O3314" s="1227">
        <v>1261</v>
      </c>
      <c r="P3314" s="154">
        <v>125</v>
      </c>
      <c r="Q3314" s="251">
        <f>O3314/L$49</f>
        <v>0.63239719157472418</v>
      </c>
      <c r="R3314" s="7">
        <f>O3314*0.075</f>
        <v>94.575000000000003</v>
      </c>
      <c r="S3314" s="7">
        <f t="shared" si="76"/>
        <v>219.57499999999999</v>
      </c>
      <c r="T3314" s="7">
        <f t="shared" si="77"/>
        <v>1041.425</v>
      </c>
      <c r="U3314" s="7"/>
      <c r="V3314" s="7"/>
      <c r="W3314" s="7"/>
      <c r="X3314" s="42"/>
      <c r="Y3314" s="42"/>
      <c r="Z3314" s="42"/>
      <c r="AA3314" s="42"/>
      <c r="AB3314" s="42"/>
      <c r="AC3314" s="42"/>
      <c r="AD3314" s="42"/>
      <c r="AE3314" s="42"/>
      <c r="AF3314" s="42"/>
      <c r="AG3314" s="42"/>
      <c r="AH3314" s="42"/>
      <c r="AI3314" s="42"/>
      <c r="AJ3314" s="42"/>
      <c r="AK3314" s="42"/>
      <c r="AL3314" s="42"/>
      <c r="AM3314" s="42"/>
      <c r="AN3314" s="42"/>
    </row>
    <row r="3315" spans="1:40" s="1" customFormat="1">
      <c r="A3315" s="225" t="s">
        <v>3583</v>
      </c>
      <c r="B3315" s="9" t="s">
        <v>17</v>
      </c>
      <c r="C3315" s="336">
        <v>19806</v>
      </c>
      <c r="D3315" s="10">
        <v>3512</v>
      </c>
      <c r="E3315" s="690">
        <v>40555</v>
      </c>
      <c r="F3315" s="815">
        <v>2011</v>
      </c>
      <c r="G3315" s="724" t="s">
        <v>815</v>
      </c>
      <c r="H3315" s="9" t="s">
        <v>1788</v>
      </c>
      <c r="I3315" s="225">
        <v>186</v>
      </c>
      <c r="J3315" s="918">
        <v>114332</v>
      </c>
      <c r="K3315" s="5">
        <f t="shared" si="69"/>
        <v>11</v>
      </c>
      <c r="L3315" s="1025">
        <v>1999</v>
      </c>
      <c r="M3315" s="1122" t="s">
        <v>623</v>
      </c>
      <c r="N3315" s="1209" t="s">
        <v>624</v>
      </c>
      <c r="O3315" s="1227">
        <v>1265</v>
      </c>
      <c r="P3315" s="1248">
        <v>125</v>
      </c>
      <c r="Q3315" s="251">
        <f>O3315/L$64</f>
        <v>0.63663814796175133</v>
      </c>
      <c r="R3315" s="7">
        <v>94.88</v>
      </c>
      <c r="S3315" s="7">
        <f t="shared" si="76"/>
        <v>219.88</v>
      </c>
      <c r="T3315" s="7">
        <f t="shared" si="77"/>
        <v>1045.1199999999999</v>
      </c>
      <c r="U3315" s="42"/>
      <c r="V3315" s="42"/>
      <c r="W3315" s="42"/>
      <c r="X3315" s="42"/>
      <c r="Y3315" s="42"/>
      <c r="Z3315" s="42"/>
      <c r="AA3315" s="42"/>
      <c r="AB3315" s="42"/>
      <c r="AC3315" s="42"/>
      <c r="AD3315" s="42"/>
      <c r="AE3315" s="42"/>
      <c r="AF3315" s="42"/>
      <c r="AG3315" s="42"/>
      <c r="AH3315" s="42"/>
      <c r="AI3315" s="42"/>
      <c r="AJ3315" s="42"/>
      <c r="AK3315" s="42"/>
    </row>
    <row r="3316" spans="1:40" s="1" customFormat="1">
      <c r="A3316" s="9" t="s">
        <v>3502</v>
      </c>
      <c r="B3316" s="9" t="s">
        <v>17</v>
      </c>
      <c r="C3316" s="335" t="s">
        <v>3503</v>
      </c>
      <c r="D3316" s="10">
        <v>3461</v>
      </c>
      <c r="E3316" s="690">
        <v>40504</v>
      </c>
      <c r="F3316" s="815">
        <v>2011</v>
      </c>
      <c r="G3316" s="45" t="s">
        <v>2507</v>
      </c>
      <c r="H3316" s="9" t="s">
        <v>435</v>
      </c>
      <c r="I3316" s="9">
        <v>114</v>
      </c>
      <c r="J3316" s="905">
        <v>120000</v>
      </c>
      <c r="K3316" s="5">
        <f t="shared" si="69"/>
        <v>7</v>
      </c>
      <c r="L3316" s="423">
        <v>2003</v>
      </c>
      <c r="M3316" s="417" t="s">
        <v>2147</v>
      </c>
      <c r="N3316" s="45" t="s">
        <v>2360</v>
      </c>
      <c r="O3316" s="1227">
        <v>1265</v>
      </c>
      <c r="P3316" s="154">
        <v>125</v>
      </c>
      <c r="Q3316" s="251">
        <f>O3316/L$49</f>
        <v>0.63440320962888663</v>
      </c>
      <c r="R3316" s="7">
        <f>O3316*0.075</f>
        <v>94.875</v>
      </c>
      <c r="S3316" s="7">
        <f t="shared" si="76"/>
        <v>219.875</v>
      </c>
      <c r="T3316" s="7">
        <f t="shared" si="77"/>
        <v>1045.125</v>
      </c>
      <c r="U3316" s="7"/>
      <c r="V3316" s="7"/>
      <c r="W3316" s="7"/>
      <c r="X3316" s="42"/>
      <c r="Y3316" s="42"/>
      <c r="Z3316" s="42"/>
      <c r="AA3316" s="42"/>
      <c r="AB3316" s="42"/>
      <c r="AC3316" s="42"/>
      <c r="AD3316" s="42"/>
      <c r="AE3316" s="42"/>
      <c r="AF3316" s="42"/>
      <c r="AG3316" s="42"/>
      <c r="AH3316" s="42"/>
      <c r="AI3316" s="42"/>
      <c r="AJ3316" s="42"/>
      <c r="AK3316" s="42"/>
      <c r="AL3316" s="42"/>
      <c r="AM3316" s="42"/>
      <c r="AN3316" s="42"/>
    </row>
    <row r="3317" spans="1:40" s="1" customFormat="1">
      <c r="A3317" s="45" t="s">
        <v>3491</v>
      </c>
      <c r="B3317" s="9" t="s">
        <v>17</v>
      </c>
      <c r="C3317" s="335">
        <v>17256</v>
      </c>
      <c r="D3317" s="10">
        <v>3461</v>
      </c>
      <c r="E3317" s="690">
        <v>40504</v>
      </c>
      <c r="F3317" s="815">
        <v>2011</v>
      </c>
      <c r="G3317" s="45" t="s">
        <v>810</v>
      </c>
      <c r="H3317" s="9" t="s">
        <v>1050</v>
      </c>
      <c r="I3317" s="9">
        <v>163</v>
      </c>
      <c r="J3317" s="905">
        <v>159074</v>
      </c>
      <c r="K3317" s="5">
        <f t="shared" si="69"/>
        <v>12</v>
      </c>
      <c r="L3317" s="423">
        <v>1998</v>
      </c>
      <c r="M3317" s="417" t="s">
        <v>623</v>
      </c>
      <c r="N3317" s="45" t="s">
        <v>713</v>
      </c>
      <c r="O3317" s="1227">
        <v>1310</v>
      </c>
      <c r="P3317" s="154">
        <v>125</v>
      </c>
      <c r="Q3317" s="251">
        <f>O3317/L$49</f>
        <v>0.65697091273821462</v>
      </c>
      <c r="R3317" s="7">
        <f>O3317*0.075</f>
        <v>98.25</v>
      </c>
      <c r="S3317" s="7">
        <f t="shared" si="76"/>
        <v>223.25</v>
      </c>
      <c r="T3317" s="7">
        <f t="shared" si="77"/>
        <v>1086.75</v>
      </c>
      <c r="U3317" s="7"/>
      <c r="V3317" s="7"/>
      <c r="W3317" s="7"/>
      <c r="X3317" s="42"/>
      <c r="Y3317" s="42"/>
      <c r="Z3317" s="42"/>
      <c r="AA3317" s="42"/>
      <c r="AB3317" s="42"/>
      <c r="AC3317" s="42"/>
      <c r="AD3317" s="42"/>
      <c r="AE3317" s="42"/>
      <c r="AF3317" s="42"/>
      <c r="AG3317" s="42"/>
      <c r="AH3317" s="42"/>
      <c r="AI3317" s="42"/>
      <c r="AJ3317" s="42"/>
      <c r="AK3317" s="42"/>
      <c r="AL3317" s="42"/>
      <c r="AM3317" s="42"/>
      <c r="AN3317" s="42"/>
    </row>
    <row r="3318" spans="1:40" s="1" customFormat="1">
      <c r="A3318" s="2" t="s">
        <v>3803</v>
      </c>
      <c r="B3318" s="2" t="s">
        <v>17</v>
      </c>
      <c r="C3318" s="344"/>
      <c r="D3318" s="4">
        <v>3613</v>
      </c>
      <c r="E3318" s="821">
        <v>40655</v>
      </c>
      <c r="F3318" s="801">
        <v>2011</v>
      </c>
      <c r="G3318" s="208" t="s">
        <v>812</v>
      </c>
      <c r="H3318" s="9" t="s">
        <v>2238</v>
      </c>
      <c r="I3318" s="2">
        <v>152</v>
      </c>
      <c r="J3318" s="903">
        <v>134922</v>
      </c>
      <c r="K3318" s="5">
        <f t="shared" si="69"/>
        <v>17</v>
      </c>
      <c r="L3318" s="1014">
        <v>1993</v>
      </c>
      <c r="M3318" s="1112" t="s">
        <v>623</v>
      </c>
      <c r="N3318" s="208" t="s">
        <v>626</v>
      </c>
      <c r="O3318" s="1227">
        <v>1311</v>
      </c>
      <c r="P3318" s="154">
        <v>125</v>
      </c>
      <c r="Q3318" s="309">
        <v>1.1788842144166476E-2</v>
      </c>
      <c r="R3318" s="7">
        <v>98.33</v>
      </c>
      <c r="S3318" s="7">
        <f t="shared" si="76"/>
        <v>223.32999999999998</v>
      </c>
      <c r="T3318" s="7">
        <f t="shared" si="77"/>
        <v>1087.67</v>
      </c>
    </row>
    <row r="3319" spans="1:40" s="1" customFormat="1">
      <c r="A3319" s="2" t="s">
        <v>3856</v>
      </c>
      <c r="B3319" s="2" t="s">
        <v>17</v>
      </c>
      <c r="C3319" s="344" t="s">
        <v>3857</v>
      </c>
      <c r="D3319" s="4">
        <v>3661</v>
      </c>
      <c r="E3319" s="821">
        <v>40716</v>
      </c>
      <c r="F3319" s="801">
        <v>2011</v>
      </c>
      <c r="G3319" s="208" t="s">
        <v>815</v>
      </c>
      <c r="H3319" s="9" t="s">
        <v>807</v>
      </c>
      <c r="I3319" s="2">
        <v>77</v>
      </c>
      <c r="J3319" s="903">
        <v>163617</v>
      </c>
      <c r="K3319" s="5">
        <f t="shared" si="69"/>
        <v>12</v>
      </c>
      <c r="L3319" s="790">
        <v>1998</v>
      </c>
      <c r="M3319" s="1113" t="s">
        <v>623</v>
      </c>
      <c r="N3319" s="208" t="s">
        <v>624</v>
      </c>
      <c r="O3319" s="1227">
        <v>1312</v>
      </c>
      <c r="P3319" s="154">
        <v>125</v>
      </c>
      <c r="Q3319" s="309">
        <v>1.9356453968449271E-2</v>
      </c>
      <c r="R3319" s="7">
        <v>98.4</v>
      </c>
      <c r="S3319" s="7">
        <f t="shared" si="76"/>
        <v>223.4</v>
      </c>
      <c r="T3319" s="7">
        <f t="shared" si="77"/>
        <v>1088.5999999999999</v>
      </c>
    </row>
    <row r="3320" spans="1:40" s="1" customFormat="1">
      <c r="A3320" s="2" t="s">
        <v>3504</v>
      </c>
      <c r="B3320" s="2" t="s">
        <v>17</v>
      </c>
      <c r="C3320" s="344">
        <v>124801</v>
      </c>
      <c r="D3320" s="4">
        <v>3461</v>
      </c>
      <c r="E3320" s="821">
        <v>40504</v>
      </c>
      <c r="F3320" s="800">
        <v>2011</v>
      </c>
      <c r="G3320" s="208" t="s">
        <v>1774</v>
      </c>
      <c r="H3320" s="2" t="s">
        <v>2581</v>
      </c>
      <c r="I3320" s="2">
        <v>128</v>
      </c>
      <c r="J3320" s="912">
        <v>139405</v>
      </c>
      <c r="K3320" s="5">
        <f t="shared" si="69"/>
        <v>10</v>
      </c>
      <c r="L3320" s="790">
        <v>2000</v>
      </c>
      <c r="M3320" s="1113" t="s">
        <v>623</v>
      </c>
      <c r="N3320" s="208" t="s">
        <v>624</v>
      </c>
      <c r="O3320" s="1227">
        <v>1330</v>
      </c>
      <c r="P3320" s="154">
        <v>125</v>
      </c>
      <c r="Q3320" s="309">
        <f>O3320/L$49</f>
        <v>0.66700100300902709</v>
      </c>
      <c r="R3320" s="7">
        <f>O3320*0.075</f>
        <v>99.75</v>
      </c>
      <c r="S3320" s="7">
        <f t="shared" si="76"/>
        <v>224.75</v>
      </c>
      <c r="T3320" s="7">
        <f t="shared" si="77"/>
        <v>1105.25</v>
      </c>
      <c r="U3320" s="7"/>
      <c r="V3320" s="7"/>
      <c r="W3320" s="7"/>
      <c r="X3320" s="42"/>
      <c r="Y3320" s="42"/>
      <c r="Z3320" s="42"/>
      <c r="AA3320" s="42"/>
      <c r="AB3320" s="42"/>
      <c r="AC3320" s="42"/>
      <c r="AD3320" s="42"/>
      <c r="AE3320" s="42"/>
      <c r="AF3320" s="42"/>
      <c r="AG3320" s="42"/>
      <c r="AH3320" s="42"/>
      <c r="AI3320" s="42"/>
      <c r="AJ3320" s="42"/>
      <c r="AK3320" s="42"/>
      <c r="AL3320" s="42"/>
      <c r="AM3320" s="42"/>
      <c r="AN3320" s="42"/>
    </row>
    <row r="3321" spans="1:40" s="1" customFormat="1">
      <c r="A3321" s="2" t="s">
        <v>3756</v>
      </c>
      <c r="B3321" s="2" t="s">
        <v>17</v>
      </c>
      <c r="C3321" s="344">
        <v>240511</v>
      </c>
      <c r="D3321" s="4">
        <v>3613</v>
      </c>
      <c r="E3321" s="821">
        <v>40655</v>
      </c>
      <c r="F3321" s="801">
        <v>2011</v>
      </c>
      <c r="G3321" s="208" t="s">
        <v>812</v>
      </c>
      <c r="H3321" s="1" t="s">
        <v>861</v>
      </c>
      <c r="I3321" s="2">
        <v>6</v>
      </c>
      <c r="J3321" s="903">
        <v>144636</v>
      </c>
      <c r="K3321" s="5">
        <f t="shared" si="69"/>
        <v>10</v>
      </c>
      <c r="L3321" s="790">
        <v>2000</v>
      </c>
      <c r="M3321" s="1113" t="s">
        <v>623</v>
      </c>
      <c r="N3321" s="208" t="s">
        <v>626</v>
      </c>
      <c r="O3321" s="1227">
        <v>1331.05</v>
      </c>
      <c r="P3321" s="154">
        <v>125</v>
      </c>
      <c r="Q3321" s="309">
        <v>1.1969136793282065E-2</v>
      </c>
      <c r="R3321" s="7">
        <v>99.83</v>
      </c>
      <c r="S3321" s="7">
        <f t="shared" si="76"/>
        <v>224.82999999999998</v>
      </c>
      <c r="T3321" s="7">
        <f t="shared" si="77"/>
        <v>1106.22</v>
      </c>
    </row>
    <row r="3322" spans="1:40" s="1" customFormat="1">
      <c r="A3322" s="2" t="s">
        <v>3662</v>
      </c>
      <c r="B3322" s="2" t="s">
        <v>17</v>
      </c>
      <c r="C3322" s="344">
        <v>243439</v>
      </c>
      <c r="D3322" s="4">
        <v>3564</v>
      </c>
      <c r="E3322" s="821">
        <v>40612</v>
      </c>
      <c r="F3322" s="801">
        <v>2011</v>
      </c>
      <c r="G3322" s="208" t="s">
        <v>812</v>
      </c>
      <c r="H3322" s="1" t="s">
        <v>861</v>
      </c>
      <c r="I3322" s="2">
        <v>50</v>
      </c>
      <c r="J3322" s="903">
        <v>118143</v>
      </c>
      <c r="K3322" s="5">
        <f t="shared" si="69"/>
        <v>11</v>
      </c>
      <c r="L3322" s="790">
        <v>1999</v>
      </c>
      <c r="M3322" s="1113" t="s">
        <v>629</v>
      </c>
      <c r="N3322" s="208" t="s">
        <v>3663</v>
      </c>
      <c r="O3322" s="1227">
        <v>1360</v>
      </c>
      <c r="P3322" s="154">
        <v>125</v>
      </c>
      <c r="Q3322" s="309">
        <v>1.9044444973456802E-2</v>
      </c>
      <c r="R3322" s="7">
        <v>102</v>
      </c>
      <c r="S3322" s="7">
        <f t="shared" si="76"/>
        <v>227</v>
      </c>
      <c r="T3322" s="7">
        <f t="shared" si="77"/>
        <v>1133</v>
      </c>
      <c r="U3322" s="7"/>
      <c r="V3322" s="7"/>
      <c r="W3322" s="7"/>
      <c r="X3322" s="42"/>
      <c r="Y3322" s="42"/>
      <c r="Z3322" s="42"/>
      <c r="AA3322" s="42"/>
      <c r="AB3322" s="42"/>
      <c r="AC3322" s="42"/>
      <c r="AD3322" s="42"/>
      <c r="AE3322" s="42"/>
      <c r="AF3322" s="42"/>
      <c r="AG3322" s="42"/>
      <c r="AH3322" s="42"/>
      <c r="AI3322" s="42"/>
      <c r="AJ3322" s="42"/>
      <c r="AK3322" s="42"/>
      <c r="AL3322" s="42"/>
      <c r="AM3322" s="42"/>
      <c r="AN3322" s="42"/>
    </row>
    <row r="3323" spans="1:40" s="1" customFormat="1">
      <c r="A3323" s="2" t="s">
        <v>3800</v>
      </c>
      <c r="B3323" s="2" t="s">
        <v>17</v>
      </c>
      <c r="C3323" s="344">
        <v>202799</v>
      </c>
      <c r="D3323" s="4">
        <v>3613</v>
      </c>
      <c r="E3323" s="821">
        <v>40655</v>
      </c>
      <c r="F3323" s="801">
        <v>2011</v>
      </c>
      <c r="G3323" s="208" t="s">
        <v>812</v>
      </c>
      <c r="H3323" s="1" t="s">
        <v>861</v>
      </c>
      <c r="I3323" s="2">
        <v>149</v>
      </c>
      <c r="J3323" s="903">
        <v>141888</v>
      </c>
      <c r="K3323" s="5">
        <f t="shared" si="69"/>
        <v>12</v>
      </c>
      <c r="L3323" s="790">
        <v>1998</v>
      </c>
      <c r="M3323" s="1113" t="s">
        <v>623</v>
      </c>
      <c r="N3323" s="208" t="s">
        <v>626</v>
      </c>
      <c r="O3323" s="1227">
        <v>1362</v>
      </c>
      <c r="P3323" s="154">
        <v>125</v>
      </c>
      <c r="Q3323" s="309">
        <v>1.2247446987303387E-2</v>
      </c>
      <c r="R3323" s="7">
        <v>102.15</v>
      </c>
      <c r="S3323" s="7">
        <f t="shared" si="76"/>
        <v>227.15</v>
      </c>
      <c r="T3323" s="7">
        <f t="shared" si="77"/>
        <v>1134.8499999999999</v>
      </c>
    </row>
    <row r="3324" spans="1:40" s="1" customFormat="1">
      <c r="A3324" s="2" t="s">
        <v>3692</v>
      </c>
      <c r="B3324" s="2" t="s">
        <v>17</v>
      </c>
      <c r="C3324" s="344" t="s">
        <v>3693</v>
      </c>
      <c r="D3324" s="4">
        <v>3564</v>
      </c>
      <c r="E3324" s="821">
        <v>40612</v>
      </c>
      <c r="F3324" s="801">
        <v>2011</v>
      </c>
      <c r="G3324" s="208" t="s">
        <v>2507</v>
      </c>
      <c r="H3324" s="9" t="s">
        <v>435</v>
      </c>
      <c r="I3324" s="2">
        <v>100</v>
      </c>
      <c r="J3324" s="912">
        <v>125837</v>
      </c>
      <c r="K3324" s="5">
        <f t="shared" si="69"/>
        <v>14</v>
      </c>
      <c r="L3324" s="790">
        <v>1996</v>
      </c>
      <c r="M3324" s="1113" t="s">
        <v>629</v>
      </c>
      <c r="N3324" s="208" t="s">
        <v>3663</v>
      </c>
      <c r="O3324" s="1227">
        <v>1366</v>
      </c>
      <c r="P3324" s="154">
        <v>125</v>
      </c>
      <c r="Q3324" s="309">
        <v>1.9128464583633816E-2</v>
      </c>
      <c r="R3324" s="7">
        <v>102.45</v>
      </c>
      <c r="S3324" s="7">
        <f t="shared" si="76"/>
        <v>227.45</v>
      </c>
      <c r="T3324" s="7">
        <f t="shared" si="77"/>
        <v>1138.55</v>
      </c>
      <c r="U3324" s="7"/>
      <c r="V3324" s="7"/>
      <c r="W3324" s="7"/>
      <c r="X3324" s="42"/>
      <c r="Y3324" s="42"/>
      <c r="Z3324" s="42"/>
      <c r="AA3324" s="42"/>
      <c r="AB3324" s="42"/>
      <c r="AC3324" s="42"/>
      <c r="AD3324" s="42"/>
      <c r="AE3324" s="42"/>
      <c r="AF3324" s="42"/>
      <c r="AG3324" s="42"/>
      <c r="AH3324" s="42"/>
      <c r="AI3324" s="42"/>
      <c r="AJ3324" s="42"/>
      <c r="AK3324" s="42"/>
      <c r="AL3324" s="42"/>
      <c r="AM3324" s="42"/>
      <c r="AN3324" s="42"/>
    </row>
    <row r="3325" spans="1:40" s="1" customFormat="1">
      <c r="A3325" s="2" t="s">
        <v>3408</v>
      </c>
      <c r="B3325" s="225" t="s">
        <v>17</v>
      </c>
      <c r="C3325" s="344">
        <v>14856</v>
      </c>
      <c r="D3325" s="4">
        <v>3441</v>
      </c>
      <c r="E3325" s="821">
        <v>40456</v>
      </c>
      <c r="F3325" s="804">
        <v>2011</v>
      </c>
      <c r="G3325" s="208" t="s">
        <v>815</v>
      </c>
      <c r="H3325" s="9" t="s">
        <v>1788</v>
      </c>
      <c r="I3325" s="2">
        <v>1</v>
      </c>
      <c r="J3325" s="903">
        <v>71130</v>
      </c>
      <c r="K3325" s="5">
        <f t="shared" si="69"/>
        <v>40</v>
      </c>
      <c r="L3325" s="790">
        <v>1970</v>
      </c>
      <c r="M3325" s="1113" t="s">
        <v>2595</v>
      </c>
      <c r="N3325" s="208" t="s">
        <v>3409</v>
      </c>
      <c r="O3325" s="1227">
        <v>1390</v>
      </c>
      <c r="P3325" s="154">
        <v>125</v>
      </c>
      <c r="Q3325" s="251">
        <v>9.6208619046399546E-2</v>
      </c>
      <c r="R3325" s="7">
        <v>104.25</v>
      </c>
      <c r="S3325" s="7">
        <v>229.25</v>
      </c>
      <c r="T3325" s="7">
        <v>1160.75</v>
      </c>
      <c r="U3325" s="7"/>
      <c r="V3325" s="7"/>
      <c r="W3325" s="7"/>
      <c r="X3325" s="42"/>
      <c r="Y3325" s="42"/>
      <c r="Z3325" s="42"/>
      <c r="AA3325" s="42"/>
      <c r="AB3325" s="42"/>
      <c r="AC3325" s="42"/>
      <c r="AD3325" s="42"/>
      <c r="AE3325" s="42"/>
      <c r="AF3325" s="42"/>
      <c r="AG3325" s="42"/>
      <c r="AH3325" s="42"/>
      <c r="AI3325" s="42"/>
      <c r="AJ3325" s="42"/>
      <c r="AK3325" s="42"/>
      <c r="AL3325" s="42"/>
      <c r="AM3325" s="42"/>
      <c r="AN3325" s="42"/>
    </row>
    <row r="3326" spans="1:40" s="1" customFormat="1">
      <c r="A3326" s="2" t="s">
        <v>3492</v>
      </c>
      <c r="B3326" s="9" t="s">
        <v>17</v>
      </c>
      <c r="C3326" s="344">
        <v>11888</v>
      </c>
      <c r="D3326" s="4">
        <v>3461</v>
      </c>
      <c r="E3326" s="821">
        <v>40504</v>
      </c>
      <c r="F3326" s="801">
        <v>2011</v>
      </c>
      <c r="G3326" s="208" t="s">
        <v>810</v>
      </c>
      <c r="H3326" s="9" t="s">
        <v>4468</v>
      </c>
      <c r="I3326" s="2">
        <v>162</v>
      </c>
      <c r="J3326" s="903">
        <v>57512</v>
      </c>
      <c r="K3326" s="5">
        <f t="shared" si="69"/>
        <v>41</v>
      </c>
      <c r="L3326" s="790">
        <v>1969</v>
      </c>
      <c r="M3326" s="1113" t="s">
        <v>623</v>
      </c>
      <c r="N3326" s="208" t="s">
        <v>2607</v>
      </c>
      <c r="O3326" s="1227">
        <v>1393</v>
      </c>
      <c r="P3326" s="154">
        <v>125</v>
      </c>
      <c r="Q3326" s="251">
        <f>O3326/L$49</f>
        <v>0.69859578736208627</v>
      </c>
      <c r="R3326" s="7">
        <f>O3326*0.075</f>
        <v>104.47499999999999</v>
      </c>
      <c r="S3326" s="7">
        <f t="shared" ref="S3326:S3337" si="78">P3326+R3326</f>
        <v>229.47499999999999</v>
      </c>
      <c r="T3326" s="7">
        <f t="shared" ref="T3326:T3337" si="79">O3326-S3326</f>
        <v>1163.5250000000001</v>
      </c>
      <c r="U3326" s="7"/>
      <c r="V3326" s="7"/>
      <c r="W3326" s="7"/>
      <c r="X3326" s="42"/>
      <c r="Y3326" s="42"/>
      <c r="Z3326" s="42"/>
      <c r="AA3326" s="42"/>
      <c r="AB3326" s="42"/>
      <c r="AC3326" s="42"/>
      <c r="AD3326" s="42"/>
      <c r="AE3326" s="42"/>
      <c r="AF3326" s="42"/>
      <c r="AG3326" s="42"/>
      <c r="AH3326" s="42"/>
      <c r="AI3326" s="42"/>
      <c r="AJ3326" s="42"/>
      <c r="AK3326" s="42"/>
      <c r="AL3326" s="42"/>
      <c r="AM3326" s="42"/>
      <c r="AN3326" s="42"/>
    </row>
    <row r="3327" spans="1:40" s="1" customFormat="1">
      <c r="A3327" s="2" t="s">
        <v>3652</v>
      </c>
      <c r="B3327" s="9" t="s">
        <v>17</v>
      </c>
      <c r="C3327" s="344">
        <v>172099</v>
      </c>
      <c r="D3327" s="4">
        <v>3564</v>
      </c>
      <c r="E3327" s="821">
        <v>40612</v>
      </c>
      <c r="F3327" s="801">
        <v>2011</v>
      </c>
      <c r="G3327" s="208" t="s">
        <v>812</v>
      </c>
      <c r="H3327" s="1" t="s">
        <v>861</v>
      </c>
      <c r="I3327" s="2">
        <v>37</v>
      </c>
      <c r="J3327" s="903">
        <v>124831</v>
      </c>
      <c r="K3327" s="5">
        <f t="shared" si="69"/>
        <v>14</v>
      </c>
      <c r="L3327" s="790">
        <v>1996</v>
      </c>
      <c r="M3327" s="1113" t="s">
        <v>613</v>
      </c>
      <c r="N3327" s="208" t="s">
        <v>614</v>
      </c>
      <c r="O3327" s="1227">
        <v>1405</v>
      </c>
      <c r="P3327" s="154">
        <v>125</v>
      </c>
      <c r="Q3327" s="251">
        <v>1.9674592049784417E-2</v>
      </c>
      <c r="R3327" s="7">
        <v>105.38</v>
      </c>
      <c r="S3327" s="7">
        <f t="shared" si="78"/>
        <v>230.38</v>
      </c>
      <c r="T3327" s="7">
        <f t="shared" si="79"/>
        <v>1174.6199999999999</v>
      </c>
      <c r="U3327" s="7"/>
      <c r="V3327" s="7"/>
      <c r="W3327" s="7"/>
      <c r="X3327" s="42"/>
      <c r="Y3327" s="42"/>
      <c r="Z3327" s="42"/>
      <c r="AA3327" s="42"/>
      <c r="AB3327" s="42"/>
      <c r="AC3327" s="42"/>
      <c r="AD3327" s="42"/>
      <c r="AE3327" s="42"/>
      <c r="AF3327" s="42"/>
      <c r="AG3327" s="42"/>
      <c r="AH3327" s="42"/>
      <c r="AI3327" s="42"/>
      <c r="AJ3327" s="42"/>
      <c r="AK3327" s="42"/>
      <c r="AL3327" s="42"/>
      <c r="AM3327" s="42"/>
      <c r="AN3327" s="42"/>
    </row>
    <row r="3328" spans="1:40" s="1" customFormat="1">
      <c r="A3328" s="2" t="s">
        <v>3854</v>
      </c>
      <c r="B3328" s="2" t="s">
        <v>17</v>
      </c>
      <c r="C3328" s="344">
        <v>19232</v>
      </c>
      <c r="D3328" s="4">
        <v>3661</v>
      </c>
      <c r="E3328" s="821">
        <v>40716</v>
      </c>
      <c r="F3328" s="801">
        <v>2011</v>
      </c>
      <c r="G3328" s="208" t="s">
        <v>810</v>
      </c>
      <c r="H3328" s="173" t="s">
        <v>859</v>
      </c>
      <c r="I3328" s="2">
        <v>75</v>
      </c>
      <c r="J3328" s="903">
        <v>167716</v>
      </c>
      <c r="K3328" s="5">
        <f t="shared" si="69"/>
        <v>6</v>
      </c>
      <c r="L3328" s="790">
        <v>2004</v>
      </c>
      <c r="M3328" s="1113" t="s">
        <v>623</v>
      </c>
      <c r="N3328" s="208" t="s">
        <v>624</v>
      </c>
      <c r="O3328" s="1227">
        <v>1410</v>
      </c>
      <c r="P3328" s="154">
        <v>125</v>
      </c>
      <c r="Q3328" s="309">
        <v>2.0802286658165758E-2</v>
      </c>
      <c r="R3328" s="7">
        <v>105.75</v>
      </c>
      <c r="S3328" s="7">
        <f t="shared" si="78"/>
        <v>230.75</v>
      </c>
      <c r="T3328" s="7">
        <f t="shared" si="79"/>
        <v>1179.25</v>
      </c>
    </row>
    <row r="3329" spans="1:40" s="1" customFormat="1">
      <c r="A3329" s="225" t="s">
        <v>3490</v>
      </c>
      <c r="B3329" s="9" t="s">
        <v>17</v>
      </c>
      <c r="C3329" s="336">
        <v>19265</v>
      </c>
      <c r="D3329" s="334">
        <v>3461</v>
      </c>
      <c r="E3329" s="889">
        <v>40504</v>
      </c>
      <c r="F3329" s="815">
        <v>2011</v>
      </c>
      <c r="G3329" s="724" t="s">
        <v>810</v>
      </c>
      <c r="H3329" s="9" t="s">
        <v>1050</v>
      </c>
      <c r="I3329" s="225">
        <v>165</v>
      </c>
      <c r="J3329" s="922">
        <v>129955</v>
      </c>
      <c r="K3329" s="5">
        <f t="shared" si="69"/>
        <v>10</v>
      </c>
      <c r="L3329" s="1030">
        <v>2000</v>
      </c>
      <c r="M3329" s="1129" t="s">
        <v>623</v>
      </c>
      <c r="N3329" s="724" t="s">
        <v>624</v>
      </c>
      <c r="O3329" s="1227">
        <v>1411</v>
      </c>
      <c r="P3329" s="154">
        <v>125</v>
      </c>
      <c r="Q3329" s="251">
        <f>O3329/L$49</f>
        <v>0.70762286860581747</v>
      </c>
      <c r="R3329" s="44">
        <f>O3329*0.075</f>
        <v>105.825</v>
      </c>
      <c r="S3329" s="7">
        <f t="shared" si="78"/>
        <v>230.82499999999999</v>
      </c>
      <c r="T3329" s="7">
        <f t="shared" si="79"/>
        <v>1180.175</v>
      </c>
      <c r="U3329" s="7"/>
      <c r="V3329" s="7"/>
      <c r="W3329" s="7"/>
      <c r="X3329" s="42"/>
      <c r="Y3329" s="42"/>
      <c r="Z3329" s="42"/>
      <c r="AA3329" s="42"/>
      <c r="AB3329" s="42"/>
      <c r="AC3329" s="42"/>
      <c r="AD3329" s="42"/>
      <c r="AE3329" s="42"/>
      <c r="AF3329" s="42"/>
      <c r="AG3329" s="42"/>
      <c r="AH3329" s="42"/>
      <c r="AI3329" s="42"/>
      <c r="AJ3329" s="42"/>
      <c r="AK3329" s="42"/>
      <c r="AL3329" s="42"/>
      <c r="AM3329" s="42"/>
      <c r="AN3329" s="42"/>
    </row>
    <row r="3330" spans="1:40" s="1" customFormat="1">
      <c r="A3330" s="225" t="s">
        <v>3577</v>
      </c>
      <c r="B3330" s="9" t="s">
        <v>17</v>
      </c>
      <c r="C3330" s="336" t="s">
        <v>3578</v>
      </c>
      <c r="D3330" s="10">
        <v>3512</v>
      </c>
      <c r="E3330" s="690">
        <v>40555</v>
      </c>
      <c r="F3330" s="815">
        <v>2011</v>
      </c>
      <c r="G3330" s="724" t="s">
        <v>814</v>
      </c>
      <c r="H3330" s="2" t="s">
        <v>3617</v>
      </c>
      <c r="I3330" s="225">
        <v>163</v>
      </c>
      <c r="J3330" s="918">
        <v>152935</v>
      </c>
      <c r="K3330" s="5">
        <f t="shared" ref="K3330:K3393" si="80">F3330-L3330-1</f>
        <v>9</v>
      </c>
      <c r="L3330" s="1025">
        <v>2001</v>
      </c>
      <c r="M3330" s="1122" t="s">
        <v>623</v>
      </c>
      <c r="N3330" s="1209" t="s">
        <v>624</v>
      </c>
      <c r="O3330" s="1227">
        <v>1455</v>
      </c>
      <c r="P3330" s="154">
        <v>125</v>
      </c>
      <c r="Q3330" s="251">
        <f>O3330/L$64</f>
        <v>0.73225968797181684</v>
      </c>
      <c r="R3330" s="7">
        <v>109.13</v>
      </c>
      <c r="S3330" s="7">
        <f t="shared" si="78"/>
        <v>234.13</v>
      </c>
      <c r="T3330" s="7">
        <f t="shared" si="79"/>
        <v>1220.8699999999999</v>
      </c>
      <c r="U3330" s="42"/>
      <c r="V3330" s="42"/>
      <c r="W3330" s="42"/>
      <c r="X3330" s="42"/>
      <c r="Y3330" s="42"/>
      <c r="Z3330" s="42"/>
      <c r="AA3330" s="42"/>
      <c r="AB3330" s="42"/>
      <c r="AC3330" s="42"/>
      <c r="AD3330" s="42"/>
      <c r="AE3330" s="42"/>
      <c r="AF3330" s="42"/>
      <c r="AG3330" s="42"/>
      <c r="AH3330" s="42"/>
      <c r="AI3330" s="42"/>
      <c r="AJ3330" s="42"/>
      <c r="AK3330" s="42"/>
    </row>
    <row r="3331" spans="1:40" s="1" customFormat="1">
      <c r="A3331" s="9" t="s">
        <v>3866</v>
      </c>
      <c r="B3331" s="9" t="s">
        <v>17</v>
      </c>
      <c r="C3331" s="335">
        <v>12572</v>
      </c>
      <c r="D3331" s="10">
        <v>3661</v>
      </c>
      <c r="E3331" s="690">
        <v>40716</v>
      </c>
      <c r="F3331" s="815">
        <v>2011</v>
      </c>
      <c r="G3331" s="45" t="s">
        <v>812</v>
      </c>
      <c r="H3331" s="9" t="s">
        <v>2238</v>
      </c>
      <c r="I3331" s="9">
        <v>85</v>
      </c>
      <c r="J3331" s="905">
        <v>160643</v>
      </c>
      <c r="K3331" s="5">
        <f t="shared" si="80"/>
        <v>11</v>
      </c>
      <c r="L3331" s="423">
        <v>1999</v>
      </c>
      <c r="M3331" s="417" t="s">
        <v>3829</v>
      </c>
      <c r="N3331" s="45" t="s">
        <v>1234</v>
      </c>
      <c r="O3331" s="1227">
        <v>1460</v>
      </c>
      <c r="P3331" s="154">
        <v>125</v>
      </c>
      <c r="Q3331" s="251">
        <v>2.1539956397817025E-2</v>
      </c>
      <c r="R3331" s="7">
        <v>109.5</v>
      </c>
      <c r="S3331" s="7">
        <f t="shared" si="78"/>
        <v>234.5</v>
      </c>
      <c r="T3331" s="7">
        <f t="shared" si="79"/>
        <v>1225.5</v>
      </c>
    </row>
    <row r="3332" spans="1:40" s="1" customFormat="1">
      <c r="A3332" s="9" t="s">
        <v>3696</v>
      </c>
      <c r="B3332" s="9" t="s">
        <v>17</v>
      </c>
      <c r="C3332" s="335">
        <v>101659</v>
      </c>
      <c r="D3332" s="10">
        <v>3564</v>
      </c>
      <c r="E3332" s="690">
        <v>40612</v>
      </c>
      <c r="F3332" s="815">
        <v>2011</v>
      </c>
      <c r="G3332" s="45" t="s">
        <v>812</v>
      </c>
      <c r="H3332" s="1" t="s">
        <v>861</v>
      </c>
      <c r="I3332" s="9">
        <v>102</v>
      </c>
      <c r="J3332" s="905">
        <v>130237</v>
      </c>
      <c r="K3332" s="5">
        <f t="shared" si="80"/>
        <v>24</v>
      </c>
      <c r="L3332" s="423">
        <v>1986</v>
      </c>
      <c r="M3332" s="417" t="s">
        <v>629</v>
      </c>
      <c r="N3332" s="45" t="s">
        <v>3697</v>
      </c>
      <c r="O3332" s="1227">
        <v>1500</v>
      </c>
      <c r="P3332" s="154">
        <v>125</v>
      </c>
      <c r="Q3332" s="251">
        <v>2.1004902544253825E-2</v>
      </c>
      <c r="R3332" s="7">
        <v>112.5</v>
      </c>
      <c r="S3332" s="7">
        <f t="shared" si="78"/>
        <v>237.5</v>
      </c>
      <c r="T3332" s="7">
        <f t="shared" si="79"/>
        <v>1262.5</v>
      </c>
      <c r="U3332" s="7"/>
      <c r="V3332" s="7"/>
      <c r="W3332" s="7"/>
      <c r="X3332" s="42"/>
      <c r="Y3332" s="42"/>
      <c r="Z3332" s="42"/>
      <c r="AA3332" s="42"/>
      <c r="AB3332" s="42"/>
      <c r="AC3332" s="42"/>
      <c r="AD3332" s="42"/>
      <c r="AE3332" s="42"/>
      <c r="AF3332" s="42"/>
      <c r="AG3332" s="42"/>
      <c r="AH3332" s="42"/>
      <c r="AI3332" s="42"/>
      <c r="AJ3332" s="42"/>
      <c r="AK3332" s="42"/>
      <c r="AL3332" s="42"/>
      <c r="AM3332" s="42"/>
      <c r="AN3332" s="42"/>
    </row>
    <row r="3333" spans="1:40" s="1" customFormat="1">
      <c r="A3333" s="9" t="s">
        <v>3855</v>
      </c>
      <c r="B3333" s="9" t="s">
        <v>17</v>
      </c>
      <c r="C3333" s="335"/>
      <c r="D3333" s="10">
        <v>3661</v>
      </c>
      <c r="E3333" s="690">
        <v>40716</v>
      </c>
      <c r="F3333" s="815">
        <v>2011</v>
      </c>
      <c r="G3333" s="45" t="s">
        <v>1774</v>
      </c>
      <c r="H3333" s="9" t="s">
        <v>4818</v>
      </c>
      <c r="I3333" s="9">
        <v>76</v>
      </c>
      <c r="J3333" s="905">
        <v>165120</v>
      </c>
      <c r="K3333" s="5">
        <f t="shared" si="80"/>
        <v>13</v>
      </c>
      <c r="L3333" s="423">
        <v>1997</v>
      </c>
      <c r="M3333" s="417" t="s">
        <v>623</v>
      </c>
      <c r="N3333" s="45" t="s">
        <v>626</v>
      </c>
      <c r="O3333" s="1227">
        <v>1501</v>
      </c>
      <c r="P3333" s="154">
        <v>125</v>
      </c>
      <c r="Q3333" s="251">
        <v>2.2144845584331066E-2</v>
      </c>
      <c r="R3333" s="7">
        <v>112.58</v>
      </c>
      <c r="S3333" s="7">
        <f t="shared" si="78"/>
        <v>237.57999999999998</v>
      </c>
      <c r="T3333" s="7">
        <f t="shared" si="79"/>
        <v>1263.42</v>
      </c>
    </row>
    <row r="3334" spans="1:40" s="1" customFormat="1">
      <c r="A3334" s="225" t="s">
        <v>3515</v>
      </c>
      <c r="B3334" s="9" t="s">
        <v>17</v>
      </c>
      <c r="C3334" s="336">
        <v>239924</v>
      </c>
      <c r="D3334" s="10">
        <v>3461</v>
      </c>
      <c r="E3334" s="690">
        <v>40504</v>
      </c>
      <c r="F3334" s="815">
        <v>2011</v>
      </c>
      <c r="G3334" s="45" t="s">
        <v>812</v>
      </c>
      <c r="H3334" s="1" t="s">
        <v>861</v>
      </c>
      <c r="I3334" s="225">
        <v>139</v>
      </c>
      <c r="J3334" s="918">
        <v>172455</v>
      </c>
      <c r="K3334" s="5">
        <f t="shared" si="80"/>
        <v>9</v>
      </c>
      <c r="L3334" s="1025">
        <v>2001</v>
      </c>
      <c r="M3334" s="1122" t="s">
        <v>629</v>
      </c>
      <c r="N3334" s="1209" t="s">
        <v>2423</v>
      </c>
      <c r="O3334" s="1227">
        <v>1501.22</v>
      </c>
      <c r="P3334" s="154">
        <v>125</v>
      </c>
      <c r="Q3334" s="251">
        <f>O3334/L$49</f>
        <v>0.75286860581745241</v>
      </c>
      <c r="R3334" s="7">
        <f>O3334*0.075</f>
        <v>112.5915</v>
      </c>
      <c r="S3334" s="7">
        <f t="shared" si="78"/>
        <v>237.5915</v>
      </c>
      <c r="T3334" s="7">
        <f t="shared" si="79"/>
        <v>1263.6285</v>
      </c>
      <c r="U3334" s="7"/>
      <c r="V3334" s="7"/>
      <c r="W3334" s="7"/>
      <c r="X3334" s="42"/>
      <c r="Y3334" s="42"/>
      <c r="Z3334" s="42"/>
      <c r="AA3334" s="42"/>
      <c r="AB3334" s="42"/>
      <c r="AC3334" s="42"/>
      <c r="AD3334" s="42"/>
      <c r="AE3334" s="42"/>
      <c r="AF3334" s="42"/>
      <c r="AG3334" s="42"/>
      <c r="AH3334" s="42"/>
      <c r="AI3334" s="42"/>
      <c r="AJ3334" s="42"/>
      <c r="AK3334" s="42"/>
      <c r="AL3334" s="42"/>
      <c r="AM3334" s="42"/>
      <c r="AN3334" s="42"/>
    </row>
    <row r="3335" spans="1:40" s="1" customFormat="1">
      <c r="A3335" s="9" t="s">
        <v>3843</v>
      </c>
      <c r="B3335" s="9" t="s">
        <v>17</v>
      </c>
      <c r="C3335" s="335"/>
      <c r="D3335" s="10">
        <v>3661</v>
      </c>
      <c r="E3335" s="690">
        <v>40716</v>
      </c>
      <c r="F3335" s="815">
        <v>2011</v>
      </c>
      <c r="G3335" s="45" t="s">
        <v>812</v>
      </c>
      <c r="H3335" s="1" t="s">
        <v>861</v>
      </c>
      <c r="I3335" s="9">
        <v>7</v>
      </c>
      <c r="J3335" s="905"/>
      <c r="K3335" s="5">
        <f t="shared" si="80"/>
        <v>24</v>
      </c>
      <c r="L3335" s="423">
        <v>1986</v>
      </c>
      <c r="M3335" s="417" t="s">
        <v>613</v>
      </c>
      <c r="N3335" s="45" t="s">
        <v>3841</v>
      </c>
      <c r="O3335" s="1227">
        <v>1503.01</v>
      </c>
      <c r="P3335" s="154">
        <v>125</v>
      </c>
      <c r="Q3335" s="251">
        <v>2.2174499907865047E-2</v>
      </c>
      <c r="R3335" s="7">
        <v>112.73</v>
      </c>
      <c r="S3335" s="7">
        <f t="shared" si="78"/>
        <v>237.73000000000002</v>
      </c>
      <c r="T3335" s="7">
        <f t="shared" si="79"/>
        <v>1265.28</v>
      </c>
    </row>
    <row r="3336" spans="1:40" s="1" customFormat="1">
      <c r="A3336" s="225" t="s">
        <v>3571</v>
      </c>
      <c r="B3336" s="9" t="s">
        <v>17</v>
      </c>
      <c r="C3336" s="336" t="s">
        <v>3572</v>
      </c>
      <c r="D3336" s="10">
        <v>3512</v>
      </c>
      <c r="E3336" s="690">
        <v>40555</v>
      </c>
      <c r="F3336" s="815">
        <v>2011</v>
      </c>
      <c r="G3336" s="45" t="s">
        <v>814</v>
      </c>
      <c r="H3336" s="2" t="s">
        <v>3617</v>
      </c>
      <c r="I3336" s="225">
        <v>160</v>
      </c>
      <c r="J3336" s="918">
        <v>162248</v>
      </c>
      <c r="K3336" s="5">
        <f t="shared" si="80"/>
        <v>10</v>
      </c>
      <c r="L3336" s="1025">
        <v>2000</v>
      </c>
      <c r="M3336" s="1122" t="s">
        <v>623</v>
      </c>
      <c r="N3336" s="1209" t="s">
        <v>624</v>
      </c>
      <c r="O3336" s="1227">
        <v>1505</v>
      </c>
      <c r="P3336" s="154">
        <v>125</v>
      </c>
      <c r="Q3336" s="251">
        <f>O3336/L$64</f>
        <v>0.75742325113236031</v>
      </c>
      <c r="R3336" s="7">
        <v>112.88</v>
      </c>
      <c r="S3336" s="7">
        <f t="shared" si="78"/>
        <v>237.88</v>
      </c>
      <c r="T3336" s="7">
        <f t="shared" si="79"/>
        <v>1267.1199999999999</v>
      </c>
      <c r="U3336" s="42"/>
      <c r="V3336" s="42"/>
      <c r="W3336" s="42"/>
      <c r="X3336" s="42"/>
      <c r="Y3336" s="42"/>
      <c r="Z3336" s="42"/>
      <c r="AA3336" s="42"/>
      <c r="AB3336" s="42"/>
      <c r="AC3336" s="42"/>
      <c r="AD3336" s="42"/>
      <c r="AE3336" s="42"/>
      <c r="AF3336" s="42"/>
      <c r="AG3336" s="42"/>
      <c r="AH3336" s="42"/>
      <c r="AI3336" s="42"/>
      <c r="AJ3336" s="42"/>
      <c r="AK3336" s="42"/>
    </row>
    <row r="3337" spans="1:40" s="1" customFormat="1">
      <c r="A3337" s="9" t="s">
        <v>3669</v>
      </c>
      <c r="B3337" s="9" t="s">
        <v>17</v>
      </c>
      <c r="C3337" s="335" t="s">
        <v>3670</v>
      </c>
      <c r="D3337" s="10">
        <v>3564</v>
      </c>
      <c r="E3337" s="690">
        <v>40612</v>
      </c>
      <c r="F3337" s="815">
        <v>2011</v>
      </c>
      <c r="G3337" s="45" t="s">
        <v>814</v>
      </c>
      <c r="H3337" s="9" t="s">
        <v>1060</v>
      </c>
      <c r="I3337" s="9">
        <v>79</v>
      </c>
      <c r="J3337" s="905">
        <v>66646</v>
      </c>
      <c r="K3337" s="5">
        <f t="shared" si="80"/>
        <v>16</v>
      </c>
      <c r="L3337" s="423">
        <v>1994</v>
      </c>
      <c r="M3337" s="417" t="s">
        <v>616</v>
      </c>
      <c r="N3337" s="45" t="s">
        <v>1628</v>
      </c>
      <c r="O3337" s="1227">
        <v>1505</v>
      </c>
      <c r="P3337" s="154">
        <v>125</v>
      </c>
      <c r="Q3337" s="251">
        <v>2.1074918886068005E-2</v>
      </c>
      <c r="R3337" s="7">
        <v>112.88</v>
      </c>
      <c r="S3337" s="7">
        <f t="shared" si="78"/>
        <v>237.88</v>
      </c>
      <c r="T3337" s="7">
        <f t="shared" si="79"/>
        <v>1267.1199999999999</v>
      </c>
      <c r="U3337" s="7"/>
      <c r="V3337" s="7"/>
      <c r="W3337" s="7"/>
      <c r="X3337" s="42"/>
      <c r="Y3337" s="42"/>
      <c r="Z3337" s="42"/>
      <c r="AA3337" s="42"/>
      <c r="AB3337" s="42"/>
      <c r="AC3337" s="42"/>
      <c r="AD3337" s="42"/>
      <c r="AE3337" s="42"/>
      <c r="AF3337" s="42"/>
      <c r="AG3337" s="42"/>
      <c r="AH3337" s="42"/>
      <c r="AI3337" s="42"/>
      <c r="AJ3337" s="42"/>
      <c r="AK3337" s="42"/>
      <c r="AL3337" s="42"/>
      <c r="AM3337" s="42"/>
      <c r="AN3337" s="42"/>
    </row>
    <row r="3338" spans="1:40" s="1" customFormat="1">
      <c r="A3338" s="225" t="s">
        <v>3424</v>
      </c>
      <c r="B3338" s="225" t="s">
        <v>17</v>
      </c>
      <c r="C3338" s="335">
        <v>244087</v>
      </c>
      <c r="D3338" s="10">
        <v>3441</v>
      </c>
      <c r="E3338" s="690">
        <v>40456</v>
      </c>
      <c r="F3338" s="807">
        <v>2011</v>
      </c>
      <c r="G3338" s="45" t="s">
        <v>812</v>
      </c>
      <c r="H3338" s="1" t="s">
        <v>861</v>
      </c>
      <c r="I3338" s="9">
        <v>75</v>
      </c>
      <c r="J3338" s="905">
        <v>150354</v>
      </c>
      <c r="K3338" s="5">
        <f t="shared" si="80"/>
        <v>7</v>
      </c>
      <c r="L3338" s="423">
        <v>2003</v>
      </c>
      <c r="M3338" s="417" t="s">
        <v>623</v>
      </c>
      <c r="N3338" s="45" t="s">
        <v>626</v>
      </c>
      <c r="O3338" s="1227">
        <v>1505</v>
      </c>
      <c r="P3338" s="154">
        <v>125</v>
      </c>
      <c r="Q3338" s="251">
        <v>0.10416832493872756</v>
      </c>
      <c r="R3338" s="7">
        <v>112.875</v>
      </c>
      <c r="S3338" s="7">
        <v>237.875</v>
      </c>
      <c r="T3338" s="7">
        <v>1267.125</v>
      </c>
      <c r="U3338" s="7"/>
      <c r="V3338" s="7"/>
      <c r="W3338" s="7"/>
      <c r="X3338" s="42"/>
      <c r="Y3338" s="42"/>
      <c r="Z3338" s="42"/>
      <c r="AA3338" s="42"/>
      <c r="AB3338" s="42"/>
      <c r="AC3338" s="42"/>
      <c r="AD3338" s="42"/>
      <c r="AE3338" s="42"/>
      <c r="AF3338" s="42"/>
      <c r="AG3338" s="42"/>
      <c r="AH3338" s="42"/>
      <c r="AI3338" s="42"/>
      <c r="AJ3338" s="42"/>
      <c r="AK3338" s="42"/>
      <c r="AL3338" s="42"/>
      <c r="AM3338" s="42"/>
      <c r="AN3338" s="42"/>
    </row>
    <row r="3339" spans="1:40" s="1" customFormat="1">
      <c r="A3339" s="9" t="s">
        <v>3431</v>
      </c>
      <c r="B3339" s="225" t="s">
        <v>17</v>
      </c>
      <c r="C3339" s="683">
        <v>34</v>
      </c>
      <c r="D3339" s="46" t="s">
        <v>3432</v>
      </c>
      <c r="E3339" s="690">
        <v>40406</v>
      </c>
      <c r="F3339" s="807">
        <v>2011</v>
      </c>
      <c r="G3339" s="45" t="s">
        <v>815</v>
      </c>
      <c r="H3339" s="1" t="s">
        <v>475</v>
      </c>
      <c r="I3339" s="9">
        <v>84221</v>
      </c>
      <c r="J3339" s="918">
        <v>137707</v>
      </c>
      <c r="K3339" s="5">
        <f t="shared" si="80"/>
        <v>10</v>
      </c>
      <c r="L3339" s="1025">
        <v>2000</v>
      </c>
      <c r="M3339" s="1122" t="s">
        <v>616</v>
      </c>
      <c r="N3339" s="1209" t="s">
        <v>1234</v>
      </c>
      <c r="O3339" s="1229">
        <v>1400</v>
      </c>
      <c r="P3339" s="1247">
        <v>125</v>
      </c>
      <c r="Q3339" s="459">
        <v>0.15384615384615385</v>
      </c>
      <c r="R3339" s="7">
        <v>0</v>
      </c>
      <c r="S3339" s="7">
        <v>125</v>
      </c>
      <c r="T3339" s="7">
        <v>1275</v>
      </c>
      <c r="U3339" s="7"/>
      <c r="V3339" s="7"/>
      <c r="W3339" s="7"/>
      <c r="X3339" s="42"/>
      <c r="Y3339" s="42"/>
      <c r="Z3339" s="42"/>
      <c r="AA3339" s="42"/>
      <c r="AB3339" s="42"/>
      <c r="AC3339" s="42"/>
      <c r="AD3339" s="42"/>
      <c r="AE3339" s="42"/>
      <c r="AF3339" s="42"/>
      <c r="AG3339" s="42"/>
      <c r="AH3339" s="42"/>
      <c r="AI3339" s="42"/>
      <c r="AJ3339" s="42"/>
      <c r="AK3339" s="42"/>
      <c r="AL3339" s="42"/>
      <c r="AM3339" s="42"/>
      <c r="AN3339" s="42"/>
    </row>
    <row r="3340" spans="1:40" s="1" customFormat="1">
      <c r="A3340" s="9" t="s">
        <v>3417</v>
      </c>
      <c r="B3340" s="225" t="s">
        <v>17</v>
      </c>
      <c r="C3340" s="335">
        <v>141580</v>
      </c>
      <c r="D3340" s="10">
        <v>3441</v>
      </c>
      <c r="E3340" s="690">
        <v>40456</v>
      </c>
      <c r="F3340" s="807">
        <v>2011</v>
      </c>
      <c r="G3340" s="45" t="s">
        <v>1774</v>
      </c>
      <c r="H3340" s="9" t="s">
        <v>2581</v>
      </c>
      <c r="I3340" s="9">
        <v>41</v>
      </c>
      <c r="J3340" s="905">
        <v>100000</v>
      </c>
      <c r="K3340" s="5">
        <f t="shared" si="80"/>
        <v>27</v>
      </c>
      <c r="L3340" s="423">
        <v>1983</v>
      </c>
      <c r="M3340" s="417" t="s">
        <v>2595</v>
      </c>
      <c r="N3340" s="45" t="s">
        <v>2848</v>
      </c>
      <c r="O3340" s="1227">
        <v>1527.77</v>
      </c>
      <c r="P3340" s="154">
        <v>125</v>
      </c>
      <c r="Q3340" s="251">
        <v>0.10574434670540851</v>
      </c>
      <c r="R3340" s="7">
        <v>114.58274999999999</v>
      </c>
      <c r="S3340" s="7">
        <v>239.58274999999998</v>
      </c>
      <c r="T3340" s="7">
        <v>1288.1872499999999</v>
      </c>
      <c r="U3340" s="7"/>
      <c r="V3340" s="7"/>
      <c r="W3340" s="7"/>
      <c r="X3340" s="42"/>
      <c r="Y3340" s="42"/>
      <c r="Z3340" s="42"/>
      <c r="AA3340" s="42"/>
      <c r="AB3340" s="42"/>
      <c r="AC3340" s="42"/>
      <c r="AD3340" s="42"/>
      <c r="AE3340" s="42"/>
      <c r="AF3340" s="42"/>
      <c r="AG3340" s="42"/>
      <c r="AH3340" s="42"/>
      <c r="AI3340" s="42"/>
      <c r="AJ3340" s="42"/>
      <c r="AK3340" s="42"/>
      <c r="AL3340" s="42"/>
      <c r="AM3340" s="42"/>
      <c r="AN3340" s="42"/>
    </row>
    <row r="3341" spans="1:40" s="1" customFormat="1">
      <c r="A3341" s="9" t="s">
        <v>3701</v>
      </c>
      <c r="B3341" s="9" t="s">
        <v>17</v>
      </c>
      <c r="C3341" s="335">
        <v>100942</v>
      </c>
      <c r="D3341" s="10">
        <v>3564</v>
      </c>
      <c r="E3341" s="690">
        <v>40612</v>
      </c>
      <c r="F3341" s="815">
        <v>2011</v>
      </c>
      <c r="G3341" s="45" t="s">
        <v>812</v>
      </c>
      <c r="H3341" s="1" t="s">
        <v>861</v>
      </c>
      <c r="I3341" s="9">
        <v>105</v>
      </c>
      <c r="J3341" s="905">
        <v>27593</v>
      </c>
      <c r="K3341" s="5">
        <f t="shared" si="80"/>
        <v>24</v>
      </c>
      <c r="L3341" s="423">
        <v>1986</v>
      </c>
      <c r="M3341" s="417" t="s">
        <v>629</v>
      </c>
      <c r="N3341" s="45" t="s">
        <v>3697</v>
      </c>
      <c r="O3341" s="1227">
        <v>1531</v>
      </c>
      <c r="P3341" s="154">
        <v>125</v>
      </c>
      <c r="Q3341" s="251">
        <v>2.1439003863501737E-2</v>
      </c>
      <c r="R3341" s="7">
        <v>114.83</v>
      </c>
      <c r="S3341" s="7">
        <f t="shared" ref="S3341:S3350" si="81">P3341+R3341</f>
        <v>239.82999999999998</v>
      </c>
      <c r="T3341" s="7">
        <f t="shared" ref="T3341:T3351" si="82">O3341-S3341</f>
        <v>1291.17</v>
      </c>
      <c r="U3341" s="7"/>
      <c r="V3341" s="7"/>
      <c r="W3341" s="7"/>
      <c r="X3341" s="42"/>
      <c r="Y3341" s="42"/>
      <c r="Z3341" s="42"/>
      <c r="AA3341" s="42"/>
      <c r="AB3341" s="42"/>
      <c r="AC3341" s="42"/>
      <c r="AD3341" s="42"/>
      <c r="AE3341" s="42"/>
      <c r="AF3341" s="42"/>
      <c r="AG3341" s="42"/>
      <c r="AH3341" s="42"/>
      <c r="AI3341" s="42"/>
      <c r="AJ3341" s="42"/>
      <c r="AK3341" s="42"/>
      <c r="AL3341" s="42"/>
      <c r="AM3341" s="42"/>
      <c r="AN3341" s="42"/>
    </row>
    <row r="3342" spans="1:40" s="1" customFormat="1">
      <c r="A3342" s="9" t="s">
        <v>3507</v>
      </c>
      <c r="B3342" s="9" t="s">
        <v>17</v>
      </c>
      <c r="C3342" s="335">
        <v>116545</v>
      </c>
      <c r="D3342" s="10">
        <v>3461</v>
      </c>
      <c r="E3342" s="690">
        <v>40504</v>
      </c>
      <c r="F3342" s="815">
        <v>2011</v>
      </c>
      <c r="G3342" s="45" t="s">
        <v>1774</v>
      </c>
      <c r="H3342" s="9" t="s">
        <v>2581</v>
      </c>
      <c r="I3342" s="9">
        <v>122</v>
      </c>
      <c r="J3342" s="905">
        <v>119028</v>
      </c>
      <c r="K3342" s="5">
        <f t="shared" si="80"/>
        <v>13</v>
      </c>
      <c r="L3342" s="423">
        <v>1997</v>
      </c>
      <c r="M3342" s="417" t="s">
        <v>623</v>
      </c>
      <c r="N3342" s="45" t="s">
        <v>624</v>
      </c>
      <c r="O3342" s="1227">
        <v>1550</v>
      </c>
      <c r="P3342" s="154">
        <v>125</v>
      </c>
      <c r="Q3342" s="251">
        <f>O3342/L$49</f>
        <v>0.77733199598796388</v>
      </c>
      <c r="R3342" s="7">
        <f>O3342*0.075</f>
        <v>116.25</v>
      </c>
      <c r="S3342" s="7">
        <f t="shared" si="81"/>
        <v>241.25</v>
      </c>
      <c r="T3342" s="7">
        <f t="shared" si="82"/>
        <v>1308.75</v>
      </c>
      <c r="U3342" s="7"/>
      <c r="V3342" s="7"/>
      <c r="W3342" s="7"/>
      <c r="X3342" s="42"/>
      <c r="Y3342" s="42"/>
      <c r="Z3342" s="42"/>
      <c r="AA3342" s="42"/>
      <c r="AB3342" s="42"/>
      <c r="AC3342" s="42"/>
      <c r="AD3342" s="42"/>
      <c r="AE3342" s="42"/>
      <c r="AF3342" s="42"/>
      <c r="AG3342" s="42"/>
      <c r="AH3342" s="42"/>
      <c r="AI3342" s="42"/>
      <c r="AJ3342" s="42"/>
      <c r="AK3342" s="42"/>
      <c r="AL3342" s="42"/>
      <c r="AM3342" s="42"/>
      <c r="AN3342" s="42"/>
    </row>
    <row r="3343" spans="1:40" s="1" customFormat="1">
      <c r="A3343" s="225" t="s">
        <v>3581</v>
      </c>
      <c r="B3343" s="9" t="s">
        <v>17</v>
      </c>
      <c r="C3343" s="336" t="s">
        <v>3582</v>
      </c>
      <c r="D3343" s="10">
        <v>3512</v>
      </c>
      <c r="E3343" s="690">
        <v>40555</v>
      </c>
      <c r="F3343" s="815">
        <v>2011</v>
      </c>
      <c r="G3343" s="724" t="s">
        <v>815</v>
      </c>
      <c r="H3343" s="9" t="s">
        <v>807</v>
      </c>
      <c r="I3343" s="225">
        <v>185</v>
      </c>
      <c r="J3343" s="918">
        <v>177422</v>
      </c>
      <c r="K3343" s="5">
        <f t="shared" si="80"/>
        <v>10</v>
      </c>
      <c r="L3343" s="1025">
        <v>2000</v>
      </c>
      <c r="M3343" s="1122" t="s">
        <v>623</v>
      </c>
      <c r="N3343" s="1209" t="s">
        <v>624</v>
      </c>
      <c r="O3343" s="1227">
        <v>1561</v>
      </c>
      <c r="P3343" s="1248">
        <v>125</v>
      </c>
      <c r="Q3343" s="251">
        <f>O3343/L$64</f>
        <v>0.7856064418721691</v>
      </c>
      <c r="R3343" s="7">
        <v>117.08</v>
      </c>
      <c r="S3343" s="7">
        <f t="shared" si="81"/>
        <v>242.07999999999998</v>
      </c>
      <c r="T3343" s="7">
        <f t="shared" si="82"/>
        <v>1318.92</v>
      </c>
      <c r="U3343" s="42"/>
      <c r="V3343" s="42"/>
      <c r="W3343" s="42"/>
      <c r="X3343" s="42"/>
      <c r="Y3343" s="42"/>
      <c r="Z3343" s="42"/>
      <c r="AA3343" s="42"/>
      <c r="AB3343" s="42"/>
      <c r="AC3343" s="42"/>
      <c r="AD3343" s="42"/>
      <c r="AE3343" s="42"/>
      <c r="AF3343" s="42"/>
      <c r="AG3343" s="42"/>
      <c r="AH3343" s="42"/>
      <c r="AI3343" s="42"/>
      <c r="AJ3343" s="42"/>
      <c r="AK3343" s="42"/>
    </row>
    <row r="3344" spans="1:40" s="1" customFormat="1">
      <c r="A3344" s="9" t="s">
        <v>3561</v>
      </c>
      <c r="B3344" s="9" t="s">
        <v>17</v>
      </c>
      <c r="C3344" s="335" t="s">
        <v>3562</v>
      </c>
      <c r="D3344" s="10">
        <v>3512</v>
      </c>
      <c r="E3344" s="690">
        <v>40555</v>
      </c>
      <c r="F3344" s="815">
        <v>2011</v>
      </c>
      <c r="G3344" s="45" t="s">
        <v>814</v>
      </c>
      <c r="H3344" s="2" t="s">
        <v>3617</v>
      </c>
      <c r="I3344" s="9">
        <v>155</v>
      </c>
      <c r="J3344" s="905">
        <v>163556</v>
      </c>
      <c r="K3344" s="5">
        <f t="shared" si="80"/>
        <v>10</v>
      </c>
      <c r="L3344" s="423">
        <v>2000</v>
      </c>
      <c r="M3344" s="417" t="s">
        <v>629</v>
      </c>
      <c r="N3344" s="45" t="s">
        <v>2423</v>
      </c>
      <c r="O3344" s="1227">
        <v>1561</v>
      </c>
      <c r="P3344" s="154">
        <v>125</v>
      </c>
      <c r="Q3344" s="251">
        <f>O3344/L$64</f>
        <v>0.7856064418721691</v>
      </c>
      <c r="R3344" s="7">
        <v>117.08</v>
      </c>
      <c r="S3344" s="7">
        <f t="shared" si="81"/>
        <v>242.07999999999998</v>
      </c>
      <c r="T3344" s="7">
        <f t="shared" si="82"/>
        <v>1318.92</v>
      </c>
      <c r="U3344" s="42"/>
      <c r="V3344" s="42"/>
      <c r="W3344" s="42"/>
      <c r="X3344" s="42"/>
      <c r="Y3344" s="42"/>
      <c r="Z3344" s="42"/>
      <c r="AA3344" s="42"/>
      <c r="AB3344" s="42"/>
      <c r="AC3344" s="42"/>
      <c r="AD3344" s="42"/>
      <c r="AE3344" s="42"/>
      <c r="AF3344" s="42"/>
      <c r="AG3344" s="42"/>
      <c r="AH3344" s="42"/>
      <c r="AI3344" s="42"/>
      <c r="AJ3344" s="42"/>
      <c r="AK3344" s="42"/>
    </row>
    <row r="3345" spans="1:40" s="1" customFormat="1">
      <c r="A3345" s="9" t="s">
        <v>3869</v>
      </c>
      <c r="B3345" s="9" t="s">
        <v>17</v>
      </c>
      <c r="C3345" s="335">
        <v>11149</v>
      </c>
      <c r="D3345" s="10">
        <v>3661</v>
      </c>
      <c r="E3345" s="690">
        <v>40716</v>
      </c>
      <c r="F3345" s="815">
        <v>2011</v>
      </c>
      <c r="G3345" s="45" t="s">
        <v>812</v>
      </c>
      <c r="H3345" s="9" t="s">
        <v>2238</v>
      </c>
      <c r="I3345" s="9">
        <v>88</v>
      </c>
      <c r="J3345" s="905">
        <v>158286</v>
      </c>
      <c r="K3345" s="5">
        <f t="shared" si="80"/>
        <v>13</v>
      </c>
      <c r="L3345" s="423">
        <v>1997</v>
      </c>
      <c r="M3345" s="417" t="s">
        <v>3829</v>
      </c>
      <c r="N3345" s="45" t="s">
        <v>1234</v>
      </c>
      <c r="O3345" s="1227">
        <v>1567</v>
      </c>
      <c r="P3345" s="154">
        <v>125</v>
      </c>
      <c r="Q3345" s="251">
        <v>2.3118569640670741E-2</v>
      </c>
      <c r="R3345" s="7">
        <v>117.53</v>
      </c>
      <c r="S3345" s="7">
        <f t="shared" si="81"/>
        <v>242.53</v>
      </c>
      <c r="T3345" s="7">
        <f t="shared" si="82"/>
        <v>1324.47</v>
      </c>
    </row>
    <row r="3346" spans="1:40" s="1" customFormat="1">
      <c r="A3346" s="9" t="s">
        <v>3638</v>
      </c>
      <c r="B3346" s="9" t="s">
        <v>17</v>
      </c>
      <c r="C3346" s="335"/>
      <c r="D3346" s="10">
        <v>3526</v>
      </c>
      <c r="E3346" s="690">
        <v>40589</v>
      </c>
      <c r="F3346" s="815">
        <v>2011</v>
      </c>
      <c r="G3346" s="45" t="s">
        <v>814</v>
      </c>
      <c r="H3346" s="2" t="s">
        <v>3617</v>
      </c>
      <c r="I3346" s="9">
        <v>130</v>
      </c>
      <c r="J3346" s="922">
        <v>98341</v>
      </c>
      <c r="K3346" s="5">
        <f t="shared" si="80"/>
        <v>18</v>
      </c>
      <c r="L3346" s="423">
        <v>1992</v>
      </c>
      <c r="M3346" s="417" t="s">
        <v>2922</v>
      </c>
      <c r="N3346" s="45" t="s">
        <v>3309</v>
      </c>
      <c r="O3346" s="1227">
        <v>1600</v>
      </c>
      <c r="P3346" s="154">
        <v>125</v>
      </c>
      <c r="Q3346" s="251">
        <f>O3346/L$31</f>
        <v>0.80321285140562249</v>
      </c>
      <c r="R3346" s="7">
        <v>120</v>
      </c>
      <c r="S3346" s="7">
        <f t="shared" si="81"/>
        <v>245</v>
      </c>
      <c r="T3346" s="7">
        <f t="shared" si="82"/>
        <v>1355</v>
      </c>
      <c r="U3346" s="7"/>
      <c r="V3346" s="7"/>
      <c r="W3346" s="7"/>
      <c r="X3346" s="42"/>
      <c r="Y3346" s="42"/>
      <c r="Z3346" s="42"/>
      <c r="AA3346" s="42"/>
      <c r="AB3346" s="42"/>
      <c r="AC3346" s="42"/>
      <c r="AD3346" s="42"/>
      <c r="AE3346" s="42"/>
      <c r="AF3346" s="42"/>
      <c r="AG3346" s="42"/>
      <c r="AH3346" s="42"/>
      <c r="AI3346" s="42"/>
      <c r="AJ3346" s="42"/>
      <c r="AK3346" s="42"/>
      <c r="AL3346" s="42"/>
      <c r="AM3346" s="42"/>
      <c r="AN3346" s="42"/>
    </row>
    <row r="3347" spans="1:40" s="1" customFormat="1">
      <c r="A3347" s="225" t="s">
        <v>3584</v>
      </c>
      <c r="B3347" s="9" t="s">
        <v>17</v>
      </c>
      <c r="C3347" s="336">
        <v>19803</v>
      </c>
      <c r="D3347" s="10">
        <v>3512</v>
      </c>
      <c r="E3347" s="690">
        <v>40555</v>
      </c>
      <c r="F3347" s="815">
        <v>2011</v>
      </c>
      <c r="G3347" s="724" t="s">
        <v>815</v>
      </c>
      <c r="H3347" s="9" t="s">
        <v>1788</v>
      </c>
      <c r="I3347" s="225">
        <v>187</v>
      </c>
      <c r="J3347" s="918">
        <v>127613</v>
      </c>
      <c r="K3347" s="5">
        <f t="shared" si="80"/>
        <v>11</v>
      </c>
      <c r="L3347" s="1025">
        <v>1999</v>
      </c>
      <c r="M3347" s="1122" t="s">
        <v>623</v>
      </c>
      <c r="N3347" s="1209" t="s">
        <v>624</v>
      </c>
      <c r="O3347" s="1227">
        <v>1601</v>
      </c>
      <c r="P3347" s="1248">
        <v>125</v>
      </c>
      <c r="Q3347" s="251">
        <f>O3347/L$64</f>
        <v>0.80573729240060388</v>
      </c>
      <c r="R3347" s="7">
        <v>120.08</v>
      </c>
      <c r="S3347" s="7">
        <f t="shared" si="81"/>
        <v>245.07999999999998</v>
      </c>
      <c r="T3347" s="7">
        <f t="shared" si="82"/>
        <v>1355.92</v>
      </c>
      <c r="U3347" s="42"/>
      <c r="V3347" s="42"/>
      <c r="W3347" s="42"/>
      <c r="X3347" s="42"/>
      <c r="Y3347" s="42"/>
      <c r="Z3347" s="42"/>
      <c r="AA3347" s="42"/>
      <c r="AB3347" s="42"/>
      <c r="AC3347" s="42"/>
      <c r="AD3347" s="42"/>
      <c r="AE3347" s="42"/>
      <c r="AF3347" s="42"/>
      <c r="AG3347" s="42"/>
      <c r="AH3347" s="42"/>
      <c r="AI3347" s="42"/>
      <c r="AJ3347" s="42"/>
      <c r="AK3347" s="42"/>
    </row>
    <row r="3348" spans="1:40" s="1" customFormat="1">
      <c r="A3348" s="45" t="s">
        <v>3536</v>
      </c>
      <c r="B3348" s="9" t="s">
        <v>17</v>
      </c>
      <c r="C3348" s="335" t="s">
        <v>3537</v>
      </c>
      <c r="D3348" s="10">
        <v>3512</v>
      </c>
      <c r="E3348" s="690">
        <v>40555</v>
      </c>
      <c r="F3348" s="815">
        <v>2011</v>
      </c>
      <c r="G3348" s="45" t="s">
        <v>814</v>
      </c>
      <c r="H3348" s="9" t="s">
        <v>1060</v>
      </c>
      <c r="I3348" s="9">
        <v>58</v>
      </c>
      <c r="J3348" s="905">
        <v>52486</v>
      </c>
      <c r="K3348" s="5">
        <f t="shared" si="80"/>
        <v>7</v>
      </c>
      <c r="L3348" s="423">
        <v>2003</v>
      </c>
      <c r="M3348" s="417" t="s">
        <v>616</v>
      </c>
      <c r="N3348" s="45" t="s">
        <v>1234</v>
      </c>
      <c r="O3348" s="1227">
        <v>1606</v>
      </c>
      <c r="P3348" s="154">
        <v>125</v>
      </c>
      <c r="Q3348" s="251">
        <f>O3348/L$64</f>
        <v>0.80825364871665828</v>
      </c>
      <c r="R3348" s="7">
        <v>120.45</v>
      </c>
      <c r="S3348" s="7">
        <f t="shared" si="81"/>
        <v>245.45</v>
      </c>
      <c r="T3348" s="7">
        <f t="shared" si="82"/>
        <v>1360.55</v>
      </c>
      <c r="U3348" s="42"/>
      <c r="V3348" s="42"/>
      <c r="W3348" s="42"/>
      <c r="X3348" s="42"/>
      <c r="Y3348" s="42"/>
      <c r="Z3348" s="42"/>
      <c r="AA3348" s="42"/>
      <c r="AB3348" s="42"/>
      <c r="AC3348" s="42"/>
      <c r="AD3348" s="42"/>
      <c r="AE3348" s="42"/>
      <c r="AF3348" s="42"/>
      <c r="AG3348" s="42"/>
      <c r="AH3348" s="42"/>
      <c r="AI3348" s="42"/>
      <c r="AJ3348" s="42"/>
      <c r="AK3348" s="42"/>
    </row>
    <row r="3349" spans="1:40" s="1" customFormat="1">
      <c r="A3349" s="9" t="s">
        <v>3665</v>
      </c>
      <c r="B3349" s="9" t="s">
        <v>17</v>
      </c>
      <c r="C3349" s="335">
        <v>2977</v>
      </c>
      <c r="D3349" s="10">
        <v>3564</v>
      </c>
      <c r="E3349" s="690">
        <v>40612</v>
      </c>
      <c r="F3349" s="815">
        <v>2011</v>
      </c>
      <c r="G3349" s="45" t="s">
        <v>814</v>
      </c>
      <c r="H3349" s="2" t="s">
        <v>3617</v>
      </c>
      <c r="I3349" s="9">
        <v>54</v>
      </c>
      <c r="J3349" s="905">
        <v>166946</v>
      </c>
      <c r="K3349" s="5">
        <f t="shared" si="80"/>
        <v>8</v>
      </c>
      <c r="L3349" s="423">
        <v>2002</v>
      </c>
      <c r="M3349" s="417" t="s">
        <v>623</v>
      </c>
      <c r="N3349" s="45" t="s">
        <v>624</v>
      </c>
      <c r="O3349" s="1227">
        <v>1610</v>
      </c>
      <c r="P3349" s="154">
        <v>125</v>
      </c>
      <c r="Q3349" s="251">
        <v>2.2545262064165773E-2</v>
      </c>
      <c r="R3349" s="7">
        <v>120.75</v>
      </c>
      <c r="S3349" s="7">
        <f t="shared" si="81"/>
        <v>245.75</v>
      </c>
      <c r="T3349" s="7">
        <f t="shared" si="82"/>
        <v>1364.25</v>
      </c>
      <c r="U3349" s="7"/>
      <c r="V3349" s="7"/>
      <c r="W3349" s="7"/>
      <c r="X3349" s="42"/>
      <c r="Y3349" s="42"/>
      <c r="Z3349" s="42"/>
      <c r="AA3349" s="42"/>
      <c r="AB3349" s="42"/>
      <c r="AC3349" s="42"/>
      <c r="AD3349" s="42"/>
      <c r="AE3349" s="42"/>
      <c r="AF3349" s="42"/>
      <c r="AG3349" s="42"/>
      <c r="AH3349" s="42"/>
      <c r="AI3349" s="42"/>
      <c r="AJ3349" s="42"/>
      <c r="AK3349" s="42"/>
      <c r="AL3349" s="42"/>
      <c r="AM3349" s="42"/>
      <c r="AN3349" s="42"/>
    </row>
    <row r="3350" spans="1:40" s="1" customFormat="1">
      <c r="A3350" s="9" t="s">
        <v>3801</v>
      </c>
      <c r="B3350" s="9" t="s">
        <v>17</v>
      </c>
      <c r="C3350" s="335">
        <v>13118</v>
      </c>
      <c r="D3350" s="10">
        <v>3613</v>
      </c>
      <c r="E3350" s="690">
        <v>40655</v>
      </c>
      <c r="F3350" s="815">
        <v>2011</v>
      </c>
      <c r="G3350" s="45" t="s">
        <v>812</v>
      </c>
      <c r="H3350" s="9" t="s">
        <v>2238</v>
      </c>
      <c r="I3350" s="9">
        <v>150</v>
      </c>
      <c r="J3350" s="905">
        <v>173176</v>
      </c>
      <c r="K3350" s="5">
        <f t="shared" si="80"/>
        <v>11</v>
      </c>
      <c r="L3350" s="423">
        <v>1999</v>
      </c>
      <c r="M3350" s="417" t="s">
        <v>616</v>
      </c>
      <c r="N3350" s="45" t="s">
        <v>3699</v>
      </c>
      <c r="O3350" s="1227">
        <v>1610</v>
      </c>
      <c r="P3350" s="154">
        <v>125</v>
      </c>
      <c r="Q3350" s="251">
        <v>1.4477525440204446E-2</v>
      </c>
      <c r="R3350" s="7">
        <v>120.75</v>
      </c>
      <c r="S3350" s="7">
        <f t="shared" si="81"/>
        <v>245.75</v>
      </c>
      <c r="T3350" s="7">
        <f t="shared" si="82"/>
        <v>1364.25</v>
      </c>
    </row>
    <row r="3351" spans="1:40" s="1" customFormat="1">
      <c r="A3351" s="9" t="s">
        <v>3613</v>
      </c>
      <c r="B3351" s="357" t="s">
        <v>17</v>
      </c>
      <c r="C3351" s="683"/>
      <c r="D3351" s="46" t="s">
        <v>3614</v>
      </c>
      <c r="E3351" s="690">
        <v>40562</v>
      </c>
      <c r="F3351" s="815">
        <v>2011</v>
      </c>
      <c r="G3351" s="45" t="s">
        <v>816</v>
      </c>
      <c r="H3351" s="173" t="s">
        <v>1602</v>
      </c>
      <c r="I3351" s="9">
        <v>109421</v>
      </c>
      <c r="J3351" s="918">
        <v>116433</v>
      </c>
      <c r="K3351" s="5">
        <f t="shared" si="80"/>
        <v>8</v>
      </c>
      <c r="L3351" s="1025">
        <v>2002</v>
      </c>
      <c r="M3351" s="1122" t="s">
        <v>623</v>
      </c>
      <c r="N3351" s="1209" t="s">
        <v>624</v>
      </c>
      <c r="O3351" s="1229">
        <v>1500</v>
      </c>
      <c r="P3351" s="1247">
        <v>125</v>
      </c>
      <c r="Q3351" s="459">
        <v>0.3</v>
      </c>
      <c r="R3351" s="7">
        <v>0</v>
      </c>
      <c r="S3351" s="7">
        <v>125</v>
      </c>
      <c r="T3351" s="7">
        <f t="shared" si="82"/>
        <v>1375</v>
      </c>
      <c r="U3351" s="7"/>
      <c r="V3351" s="7"/>
      <c r="W3351" s="7"/>
      <c r="X3351" s="42"/>
      <c r="Y3351" s="42"/>
      <c r="Z3351" s="42"/>
      <c r="AA3351" s="42"/>
      <c r="AB3351" s="42"/>
      <c r="AC3351" s="42"/>
      <c r="AD3351" s="42"/>
      <c r="AE3351" s="42"/>
      <c r="AF3351" s="42"/>
      <c r="AG3351" s="42"/>
      <c r="AH3351" s="42"/>
      <c r="AI3351" s="42"/>
      <c r="AJ3351" s="42"/>
      <c r="AK3351" s="42"/>
      <c r="AL3351" s="42"/>
      <c r="AM3351" s="42"/>
      <c r="AN3351" s="42"/>
    </row>
    <row r="3352" spans="1:40" s="1" customFormat="1">
      <c r="A3352" s="9" t="s">
        <v>3391</v>
      </c>
      <c r="B3352" s="225" t="s">
        <v>17</v>
      </c>
      <c r="C3352" s="683">
        <v>5216</v>
      </c>
      <c r="D3352" s="46" t="s">
        <v>3390</v>
      </c>
      <c r="E3352" s="690">
        <v>40338</v>
      </c>
      <c r="F3352" s="807">
        <v>2011</v>
      </c>
      <c r="G3352" s="45" t="s">
        <v>813</v>
      </c>
      <c r="H3352" s="2" t="s">
        <v>800</v>
      </c>
      <c r="I3352" s="9" t="s">
        <v>18</v>
      </c>
      <c r="J3352" s="918">
        <v>76295</v>
      </c>
      <c r="K3352" s="5">
        <f t="shared" si="80"/>
        <v>13</v>
      </c>
      <c r="L3352" s="1025">
        <v>1997</v>
      </c>
      <c r="M3352" s="1122" t="s">
        <v>623</v>
      </c>
      <c r="N3352" s="1209" t="s">
        <v>947</v>
      </c>
      <c r="O3352" s="1229">
        <v>1500</v>
      </c>
      <c r="P3352" s="1247">
        <v>125</v>
      </c>
      <c r="Q3352" s="459">
        <v>0.27272727272727271</v>
      </c>
      <c r="R3352" s="7">
        <v>0</v>
      </c>
      <c r="S3352" s="7">
        <v>125</v>
      </c>
      <c r="T3352" s="7">
        <v>1375</v>
      </c>
      <c r="U3352" s="7"/>
      <c r="V3352" s="7"/>
      <c r="W3352" s="7"/>
      <c r="X3352" s="42"/>
      <c r="Y3352" s="42"/>
      <c r="Z3352" s="42"/>
      <c r="AA3352" s="42"/>
      <c r="AB3352" s="42"/>
      <c r="AC3352" s="42"/>
      <c r="AD3352" s="42"/>
      <c r="AE3352" s="42"/>
      <c r="AF3352" s="42"/>
      <c r="AG3352" s="42"/>
      <c r="AH3352" s="42"/>
      <c r="AI3352" s="42"/>
      <c r="AJ3352" s="42"/>
      <c r="AK3352" s="42"/>
      <c r="AL3352" s="42"/>
      <c r="AM3352" s="42"/>
      <c r="AN3352" s="42"/>
    </row>
    <row r="3353" spans="1:40" s="1" customFormat="1">
      <c r="A3353" s="9" t="s">
        <v>3442</v>
      </c>
      <c r="B3353" s="225" t="s">
        <v>17</v>
      </c>
      <c r="C3353" s="683">
        <v>1501</v>
      </c>
      <c r="D3353" s="10" t="s">
        <v>3439</v>
      </c>
      <c r="E3353" s="690">
        <v>40385</v>
      </c>
      <c r="F3353" s="807">
        <v>2011</v>
      </c>
      <c r="G3353" s="45" t="s">
        <v>816</v>
      </c>
      <c r="H3353" s="51" t="s">
        <v>801</v>
      </c>
      <c r="I3353" s="9">
        <v>3</v>
      </c>
      <c r="J3353" s="918">
        <v>104954</v>
      </c>
      <c r="K3353" s="5">
        <f t="shared" si="80"/>
        <v>12</v>
      </c>
      <c r="L3353" s="1025">
        <v>1998</v>
      </c>
      <c r="M3353" s="1122" t="s">
        <v>616</v>
      </c>
      <c r="N3353" s="1209" t="s">
        <v>1234</v>
      </c>
      <c r="O3353" s="1229">
        <v>1500</v>
      </c>
      <c r="P3353" s="1247">
        <v>125</v>
      </c>
      <c r="Q3353" s="459">
        <v>0.26785714285714285</v>
      </c>
      <c r="R3353" s="7">
        <v>0</v>
      </c>
      <c r="S3353" s="7">
        <v>125</v>
      </c>
      <c r="T3353" s="7">
        <v>1375</v>
      </c>
      <c r="U3353" s="7"/>
      <c r="V3353" s="7"/>
      <c r="W3353" s="7"/>
      <c r="X3353" s="42"/>
      <c r="Y3353" s="42"/>
      <c r="Z3353" s="42"/>
      <c r="AA3353" s="42"/>
      <c r="AB3353" s="42"/>
      <c r="AC3353" s="42"/>
      <c r="AD3353" s="42"/>
      <c r="AE3353" s="42"/>
      <c r="AF3353" s="42"/>
      <c r="AG3353" s="42"/>
      <c r="AH3353" s="42"/>
      <c r="AI3353" s="42"/>
      <c r="AJ3353" s="42"/>
      <c r="AK3353" s="42"/>
      <c r="AL3353" s="42"/>
      <c r="AM3353" s="42"/>
      <c r="AN3353" s="42"/>
    </row>
    <row r="3354" spans="1:40" s="1" customFormat="1">
      <c r="A3354" s="9" t="s">
        <v>3621</v>
      </c>
      <c r="B3354" s="9" t="s">
        <v>17</v>
      </c>
      <c r="C3354" s="335">
        <v>1483</v>
      </c>
      <c r="D3354" s="10">
        <v>3526</v>
      </c>
      <c r="E3354" s="690">
        <v>40589</v>
      </c>
      <c r="F3354" s="815">
        <v>2011</v>
      </c>
      <c r="G3354" s="45" t="s">
        <v>814</v>
      </c>
      <c r="H3354" s="2" t="s">
        <v>3617</v>
      </c>
      <c r="I3354" s="9">
        <v>14</v>
      </c>
      <c r="J3354" s="905">
        <v>125305</v>
      </c>
      <c r="K3354" s="5">
        <f t="shared" si="80"/>
        <v>10</v>
      </c>
      <c r="L3354" s="423">
        <v>2000</v>
      </c>
      <c r="M3354" s="417" t="s">
        <v>629</v>
      </c>
      <c r="N3354" s="45" t="s">
        <v>1235</v>
      </c>
      <c r="O3354" s="1227">
        <v>1630</v>
      </c>
      <c r="P3354" s="154">
        <v>125</v>
      </c>
      <c r="Q3354" s="251">
        <f>O3354/L$31</f>
        <v>0.81827309236947787</v>
      </c>
      <c r="R3354" s="7">
        <v>122.25</v>
      </c>
      <c r="S3354" s="7">
        <f>P3354+R3354</f>
        <v>247.25</v>
      </c>
      <c r="T3354" s="7">
        <f>O3354-S3354</f>
        <v>1382.75</v>
      </c>
      <c r="U3354" s="7"/>
      <c r="V3354" s="7"/>
      <c r="W3354" s="7"/>
      <c r="X3354" s="42"/>
      <c r="Y3354" s="42"/>
      <c r="Z3354" s="42"/>
      <c r="AA3354" s="42"/>
      <c r="AB3354" s="42"/>
      <c r="AC3354" s="42"/>
      <c r="AD3354" s="42"/>
      <c r="AE3354" s="42"/>
      <c r="AF3354" s="42"/>
      <c r="AG3354" s="42"/>
      <c r="AH3354" s="42"/>
      <c r="AI3354" s="42"/>
      <c r="AJ3354" s="42"/>
      <c r="AK3354" s="42"/>
      <c r="AL3354" s="42"/>
      <c r="AM3354" s="42"/>
      <c r="AN3354" s="42"/>
    </row>
    <row r="3355" spans="1:40" s="1" customFormat="1">
      <c r="A3355" s="15" t="s">
        <v>3672</v>
      </c>
      <c r="B3355" s="9" t="s">
        <v>17</v>
      </c>
      <c r="C3355" s="335"/>
      <c r="D3355" s="10">
        <v>3564</v>
      </c>
      <c r="E3355" s="690">
        <v>40612</v>
      </c>
      <c r="F3355" s="815">
        <v>2011</v>
      </c>
      <c r="G3355" s="45" t="s">
        <v>814</v>
      </c>
      <c r="H3355" s="9" t="s">
        <v>1060</v>
      </c>
      <c r="I3355" s="9">
        <v>89</v>
      </c>
      <c r="J3355" s="905">
        <v>111878</v>
      </c>
      <c r="K3355" s="5">
        <f t="shared" si="80"/>
        <v>14</v>
      </c>
      <c r="L3355" s="423">
        <v>1996</v>
      </c>
      <c r="M3355" s="417" t="s">
        <v>629</v>
      </c>
      <c r="N3355" s="45" t="s">
        <v>303</v>
      </c>
      <c r="O3355" s="1227">
        <v>1665</v>
      </c>
      <c r="P3355" s="154">
        <v>125</v>
      </c>
      <c r="Q3355" s="251">
        <v>2.3315441824121746E-2</v>
      </c>
      <c r="R3355" s="7">
        <v>124.88</v>
      </c>
      <c r="S3355" s="7">
        <f>P3355+R3355</f>
        <v>249.88</v>
      </c>
      <c r="T3355" s="7">
        <f>O3355-S3355</f>
        <v>1415.12</v>
      </c>
      <c r="U3355" s="7"/>
      <c r="V3355" s="7"/>
      <c r="W3355" s="7"/>
      <c r="X3355" s="42"/>
      <c r="Y3355" s="42"/>
      <c r="Z3355" s="42"/>
      <c r="AA3355" s="42"/>
      <c r="AB3355" s="42"/>
      <c r="AC3355" s="42"/>
      <c r="AD3355" s="42"/>
      <c r="AE3355" s="42"/>
      <c r="AF3355" s="42"/>
      <c r="AG3355" s="42"/>
      <c r="AH3355" s="42"/>
      <c r="AI3355" s="42"/>
      <c r="AJ3355" s="42"/>
      <c r="AK3355" s="42"/>
      <c r="AL3355" s="42"/>
      <c r="AM3355" s="42"/>
      <c r="AN3355" s="42"/>
    </row>
    <row r="3356" spans="1:40" s="1" customFormat="1">
      <c r="A3356" s="9" t="s">
        <v>3860</v>
      </c>
      <c r="B3356" s="9" t="s">
        <v>17</v>
      </c>
      <c r="C3356" s="335" t="s">
        <v>3861</v>
      </c>
      <c r="D3356" s="10">
        <v>3661</v>
      </c>
      <c r="E3356" s="690">
        <v>40716</v>
      </c>
      <c r="F3356" s="815">
        <v>2011</v>
      </c>
      <c r="G3356" s="45" t="s">
        <v>815</v>
      </c>
      <c r="H3356" s="9" t="s">
        <v>807</v>
      </c>
      <c r="I3356" s="9">
        <v>80</v>
      </c>
      <c r="J3356" s="905">
        <v>162393</v>
      </c>
      <c r="K3356" s="5">
        <f t="shared" si="80"/>
        <v>9</v>
      </c>
      <c r="L3356" s="423">
        <v>2001</v>
      </c>
      <c r="M3356" s="417" t="s">
        <v>623</v>
      </c>
      <c r="N3356" s="45" t="s">
        <v>624</v>
      </c>
      <c r="O3356" s="1227">
        <v>1670</v>
      </c>
      <c r="P3356" s="154">
        <v>125</v>
      </c>
      <c r="Q3356" s="251">
        <v>2.463816930435235E-2</v>
      </c>
      <c r="R3356" s="7">
        <v>125.25</v>
      </c>
      <c r="S3356" s="7">
        <f>P3356+R3356</f>
        <v>250.25</v>
      </c>
      <c r="T3356" s="7">
        <f>O3356-S3356</f>
        <v>1419.75</v>
      </c>
    </row>
    <row r="3357" spans="1:40" s="1" customFormat="1">
      <c r="A3357" s="9" t="s">
        <v>3482</v>
      </c>
      <c r="B3357" s="9" t="s">
        <v>17</v>
      </c>
      <c r="C3357" s="336">
        <v>240787</v>
      </c>
      <c r="D3357" s="10">
        <v>3481</v>
      </c>
      <c r="E3357" s="690">
        <v>40515</v>
      </c>
      <c r="F3357" s="807">
        <v>2011</v>
      </c>
      <c r="G3357" s="45" t="s">
        <v>812</v>
      </c>
      <c r="H3357" s="1" t="s">
        <v>861</v>
      </c>
      <c r="I3357" s="225">
        <v>46</v>
      </c>
      <c r="J3357" s="918">
        <v>161065</v>
      </c>
      <c r="K3357" s="5">
        <f t="shared" si="80"/>
        <v>6</v>
      </c>
      <c r="L3357" s="1025">
        <v>2004</v>
      </c>
      <c r="M3357" s="1122" t="s">
        <v>623</v>
      </c>
      <c r="N3357" s="1209" t="s">
        <v>626</v>
      </c>
      <c r="O3357" s="1227">
        <v>1681</v>
      </c>
      <c r="P3357" s="154">
        <v>125</v>
      </c>
      <c r="Q3357" s="251">
        <v>3.0914106781848839E-2</v>
      </c>
      <c r="R3357" s="7">
        <v>126.07499999999999</v>
      </c>
      <c r="S3357" s="7">
        <v>251.07499999999999</v>
      </c>
      <c r="T3357" s="7">
        <v>1429.925</v>
      </c>
      <c r="U3357" s="7"/>
      <c r="V3357" s="7"/>
      <c r="W3357" s="7"/>
      <c r="X3357" s="42"/>
      <c r="Y3357" s="42"/>
      <c r="Z3357" s="42"/>
      <c r="AA3357" s="42"/>
      <c r="AB3357" s="42"/>
      <c r="AC3357" s="42"/>
      <c r="AD3357" s="42"/>
      <c r="AE3357" s="42"/>
      <c r="AF3357" s="42"/>
      <c r="AG3357" s="42"/>
      <c r="AH3357" s="42"/>
      <c r="AI3357" s="42"/>
      <c r="AJ3357" s="42"/>
      <c r="AK3357" s="42"/>
      <c r="AL3357" s="42"/>
      <c r="AM3357" s="42"/>
      <c r="AN3357" s="42"/>
    </row>
    <row r="3358" spans="1:40" s="1" customFormat="1">
      <c r="A3358" s="9" t="s">
        <v>3666</v>
      </c>
      <c r="B3358" s="9" t="s">
        <v>17</v>
      </c>
      <c r="C3358" s="335">
        <v>2824</v>
      </c>
      <c r="D3358" s="10">
        <v>3564</v>
      </c>
      <c r="E3358" s="690">
        <v>40612</v>
      </c>
      <c r="F3358" s="815">
        <v>2011</v>
      </c>
      <c r="G3358" s="45" t="s">
        <v>814</v>
      </c>
      <c r="H3358" s="2" t="s">
        <v>3617</v>
      </c>
      <c r="I3358" s="9">
        <v>55</v>
      </c>
      <c r="J3358" s="916">
        <v>131019</v>
      </c>
      <c r="K3358" s="5">
        <f t="shared" si="80"/>
        <v>10</v>
      </c>
      <c r="L3358" s="423">
        <v>2000</v>
      </c>
      <c r="M3358" s="417" t="s">
        <v>623</v>
      </c>
      <c r="N3358" s="45" t="s">
        <v>624</v>
      </c>
      <c r="O3358" s="1227">
        <v>1705</v>
      </c>
      <c r="P3358" s="154">
        <v>125</v>
      </c>
      <c r="Q3358" s="251">
        <v>2.3875572558635181E-2</v>
      </c>
      <c r="R3358" s="7">
        <v>127.88</v>
      </c>
      <c r="S3358" s="7">
        <f>P3358+R3358</f>
        <v>252.88</v>
      </c>
      <c r="T3358" s="7">
        <f>O3358-S3358</f>
        <v>1452.12</v>
      </c>
      <c r="U3358" s="7"/>
      <c r="V3358" s="7"/>
      <c r="W3358" s="7"/>
      <c r="X3358" s="42"/>
      <c r="Y3358" s="42"/>
      <c r="Z3358" s="42"/>
      <c r="AA3358" s="42"/>
      <c r="AB3358" s="42"/>
      <c r="AC3358" s="42"/>
      <c r="AD3358" s="42"/>
      <c r="AE3358" s="42"/>
      <c r="AF3358" s="42"/>
      <c r="AG3358" s="42"/>
      <c r="AH3358" s="42"/>
      <c r="AI3358" s="42"/>
      <c r="AJ3358" s="42"/>
      <c r="AK3358" s="42"/>
      <c r="AL3358" s="42"/>
      <c r="AM3358" s="42"/>
      <c r="AN3358" s="42"/>
    </row>
    <row r="3359" spans="1:40" s="1" customFormat="1">
      <c r="A3359" s="9" t="s">
        <v>3687</v>
      </c>
      <c r="B3359" s="9" t="s">
        <v>17</v>
      </c>
      <c r="C3359" s="335">
        <v>1085</v>
      </c>
      <c r="D3359" s="10">
        <v>3564</v>
      </c>
      <c r="E3359" s="690">
        <v>40612</v>
      </c>
      <c r="F3359" s="815">
        <v>2011</v>
      </c>
      <c r="G3359" s="45" t="s">
        <v>817</v>
      </c>
      <c r="H3359" s="9"/>
      <c r="I3359" s="9">
        <v>98</v>
      </c>
      <c r="J3359" s="905">
        <v>115537</v>
      </c>
      <c r="K3359" s="5">
        <f t="shared" si="80"/>
        <v>12</v>
      </c>
      <c r="L3359" s="423">
        <v>1998</v>
      </c>
      <c r="M3359" s="417" t="s">
        <v>3688</v>
      </c>
      <c r="N3359" s="45" t="s">
        <v>467</v>
      </c>
      <c r="O3359" s="1227">
        <v>1710</v>
      </c>
      <c r="P3359" s="154">
        <v>125</v>
      </c>
      <c r="Q3359" s="251">
        <v>2.3945588900449361E-2</v>
      </c>
      <c r="R3359" s="7">
        <v>128.25</v>
      </c>
      <c r="S3359" s="7">
        <f>P3359+R3359</f>
        <v>253.25</v>
      </c>
      <c r="T3359" s="7">
        <f>O3359-S3359</f>
        <v>1456.75</v>
      </c>
      <c r="U3359" s="7"/>
      <c r="V3359" s="7"/>
      <c r="W3359" s="7"/>
      <c r="X3359" s="42"/>
      <c r="Y3359" s="42"/>
      <c r="Z3359" s="42"/>
      <c r="AA3359" s="42"/>
      <c r="AB3359" s="42"/>
      <c r="AC3359" s="42"/>
      <c r="AD3359" s="42"/>
      <c r="AE3359" s="42"/>
      <c r="AF3359" s="42"/>
      <c r="AG3359" s="42"/>
      <c r="AH3359" s="42"/>
      <c r="AI3359" s="42"/>
      <c r="AJ3359" s="42"/>
      <c r="AK3359" s="42"/>
      <c r="AL3359" s="42"/>
      <c r="AM3359" s="42"/>
      <c r="AN3359" s="42"/>
    </row>
    <row r="3360" spans="1:40" s="1" customFormat="1">
      <c r="A3360" s="9" t="s">
        <v>3619</v>
      </c>
      <c r="B3360" s="9" t="s">
        <v>17</v>
      </c>
      <c r="C3360" s="335">
        <v>1521</v>
      </c>
      <c r="D3360" s="10">
        <v>3526</v>
      </c>
      <c r="E3360" s="690">
        <v>40589</v>
      </c>
      <c r="F3360" s="815">
        <v>2011</v>
      </c>
      <c r="G3360" s="45" t="s">
        <v>814</v>
      </c>
      <c r="H3360" s="2" t="s">
        <v>3617</v>
      </c>
      <c r="I3360" s="9">
        <v>12</v>
      </c>
      <c r="J3360" s="905">
        <v>131783</v>
      </c>
      <c r="K3360" s="5">
        <f t="shared" si="80"/>
        <v>10</v>
      </c>
      <c r="L3360" s="423">
        <v>2000</v>
      </c>
      <c r="M3360" s="417" t="s">
        <v>623</v>
      </c>
      <c r="N3360" s="45" t="s">
        <v>624</v>
      </c>
      <c r="O3360" s="1227">
        <v>1715</v>
      </c>
      <c r="P3360" s="154">
        <v>125</v>
      </c>
      <c r="Q3360" s="251">
        <f>O3360/L$31</f>
        <v>0.86094377510040165</v>
      </c>
      <c r="R3360" s="7">
        <v>128.63</v>
      </c>
      <c r="S3360" s="7">
        <f>P3360+R3360</f>
        <v>253.63</v>
      </c>
      <c r="T3360" s="7">
        <f>O3360-S3360</f>
        <v>1461.37</v>
      </c>
      <c r="U3360" s="7"/>
      <c r="V3360" s="7"/>
      <c r="W3360" s="7"/>
      <c r="X3360" s="42"/>
      <c r="Y3360" s="42"/>
      <c r="Z3360" s="42"/>
      <c r="AA3360" s="42"/>
      <c r="AB3360" s="42"/>
      <c r="AC3360" s="42"/>
      <c r="AD3360" s="42"/>
      <c r="AE3360" s="42"/>
      <c r="AF3360" s="42"/>
      <c r="AG3360" s="42"/>
      <c r="AH3360" s="42"/>
      <c r="AI3360" s="42"/>
      <c r="AJ3360" s="42"/>
      <c r="AK3360" s="42"/>
      <c r="AL3360" s="42"/>
      <c r="AM3360" s="42"/>
      <c r="AN3360" s="42"/>
    </row>
    <row r="3361" spans="1:40" s="1" customFormat="1">
      <c r="A3361" s="9" t="s">
        <v>3464</v>
      </c>
      <c r="B3361" s="9" t="s">
        <v>17</v>
      </c>
      <c r="C3361" s="335" t="s">
        <v>3465</v>
      </c>
      <c r="D3361" s="10">
        <v>3481</v>
      </c>
      <c r="E3361" s="690">
        <v>40515</v>
      </c>
      <c r="F3361" s="807">
        <v>2011</v>
      </c>
      <c r="G3361" s="45" t="s">
        <v>812</v>
      </c>
      <c r="H3361" s="9" t="s">
        <v>2238</v>
      </c>
      <c r="I3361" s="9">
        <v>167</v>
      </c>
      <c r="J3361" s="905">
        <v>129684</v>
      </c>
      <c r="K3361" s="5">
        <f t="shared" si="80"/>
        <v>14</v>
      </c>
      <c r="L3361" s="423">
        <v>1996</v>
      </c>
      <c r="M3361" s="417" t="s">
        <v>623</v>
      </c>
      <c r="N3361" s="45" t="s">
        <v>740</v>
      </c>
      <c r="O3361" s="1227">
        <v>1761.23</v>
      </c>
      <c r="P3361" s="154">
        <v>125</v>
      </c>
      <c r="Q3361" s="251">
        <v>3.2389561146576817E-2</v>
      </c>
      <c r="R3361" s="7">
        <v>132.09225000000001</v>
      </c>
      <c r="S3361" s="7">
        <v>257.09225000000004</v>
      </c>
      <c r="T3361" s="7">
        <v>1504.1377499999999</v>
      </c>
      <c r="U3361" s="7"/>
      <c r="V3361" s="7"/>
      <c r="W3361" s="7"/>
      <c r="X3361" s="42"/>
      <c r="Y3361" s="42"/>
      <c r="Z3361" s="42"/>
      <c r="AA3361" s="42"/>
      <c r="AB3361" s="42"/>
      <c r="AC3361" s="42"/>
      <c r="AD3361" s="42"/>
      <c r="AE3361" s="42"/>
      <c r="AF3361" s="42"/>
      <c r="AG3361" s="42"/>
      <c r="AH3361" s="42"/>
      <c r="AI3361" s="42"/>
      <c r="AJ3361" s="42"/>
      <c r="AK3361" s="42"/>
      <c r="AL3361" s="42"/>
      <c r="AM3361" s="42"/>
      <c r="AN3361" s="42"/>
    </row>
    <row r="3362" spans="1:40" s="1" customFormat="1">
      <c r="A3362" s="9" t="s">
        <v>3525</v>
      </c>
      <c r="B3362" s="9" t="s">
        <v>17</v>
      </c>
      <c r="C3362" s="336">
        <v>243097</v>
      </c>
      <c r="D3362" s="10">
        <v>3461</v>
      </c>
      <c r="E3362" s="690">
        <v>40504</v>
      </c>
      <c r="F3362" s="815">
        <v>2011</v>
      </c>
      <c r="G3362" s="724" t="s">
        <v>812</v>
      </c>
      <c r="H3362" s="9" t="s">
        <v>1079</v>
      </c>
      <c r="I3362" s="225">
        <v>123</v>
      </c>
      <c r="J3362" s="918">
        <v>119554</v>
      </c>
      <c r="K3362" s="5">
        <f t="shared" si="80"/>
        <v>9</v>
      </c>
      <c r="L3362" s="1025">
        <v>2001</v>
      </c>
      <c r="M3362" s="1122" t="s">
        <v>616</v>
      </c>
      <c r="N3362" s="1209" t="s">
        <v>619</v>
      </c>
      <c r="O3362" s="1227">
        <v>1766</v>
      </c>
      <c r="P3362" s="1248">
        <v>125</v>
      </c>
      <c r="Q3362" s="251">
        <f>O3362/L$49</f>
        <v>0.88565697091273821</v>
      </c>
      <c r="R3362" s="7">
        <f>O3362*0.075</f>
        <v>132.44999999999999</v>
      </c>
      <c r="S3362" s="7">
        <f t="shared" ref="S3362:S3370" si="83">P3362+R3362</f>
        <v>257.45</v>
      </c>
      <c r="T3362" s="7">
        <f t="shared" ref="T3362:T3374" si="84">O3362-S3362</f>
        <v>1508.55</v>
      </c>
      <c r="U3362" s="7"/>
      <c r="V3362" s="7"/>
      <c r="W3362" s="7"/>
      <c r="X3362" s="42"/>
      <c r="Y3362" s="42"/>
      <c r="Z3362" s="42"/>
      <c r="AA3362" s="42"/>
      <c r="AB3362" s="42"/>
      <c r="AC3362" s="42"/>
      <c r="AD3362" s="42"/>
      <c r="AE3362" s="42"/>
      <c r="AF3362" s="42"/>
      <c r="AG3362" s="42"/>
      <c r="AH3362" s="42"/>
      <c r="AI3362" s="42"/>
      <c r="AJ3362" s="42"/>
      <c r="AK3362" s="42"/>
      <c r="AL3362" s="42"/>
      <c r="AM3362" s="42"/>
      <c r="AN3362" s="42"/>
    </row>
    <row r="3363" spans="1:40" s="1" customFormat="1">
      <c r="A3363" s="9" t="s">
        <v>3524</v>
      </c>
      <c r="B3363" s="9" t="s">
        <v>17</v>
      </c>
      <c r="C3363" s="336">
        <v>244085</v>
      </c>
      <c r="D3363" s="10">
        <v>3461</v>
      </c>
      <c r="E3363" s="690">
        <v>40504</v>
      </c>
      <c r="F3363" s="815">
        <v>2011</v>
      </c>
      <c r="G3363" s="724" t="s">
        <v>812</v>
      </c>
      <c r="H3363" s="1" t="s">
        <v>861</v>
      </c>
      <c r="I3363" s="225">
        <v>124</v>
      </c>
      <c r="J3363" s="918">
        <v>145477</v>
      </c>
      <c r="K3363" s="5">
        <f t="shared" si="80"/>
        <v>7</v>
      </c>
      <c r="L3363" s="1025">
        <v>2003</v>
      </c>
      <c r="M3363" s="1122" t="s">
        <v>623</v>
      </c>
      <c r="N3363" s="1209" t="s">
        <v>626</v>
      </c>
      <c r="O3363" s="1227">
        <v>1766</v>
      </c>
      <c r="P3363" s="1248">
        <v>125</v>
      </c>
      <c r="Q3363" s="251">
        <f>O3363/L$49</f>
        <v>0.88565697091273821</v>
      </c>
      <c r="R3363" s="7">
        <f>O3363*0.075</f>
        <v>132.44999999999999</v>
      </c>
      <c r="S3363" s="7">
        <f t="shared" si="83"/>
        <v>257.45</v>
      </c>
      <c r="T3363" s="7">
        <f t="shared" si="84"/>
        <v>1508.55</v>
      </c>
      <c r="U3363" s="7"/>
      <c r="V3363" s="7"/>
      <c r="W3363" s="7"/>
      <c r="X3363" s="42"/>
      <c r="Y3363" s="42"/>
      <c r="Z3363" s="42"/>
      <c r="AA3363" s="42"/>
      <c r="AB3363" s="42"/>
      <c r="AC3363" s="42"/>
      <c r="AD3363" s="42"/>
      <c r="AE3363" s="42"/>
      <c r="AF3363" s="42"/>
      <c r="AG3363" s="42"/>
      <c r="AH3363" s="42"/>
      <c r="AI3363" s="42"/>
      <c r="AJ3363" s="42"/>
      <c r="AK3363" s="42"/>
      <c r="AL3363" s="42"/>
      <c r="AM3363" s="42"/>
      <c r="AN3363" s="42"/>
    </row>
    <row r="3364" spans="1:40" s="1" customFormat="1">
      <c r="A3364" s="9" t="s">
        <v>3872</v>
      </c>
      <c r="B3364" s="9" t="s">
        <v>17</v>
      </c>
      <c r="C3364" s="335">
        <v>22648</v>
      </c>
      <c r="D3364" s="10">
        <v>3661</v>
      </c>
      <c r="E3364" s="690">
        <v>40716</v>
      </c>
      <c r="F3364" s="815">
        <v>2011</v>
      </c>
      <c r="G3364" s="45" t="s">
        <v>813</v>
      </c>
      <c r="H3364" s="2" t="s">
        <v>800</v>
      </c>
      <c r="I3364" s="9">
        <v>91</v>
      </c>
      <c r="J3364" s="905">
        <v>144040</v>
      </c>
      <c r="K3364" s="5">
        <f t="shared" si="80"/>
        <v>11</v>
      </c>
      <c r="L3364" s="423">
        <v>1999</v>
      </c>
      <c r="M3364" s="417" t="s">
        <v>3829</v>
      </c>
      <c r="N3364" s="45" t="s">
        <v>1234</v>
      </c>
      <c r="O3364" s="1227">
        <v>1810</v>
      </c>
      <c r="P3364" s="154">
        <v>125</v>
      </c>
      <c r="Q3364" s="251">
        <v>2.6703644575375902E-2</v>
      </c>
      <c r="R3364" s="7">
        <v>135.75</v>
      </c>
      <c r="S3364" s="7">
        <f t="shared" si="83"/>
        <v>260.75</v>
      </c>
      <c r="T3364" s="7">
        <f t="shared" si="84"/>
        <v>1549.25</v>
      </c>
    </row>
    <row r="3365" spans="1:40" s="1" customFormat="1">
      <c r="A3365" s="9" t="s">
        <v>3620</v>
      </c>
      <c r="B3365" s="9" t="s">
        <v>17</v>
      </c>
      <c r="C3365" s="335">
        <v>1520</v>
      </c>
      <c r="D3365" s="10">
        <v>3526</v>
      </c>
      <c r="E3365" s="690">
        <v>40589</v>
      </c>
      <c r="F3365" s="815">
        <v>2011</v>
      </c>
      <c r="G3365" s="45" t="s">
        <v>814</v>
      </c>
      <c r="H3365" s="2" t="s">
        <v>3617</v>
      </c>
      <c r="I3365" s="9">
        <v>13</v>
      </c>
      <c r="J3365" s="905">
        <v>135736</v>
      </c>
      <c r="K3365" s="5">
        <f t="shared" si="80"/>
        <v>10</v>
      </c>
      <c r="L3365" s="423">
        <v>2000</v>
      </c>
      <c r="M3365" s="417" t="s">
        <v>623</v>
      </c>
      <c r="N3365" s="45" t="s">
        <v>624</v>
      </c>
      <c r="O3365" s="1227">
        <v>1815</v>
      </c>
      <c r="P3365" s="154">
        <v>125</v>
      </c>
      <c r="Q3365" s="251">
        <f>O3365/L$31</f>
        <v>0.91114457831325302</v>
      </c>
      <c r="R3365" s="7">
        <v>136.13</v>
      </c>
      <c r="S3365" s="7">
        <f t="shared" si="83"/>
        <v>261.13</v>
      </c>
      <c r="T3365" s="7">
        <f t="shared" si="84"/>
        <v>1553.87</v>
      </c>
      <c r="U3365" s="7"/>
      <c r="V3365" s="7"/>
      <c r="W3365" s="7"/>
      <c r="X3365" s="42"/>
      <c r="Y3365" s="42"/>
      <c r="Z3365" s="42"/>
      <c r="AA3365" s="42"/>
      <c r="AB3365" s="42"/>
      <c r="AC3365" s="42"/>
      <c r="AD3365" s="42"/>
      <c r="AE3365" s="42"/>
      <c r="AF3365" s="42"/>
      <c r="AG3365" s="42"/>
      <c r="AH3365" s="42"/>
      <c r="AI3365" s="42"/>
      <c r="AJ3365" s="42"/>
      <c r="AK3365" s="42"/>
      <c r="AL3365" s="42"/>
      <c r="AM3365" s="42"/>
      <c r="AN3365" s="42"/>
    </row>
    <row r="3366" spans="1:40" s="1" customFormat="1">
      <c r="A3366" s="9" t="s">
        <v>3523</v>
      </c>
      <c r="B3366" s="9" t="s">
        <v>17</v>
      </c>
      <c r="C3366" s="336">
        <v>244088</v>
      </c>
      <c r="D3366" s="10">
        <v>3461</v>
      </c>
      <c r="E3366" s="690">
        <v>40504</v>
      </c>
      <c r="F3366" s="815">
        <v>2011</v>
      </c>
      <c r="G3366" s="724" t="s">
        <v>812</v>
      </c>
      <c r="H3366" s="1" t="s">
        <v>861</v>
      </c>
      <c r="I3366" s="225">
        <v>129</v>
      </c>
      <c r="J3366" s="918">
        <v>163593</v>
      </c>
      <c r="K3366" s="5">
        <f t="shared" si="80"/>
        <v>7</v>
      </c>
      <c r="L3366" s="1025">
        <v>2003</v>
      </c>
      <c r="M3366" s="1122" t="s">
        <v>623</v>
      </c>
      <c r="N3366" s="1209" t="s">
        <v>626</v>
      </c>
      <c r="O3366" s="1227">
        <v>1817.77</v>
      </c>
      <c r="P3366" s="1248">
        <v>125</v>
      </c>
      <c r="Q3366" s="251">
        <f>O3366/L$49</f>
        <v>0.91161985957873615</v>
      </c>
      <c r="R3366" s="7">
        <f>O3366*0.075</f>
        <v>136.33275</v>
      </c>
      <c r="S3366" s="7">
        <f t="shared" si="83"/>
        <v>261.33275000000003</v>
      </c>
      <c r="T3366" s="7">
        <f t="shared" si="84"/>
        <v>1556.4372499999999</v>
      </c>
      <c r="U3366" s="7"/>
      <c r="V3366" s="7"/>
      <c r="W3366" s="7"/>
      <c r="X3366" s="42"/>
      <c r="Y3366" s="42"/>
      <c r="Z3366" s="42"/>
      <c r="AA3366" s="42"/>
      <c r="AB3366" s="42"/>
      <c r="AC3366" s="42"/>
      <c r="AD3366" s="42"/>
      <c r="AE3366" s="42"/>
      <c r="AF3366" s="42"/>
      <c r="AG3366" s="42"/>
      <c r="AH3366" s="42"/>
      <c r="AI3366" s="42"/>
      <c r="AJ3366" s="42"/>
      <c r="AK3366" s="42"/>
      <c r="AL3366" s="42"/>
      <c r="AM3366" s="42"/>
      <c r="AN3366" s="42"/>
    </row>
    <row r="3367" spans="1:40" s="1" customFormat="1">
      <c r="A3367" s="9" t="s">
        <v>3858</v>
      </c>
      <c r="B3367" s="9" t="s">
        <v>17</v>
      </c>
      <c r="C3367" s="335">
        <v>19231</v>
      </c>
      <c r="D3367" s="10">
        <v>3661</v>
      </c>
      <c r="E3367" s="690">
        <v>40716</v>
      </c>
      <c r="F3367" s="815">
        <v>2011</v>
      </c>
      <c r="G3367" s="45" t="s">
        <v>810</v>
      </c>
      <c r="H3367" s="173" t="s">
        <v>859</v>
      </c>
      <c r="I3367" s="9">
        <v>78</v>
      </c>
      <c r="J3367" s="905">
        <v>185527</v>
      </c>
      <c r="K3367" s="5">
        <f t="shared" si="80"/>
        <v>6</v>
      </c>
      <c r="L3367" s="423">
        <v>2004</v>
      </c>
      <c r="M3367" s="417" t="s">
        <v>623</v>
      </c>
      <c r="N3367" s="45" t="s">
        <v>624</v>
      </c>
      <c r="O3367" s="1227">
        <v>1831</v>
      </c>
      <c r="P3367" s="154">
        <v>125</v>
      </c>
      <c r="Q3367" s="251">
        <v>2.7013465866029436E-2</v>
      </c>
      <c r="R3367" s="7">
        <v>137.33000000000001</v>
      </c>
      <c r="S3367" s="7">
        <f t="shared" si="83"/>
        <v>262.33000000000004</v>
      </c>
      <c r="T3367" s="7">
        <f t="shared" si="84"/>
        <v>1568.67</v>
      </c>
    </row>
    <row r="3368" spans="1:40" s="1" customFormat="1">
      <c r="A3368" s="9" t="s">
        <v>3862</v>
      </c>
      <c r="B3368" s="9" t="s">
        <v>17</v>
      </c>
      <c r="C3368" s="335">
        <v>243087</v>
      </c>
      <c r="D3368" s="10">
        <v>3661</v>
      </c>
      <c r="E3368" s="690">
        <v>40716</v>
      </c>
      <c r="F3368" s="815">
        <v>2011</v>
      </c>
      <c r="G3368" s="45" t="s">
        <v>812</v>
      </c>
      <c r="H3368" s="9" t="s">
        <v>1079</v>
      </c>
      <c r="I3368" s="9">
        <v>81</v>
      </c>
      <c r="J3368" s="905">
        <v>125986</v>
      </c>
      <c r="K3368" s="5">
        <f t="shared" si="80"/>
        <v>11</v>
      </c>
      <c r="L3368" s="423">
        <v>1999</v>
      </c>
      <c r="M3368" s="417" t="s">
        <v>623</v>
      </c>
      <c r="N3368" s="45" t="s">
        <v>3003</v>
      </c>
      <c r="O3368" s="1227">
        <v>1836</v>
      </c>
      <c r="P3368" s="154">
        <v>125</v>
      </c>
      <c r="Q3368" s="251">
        <v>2.7087232839994563E-2</v>
      </c>
      <c r="R3368" s="7">
        <v>137.69999999999999</v>
      </c>
      <c r="S3368" s="7">
        <f t="shared" si="83"/>
        <v>262.7</v>
      </c>
      <c r="T3368" s="7">
        <f t="shared" si="84"/>
        <v>1573.3</v>
      </c>
    </row>
    <row r="3369" spans="1:40" s="1" customFormat="1">
      <c r="A3369" s="9" t="s">
        <v>3788</v>
      </c>
      <c r="B3369" s="9" t="s">
        <v>17</v>
      </c>
      <c r="C3369" s="335">
        <v>1396</v>
      </c>
      <c r="D3369" s="10">
        <v>3613</v>
      </c>
      <c r="E3369" s="690">
        <v>40655</v>
      </c>
      <c r="F3369" s="815">
        <v>2011</v>
      </c>
      <c r="G3369" s="45" t="s">
        <v>813</v>
      </c>
      <c r="H3369" s="2" t="s">
        <v>800</v>
      </c>
      <c r="I3369" s="9">
        <v>137</v>
      </c>
      <c r="J3369" s="905">
        <v>134304</v>
      </c>
      <c r="K3369" s="5">
        <f t="shared" si="80"/>
        <v>11</v>
      </c>
      <c r="L3369" s="423">
        <v>1999</v>
      </c>
      <c r="M3369" s="417" t="s">
        <v>623</v>
      </c>
      <c r="N3369" s="45" t="s">
        <v>3003</v>
      </c>
      <c r="O3369" s="1227">
        <v>1860</v>
      </c>
      <c r="P3369" s="154">
        <v>125</v>
      </c>
      <c r="Q3369" s="251">
        <v>1.6725588396757932E-2</v>
      </c>
      <c r="R3369" s="7">
        <v>139.5</v>
      </c>
      <c r="S3369" s="7">
        <f t="shared" si="83"/>
        <v>264.5</v>
      </c>
      <c r="T3369" s="7">
        <f t="shared" si="84"/>
        <v>1595.5</v>
      </c>
    </row>
    <row r="3370" spans="1:40" s="1" customFormat="1">
      <c r="A3370" s="9" t="s">
        <v>3675</v>
      </c>
      <c r="B3370" s="9" t="s">
        <v>17</v>
      </c>
      <c r="C3370" s="335"/>
      <c r="D3370" s="10">
        <v>3564</v>
      </c>
      <c r="E3370" s="690">
        <v>40612</v>
      </c>
      <c r="F3370" s="815">
        <v>2011</v>
      </c>
      <c r="G3370" s="45" t="s">
        <v>814</v>
      </c>
      <c r="H3370" s="2" t="s">
        <v>3617</v>
      </c>
      <c r="I3370" s="9">
        <v>91</v>
      </c>
      <c r="J3370" s="905">
        <v>155610</v>
      </c>
      <c r="K3370" s="5">
        <f t="shared" si="80"/>
        <v>10</v>
      </c>
      <c r="L3370" s="423">
        <v>2000</v>
      </c>
      <c r="M3370" s="417" t="s">
        <v>623</v>
      </c>
      <c r="N3370" s="45" t="s">
        <v>624</v>
      </c>
      <c r="O3370" s="1227">
        <v>1861.13</v>
      </c>
      <c r="P3370" s="154">
        <v>125</v>
      </c>
      <c r="Q3370" s="251">
        <v>2.6061902848124752E-2</v>
      </c>
      <c r="R3370" s="7">
        <v>139.58000000000001</v>
      </c>
      <c r="S3370" s="7">
        <f t="shared" si="83"/>
        <v>264.58000000000004</v>
      </c>
      <c r="T3370" s="7">
        <f t="shared" si="84"/>
        <v>1596.5500000000002</v>
      </c>
      <c r="U3370" s="7"/>
      <c r="V3370" s="7"/>
      <c r="W3370" s="7"/>
      <c r="X3370" s="42"/>
      <c r="Y3370" s="42"/>
      <c r="Z3370" s="42"/>
      <c r="AA3370" s="42"/>
      <c r="AB3370" s="42"/>
      <c r="AC3370" s="42"/>
      <c r="AD3370" s="42"/>
      <c r="AE3370" s="42"/>
      <c r="AF3370" s="42"/>
      <c r="AG3370" s="42"/>
      <c r="AH3370" s="42"/>
      <c r="AI3370" s="42"/>
      <c r="AJ3370" s="42"/>
      <c r="AK3370" s="42"/>
      <c r="AL3370" s="42"/>
      <c r="AM3370" s="42"/>
      <c r="AN3370" s="42"/>
    </row>
    <row r="3371" spans="1:40" s="1" customFormat="1">
      <c r="A3371" s="9" t="s">
        <v>3610</v>
      </c>
      <c r="B3371" s="357" t="s">
        <v>17</v>
      </c>
      <c r="C3371" s="683"/>
      <c r="D3371" s="46" t="s">
        <v>3608</v>
      </c>
      <c r="E3371" s="690">
        <v>40449</v>
      </c>
      <c r="F3371" s="815">
        <v>2011</v>
      </c>
      <c r="G3371" s="45" t="s">
        <v>816</v>
      </c>
      <c r="H3371" s="173" t="s">
        <v>1602</v>
      </c>
      <c r="I3371" s="9">
        <v>99422</v>
      </c>
      <c r="J3371" s="918">
        <v>118473</v>
      </c>
      <c r="K3371" s="5">
        <f t="shared" si="80"/>
        <v>8</v>
      </c>
      <c r="L3371" s="1025">
        <v>2002</v>
      </c>
      <c r="M3371" s="1122" t="s">
        <v>629</v>
      </c>
      <c r="N3371" s="1209" t="s">
        <v>2303</v>
      </c>
      <c r="O3371" s="1229">
        <v>1800</v>
      </c>
      <c r="P3371" s="1247">
        <v>125</v>
      </c>
      <c r="Q3371" s="459">
        <v>0.13</v>
      </c>
      <c r="R3371" s="7">
        <v>0</v>
      </c>
      <c r="S3371" s="7">
        <v>125</v>
      </c>
      <c r="T3371" s="7">
        <f t="shared" si="84"/>
        <v>1675</v>
      </c>
      <c r="U3371" s="42"/>
      <c r="V3371" s="42"/>
      <c r="W3371" s="42"/>
      <c r="X3371" s="42"/>
      <c r="Y3371" s="42"/>
      <c r="Z3371" s="42"/>
      <c r="AA3371" s="42"/>
      <c r="AB3371" s="42"/>
      <c r="AC3371" s="42"/>
      <c r="AD3371" s="42"/>
      <c r="AE3371" s="42"/>
      <c r="AF3371" s="42"/>
      <c r="AG3371" s="42"/>
      <c r="AH3371" s="42"/>
      <c r="AI3371" s="42"/>
      <c r="AJ3371" s="42"/>
      <c r="AK3371" s="42"/>
    </row>
    <row r="3372" spans="1:40" s="1" customFormat="1">
      <c r="A3372" s="9" t="s">
        <v>3676</v>
      </c>
      <c r="B3372" s="9" t="s">
        <v>17</v>
      </c>
      <c r="C3372" s="335"/>
      <c r="D3372" s="10">
        <v>3564</v>
      </c>
      <c r="E3372" s="690">
        <v>40612</v>
      </c>
      <c r="F3372" s="335">
        <v>2011</v>
      </c>
      <c r="G3372" s="45" t="s">
        <v>821</v>
      </c>
      <c r="H3372" s="51" t="s">
        <v>1264</v>
      </c>
      <c r="I3372" s="9">
        <v>92</v>
      </c>
      <c r="J3372" s="905">
        <v>121493</v>
      </c>
      <c r="K3372" s="5">
        <f t="shared" si="80"/>
        <v>11</v>
      </c>
      <c r="L3372" s="423">
        <v>1999</v>
      </c>
      <c r="M3372" s="417" t="s">
        <v>623</v>
      </c>
      <c r="N3372" s="45" t="s">
        <v>624</v>
      </c>
      <c r="O3372" s="1227">
        <v>1965</v>
      </c>
      <c r="P3372" s="154">
        <v>125</v>
      </c>
      <c r="Q3372" s="251">
        <v>2.7516422332972513E-2</v>
      </c>
      <c r="R3372" s="7">
        <v>147.38</v>
      </c>
      <c r="S3372" s="7">
        <f>P3372+R3372</f>
        <v>272.38</v>
      </c>
      <c r="T3372" s="7">
        <f t="shared" si="84"/>
        <v>1692.62</v>
      </c>
      <c r="U3372" s="7"/>
      <c r="V3372" s="7"/>
      <c r="W3372" s="7"/>
      <c r="X3372" s="42"/>
      <c r="Y3372" s="42"/>
      <c r="Z3372" s="42"/>
      <c r="AA3372" s="42"/>
      <c r="AB3372" s="42"/>
      <c r="AC3372" s="42"/>
      <c r="AD3372" s="42"/>
      <c r="AE3372" s="42"/>
      <c r="AF3372" s="42"/>
      <c r="AG3372" s="42"/>
      <c r="AH3372" s="42"/>
      <c r="AI3372" s="42"/>
      <c r="AJ3372" s="42"/>
      <c r="AK3372" s="42"/>
      <c r="AL3372" s="42"/>
      <c r="AM3372" s="42"/>
      <c r="AN3372" s="42"/>
    </row>
    <row r="3373" spans="1:40" s="1" customFormat="1">
      <c r="A3373" s="9" t="s">
        <v>3559</v>
      </c>
      <c r="B3373" s="9" t="s">
        <v>17</v>
      </c>
      <c r="C3373" s="335" t="s">
        <v>3560</v>
      </c>
      <c r="D3373" s="10">
        <v>3512</v>
      </c>
      <c r="E3373" s="690">
        <v>40555</v>
      </c>
      <c r="F3373" s="815">
        <v>2011</v>
      </c>
      <c r="G3373" s="45" t="s">
        <v>814</v>
      </c>
      <c r="H3373" s="2" t="s">
        <v>3617</v>
      </c>
      <c r="I3373" s="9">
        <v>154</v>
      </c>
      <c r="J3373" s="905">
        <v>149240</v>
      </c>
      <c r="K3373" s="5">
        <f t="shared" si="80"/>
        <v>8</v>
      </c>
      <c r="L3373" s="423">
        <v>2002</v>
      </c>
      <c r="M3373" s="417" t="s">
        <v>623</v>
      </c>
      <c r="N3373" s="45" t="s">
        <v>624</v>
      </c>
      <c r="O3373" s="1227">
        <v>1975</v>
      </c>
      <c r="P3373" s="154">
        <v>125</v>
      </c>
      <c r="Q3373" s="251">
        <f>O3373/L$64</f>
        <v>0.99396074484146957</v>
      </c>
      <c r="R3373" s="7">
        <v>148.1</v>
      </c>
      <c r="S3373" s="7">
        <f>P3373+R3373</f>
        <v>273.10000000000002</v>
      </c>
      <c r="T3373" s="7">
        <f t="shared" si="84"/>
        <v>1701.9</v>
      </c>
      <c r="U3373" s="42"/>
      <c r="V3373" s="42"/>
      <c r="W3373" s="42"/>
      <c r="X3373" s="42"/>
      <c r="Y3373" s="42"/>
      <c r="Z3373" s="42"/>
      <c r="AA3373" s="42"/>
      <c r="AB3373" s="42"/>
      <c r="AC3373" s="42"/>
      <c r="AD3373" s="42"/>
      <c r="AE3373" s="42"/>
      <c r="AF3373" s="42"/>
      <c r="AG3373" s="42"/>
      <c r="AH3373" s="42"/>
      <c r="AI3373" s="42"/>
      <c r="AJ3373" s="42"/>
      <c r="AK3373" s="42"/>
    </row>
    <row r="3374" spans="1:40" s="1" customFormat="1">
      <c r="A3374" s="9" t="s">
        <v>3769</v>
      </c>
      <c r="B3374" s="9" t="s">
        <v>17</v>
      </c>
      <c r="C3374" s="335">
        <v>135349</v>
      </c>
      <c r="D3374" s="10">
        <v>3613</v>
      </c>
      <c r="E3374" s="690">
        <v>40655</v>
      </c>
      <c r="F3374" s="815">
        <v>2011</v>
      </c>
      <c r="G3374" s="45" t="s">
        <v>812</v>
      </c>
      <c r="H3374" s="9" t="s">
        <v>905</v>
      </c>
      <c r="I3374" s="9">
        <v>118</v>
      </c>
      <c r="J3374" s="905">
        <v>139620</v>
      </c>
      <c r="K3374" s="5">
        <f t="shared" si="80"/>
        <v>10</v>
      </c>
      <c r="L3374" s="423">
        <v>2000</v>
      </c>
      <c r="M3374" s="417" t="s">
        <v>623</v>
      </c>
      <c r="N3374" s="45" t="s">
        <v>624</v>
      </c>
      <c r="O3374" s="1227">
        <v>2010</v>
      </c>
      <c r="P3374" s="154">
        <v>125</v>
      </c>
      <c r="Q3374" s="251">
        <v>1.8074426170690022E-2</v>
      </c>
      <c r="R3374" s="7">
        <v>150.75</v>
      </c>
      <c r="S3374" s="7">
        <f>P3374+R3374</f>
        <v>275.75</v>
      </c>
      <c r="T3374" s="7">
        <f t="shared" si="84"/>
        <v>1734.25</v>
      </c>
    </row>
    <row r="3375" spans="1:40" s="1" customFormat="1">
      <c r="A3375" s="9" t="s">
        <v>3468</v>
      </c>
      <c r="B3375" s="9" t="s">
        <v>17</v>
      </c>
      <c r="C3375" s="335" t="s">
        <v>3469</v>
      </c>
      <c r="D3375" s="10">
        <v>3481</v>
      </c>
      <c r="E3375" s="690">
        <v>40515</v>
      </c>
      <c r="F3375" s="807">
        <v>2011</v>
      </c>
      <c r="G3375" s="45" t="s">
        <v>812</v>
      </c>
      <c r="H3375" s="9" t="s">
        <v>905</v>
      </c>
      <c r="I3375" s="9">
        <v>161</v>
      </c>
      <c r="J3375" s="905">
        <v>111183</v>
      </c>
      <c r="K3375" s="5">
        <f t="shared" si="80"/>
        <v>10</v>
      </c>
      <c r="L3375" s="423">
        <v>2000</v>
      </c>
      <c r="M3375" s="417" t="s">
        <v>623</v>
      </c>
      <c r="N3375" s="45" t="s">
        <v>3003</v>
      </c>
      <c r="O3375" s="1227">
        <v>2010</v>
      </c>
      <c r="P3375" s="154">
        <v>125</v>
      </c>
      <c r="Q3375" s="251">
        <v>3.6964517924756794E-2</v>
      </c>
      <c r="R3375" s="7">
        <v>150.75</v>
      </c>
      <c r="S3375" s="7">
        <v>275.75</v>
      </c>
      <c r="T3375" s="7">
        <v>1734.25</v>
      </c>
      <c r="U3375" s="7"/>
      <c r="V3375" s="7"/>
      <c r="W3375" s="7"/>
      <c r="X3375" s="42"/>
      <c r="Y3375" s="42"/>
      <c r="Z3375" s="42"/>
      <c r="AA3375" s="42"/>
      <c r="AB3375" s="42"/>
      <c r="AC3375" s="42"/>
      <c r="AD3375" s="42"/>
      <c r="AE3375" s="42"/>
      <c r="AF3375" s="42"/>
      <c r="AG3375" s="42"/>
      <c r="AH3375" s="42"/>
      <c r="AI3375" s="42"/>
      <c r="AJ3375" s="42"/>
      <c r="AK3375" s="42"/>
      <c r="AL3375" s="42"/>
      <c r="AM3375" s="42"/>
      <c r="AN3375" s="42"/>
    </row>
    <row r="3376" spans="1:40" s="1" customFormat="1">
      <c r="A3376" s="9" t="s">
        <v>3859</v>
      </c>
      <c r="B3376" s="9" t="s">
        <v>17</v>
      </c>
      <c r="C3376" s="335">
        <v>1411</v>
      </c>
      <c r="D3376" s="10">
        <v>3661</v>
      </c>
      <c r="E3376" s="690">
        <v>40716</v>
      </c>
      <c r="F3376" s="815">
        <v>2011</v>
      </c>
      <c r="G3376" s="45" t="s">
        <v>814</v>
      </c>
      <c r="H3376" s="2" t="s">
        <v>3617</v>
      </c>
      <c r="I3376" s="9">
        <v>79</v>
      </c>
      <c r="J3376" s="905">
        <v>133546</v>
      </c>
      <c r="K3376" s="5">
        <f t="shared" si="80"/>
        <v>9</v>
      </c>
      <c r="L3376" s="423">
        <v>2001</v>
      </c>
      <c r="M3376" s="417" t="s">
        <v>623</v>
      </c>
      <c r="N3376" s="45" t="s">
        <v>624</v>
      </c>
      <c r="O3376" s="1227">
        <v>2011</v>
      </c>
      <c r="P3376" s="154">
        <v>125</v>
      </c>
      <c r="Q3376" s="251">
        <v>2.9669076928773998E-2</v>
      </c>
      <c r="R3376" s="7">
        <v>150.83000000000001</v>
      </c>
      <c r="S3376" s="7">
        <f>P3376+R3376</f>
        <v>275.83000000000004</v>
      </c>
      <c r="T3376" s="7">
        <f>O3376-S3376</f>
        <v>1735.17</v>
      </c>
    </row>
    <row r="3377" spans="1:40" s="1" customFormat="1">
      <c r="A3377" s="225" t="s">
        <v>3591</v>
      </c>
      <c r="B3377" s="9" t="s">
        <v>17</v>
      </c>
      <c r="C3377" s="336">
        <v>124523</v>
      </c>
      <c r="D3377" s="10">
        <v>3512</v>
      </c>
      <c r="E3377" s="690">
        <v>40555</v>
      </c>
      <c r="F3377" s="815">
        <v>2011</v>
      </c>
      <c r="G3377" s="724" t="s">
        <v>1774</v>
      </c>
      <c r="H3377" s="225" t="s">
        <v>2581</v>
      </c>
      <c r="I3377" s="225">
        <v>192</v>
      </c>
      <c r="J3377" s="918">
        <v>45698</v>
      </c>
      <c r="K3377" s="5">
        <f t="shared" si="80"/>
        <v>23</v>
      </c>
      <c r="L3377" s="1025">
        <v>1987</v>
      </c>
      <c r="M3377" s="1122" t="s">
        <v>629</v>
      </c>
      <c r="N3377" s="1209" t="s">
        <v>2848</v>
      </c>
      <c r="O3377" s="1227">
        <v>2015</v>
      </c>
      <c r="P3377" s="1248">
        <v>125</v>
      </c>
      <c r="Q3377" s="251">
        <f>O3377/L$64</f>
        <v>1.0140915953699043</v>
      </c>
      <c r="R3377" s="7">
        <v>151.13</v>
      </c>
      <c r="S3377" s="7">
        <f>P3377+R3377</f>
        <v>276.13</v>
      </c>
      <c r="T3377" s="7">
        <f>O3377-S3377</f>
        <v>1738.87</v>
      </c>
      <c r="U3377" s="42"/>
      <c r="V3377" s="42"/>
      <c r="W3377" s="42"/>
      <c r="X3377" s="42"/>
      <c r="Y3377" s="42"/>
      <c r="Z3377" s="42"/>
      <c r="AA3377" s="42"/>
      <c r="AB3377" s="42"/>
      <c r="AC3377" s="42"/>
      <c r="AD3377" s="42"/>
      <c r="AE3377" s="42"/>
      <c r="AF3377" s="42"/>
      <c r="AG3377" s="42"/>
      <c r="AH3377" s="42"/>
      <c r="AI3377" s="42"/>
      <c r="AJ3377" s="42"/>
      <c r="AK3377" s="42"/>
    </row>
    <row r="3378" spans="1:40" s="1" customFormat="1">
      <c r="A3378" s="9" t="s">
        <v>3798</v>
      </c>
      <c r="B3378" s="9" t="s">
        <v>17</v>
      </c>
      <c r="C3378" s="335">
        <v>240991</v>
      </c>
      <c r="D3378" s="10">
        <v>3613</v>
      </c>
      <c r="E3378" s="690">
        <v>40655</v>
      </c>
      <c r="F3378" s="815">
        <v>2011</v>
      </c>
      <c r="G3378" s="45" t="s">
        <v>812</v>
      </c>
      <c r="H3378" s="1" t="s">
        <v>861</v>
      </c>
      <c r="I3378" s="9">
        <v>147</v>
      </c>
      <c r="J3378" s="905">
        <v>140923</v>
      </c>
      <c r="K3378" s="5">
        <f t="shared" si="80"/>
        <v>8</v>
      </c>
      <c r="L3378" s="423">
        <v>2002</v>
      </c>
      <c r="M3378" s="417" t="s">
        <v>623</v>
      </c>
      <c r="N3378" s="45" t="s">
        <v>626</v>
      </c>
      <c r="O3378" s="1227">
        <v>2020</v>
      </c>
      <c r="P3378" s="154">
        <v>125</v>
      </c>
      <c r="Q3378" s="251">
        <v>1.816434868895216E-2</v>
      </c>
      <c r="R3378" s="7">
        <v>151.5</v>
      </c>
      <c r="S3378" s="7">
        <f>P3378+R3378</f>
        <v>276.5</v>
      </c>
      <c r="T3378" s="7">
        <f>O3378-S3378</f>
        <v>1743.5</v>
      </c>
    </row>
    <row r="3379" spans="1:40" s="1" customFormat="1">
      <c r="A3379" s="9" t="s">
        <v>3802</v>
      </c>
      <c r="B3379" s="9" t="s">
        <v>17</v>
      </c>
      <c r="C3379" s="335">
        <v>185072</v>
      </c>
      <c r="D3379" s="10">
        <v>3613</v>
      </c>
      <c r="E3379" s="690">
        <v>40655</v>
      </c>
      <c r="F3379" s="815">
        <v>2011</v>
      </c>
      <c r="G3379" s="45" t="s">
        <v>812</v>
      </c>
      <c r="H3379" s="1" t="s">
        <v>861</v>
      </c>
      <c r="I3379" s="9">
        <v>151</v>
      </c>
      <c r="J3379" s="905">
        <v>164441</v>
      </c>
      <c r="K3379" s="5">
        <f t="shared" si="80"/>
        <v>13</v>
      </c>
      <c r="L3379" s="423">
        <v>1997</v>
      </c>
      <c r="M3379" s="417" t="s">
        <v>616</v>
      </c>
      <c r="N3379" s="45" t="s">
        <v>3699</v>
      </c>
      <c r="O3379" s="1227">
        <v>2021</v>
      </c>
      <c r="P3379" s="154">
        <v>125</v>
      </c>
      <c r="Q3379" s="251">
        <v>1.8173340940778375E-2</v>
      </c>
      <c r="R3379" s="7">
        <v>151.58000000000001</v>
      </c>
      <c r="S3379" s="7">
        <f>P3379+R3379</f>
        <v>276.58000000000004</v>
      </c>
      <c r="T3379" s="7">
        <f>O3379-S3379</f>
        <v>1744.42</v>
      </c>
    </row>
    <row r="3380" spans="1:40" s="1" customFormat="1">
      <c r="A3380" s="9" t="s">
        <v>3435</v>
      </c>
      <c r="B3380" s="225" t="s">
        <v>17</v>
      </c>
      <c r="C3380" s="683" t="s">
        <v>3436</v>
      </c>
      <c r="D3380" s="10" t="s">
        <v>3432</v>
      </c>
      <c r="E3380" s="690">
        <v>40367</v>
      </c>
      <c r="F3380" s="807">
        <v>2011</v>
      </c>
      <c r="G3380" s="45" t="s">
        <v>816</v>
      </c>
      <c r="H3380" s="173" t="s">
        <v>1602</v>
      </c>
      <c r="I3380" s="9">
        <v>7511</v>
      </c>
      <c r="J3380" s="918">
        <v>88300</v>
      </c>
      <c r="K3380" s="5">
        <f t="shared" si="80"/>
        <v>16</v>
      </c>
      <c r="L3380" s="1025">
        <v>1994</v>
      </c>
      <c r="M3380" s="1122" t="s">
        <v>623</v>
      </c>
      <c r="N3380" s="1209" t="s">
        <v>2762</v>
      </c>
      <c r="O3380" s="1229">
        <v>1900</v>
      </c>
      <c r="P3380" s="1247">
        <v>125</v>
      </c>
      <c r="Q3380" s="459">
        <v>0.2087912087912088</v>
      </c>
      <c r="R3380" s="7">
        <v>0</v>
      </c>
      <c r="S3380" s="7">
        <v>125</v>
      </c>
      <c r="T3380" s="7">
        <v>1775</v>
      </c>
      <c r="U3380" s="7"/>
      <c r="V3380" s="7"/>
      <c r="W3380" s="7"/>
      <c r="X3380" s="42"/>
      <c r="Y3380" s="42"/>
      <c r="Z3380" s="42"/>
      <c r="AA3380" s="42"/>
      <c r="AB3380" s="42"/>
      <c r="AC3380" s="42"/>
      <c r="AD3380" s="42"/>
      <c r="AE3380" s="42"/>
      <c r="AF3380" s="42"/>
      <c r="AG3380" s="42"/>
      <c r="AH3380" s="42"/>
      <c r="AI3380" s="42"/>
      <c r="AJ3380" s="42"/>
      <c r="AK3380" s="42"/>
      <c r="AL3380" s="42"/>
      <c r="AM3380" s="42"/>
      <c r="AN3380" s="42"/>
    </row>
    <row r="3381" spans="1:40" s="1" customFormat="1">
      <c r="A3381" s="9" t="s">
        <v>3819</v>
      </c>
      <c r="B3381" s="9" t="s">
        <v>17</v>
      </c>
      <c r="C3381" s="683"/>
      <c r="D3381" s="46" t="s">
        <v>3820</v>
      </c>
      <c r="E3381" s="690">
        <v>40634</v>
      </c>
      <c r="F3381" s="815">
        <v>2011</v>
      </c>
      <c r="G3381" s="45" t="s">
        <v>816</v>
      </c>
      <c r="H3381" s="173" t="s">
        <v>1602</v>
      </c>
      <c r="I3381" s="9">
        <v>109423</v>
      </c>
      <c r="J3381" s="918">
        <v>132045</v>
      </c>
      <c r="K3381" s="5">
        <f t="shared" si="80"/>
        <v>8</v>
      </c>
      <c r="L3381" s="1025">
        <v>2002</v>
      </c>
      <c r="M3381" s="1122" t="s">
        <v>629</v>
      </c>
      <c r="N3381" s="1209" t="s">
        <v>2303</v>
      </c>
      <c r="O3381" s="1229">
        <v>1900</v>
      </c>
      <c r="P3381" s="1247">
        <v>125</v>
      </c>
      <c r="Q3381" s="459">
        <v>0.14074074074074075</v>
      </c>
      <c r="R3381" s="7">
        <v>0</v>
      </c>
      <c r="S3381" s="7">
        <v>125</v>
      </c>
      <c r="T3381" s="7">
        <f t="shared" ref="T3381:T3386" si="85">O3381-S3381</f>
        <v>1775</v>
      </c>
    </row>
    <row r="3382" spans="1:40" s="1" customFormat="1">
      <c r="A3382" s="225" t="s">
        <v>3599</v>
      </c>
      <c r="B3382" s="9" t="s">
        <v>17</v>
      </c>
      <c r="C3382" s="336">
        <v>780093115</v>
      </c>
      <c r="D3382" s="10">
        <v>3512</v>
      </c>
      <c r="E3382" s="690">
        <v>40555</v>
      </c>
      <c r="F3382" s="815">
        <v>2011</v>
      </c>
      <c r="G3382" s="53" t="s">
        <v>95</v>
      </c>
      <c r="H3382" s="9" t="s">
        <v>1762</v>
      </c>
      <c r="I3382" s="225">
        <v>235</v>
      </c>
      <c r="J3382" s="918">
        <v>95817</v>
      </c>
      <c r="K3382" s="5">
        <f t="shared" si="80"/>
        <v>12</v>
      </c>
      <c r="L3382" s="1025">
        <v>1998</v>
      </c>
      <c r="M3382" s="1122" t="s">
        <v>623</v>
      </c>
      <c r="N3382" s="1209" t="s">
        <v>624</v>
      </c>
      <c r="O3382" s="1227">
        <v>2069.9899999999998</v>
      </c>
      <c r="P3382" s="1248">
        <v>125</v>
      </c>
      <c r="Q3382" s="251">
        <f>O3382/L$64</f>
        <v>1.0417664821338701</v>
      </c>
      <c r="R3382" s="7">
        <v>155.25</v>
      </c>
      <c r="S3382" s="7">
        <f>P3382+R3382</f>
        <v>280.25</v>
      </c>
      <c r="T3382" s="7">
        <f t="shared" si="85"/>
        <v>1789.7399999999998</v>
      </c>
      <c r="U3382" s="42"/>
      <c r="V3382" s="42"/>
      <c r="W3382" s="42"/>
      <c r="X3382" s="42"/>
      <c r="Y3382" s="42"/>
      <c r="Z3382" s="42"/>
      <c r="AA3382" s="42"/>
      <c r="AB3382" s="42"/>
      <c r="AC3382" s="42"/>
      <c r="AD3382" s="42"/>
      <c r="AE3382" s="42"/>
      <c r="AF3382" s="42"/>
      <c r="AG3382" s="42"/>
      <c r="AH3382" s="42"/>
      <c r="AI3382" s="42"/>
      <c r="AJ3382" s="42"/>
      <c r="AK3382" s="42"/>
    </row>
    <row r="3383" spans="1:40" s="1" customFormat="1">
      <c r="A3383" s="9" t="s">
        <v>3698</v>
      </c>
      <c r="B3383" s="9" t="s">
        <v>17</v>
      </c>
      <c r="C3383" s="335">
        <v>172092</v>
      </c>
      <c r="D3383" s="10">
        <v>3564</v>
      </c>
      <c r="E3383" s="690">
        <v>40612</v>
      </c>
      <c r="F3383" s="815">
        <v>2011</v>
      </c>
      <c r="G3383" s="45" t="s">
        <v>812</v>
      </c>
      <c r="H3383" s="9" t="s">
        <v>905</v>
      </c>
      <c r="I3383" s="9">
        <v>103</v>
      </c>
      <c r="J3383" s="905">
        <v>166589</v>
      </c>
      <c r="K3383" s="5">
        <f t="shared" si="80"/>
        <v>14</v>
      </c>
      <c r="L3383" s="423">
        <v>1996</v>
      </c>
      <c r="M3383" s="417" t="s">
        <v>616</v>
      </c>
      <c r="N3383" s="45" t="s">
        <v>3699</v>
      </c>
      <c r="O3383" s="1227">
        <v>2080</v>
      </c>
      <c r="P3383" s="154">
        <v>125</v>
      </c>
      <c r="Q3383" s="251">
        <v>2.9126798194698638E-2</v>
      </c>
      <c r="R3383" s="7">
        <v>156</v>
      </c>
      <c r="S3383" s="7">
        <f>P3383+R3383</f>
        <v>281</v>
      </c>
      <c r="T3383" s="7">
        <f t="shared" si="85"/>
        <v>1799</v>
      </c>
      <c r="U3383" s="7"/>
      <c r="V3383" s="7"/>
      <c r="W3383" s="7"/>
      <c r="X3383" s="42"/>
      <c r="Y3383" s="42"/>
      <c r="Z3383" s="42"/>
      <c r="AA3383" s="42"/>
      <c r="AB3383" s="42"/>
      <c r="AC3383" s="42"/>
      <c r="AD3383" s="42"/>
      <c r="AE3383" s="42"/>
      <c r="AF3383" s="42"/>
      <c r="AG3383" s="42"/>
      <c r="AH3383" s="42"/>
      <c r="AI3383" s="42"/>
      <c r="AJ3383" s="42"/>
      <c r="AK3383" s="42"/>
      <c r="AL3383" s="42"/>
      <c r="AM3383" s="42"/>
      <c r="AN3383" s="42"/>
    </row>
    <row r="3384" spans="1:40" s="1" customFormat="1">
      <c r="A3384" s="225" t="s">
        <v>3589</v>
      </c>
      <c r="B3384" s="9" t="s">
        <v>17</v>
      </c>
      <c r="C3384" s="336" t="s">
        <v>3590</v>
      </c>
      <c r="D3384" s="10">
        <v>3512</v>
      </c>
      <c r="E3384" s="690">
        <v>40555</v>
      </c>
      <c r="F3384" s="815">
        <v>2011</v>
      </c>
      <c r="G3384" s="724" t="s">
        <v>815</v>
      </c>
      <c r="H3384" s="9" t="s">
        <v>807</v>
      </c>
      <c r="I3384" s="225">
        <v>191</v>
      </c>
      <c r="J3384" s="918">
        <v>101432</v>
      </c>
      <c r="K3384" s="5">
        <f t="shared" si="80"/>
        <v>10</v>
      </c>
      <c r="L3384" s="1025">
        <v>2000</v>
      </c>
      <c r="M3384" s="1122" t="s">
        <v>623</v>
      </c>
      <c r="N3384" s="1209" t="s">
        <v>626</v>
      </c>
      <c r="O3384" s="1227">
        <v>2105</v>
      </c>
      <c r="P3384" s="1248">
        <v>125</v>
      </c>
      <c r="Q3384" s="251">
        <f>O3384/L$64</f>
        <v>1.0593860090588827</v>
      </c>
      <c r="R3384" s="7">
        <v>157.88</v>
      </c>
      <c r="S3384" s="7">
        <f>P3384+R3384</f>
        <v>282.88</v>
      </c>
      <c r="T3384" s="7">
        <f t="shared" si="85"/>
        <v>1822.12</v>
      </c>
      <c r="U3384" s="42"/>
      <c r="V3384" s="42"/>
      <c r="W3384" s="42"/>
      <c r="X3384" s="42"/>
      <c r="Y3384" s="42"/>
      <c r="Z3384" s="42"/>
      <c r="AA3384" s="42"/>
      <c r="AB3384" s="42"/>
      <c r="AC3384" s="42"/>
      <c r="AD3384" s="42"/>
      <c r="AE3384" s="42"/>
      <c r="AF3384" s="42"/>
      <c r="AG3384" s="42"/>
      <c r="AH3384" s="42"/>
      <c r="AI3384" s="42"/>
      <c r="AJ3384" s="42"/>
      <c r="AK3384" s="42"/>
    </row>
    <row r="3385" spans="1:40" s="1" customFormat="1">
      <c r="A3385" s="9" t="s">
        <v>3845</v>
      </c>
      <c r="B3385" s="9" t="s">
        <v>17</v>
      </c>
      <c r="C3385" s="335">
        <v>16556</v>
      </c>
      <c r="D3385" s="10">
        <v>3661</v>
      </c>
      <c r="E3385" s="690">
        <v>40716</v>
      </c>
      <c r="F3385" s="815">
        <v>2011</v>
      </c>
      <c r="G3385" s="45" t="s">
        <v>810</v>
      </c>
      <c r="H3385" s="173" t="s">
        <v>1166</v>
      </c>
      <c r="I3385" s="9">
        <v>67</v>
      </c>
      <c r="J3385" s="905">
        <v>156609</v>
      </c>
      <c r="K3385" s="5">
        <f t="shared" si="80"/>
        <v>13</v>
      </c>
      <c r="L3385" s="423">
        <v>1997</v>
      </c>
      <c r="M3385" s="417" t="s">
        <v>629</v>
      </c>
      <c r="N3385" s="45">
        <v>1500</v>
      </c>
      <c r="O3385" s="1227">
        <v>2110</v>
      </c>
      <c r="P3385" s="154">
        <v>125</v>
      </c>
      <c r="Q3385" s="251">
        <v>3.1129663013283508E-2</v>
      </c>
      <c r="R3385" s="7">
        <v>158.25</v>
      </c>
      <c r="S3385" s="7">
        <f>P3385+R3385</f>
        <v>283.25</v>
      </c>
      <c r="T3385" s="7">
        <f t="shared" si="85"/>
        <v>1826.75</v>
      </c>
    </row>
    <row r="3386" spans="1:40" s="1" customFormat="1">
      <c r="A3386" s="9" t="s">
        <v>3867</v>
      </c>
      <c r="B3386" s="9" t="s">
        <v>17</v>
      </c>
      <c r="C3386" s="335">
        <v>1376</v>
      </c>
      <c r="D3386" s="10">
        <v>3661</v>
      </c>
      <c r="E3386" s="690">
        <v>40716</v>
      </c>
      <c r="F3386" s="815">
        <v>2011</v>
      </c>
      <c r="G3386" s="45" t="s">
        <v>813</v>
      </c>
      <c r="H3386" s="2" t="s">
        <v>800</v>
      </c>
      <c r="I3386" s="9">
        <v>86</v>
      </c>
      <c r="J3386" s="905">
        <v>144076</v>
      </c>
      <c r="K3386" s="5">
        <f t="shared" si="80"/>
        <v>10</v>
      </c>
      <c r="L3386" s="423">
        <v>2000</v>
      </c>
      <c r="M3386" s="417" t="s">
        <v>623</v>
      </c>
      <c r="N3386" s="45" t="s">
        <v>624</v>
      </c>
      <c r="O3386" s="1227">
        <v>2130</v>
      </c>
      <c r="P3386" s="154">
        <v>125</v>
      </c>
      <c r="Q3386" s="251">
        <v>3.1424730909144015E-2</v>
      </c>
      <c r="R3386" s="7">
        <v>159.75</v>
      </c>
      <c r="S3386" s="7">
        <f>P3386+R3386</f>
        <v>284.75</v>
      </c>
      <c r="T3386" s="7">
        <f t="shared" si="85"/>
        <v>1845.25</v>
      </c>
    </row>
    <row r="3387" spans="1:40" s="1" customFormat="1">
      <c r="A3387" s="9" t="s">
        <v>3461</v>
      </c>
      <c r="B3387" s="9" t="s">
        <v>17</v>
      </c>
      <c r="C3387" s="335">
        <v>181041</v>
      </c>
      <c r="D3387" s="10">
        <v>3481</v>
      </c>
      <c r="E3387" s="690">
        <v>40515</v>
      </c>
      <c r="F3387" s="807">
        <v>2011</v>
      </c>
      <c r="G3387" s="45" t="s">
        <v>818</v>
      </c>
      <c r="H3387" s="9" t="s">
        <v>852</v>
      </c>
      <c r="I3387" s="9">
        <v>9</v>
      </c>
      <c r="J3387" s="905">
        <v>104250</v>
      </c>
      <c r="K3387" s="5">
        <f t="shared" si="80"/>
        <v>8</v>
      </c>
      <c r="L3387" s="423">
        <v>2002</v>
      </c>
      <c r="M3387" s="417" t="s">
        <v>629</v>
      </c>
      <c r="N3387" s="45" t="s">
        <v>2423</v>
      </c>
      <c r="O3387" s="1227">
        <v>2155</v>
      </c>
      <c r="P3387" s="154">
        <v>125</v>
      </c>
      <c r="Q3387" s="251">
        <v>3.9631112501418354E-2</v>
      </c>
      <c r="R3387" s="7">
        <v>161.625</v>
      </c>
      <c r="S3387" s="7">
        <v>286.625</v>
      </c>
      <c r="T3387" s="7">
        <v>1868.375</v>
      </c>
      <c r="U3387" s="7"/>
      <c r="V3387" s="7"/>
      <c r="W3387" s="7"/>
      <c r="X3387" s="42"/>
      <c r="Y3387" s="42"/>
      <c r="Z3387" s="42"/>
      <c r="AA3387" s="42"/>
      <c r="AB3387" s="42"/>
      <c r="AC3387" s="42"/>
      <c r="AD3387" s="42"/>
      <c r="AE3387" s="42"/>
      <c r="AF3387" s="42"/>
      <c r="AG3387" s="42"/>
      <c r="AH3387" s="42"/>
      <c r="AI3387" s="42"/>
      <c r="AJ3387" s="42"/>
      <c r="AK3387" s="42"/>
      <c r="AL3387" s="42"/>
      <c r="AM3387" s="42"/>
      <c r="AN3387" s="42"/>
    </row>
    <row r="3388" spans="1:40" s="1" customFormat="1">
      <c r="A3388" s="225" t="s">
        <v>3500</v>
      </c>
      <c r="B3388" s="9" t="s">
        <v>17</v>
      </c>
      <c r="C3388" s="335">
        <v>143741</v>
      </c>
      <c r="D3388" s="10">
        <v>3461</v>
      </c>
      <c r="E3388" s="690">
        <v>40504</v>
      </c>
      <c r="F3388" s="815">
        <v>2011</v>
      </c>
      <c r="G3388" s="45" t="s">
        <v>818</v>
      </c>
      <c r="H3388" s="2" t="s">
        <v>1694</v>
      </c>
      <c r="I3388" s="9">
        <v>130</v>
      </c>
      <c r="J3388" s="905">
        <v>105815</v>
      </c>
      <c r="K3388" s="5">
        <f t="shared" si="80"/>
        <v>11</v>
      </c>
      <c r="L3388" s="423">
        <v>1999</v>
      </c>
      <c r="M3388" s="417" t="s">
        <v>623</v>
      </c>
      <c r="N3388" s="45" t="s">
        <v>624</v>
      </c>
      <c r="O3388" s="1227">
        <v>2160.5</v>
      </c>
      <c r="P3388" s="154">
        <v>125</v>
      </c>
      <c r="Q3388" s="251">
        <f>O3388/L$49</f>
        <v>1.0835005015045136</v>
      </c>
      <c r="R3388" s="7">
        <f>O3388*0.075</f>
        <v>162.03749999999999</v>
      </c>
      <c r="S3388" s="7">
        <f>P3388+R3388</f>
        <v>287.03750000000002</v>
      </c>
      <c r="T3388" s="7">
        <f>O3388-S3388</f>
        <v>1873.4625000000001</v>
      </c>
      <c r="U3388" s="7"/>
      <c r="V3388" s="7"/>
      <c r="W3388" s="7"/>
      <c r="X3388" s="42"/>
      <c r="Y3388" s="42"/>
      <c r="Z3388" s="42"/>
      <c r="AA3388" s="42"/>
      <c r="AB3388" s="42"/>
      <c r="AC3388" s="42"/>
      <c r="AD3388" s="42"/>
      <c r="AE3388" s="42"/>
      <c r="AF3388" s="42"/>
      <c r="AG3388" s="42"/>
      <c r="AH3388" s="42"/>
      <c r="AI3388" s="42"/>
      <c r="AJ3388" s="42"/>
      <c r="AK3388" s="42"/>
      <c r="AL3388" s="42"/>
      <c r="AM3388" s="42"/>
      <c r="AN3388" s="42"/>
    </row>
    <row r="3389" spans="1:40" s="1" customFormat="1">
      <c r="A3389" s="9" t="s">
        <v>3707</v>
      </c>
      <c r="B3389" s="9" t="s">
        <v>17</v>
      </c>
      <c r="C3389" s="335"/>
      <c r="D3389" s="10">
        <v>3564</v>
      </c>
      <c r="E3389" s="690">
        <v>40612</v>
      </c>
      <c r="F3389" s="815">
        <v>2011</v>
      </c>
      <c r="G3389" s="45" t="s">
        <v>814</v>
      </c>
      <c r="H3389" s="2" t="s">
        <v>3617</v>
      </c>
      <c r="I3389" s="9">
        <v>111</v>
      </c>
      <c r="J3389" s="905">
        <v>132201</v>
      </c>
      <c r="K3389" s="5">
        <f t="shared" si="80"/>
        <v>9</v>
      </c>
      <c r="L3389" s="423">
        <v>2001</v>
      </c>
      <c r="M3389" s="417" t="s">
        <v>623</v>
      </c>
      <c r="N3389" s="45" t="s">
        <v>624</v>
      </c>
      <c r="O3389" s="1227">
        <v>2162</v>
      </c>
      <c r="P3389" s="154">
        <v>125</v>
      </c>
      <c r="Q3389" s="251">
        <v>3.0275066200451183E-2</v>
      </c>
      <c r="R3389" s="7">
        <v>162.15</v>
      </c>
      <c r="S3389" s="7">
        <f>P3389+R3389</f>
        <v>287.14999999999998</v>
      </c>
      <c r="T3389" s="7">
        <f>O3389-S3389</f>
        <v>1874.85</v>
      </c>
      <c r="U3389" s="7"/>
      <c r="V3389" s="7"/>
      <c r="W3389" s="7"/>
      <c r="X3389" s="42"/>
      <c r="Y3389" s="42"/>
      <c r="Z3389" s="42"/>
      <c r="AA3389" s="42"/>
      <c r="AB3389" s="42"/>
      <c r="AC3389" s="42"/>
      <c r="AD3389" s="42"/>
      <c r="AE3389" s="42"/>
      <c r="AF3389" s="42"/>
      <c r="AG3389" s="42"/>
      <c r="AH3389" s="42"/>
      <c r="AI3389" s="42"/>
      <c r="AJ3389" s="42"/>
      <c r="AK3389" s="42"/>
      <c r="AL3389" s="42"/>
      <c r="AM3389" s="42"/>
      <c r="AN3389" s="42"/>
    </row>
    <row r="3390" spans="1:40" s="1" customFormat="1">
      <c r="A3390" s="9" t="s">
        <v>3401</v>
      </c>
      <c r="B3390" s="225" t="s">
        <v>17</v>
      </c>
      <c r="C3390" s="335">
        <v>128125</v>
      </c>
      <c r="D3390" s="10">
        <v>3410</v>
      </c>
      <c r="E3390" s="690">
        <v>40437</v>
      </c>
      <c r="F3390" s="807">
        <v>2011</v>
      </c>
      <c r="G3390" s="45" t="s">
        <v>1774</v>
      </c>
      <c r="H3390" s="9" t="s">
        <v>2581</v>
      </c>
      <c r="I3390" s="9">
        <v>47</v>
      </c>
      <c r="J3390" s="905">
        <v>133702</v>
      </c>
      <c r="K3390" s="5">
        <f t="shared" si="80"/>
        <v>15</v>
      </c>
      <c r="L3390" s="423">
        <v>1995</v>
      </c>
      <c r="M3390" s="417" t="s">
        <v>623</v>
      </c>
      <c r="N3390" s="45" t="s">
        <v>740</v>
      </c>
      <c r="O3390" s="1227">
        <v>2000</v>
      </c>
      <c r="P3390" s="154">
        <v>125</v>
      </c>
      <c r="Q3390" s="251">
        <v>0.24390243902439024</v>
      </c>
      <c r="R3390" s="7">
        <v>0</v>
      </c>
      <c r="S3390" s="7">
        <v>125</v>
      </c>
      <c r="T3390" s="7">
        <v>1875</v>
      </c>
      <c r="U3390" s="7"/>
      <c r="V3390" s="7"/>
      <c r="W3390" s="7"/>
      <c r="X3390" s="42"/>
      <c r="Y3390" s="42"/>
      <c r="Z3390" s="42"/>
      <c r="AA3390" s="42"/>
      <c r="AB3390" s="42"/>
      <c r="AC3390" s="42"/>
      <c r="AD3390" s="42"/>
      <c r="AE3390" s="42"/>
      <c r="AF3390" s="42"/>
      <c r="AG3390" s="42"/>
      <c r="AH3390" s="42"/>
      <c r="AI3390" s="42"/>
      <c r="AJ3390" s="42"/>
      <c r="AK3390" s="42"/>
      <c r="AL3390" s="42"/>
      <c r="AM3390" s="42"/>
      <c r="AN3390" s="42"/>
    </row>
    <row r="3391" spans="1:40" s="1" customFormat="1">
      <c r="A3391" s="9" t="s">
        <v>3770</v>
      </c>
      <c r="B3391" s="9" t="s">
        <v>17</v>
      </c>
      <c r="C3391" s="335">
        <v>243004</v>
      </c>
      <c r="D3391" s="10">
        <v>3613</v>
      </c>
      <c r="E3391" s="690">
        <v>40655</v>
      </c>
      <c r="F3391" s="815">
        <v>2011</v>
      </c>
      <c r="G3391" s="45" t="s">
        <v>812</v>
      </c>
      <c r="H3391" s="9" t="s">
        <v>1079</v>
      </c>
      <c r="I3391" s="9">
        <v>119</v>
      </c>
      <c r="J3391" s="905">
        <v>118943</v>
      </c>
      <c r="K3391" s="5">
        <f t="shared" si="80"/>
        <v>11</v>
      </c>
      <c r="L3391" s="423">
        <v>1999</v>
      </c>
      <c r="M3391" s="417" t="s">
        <v>2415</v>
      </c>
      <c r="N3391" s="45" t="s">
        <v>152</v>
      </c>
      <c r="O3391" s="1227">
        <v>2165</v>
      </c>
      <c r="P3391" s="154">
        <v>125</v>
      </c>
      <c r="Q3391" s="251">
        <v>1.9468225203753183E-2</v>
      </c>
      <c r="R3391" s="7">
        <v>162.38</v>
      </c>
      <c r="S3391" s="7">
        <f>P3391+R3391</f>
        <v>287.38</v>
      </c>
      <c r="T3391" s="7">
        <f>O3391-S3391</f>
        <v>1877.62</v>
      </c>
    </row>
    <row r="3392" spans="1:40" s="1" customFormat="1">
      <c r="A3392" s="2" t="s">
        <v>3473</v>
      </c>
      <c r="B3392" s="1" t="s">
        <v>17</v>
      </c>
      <c r="C3392" s="599">
        <v>240995</v>
      </c>
      <c r="D3392" s="3">
        <v>3481</v>
      </c>
      <c r="E3392" s="820">
        <v>40515</v>
      </c>
      <c r="F3392" s="804">
        <v>2011</v>
      </c>
      <c r="G3392" s="8" t="s">
        <v>812</v>
      </c>
      <c r="H3392" s="1" t="s">
        <v>861</v>
      </c>
      <c r="I3392" s="2">
        <v>157</v>
      </c>
      <c r="J3392" s="903">
        <v>130270</v>
      </c>
      <c r="K3392" s="5">
        <f t="shared" si="80"/>
        <v>8</v>
      </c>
      <c r="L3392" s="790">
        <v>2002</v>
      </c>
      <c r="M3392" s="1113" t="s">
        <v>623</v>
      </c>
      <c r="N3392" s="208" t="s">
        <v>626</v>
      </c>
      <c r="O3392" s="1227">
        <v>2170</v>
      </c>
      <c r="P3392" s="154">
        <v>125</v>
      </c>
      <c r="Q3392" s="309">
        <v>3.9906967112797134E-2</v>
      </c>
      <c r="R3392" s="7">
        <v>162.75</v>
      </c>
      <c r="S3392" s="7">
        <v>287.75</v>
      </c>
      <c r="T3392" s="7">
        <v>1882.25</v>
      </c>
      <c r="U3392" s="7"/>
      <c r="V3392" s="7"/>
      <c r="W3392" s="7"/>
      <c r="X3392" s="42"/>
      <c r="Y3392" s="42"/>
      <c r="Z3392" s="42"/>
      <c r="AA3392" s="42"/>
      <c r="AB3392" s="42"/>
      <c r="AC3392" s="42"/>
      <c r="AD3392" s="42"/>
      <c r="AE3392" s="42"/>
      <c r="AF3392" s="42"/>
      <c r="AG3392" s="42"/>
      <c r="AH3392" s="42"/>
      <c r="AI3392" s="42"/>
      <c r="AJ3392" s="42"/>
      <c r="AK3392" s="42"/>
      <c r="AL3392" s="42"/>
      <c r="AM3392" s="42"/>
      <c r="AN3392" s="42"/>
    </row>
    <row r="3393" spans="1:40" s="1" customFormat="1">
      <c r="A3393" s="2" t="s">
        <v>3398</v>
      </c>
      <c r="B3393" s="69" t="s">
        <v>17</v>
      </c>
      <c r="C3393" s="344">
        <v>243438</v>
      </c>
      <c r="D3393" s="4">
        <v>3410</v>
      </c>
      <c r="E3393" s="821">
        <v>40437</v>
      </c>
      <c r="F3393" s="804">
        <v>2011</v>
      </c>
      <c r="G3393" s="208" t="s">
        <v>812</v>
      </c>
      <c r="H3393" s="1" t="s">
        <v>861</v>
      </c>
      <c r="I3393" s="2">
        <v>24</v>
      </c>
      <c r="J3393" s="903">
        <v>151994</v>
      </c>
      <c r="K3393" s="5">
        <f t="shared" si="80"/>
        <v>4</v>
      </c>
      <c r="L3393" s="790">
        <v>2006</v>
      </c>
      <c r="M3393" s="1113" t="s">
        <v>623</v>
      </c>
      <c r="N3393" s="208" t="s">
        <v>626</v>
      </c>
      <c r="O3393" s="1227">
        <v>2030</v>
      </c>
      <c r="P3393" s="154">
        <v>125</v>
      </c>
      <c r="Q3393" s="309">
        <v>0.2475609756097561</v>
      </c>
      <c r="R3393" s="7">
        <v>0</v>
      </c>
      <c r="S3393" s="7">
        <v>125</v>
      </c>
      <c r="T3393" s="7">
        <v>1905</v>
      </c>
      <c r="U3393" s="7"/>
      <c r="V3393" s="7"/>
      <c r="W3393" s="7"/>
      <c r="X3393" s="42"/>
      <c r="Y3393" s="42"/>
      <c r="Z3393" s="42"/>
      <c r="AA3393" s="42"/>
      <c r="AB3393" s="42"/>
      <c r="AC3393" s="42"/>
      <c r="AD3393" s="42"/>
      <c r="AE3393" s="42"/>
      <c r="AF3393" s="42"/>
      <c r="AG3393" s="42"/>
      <c r="AH3393" s="42"/>
      <c r="AI3393" s="42"/>
      <c r="AJ3393" s="42"/>
      <c r="AK3393" s="42"/>
      <c r="AL3393" s="42"/>
      <c r="AM3393" s="42"/>
      <c r="AN3393" s="42"/>
    </row>
    <row r="3394" spans="1:40" s="1" customFormat="1">
      <c r="A3394" s="2" t="s">
        <v>3470</v>
      </c>
      <c r="B3394" s="2" t="s">
        <v>17</v>
      </c>
      <c r="C3394" s="344" t="s">
        <v>3471</v>
      </c>
      <c r="D3394" s="4">
        <v>3481</v>
      </c>
      <c r="E3394" s="821">
        <v>40515</v>
      </c>
      <c r="F3394" s="804">
        <v>2011</v>
      </c>
      <c r="G3394" s="208" t="s">
        <v>812</v>
      </c>
      <c r="H3394" s="9" t="s">
        <v>2238</v>
      </c>
      <c r="I3394" s="2">
        <v>159</v>
      </c>
      <c r="J3394" s="903">
        <v>291982</v>
      </c>
      <c r="K3394" s="5">
        <f t="shared" ref="K3394:K3457" si="86">F3394-L3394-1</f>
        <v>22</v>
      </c>
      <c r="L3394" s="790">
        <v>1988</v>
      </c>
      <c r="M3394" s="1113" t="s">
        <v>623</v>
      </c>
      <c r="N3394" s="208" t="s">
        <v>3472</v>
      </c>
      <c r="O3394" s="1227">
        <v>2210</v>
      </c>
      <c r="P3394" s="154">
        <v>125</v>
      </c>
      <c r="Q3394" s="309">
        <v>4.0642579409807221E-2</v>
      </c>
      <c r="R3394" s="7">
        <v>165.75</v>
      </c>
      <c r="S3394" s="7">
        <v>290.75</v>
      </c>
      <c r="T3394" s="7">
        <v>1919.25</v>
      </c>
      <c r="U3394" s="7"/>
      <c r="V3394" s="7"/>
      <c r="W3394" s="7"/>
      <c r="X3394" s="42"/>
      <c r="Y3394" s="42"/>
      <c r="Z3394" s="42"/>
      <c r="AA3394" s="42"/>
      <c r="AB3394" s="42"/>
      <c r="AC3394" s="42"/>
      <c r="AD3394" s="42"/>
      <c r="AE3394" s="42"/>
      <c r="AF3394" s="42"/>
      <c r="AG3394" s="42"/>
      <c r="AH3394" s="42"/>
      <c r="AI3394" s="42"/>
      <c r="AJ3394" s="42"/>
      <c r="AK3394" s="42"/>
      <c r="AL3394" s="42"/>
      <c r="AM3394" s="42"/>
      <c r="AN3394" s="42"/>
    </row>
    <row r="3395" spans="1:40" s="1" customFormat="1">
      <c r="A3395" s="2" t="s">
        <v>3865</v>
      </c>
      <c r="B3395" s="2" t="s">
        <v>17</v>
      </c>
      <c r="C3395" s="344">
        <v>180552</v>
      </c>
      <c r="D3395" s="4">
        <v>3661</v>
      </c>
      <c r="E3395" s="820">
        <v>40716</v>
      </c>
      <c r="F3395" s="801">
        <v>2011</v>
      </c>
      <c r="G3395" s="8" t="s">
        <v>818</v>
      </c>
      <c r="H3395" s="1" t="s">
        <v>2910</v>
      </c>
      <c r="I3395" s="1">
        <v>84</v>
      </c>
      <c r="J3395" s="903">
        <v>147972</v>
      </c>
      <c r="K3395" s="5">
        <f t="shared" si="86"/>
        <v>6</v>
      </c>
      <c r="L3395" s="790">
        <v>2004</v>
      </c>
      <c r="M3395" s="1113" t="s">
        <v>629</v>
      </c>
      <c r="N3395" s="208" t="s">
        <v>2423</v>
      </c>
      <c r="O3395" s="1227">
        <v>2210</v>
      </c>
      <c r="P3395" s="154">
        <v>125</v>
      </c>
      <c r="Q3395" s="309">
        <v>3.2605002492586042E-2</v>
      </c>
      <c r="R3395" s="7">
        <v>165.75</v>
      </c>
      <c r="S3395" s="7">
        <f>P3395+R3395</f>
        <v>290.75</v>
      </c>
      <c r="T3395" s="7">
        <f>O3395-S3395</f>
        <v>1919.25</v>
      </c>
    </row>
    <row r="3396" spans="1:40" s="1" customFormat="1">
      <c r="A3396" s="2" t="s">
        <v>3660</v>
      </c>
      <c r="B3396" s="9" t="s">
        <v>17</v>
      </c>
      <c r="C3396" s="344">
        <v>135696</v>
      </c>
      <c r="D3396" s="4">
        <v>3564</v>
      </c>
      <c r="E3396" s="821">
        <v>40612</v>
      </c>
      <c r="F3396" s="800">
        <v>2011</v>
      </c>
      <c r="G3396" s="208" t="s">
        <v>818</v>
      </c>
      <c r="H3396" s="2" t="s">
        <v>1694</v>
      </c>
      <c r="I3396" s="2">
        <v>48</v>
      </c>
      <c r="J3396" s="903">
        <v>96000</v>
      </c>
      <c r="K3396" s="5">
        <f t="shared" si="86"/>
        <v>12</v>
      </c>
      <c r="L3396" s="790">
        <v>1998</v>
      </c>
      <c r="M3396" s="1113" t="s">
        <v>623</v>
      </c>
      <c r="N3396" s="208" t="s">
        <v>1442</v>
      </c>
      <c r="O3396" s="1227">
        <v>2255</v>
      </c>
      <c r="P3396" s="154">
        <v>125</v>
      </c>
      <c r="Q3396" s="309">
        <v>3.1577370158194916E-2</v>
      </c>
      <c r="R3396" s="7">
        <v>169.13</v>
      </c>
      <c r="S3396" s="7">
        <f>P3396+R3396</f>
        <v>294.13</v>
      </c>
      <c r="T3396" s="7">
        <f>O3396-S3396</f>
        <v>1960.87</v>
      </c>
      <c r="U3396" s="7"/>
      <c r="V3396" s="7"/>
      <c r="W3396" s="7"/>
      <c r="X3396" s="42"/>
      <c r="Y3396" s="42"/>
      <c r="Z3396" s="42"/>
      <c r="AA3396" s="42"/>
      <c r="AB3396" s="42"/>
      <c r="AC3396" s="42"/>
      <c r="AD3396" s="42"/>
      <c r="AE3396" s="42"/>
      <c r="AF3396" s="42"/>
      <c r="AG3396" s="42"/>
      <c r="AH3396" s="42"/>
      <c r="AI3396" s="42"/>
      <c r="AJ3396" s="42"/>
      <c r="AK3396" s="42"/>
      <c r="AL3396" s="42"/>
      <c r="AM3396" s="42"/>
      <c r="AN3396" s="42"/>
    </row>
    <row r="3397" spans="1:40" s="1" customFormat="1">
      <c r="A3397" s="2" t="s">
        <v>3457</v>
      </c>
      <c r="B3397" s="9" t="s">
        <v>17</v>
      </c>
      <c r="C3397" s="344">
        <v>169647</v>
      </c>
      <c r="D3397" s="4">
        <v>3481</v>
      </c>
      <c r="E3397" s="821">
        <v>40515</v>
      </c>
      <c r="F3397" s="804">
        <v>2011</v>
      </c>
      <c r="G3397" s="208" t="s">
        <v>818</v>
      </c>
      <c r="H3397" s="1" t="s">
        <v>2910</v>
      </c>
      <c r="I3397" s="2">
        <v>160</v>
      </c>
      <c r="J3397" s="903">
        <v>156764</v>
      </c>
      <c r="K3397" s="5">
        <f t="shared" si="86"/>
        <v>9</v>
      </c>
      <c r="L3397" s="790">
        <v>2001</v>
      </c>
      <c r="M3397" s="1113" t="s">
        <v>623</v>
      </c>
      <c r="N3397" s="208" t="s">
        <v>626</v>
      </c>
      <c r="O3397" s="1227">
        <v>2255</v>
      </c>
      <c r="P3397" s="154">
        <v>125</v>
      </c>
      <c r="Q3397" s="309">
        <v>4.1470143243943568E-2</v>
      </c>
      <c r="R3397" s="7">
        <v>169.125</v>
      </c>
      <c r="S3397" s="7">
        <v>294.125</v>
      </c>
      <c r="T3397" s="7">
        <v>1960.875</v>
      </c>
      <c r="U3397" s="7"/>
      <c r="V3397" s="7"/>
      <c r="W3397" s="7"/>
      <c r="X3397" s="42"/>
      <c r="Y3397" s="42"/>
      <c r="Z3397" s="42"/>
      <c r="AA3397" s="42"/>
      <c r="AB3397" s="42"/>
      <c r="AC3397" s="42"/>
      <c r="AD3397" s="42"/>
      <c r="AE3397" s="42"/>
      <c r="AF3397" s="42"/>
      <c r="AG3397" s="42"/>
      <c r="AH3397" s="42"/>
      <c r="AI3397" s="42"/>
      <c r="AJ3397" s="42"/>
      <c r="AK3397" s="42"/>
      <c r="AL3397" s="42"/>
      <c r="AM3397" s="42"/>
      <c r="AN3397" s="42"/>
    </row>
    <row r="3398" spans="1:40" s="1" customFormat="1">
      <c r="A3398" s="2" t="s">
        <v>3505</v>
      </c>
      <c r="B3398" s="9" t="s">
        <v>17</v>
      </c>
      <c r="C3398" s="344">
        <v>125345</v>
      </c>
      <c r="D3398" s="4">
        <v>3461</v>
      </c>
      <c r="E3398" s="821">
        <v>40504</v>
      </c>
      <c r="F3398" s="801">
        <v>2011</v>
      </c>
      <c r="G3398" s="208" t="s">
        <v>1774</v>
      </c>
      <c r="H3398" s="2" t="s">
        <v>2581</v>
      </c>
      <c r="I3398" s="2">
        <v>127</v>
      </c>
      <c r="J3398" s="903">
        <v>2260.5</v>
      </c>
      <c r="K3398" s="5">
        <f t="shared" si="86"/>
        <v>9</v>
      </c>
      <c r="L3398" s="790">
        <v>2001</v>
      </c>
      <c r="M3398" s="1113" t="s">
        <v>623</v>
      </c>
      <c r="N3398" s="208" t="s">
        <v>2398</v>
      </c>
      <c r="O3398" s="1227">
        <v>2260.5</v>
      </c>
      <c r="P3398" s="154">
        <v>125</v>
      </c>
      <c r="Q3398" s="309">
        <f>O3398/L$49</f>
        <v>1.1336509528585756</v>
      </c>
      <c r="R3398" s="7">
        <f>O3398*0.075</f>
        <v>169.53749999999999</v>
      </c>
      <c r="S3398" s="7">
        <f>P3398+R3398</f>
        <v>294.53750000000002</v>
      </c>
      <c r="T3398" s="7">
        <f>O3398-S3398</f>
        <v>1965.9625000000001</v>
      </c>
      <c r="U3398" s="7"/>
      <c r="V3398" s="7"/>
      <c r="W3398" s="7"/>
      <c r="X3398" s="42"/>
      <c r="Y3398" s="42"/>
      <c r="Z3398" s="42"/>
      <c r="AA3398" s="42"/>
      <c r="AB3398" s="42"/>
      <c r="AC3398" s="42"/>
      <c r="AD3398" s="42"/>
      <c r="AE3398" s="42"/>
      <c r="AF3398" s="42"/>
      <c r="AG3398" s="42"/>
      <c r="AH3398" s="42"/>
      <c r="AI3398" s="42"/>
      <c r="AJ3398" s="42"/>
      <c r="AK3398" s="42"/>
      <c r="AL3398" s="42"/>
      <c r="AM3398" s="42"/>
      <c r="AN3398" s="42"/>
    </row>
    <row r="3399" spans="1:40" s="1" customFormat="1">
      <c r="A3399" s="2" t="s">
        <v>3870</v>
      </c>
      <c r="B3399" s="9" t="s">
        <v>17</v>
      </c>
      <c r="C3399" s="344">
        <v>22652</v>
      </c>
      <c r="D3399" s="4">
        <v>3661</v>
      </c>
      <c r="E3399" s="821">
        <v>40716</v>
      </c>
      <c r="F3399" s="801">
        <v>2011</v>
      </c>
      <c r="G3399" s="208" t="s">
        <v>813</v>
      </c>
      <c r="H3399" s="2" t="s">
        <v>800</v>
      </c>
      <c r="I3399" s="2">
        <v>89</v>
      </c>
      <c r="J3399" s="903">
        <v>153501</v>
      </c>
      <c r="K3399" s="5">
        <f t="shared" si="86"/>
        <v>9</v>
      </c>
      <c r="L3399" s="790">
        <v>2001</v>
      </c>
      <c r="M3399" s="1113" t="s">
        <v>3829</v>
      </c>
      <c r="N3399" s="208" t="s">
        <v>1234</v>
      </c>
      <c r="O3399" s="1227">
        <v>2265</v>
      </c>
      <c r="P3399" s="154">
        <v>125</v>
      </c>
      <c r="Q3399" s="309">
        <v>3.3416439206202443E-2</v>
      </c>
      <c r="R3399" s="7">
        <v>169.88</v>
      </c>
      <c r="S3399" s="7">
        <f>P3399+R3399</f>
        <v>294.88</v>
      </c>
      <c r="T3399" s="7">
        <f>O3399-S3399</f>
        <v>1970.12</v>
      </c>
    </row>
    <row r="3400" spans="1:40" s="1" customFormat="1">
      <c r="A3400" s="2" t="s">
        <v>3846</v>
      </c>
      <c r="B3400" s="9" t="s">
        <v>17</v>
      </c>
      <c r="C3400" s="344">
        <v>186918</v>
      </c>
      <c r="D3400" s="4">
        <v>3661</v>
      </c>
      <c r="E3400" s="821">
        <v>40716</v>
      </c>
      <c r="F3400" s="801">
        <v>2011</v>
      </c>
      <c r="G3400" s="208" t="s">
        <v>812</v>
      </c>
      <c r="H3400" s="1" t="s">
        <v>861</v>
      </c>
      <c r="I3400" s="2">
        <v>68</v>
      </c>
      <c r="J3400" s="903">
        <v>186042</v>
      </c>
      <c r="K3400" s="5">
        <f t="shared" si="86"/>
        <v>13</v>
      </c>
      <c r="L3400" s="790">
        <v>1997</v>
      </c>
      <c r="M3400" s="1113" t="s">
        <v>613</v>
      </c>
      <c r="N3400" s="208" t="s">
        <v>614</v>
      </c>
      <c r="O3400" s="1227">
        <v>2265</v>
      </c>
      <c r="P3400" s="154">
        <v>125</v>
      </c>
      <c r="Q3400" s="309">
        <v>3.3416439206202443E-2</v>
      </c>
      <c r="R3400" s="7">
        <v>169.88</v>
      </c>
      <c r="S3400" s="7">
        <f>P3400+R3400</f>
        <v>294.88</v>
      </c>
      <c r="T3400" s="7">
        <f>O3400-S3400</f>
        <v>1970.12</v>
      </c>
    </row>
    <row r="3401" spans="1:40" s="1" customFormat="1">
      <c r="A3401" s="69" t="s">
        <v>3458</v>
      </c>
      <c r="B3401" s="9" t="s">
        <v>17</v>
      </c>
      <c r="C3401" s="344">
        <v>180766</v>
      </c>
      <c r="D3401" s="4">
        <v>3481</v>
      </c>
      <c r="E3401" s="821">
        <v>40515</v>
      </c>
      <c r="F3401" s="804">
        <v>2011</v>
      </c>
      <c r="G3401" s="208" t="s">
        <v>818</v>
      </c>
      <c r="H3401" s="2" t="s">
        <v>3459</v>
      </c>
      <c r="I3401" s="2">
        <v>151</v>
      </c>
      <c r="J3401" s="903">
        <v>110641</v>
      </c>
      <c r="K3401" s="5">
        <f t="shared" si="86"/>
        <v>8</v>
      </c>
      <c r="L3401" s="790">
        <v>2002</v>
      </c>
      <c r="M3401" s="1113" t="s">
        <v>2147</v>
      </c>
      <c r="N3401" s="208" t="s">
        <v>2360</v>
      </c>
      <c r="O3401" s="1227">
        <v>2266</v>
      </c>
      <c r="P3401" s="154">
        <v>125</v>
      </c>
      <c r="Q3401" s="309">
        <v>4.167243662562134E-2</v>
      </c>
      <c r="R3401" s="7">
        <v>169.95</v>
      </c>
      <c r="S3401" s="7">
        <v>294.95</v>
      </c>
      <c r="T3401" s="7">
        <v>1971.05</v>
      </c>
      <c r="U3401" s="7"/>
      <c r="V3401" s="7"/>
      <c r="W3401" s="7"/>
      <c r="X3401" s="42"/>
      <c r="Y3401" s="42"/>
      <c r="Z3401" s="42"/>
      <c r="AA3401" s="42"/>
      <c r="AB3401" s="42"/>
      <c r="AC3401" s="42"/>
      <c r="AD3401" s="42"/>
      <c r="AE3401" s="42"/>
      <c r="AF3401" s="42"/>
      <c r="AG3401" s="42"/>
      <c r="AH3401" s="42"/>
      <c r="AI3401" s="42"/>
      <c r="AJ3401" s="42"/>
      <c r="AK3401" s="42"/>
      <c r="AL3401" s="42"/>
      <c r="AM3401" s="42"/>
      <c r="AN3401" s="42"/>
    </row>
    <row r="3402" spans="1:40" s="1" customFormat="1">
      <c r="A3402" s="2" t="s">
        <v>3875</v>
      </c>
      <c r="B3402" s="9" t="s">
        <v>17</v>
      </c>
      <c r="C3402" s="344">
        <v>10009</v>
      </c>
      <c r="D3402" s="4">
        <v>3661</v>
      </c>
      <c r="E3402" s="821">
        <v>40716</v>
      </c>
      <c r="F3402" s="800">
        <v>2011</v>
      </c>
      <c r="G3402" s="208" t="s">
        <v>2507</v>
      </c>
      <c r="H3402" s="2" t="s">
        <v>1604</v>
      </c>
      <c r="I3402" s="2">
        <v>96</v>
      </c>
      <c r="J3402" s="903">
        <v>144311</v>
      </c>
      <c r="K3402" s="5">
        <f t="shared" si="86"/>
        <v>5</v>
      </c>
      <c r="L3402" s="790">
        <v>2005</v>
      </c>
      <c r="M3402" s="1113" t="s">
        <v>3829</v>
      </c>
      <c r="N3402" s="208" t="s">
        <v>619</v>
      </c>
      <c r="O3402" s="1227">
        <v>2930</v>
      </c>
      <c r="P3402" s="154">
        <v>125</v>
      </c>
      <c r="Q3402" s="309">
        <v>4.3227446743564303E-2</v>
      </c>
      <c r="R3402" s="7">
        <v>219.75</v>
      </c>
      <c r="S3402" s="7">
        <f>P3402+R3402</f>
        <v>344.75</v>
      </c>
      <c r="T3402" s="7">
        <f>O3402-S3402</f>
        <v>2585.25</v>
      </c>
    </row>
    <row r="3403" spans="1:40" s="1" customFormat="1">
      <c r="A3403" s="2" t="s">
        <v>3704</v>
      </c>
      <c r="B3403" s="2" t="s">
        <v>17</v>
      </c>
      <c r="C3403" s="344">
        <v>219585</v>
      </c>
      <c r="D3403" s="4">
        <v>3564</v>
      </c>
      <c r="E3403" s="821">
        <v>40612</v>
      </c>
      <c r="F3403" s="801">
        <v>2011</v>
      </c>
      <c r="G3403" s="208" t="s">
        <v>812</v>
      </c>
      <c r="H3403" s="1" t="s">
        <v>861</v>
      </c>
      <c r="I3403" s="2">
        <v>108</v>
      </c>
      <c r="J3403" s="903">
        <v>128175</v>
      </c>
      <c r="K3403" s="5">
        <f t="shared" si="86"/>
        <v>11</v>
      </c>
      <c r="L3403" s="790">
        <v>1999</v>
      </c>
      <c r="M3403" s="1113" t="s">
        <v>623</v>
      </c>
      <c r="N3403" s="208" t="s">
        <v>626</v>
      </c>
      <c r="O3403" s="1227">
        <v>2270</v>
      </c>
      <c r="P3403" s="154">
        <v>125</v>
      </c>
      <c r="Q3403" s="309">
        <v>3.1787419183637457E-2</v>
      </c>
      <c r="R3403" s="7">
        <v>170.25</v>
      </c>
      <c r="S3403" s="7">
        <f>P3403+R3403</f>
        <v>295.25</v>
      </c>
      <c r="T3403" s="7">
        <f>O3403-S3403</f>
        <v>1974.75</v>
      </c>
      <c r="U3403" s="7"/>
      <c r="V3403" s="7"/>
      <c r="W3403" s="7"/>
      <c r="X3403" s="42"/>
      <c r="Y3403" s="42"/>
      <c r="Z3403" s="42"/>
      <c r="AA3403" s="42"/>
      <c r="AB3403" s="42"/>
      <c r="AC3403" s="42"/>
      <c r="AD3403" s="42"/>
      <c r="AE3403" s="42"/>
      <c r="AF3403" s="42"/>
      <c r="AG3403" s="42"/>
      <c r="AH3403" s="42"/>
      <c r="AI3403" s="42"/>
      <c r="AJ3403" s="42"/>
      <c r="AK3403" s="42"/>
      <c r="AL3403" s="42"/>
      <c r="AM3403" s="42"/>
      <c r="AN3403" s="42"/>
    </row>
    <row r="3404" spans="1:40" s="1" customFormat="1">
      <c r="A3404" s="9" t="s">
        <v>3445</v>
      </c>
      <c r="B3404" s="9" t="s">
        <v>17</v>
      </c>
      <c r="C3404" s="335">
        <v>22033</v>
      </c>
      <c r="D3404" s="10">
        <v>3481</v>
      </c>
      <c r="E3404" s="690">
        <v>40515</v>
      </c>
      <c r="F3404" s="804">
        <v>2011</v>
      </c>
      <c r="G3404" s="45" t="s">
        <v>815</v>
      </c>
      <c r="H3404" s="9" t="s">
        <v>1788</v>
      </c>
      <c r="I3404" s="9">
        <v>162</v>
      </c>
      <c r="J3404" s="905">
        <v>157714</v>
      </c>
      <c r="K3404" s="5">
        <f t="shared" si="86"/>
        <v>9</v>
      </c>
      <c r="L3404" s="423">
        <v>2001</v>
      </c>
      <c r="M3404" s="417" t="s">
        <v>629</v>
      </c>
      <c r="N3404" s="45" t="s">
        <v>2423</v>
      </c>
      <c r="O3404" s="1227">
        <v>2270</v>
      </c>
      <c r="P3404" s="154">
        <v>125</v>
      </c>
      <c r="Q3404" s="251">
        <v>4.1745997855322348E-2</v>
      </c>
      <c r="R3404" s="7">
        <v>170.25</v>
      </c>
      <c r="S3404" s="7">
        <v>295.25</v>
      </c>
      <c r="T3404" s="7">
        <v>1974.75</v>
      </c>
      <c r="U3404" s="7"/>
      <c r="V3404" s="7"/>
      <c r="W3404" s="7"/>
      <c r="X3404" s="42"/>
      <c r="Y3404" s="42"/>
      <c r="Z3404" s="42"/>
      <c r="AA3404" s="42"/>
      <c r="AB3404" s="42"/>
      <c r="AC3404" s="42"/>
      <c r="AD3404" s="42"/>
      <c r="AE3404" s="42"/>
      <c r="AF3404" s="42"/>
      <c r="AG3404" s="42"/>
      <c r="AH3404" s="42"/>
      <c r="AI3404" s="42"/>
      <c r="AJ3404" s="42"/>
      <c r="AK3404" s="42"/>
      <c r="AL3404" s="42"/>
      <c r="AM3404" s="42"/>
      <c r="AN3404" s="42"/>
    </row>
    <row r="3405" spans="1:40" s="1" customFormat="1">
      <c r="A3405" s="9" t="s">
        <v>3771</v>
      </c>
      <c r="B3405" s="9" t="s">
        <v>17</v>
      </c>
      <c r="C3405" s="335">
        <v>243002</v>
      </c>
      <c r="D3405" s="10">
        <v>3613</v>
      </c>
      <c r="E3405" s="690">
        <v>40655</v>
      </c>
      <c r="F3405" s="801">
        <v>2011</v>
      </c>
      <c r="G3405" s="45" t="s">
        <v>812</v>
      </c>
      <c r="H3405" s="9" t="s">
        <v>3002</v>
      </c>
      <c r="I3405" s="9">
        <v>120</v>
      </c>
      <c r="J3405" s="905">
        <v>110953</v>
      </c>
      <c r="K3405" s="5">
        <f t="shared" si="86"/>
        <v>11</v>
      </c>
      <c r="L3405" s="423">
        <v>1999</v>
      </c>
      <c r="M3405" s="417" t="s">
        <v>623</v>
      </c>
      <c r="N3405" s="45" t="s">
        <v>3003</v>
      </c>
      <c r="O3405" s="1227">
        <v>2271</v>
      </c>
      <c r="P3405" s="154">
        <v>125</v>
      </c>
      <c r="Q3405" s="251">
        <v>2.0421403897331859E-2</v>
      </c>
      <c r="R3405" s="7">
        <v>170.33</v>
      </c>
      <c r="S3405" s="7">
        <f>P3405+R3405</f>
        <v>295.33000000000004</v>
      </c>
      <c r="T3405" s="7">
        <f>O3405-S3405</f>
        <v>1975.67</v>
      </c>
    </row>
    <row r="3406" spans="1:40" s="1" customFormat="1">
      <c r="A3406" s="9" t="s">
        <v>3792</v>
      </c>
      <c r="B3406" s="9" t="s">
        <v>17</v>
      </c>
      <c r="C3406" s="335">
        <v>1397</v>
      </c>
      <c r="D3406" s="10">
        <v>3613</v>
      </c>
      <c r="E3406" s="690">
        <v>40655</v>
      </c>
      <c r="F3406" s="801">
        <v>2011</v>
      </c>
      <c r="G3406" s="45" t="s">
        <v>813</v>
      </c>
      <c r="H3406" s="2" t="s">
        <v>800</v>
      </c>
      <c r="I3406" s="9">
        <v>141</v>
      </c>
      <c r="J3406" s="905">
        <v>127900</v>
      </c>
      <c r="K3406" s="5">
        <f t="shared" si="86"/>
        <v>12</v>
      </c>
      <c r="L3406" s="423">
        <v>1998</v>
      </c>
      <c r="M3406" s="417" t="s">
        <v>623</v>
      </c>
      <c r="N3406" s="45" t="s">
        <v>624</v>
      </c>
      <c r="O3406" s="1227">
        <v>2285</v>
      </c>
      <c r="P3406" s="154">
        <v>125</v>
      </c>
      <c r="Q3406" s="251">
        <v>2.0547295422898855E-2</v>
      </c>
      <c r="R3406" s="7">
        <v>171.38</v>
      </c>
      <c r="S3406" s="7">
        <f>P3406+R3406</f>
        <v>296.38</v>
      </c>
      <c r="T3406" s="7">
        <f>O3406-S3406</f>
        <v>1988.62</v>
      </c>
    </row>
    <row r="3407" spans="1:40" s="1" customFormat="1">
      <c r="A3407" s="9" t="s">
        <v>3874</v>
      </c>
      <c r="B3407" s="9" t="s">
        <v>17</v>
      </c>
      <c r="C3407" s="335">
        <v>10008</v>
      </c>
      <c r="D3407" s="10">
        <v>3661</v>
      </c>
      <c r="E3407" s="690">
        <v>40716</v>
      </c>
      <c r="F3407" s="801">
        <v>2011</v>
      </c>
      <c r="G3407" s="45" t="s">
        <v>2507</v>
      </c>
      <c r="H3407" s="9" t="s">
        <v>1604</v>
      </c>
      <c r="I3407" s="9">
        <v>95</v>
      </c>
      <c r="J3407" s="905">
        <v>149022</v>
      </c>
      <c r="K3407" s="5">
        <f t="shared" si="86"/>
        <v>5</v>
      </c>
      <c r="L3407" s="423">
        <v>2005</v>
      </c>
      <c r="M3407" s="417" t="s">
        <v>3829</v>
      </c>
      <c r="N3407" s="45" t="s">
        <v>619</v>
      </c>
      <c r="O3407" s="1227">
        <v>3095</v>
      </c>
      <c r="P3407" s="154">
        <v>125</v>
      </c>
      <c r="Q3407" s="251">
        <v>4.5661756884413492E-2</v>
      </c>
      <c r="R3407" s="7">
        <v>232.13</v>
      </c>
      <c r="S3407" s="7">
        <f>P3407+R3407</f>
        <v>357.13</v>
      </c>
      <c r="T3407" s="7">
        <f>O3407-S3407</f>
        <v>2737.87</v>
      </c>
    </row>
    <row r="3408" spans="1:40" s="1" customFormat="1">
      <c r="A3408" s="9" t="s">
        <v>3407</v>
      </c>
      <c r="B3408" s="225" t="s">
        <v>17</v>
      </c>
      <c r="C3408" s="335">
        <v>5216</v>
      </c>
      <c r="D3408" s="10">
        <v>3426</v>
      </c>
      <c r="E3408" s="690">
        <v>40445</v>
      </c>
      <c r="F3408" s="804">
        <v>2011</v>
      </c>
      <c r="G3408" s="45" t="s">
        <v>813</v>
      </c>
      <c r="H3408" s="2" t="s">
        <v>800</v>
      </c>
      <c r="I3408" s="9">
        <v>59</v>
      </c>
      <c r="J3408" s="905">
        <v>138575</v>
      </c>
      <c r="K3408" s="5">
        <f t="shared" si="86"/>
        <v>17</v>
      </c>
      <c r="L3408" s="423">
        <v>1993</v>
      </c>
      <c r="M3408" s="417" t="s">
        <v>613</v>
      </c>
      <c r="N3408" s="45" t="s">
        <v>614</v>
      </c>
      <c r="O3408" s="1227">
        <v>2305</v>
      </c>
      <c r="P3408" s="154">
        <v>125</v>
      </c>
      <c r="Q3408" s="251">
        <v>0.33965739546877877</v>
      </c>
      <c r="R3408" s="7">
        <v>172.875</v>
      </c>
      <c r="S3408" s="7">
        <v>297.875</v>
      </c>
      <c r="T3408" s="7">
        <v>2007.125</v>
      </c>
      <c r="U3408" s="7"/>
      <c r="V3408" s="7"/>
      <c r="W3408" s="7"/>
      <c r="X3408" s="42"/>
      <c r="Y3408" s="42"/>
      <c r="Z3408" s="42"/>
      <c r="AA3408" s="42"/>
      <c r="AB3408" s="42"/>
      <c r="AC3408" s="42"/>
      <c r="AD3408" s="42"/>
      <c r="AE3408" s="42"/>
      <c r="AF3408" s="42"/>
      <c r="AG3408" s="42"/>
      <c r="AH3408" s="42"/>
      <c r="AI3408" s="42"/>
      <c r="AJ3408" s="42"/>
      <c r="AK3408" s="42"/>
      <c r="AL3408" s="42"/>
      <c r="AM3408" s="42"/>
      <c r="AN3408" s="42"/>
    </row>
    <row r="3409" spans="1:40" s="1" customFormat="1">
      <c r="A3409" s="9" t="s">
        <v>3683</v>
      </c>
      <c r="B3409" s="9" t="s">
        <v>17</v>
      </c>
      <c r="C3409" s="335" t="s">
        <v>3684</v>
      </c>
      <c r="D3409" s="10">
        <v>3564</v>
      </c>
      <c r="E3409" s="690">
        <v>40612</v>
      </c>
      <c r="F3409" s="801">
        <v>2011</v>
      </c>
      <c r="G3409" s="45" t="s">
        <v>811</v>
      </c>
      <c r="H3409" s="2" t="s">
        <v>800</v>
      </c>
      <c r="I3409" s="9">
        <v>96</v>
      </c>
      <c r="J3409" s="905">
        <v>177309</v>
      </c>
      <c r="K3409" s="5">
        <f t="shared" si="86"/>
        <v>6</v>
      </c>
      <c r="L3409" s="423">
        <v>2004</v>
      </c>
      <c r="M3409" s="417" t="s">
        <v>629</v>
      </c>
      <c r="N3409" s="45" t="s">
        <v>2423</v>
      </c>
      <c r="O3409" s="1227">
        <v>2311.61</v>
      </c>
      <c r="P3409" s="154">
        <v>125</v>
      </c>
      <c r="Q3409" s="251">
        <v>3.237009518021506E-2</v>
      </c>
      <c r="R3409" s="7">
        <v>173.37</v>
      </c>
      <c r="S3409" s="7">
        <f>P3409+R3409</f>
        <v>298.37</v>
      </c>
      <c r="T3409" s="7">
        <f>O3409-S3409</f>
        <v>2013.2400000000002</v>
      </c>
      <c r="U3409" s="7"/>
      <c r="V3409" s="7"/>
      <c r="W3409" s="7"/>
      <c r="X3409" s="42"/>
      <c r="Y3409" s="42"/>
      <c r="Z3409" s="42"/>
      <c r="AA3409" s="42"/>
      <c r="AB3409" s="42"/>
      <c r="AC3409" s="42"/>
      <c r="AD3409" s="42"/>
      <c r="AE3409" s="42"/>
      <c r="AF3409" s="42"/>
      <c r="AG3409" s="42"/>
      <c r="AH3409" s="42"/>
      <c r="AI3409" s="42"/>
      <c r="AJ3409" s="42"/>
      <c r="AK3409" s="42"/>
      <c r="AL3409" s="42"/>
      <c r="AM3409" s="42"/>
      <c r="AN3409" s="42"/>
    </row>
    <row r="3410" spans="1:40" s="1" customFormat="1">
      <c r="A3410" s="225" t="s">
        <v>3580</v>
      </c>
      <c r="B3410" s="9" t="s">
        <v>17</v>
      </c>
      <c r="C3410" s="336"/>
      <c r="D3410" s="10">
        <v>3512</v>
      </c>
      <c r="E3410" s="690">
        <v>40555</v>
      </c>
      <c r="F3410" s="599">
        <v>2011</v>
      </c>
      <c r="G3410" s="724" t="s">
        <v>821</v>
      </c>
      <c r="H3410" s="225" t="s">
        <v>1264</v>
      </c>
      <c r="I3410" s="225">
        <v>183</v>
      </c>
      <c r="J3410" s="918">
        <v>144620</v>
      </c>
      <c r="K3410" s="5">
        <f t="shared" si="86"/>
        <v>8</v>
      </c>
      <c r="L3410" s="1025">
        <v>2002</v>
      </c>
      <c r="M3410" s="1122" t="s">
        <v>623</v>
      </c>
      <c r="N3410" s="1209" t="s">
        <v>624</v>
      </c>
      <c r="O3410" s="1227">
        <v>2320</v>
      </c>
      <c r="P3410" s="1248">
        <v>125</v>
      </c>
      <c r="Q3410" s="251">
        <f>O3410/L$64</f>
        <v>1.16758933064922</v>
      </c>
      <c r="R3410" s="7">
        <v>174</v>
      </c>
      <c r="S3410" s="7">
        <f>P3410+R3410</f>
        <v>299</v>
      </c>
      <c r="T3410" s="7">
        <f>O3410-S3410</f>
        <v>2021</v>
      </c>
      <c r="U3410" s="42"/>
      <c r="V3410" s="42"/>
      <c r="W3410" s="42"/>
      <c r="X3410" s="42"/>
      <c r="Y3410" s="42"/>
      <c r="Z3410" s="42"/>
      <c r="AA3410" s="42"/>
      <c r="AB3410" s="42"/>
      <c r="AC3410" s="42"/>
      <c r="AD3410" s="42"/>
      <c r="AE3410" s="42"/>
      <c r="AF3410" s="42"/>
      <c r="AG3410" s="42"/>
      <c r="AH3410" s="42"/>
      <c r="AI3410" s="42"/>
      <c r="AJ3410" s="42"/>
      <c r="AK3410" s="42"/>
    </row>
    <row r="3411" spans="1:40" s="1" customFormat="1">
      <c r="A3411" s="9" t="s">
        <v>3852</v>
      </c>
      <c r="B3411" s="9" t="s">
        <v>17</v>
      </c>
      <c r="C3411" s="335" t="s">
        <v>3853</v>
      </c>
      <c r="D3411" s="10">
        <v>3661</v>
      </c>
      <c r="E3411" s="690">
        <v>40716</v>
      </c>
      <c r="F3411" s="801">
        <v>2011</v>
      </c>
      <c r="G3411" s="45" t="s">
        <v>810</v>
      </c>
      <c r="H3411" s="51" t="s">
        <v>1654</v>
      </c>
      <c r="I3411" s="9">
        <v>74</v>
      </c>
      <c r="J3411" s="905">
        <v>166634</v>
      </c>
      <c r="K3411" s="5">
        <f t="shared" si="86"/>
        <v>8</v>
      </c>
      <c r="L3411" s="423">
        <v>2002</v>
      </c>
      <c r="M3411" s="417" t="s">
        <v>2147</v>
      </c>
      <c r="N3411" s="45" t="s">
        <v>2360</v>
      </c>
      <c r="O3411" s="1227">
        <v>2365</v>
      </c>
      <c r="P3411" s="154">
        <v>125</v>
      </c>
      <c r="Q3411" s="251">
        <v>3.4891778685504977E-2</v>
      </c>
      <c r="R3411" s="7">
        <v>177.38</v>
      </c>
      <c r="S3411" s="7">
        <f>P3411+R3411</f>
        <v>302.38</v>
      </c>
      <c r="T3411" s="7">
        <f>O3411-S3411</f>
        <v>2062.62</v>
      </c>
    </row>
    <row r="3412" spans="1:40" s="1" customFormat="1">
      <c r="A3412" s="9" t="s">
        <v>3752</v>
      </c>
      <c r="B3412" s="9" t="s">
        <v>17</v>
      </c>
      <c r="C3412" s="683">
        <v>127320</v>
      </c>
      <c r="D3412" s="46" t="s">
        <v>3741</v>
      </c>
      <c r="E3412" s="690">
        <v>40623</v>
      </c>
      <c r="F3412" s="801">
        <v>2011</v>
      </c>
      <c r="G3412" s="45" t="s">
        <v>1774</v>
      </c>
      <c r="H3412" s="9" t="s">
        <v>2581</v>
      </c>
      <c r="I3412" s="9">
        <v>1112361</v>
      </c>
      <c r="J3412" s="918">
        <v>77640</v>
      </c>
      <c r="K3412" s="5">
        <f t="shared" si="86"/>
        <v>12</v>
      </c>
      <c r="L3412" s="1025">
        <v>1998</v>
      </c>
      <c r="M3412" s="1122" t="s">
        <v>616</v>
      </c>
      <c r="N3412" s="1209" t="s">
        <v>1754</v>
      </c>
      <c r="O3412" s="1229">
        <v>2200</v>
      </c>
      <c r="P3412" s="1247">
        <v>125</v>
      </c>
      <c r="Q3412" s="459">
        <v>6.9841269841269843E-2</v>
      </c>
      <c r="R3412" s="7">
        <v>0</v>
      </c>
      <c r="S3412" s="7">
        <v>125</v>
      </c>
      <c r="T3412" s="7">
        <f>O3412-S3412</f>
        <v>2075</v>
      </c>
    </row>
    <row r="3413" spans="1:40" s="1" customFormat="1">
      <c r="A3413" s="9" t="s">
        <v>1722</v>
      </c>
      <c r="B3413" s="225" t="s">
        <v>17</v>
      </c>
      <c r="C3413" s="683">
        <v>126648</v>
      </c>
      <c r="D3413" s="10" t="s">
        <v>3432</v>
      </c>
      <c r="E3413" s="690">
        <v>40392</v>
      </c>
      <c r="F3413" s="804">
        <v>2011</v>
      </c>
      <c r="G3413" s="45" t="s">
        <v>1774</v>
      </c>
      <c r="H3413" s="9" t="s">
        <v>2581</v>
      </c>
      <c r="I3413" s="9">
        <v>82653</v>
      </c>
      <c r="J3413" s="918">
        <v>137707</v>
      </c>
      <c r="K3413" s="5">
        <f t="shared" si="86"/>
        <v>16</v>
      </c>
      <c r="L3413" s="1025">
        <v>1994</v>
      </c>
      <c r="M3413" s="1122" t="s">
        <v>623</v>
      </c>
      <c r="N3413" s="1209" t="s">
        <v>3433</v>
      </c>
      <c r="O3413" s="1229">
        <v>2200</v>
      </c>
      <c r="P3413" s="1247">
        <v>125</v>
      </c>
      <c r="Q3413" s="459">
        <v>0.24175824175824176</v>
      </c>
      <c r="R3413" s="7">
        <v>0</v>
      </c>
      <c r="S3413" s="7">
        <v>125</v>
      </c>
      <c r="T3413" s="7">
        <v>2075</v>
      </c>
      <c r="U3413" s="7"/>
      <c r="V3413" s="7"/>
      <c r="W3413" s="7"/>
      <c r="X3413" s="42"/>
      <c r="Y3413" s="42"/>
      <c r="Z3413" s="42"/>
      <c r="AA3413" s="42"/>
      <c r="AB3413" s="42"/>
      <c r="AC3413" s="42"/>
      <c r="AD3413" s="42"/>
      <c r="AE3413" s="42"/>
      <c r="AF3413" s="42"/>
      <c r="AG3413" s="42"/>
      <c r="AH3413" s="42"/>
      <c r="AI3413" s="42"/>
      <c r="AJ3413" s="42"/>
      <c r="AK3413" s="42"/>
      <c r="AL3413" s="42"/>
      <c r="AM3413" s="42"/>
      <c r="AN3413" s="42"/>
    </row>
    <row r="3414" spans="1:40" s="1" customFormat="1">
      <c r="A3414" s="225" t="s">
        <v>3586</v>
      </c>
      <c r="B3414" s="9" t="s">
        <v>17</v>
      </c>
      <c r="C3414" s="336">
        <v>133473</v>
      </c>
      <c r="D3414" s="10">
        <v>3512</v>
      </c>
      <c r="E3414" s="690">
        <v>40555</v>
      </c>
      <c r="F3414" s="801">
        <v>2011</v>
      </c>
      <c r="G3414" s="724" t="s">
        <v>1774</v>
      </c>
      <c r="H3414" s="225" t="s">
        <v>2581</v>
      </c>
      <c r="I3414" s="225">
        <v>189</v>
      </c>
      <c r="J3414" s="918">
        <v>139713</v>
      </c>
      <c r="K3414" s="5">
        <f t="shared" si="86"/>
        <v>12</v>
      </c>
      <c r="L3414" s="1025">
        <v>1998</v>
      </c>
      <c r="M3414" s="1122" t="s">
        <v>623</v>
      </c>
      <c r="N3414" s="1209" t="s">
        <v>2141</v>
      </c>
      <c r="O3414" s="1227">
        <v>2380</v>
      </c>
      <c r="P3414" s="1248">
        <v>125</v>
      </c>
      <c r="Q3414" s="251">
        <f>O3414/L$64</f>
        <v>1.1977856064418722</v>
      </c>
      <c r="R3414" s="7">
        <v>178.5</v>
      </c>
      <c r="S3414" s="7">
        <f t="shared" ref="S3414:S3420" si="87">P3414+R3414</f>
        <v>303.5</v>
      </c>
      <c r="T3414" s="7">
        <f t="shared" ref="T3414:T3420" si="88">O3414-S3414</f>
        <v>2076.5</v>
      </c>
      <c r="U3414" s="42"/>
      <c r="V3414" s="42"/>
      <c r="W3414" s="42"/>
      <c r="X3414" s="42"/>
      <c r="Y3414" s="42"/>
      <c r="Z3414" s="42"/>
      <c r="AA3414" s="42"/>
      <c r="AB3414" s="42"/>
      <c r="AC3414" s="42"/>
      <c r="AD3414" s="42"/>
      <c r="AE3414" s="42"/>
      <c r="AF3414" s="42"/>
      <c r="AG3414" s="42"/>
      <c r="AH3414" s="42"/>
      <c r="AI3414" s="42"/>
      <c r="AJ3414" s="42"/>
      <c r="AK3414" s="42"/>
    </row>
    <row r="3415" spans="1:40" s="1" customFormat="1">
      <c r="A3415" s="9" t="s">
        <v>3681</v>
      </c>
      <c r="B3415" s="9" t="s">
        <v>17</v>
      </c>
      <c r="C3415" s="335" t="s">
        <v>3682</v>
      </c>
      <c r="D3415" s="10">
        <v>3564</v>
      </c>
      <c r="E3415" s="690">
        <v>40612</v>
      </c>
      <c r="F3415" s="801">
        <v>2011</v>
      </c>
      <c r="G3415" s="45" t="s">
        <v>811</v>
      </c>
      <c r="H3415" s="2" t="s">
        <v>800</v>
      </c>
      <c r="I3415" s="9">
        <v>95</v>
      </c>
      <c r="J3415" s="905">
        <v>178834</v>
      </c>
      <c r="K3415" s="5">
        <f t="shared" si="86"/>
        <v>6</v>
      </c>
      <c r="L3415" s="423">
        <v>2004</v>
      </c>
      <c r="M3415" s="417" t="s">
        <v>629</v>
      </c>
      <c r="N3415" s="45" t="s">
        <v>2423</v>
      </c>
      <c r="O3415" s="1227">
        <v>2399</v>
      </c>
      <c r="P3415" s="154">
        <v>125</v>
      </c>
      <c r="Q3415" s="251">
        <v>3.3593840802443285E-2</v>
      </c>
      <c r="R3415" s="7">
        <v>179.93</v>
      </c>
      <c r="S3415" s="7">
        <f t="shared" si="87"/>
        <v>304.93</v>
      </c>
      <c r="T3415" s="7">
        <f t="shared" si="88"/>
        <v>2094.0700000000002</v>
      </c>
      <c r="U3415" s="7"/>
      <c r="V3415" s="7"/>
      <c r="W3415" s="7"/>
      <c r="X3415" s="42"/>
      <c r="Y3415" s="42"/>
      <c r="Z3415" s="42"/>
      <c r="AA3415" s="42"/>
      <c r="AB3415" s="42"/>
      <c r="AC3415" s="42"/>
      <c r="AD3415" s="42"/>
      <c r="AE3415" s="42"/>
      <c r="AF3415" s="42"/>
      <c r="AG3415" s="42"/>
      <c r="AH3415" s="42"/>
      <c r="AI3415" s="42"/>
      <c r="AJ3415" s="42"/>
      <c r="AK3415" s="42"/>
      <c r="AL3415" s="42"/>
      <c r="AM3415" s="42"/>
      <c r="AN3415" s="42"/>
    </row>
    <row r="3416" spans="1:40" s="1" customFormat="1">
      <c r="A3416" s="9" t="s">
        <v>3710</v>
      </c>
      <c r="B3416" s="9" t="s">
        <v>17</v>
      </c>
      <c r="C3416" s="335" t="s">
        <v>3711</v>
      </c>
      <c r="D3416" s="10">
        <v>3564</v>
      </c>
      <c r="E3416" s="690">
        <v>40612</v>
      </c>
      <c r="F3416" s="801">
        <v>2011</v>
      </c>
      <c r="G3416" s="45" t="s">
        <v>811</v>
      </c>
      <c r="H3416" s="2" t="s">
        <v>800</v>
      </c>
      <c r="I3416" s="9">
        <v>114</v>
      </c>
      <c r="J3416" s="905">
        <v>167895</v>
      </c>
      <c r="K3416" s="5">
        <f t="shared" si="86"/>
        <v>11</v>
      </c>
      <c r="L3416" s="423">
        <v>1999</v>
      </c>
      <c r="M3416" s="417" t="s">
        <v>623</v>
      </c>
      <c r="N3416" s="45" t="s">
        <v>2131</v>
      </c>
      <c r="O3416" s="1227">
        <v>2410</v>
      </c>
      <c r="P3416" s="154">
        <v>125</v>
      </c>
      <c r="Q3416" s="251">
        <v>3.3747876754434483E-2</v>
      </c>
      <c r="R3416" s="7">
        <v>180.75</v>
      </c>
      <c r="S3416" s="7">
        <f t="shared" si="87"/>
        <v>305.75</v>
      </c>
      <c r="T3416" s="7">
        <f t="shared" si="88"/>
        <v>2104.25</v>
      </c>
      <c r="U3416" s="7"/>
      <c r="V3416" s="7"/>
      <c r="W3416" s="7"/>
      <c r="X3416" s="42"/>
      <c r="Y3416" s="42"/>
      <c r="Z3416" s="42"/>
      <c r="AA3416" s="42"/>
      <c r="AB3416" s="42"/>
      <c r="AC3416" s="42"/>
      <c r="AD3416" s="42"/>
      <c r="AE3416" s="42"/>
      <c r="AF3416" s="42"/>
      <c r="AG3416" s="42"/>
      <c r="AH3416" s="42"/>
      <c r="AI3416" s="42"/>
      <c r="AJ3416" s="42"/>
      <c r="AK3416" s="42"/>
      <c r="AL3416" s="42"/>
      <c r="AM3416" s="42"/>
      <c r="AN3416" s="42"/>
    </row>
    <row r="3417" spans="1:40" s="1" customFormat="1">
      <c r="A3417" s="9" t="s">
        <v>3868</v>
      </c>
      <c r="B3417" s="9" t="s">
        <v>17</v>
      </c>
      <c r="C3417" s="335">
        <v>21047</v>
      </c>
      <c r="D3417" s="10">
        <v>3661</v>
      </c>
      <c r="E3417" s="690">
        <v>40716</v>
      </c>
      <c r="F3417" s="801">
        <v>2011</v>
      </c>
      <c r="G3417" s="45" t="s">
        <v>813</v>
      </c>
      <c r="H3417" s="2" t="s">
        <v>800</v>
      </c>
      <c r="I3417" s="9">
        <v>87</v>
      </c>
      <c r="J3417" s="905">
        <v>155949</v>
      </c>
      <c r="K3417" s="5">
        <f t="shared" si="86"/>
        <v>8</v>
      </c>
      <c r="L3417" s="423">
        <v>2002</v>
      </c>
      <c r="M3417" s="417" t="s">
        <v>2147</v>
      </c>
      <c r="N3417" s="45" t="s">
        <v>2360</v>
      </c>
      <c r="O3417" s="1227">
        <v>2410</v>
      </c>
      <c r="P3417" s="154">
        <v>125</v>
      </c>
      <c r="Q3417" s="251">
        <v>3.5555681451191118E-2</v>
      </c>
      <c r="R3417" s="7">
        <v>180.75</v>
      </c>
      <c r="S3417" s="7">
        <f t="shared" si="87"/>
        <v>305.75</v>
      </c>
      <c r="T3417" s="7">
        <f t="shared" si="88"/>
        <v>2104.25</v>
      </c>
    </row>
    <row r="3418" spans="1:40" s="1" customFormat="1">
      <c r="A3418" s="9" t="s">
        <v>3781</v>
      </c>
      <c r="B3418" s="9" t="s">
        <v>17</v>
      </c>
      <c r="C3418" s="335">
        <v>20401</v>
      </c>
      <c r="D3418" s="10">
        <v>3613</v>
      </c>
      <c r="E3418" s="690">
        <v>40655</v>
      </c>
      <c r="F3418" s="801">
        <v>2011</v>
      </c>
      <c r="G3418" s="45" t="s">
        <v>813</v>
      </c>
      <c r="H3418" s="2" t="s">
        <v>800</v>
      </c>
      <c r="I3418" s="9">
        <v>130</v>
      </c>
      <c r="J3418" s="905">
        <v>150369</v>
      </c>
      <c r="K3418" s="5">
        <f t="shared" si="86"/>
        <v>8</v>
      </c>
      <c r="L3418" s="423">
        <v>2002</v>
      </c>
      <c r="M3418" s="417" t="s">
        <v>2147</v>
      </c>
      <c r="N3418" s="45" t="s">
        <v>2360</v>
      </c>
      <c r="O3418" s="1227">
        <v>2422</v>
      </c>
      <c r="P3418" s="154">
        <v>125</v>
      </c>
      <c r="Q3418" s="251">
        <v>2.1779233923090165E-2</v>
      </c>
      <c r="R3418" s="7">
        <v>181.65</v>
      </c>
      <c r="S3418" s="7">
        <f t="shared" si="87"/>
        <v>306.64999999999998</v>
      </c>
      <c r="T3418" s="7">
        <f t="shared" si="88"/>
        <v>2115.35</v>
      </c>
    </row>
    <row r="3419" spans="1:40" s="1" customFormat="1">
      <c r="A3419" s="9" t="s">
        <v>3496</v>
      </c>
      <c r="B3419" s="9" t="s">
        <v>17</v>
      </c>
      <c r="C3419" s="335">
        <v>22559</v>
      </c>
      <c r="D3419" s="10">
        <v>3461</v>
      </c>
      <c r="E3419" s="690">
        <v>40504</v>
      </c>
      <c r="F3419" s="800">
        <v>2011</v>
      </c>
      <c r="G3419" s="45" t="s">
        <v>815</v>
      </c>
      <c r="H3419" s="9" t="s">
        <v>1788</v>
      </c>
      <c r="I3419" s="9">
        <v>146</v>
      </c>
      <c r="J3419" s="905">
        <v>233172</v>
      </c>
      <c r="K3419" s="5">
        <f t="shared" si="86"/>
        <v>9</v>
      </c>
      <c r="L3419" s="423">
        <v>2001</v>
      </c>
      <c r="M3419" s="417" t="s">
        <v>613</v>
      </c>
      <c r="N3419" s="45" t="s">
        <v>3497</v>
      </c>
      <c r="O3419" s="1227">
        <v>2440</v>
      </c>
      <c r="P3419" s="154">
        <v>125</v>
      </c>
      <c r="Q3419" s="251">
        <f>O3419/L$49</f>
        <v>1.2236710130391173</v>
      </c>
      <c r="R3419" s="7">
        <f>O3419*0.075</f>
        <v>183</v>
      </c>
      <c r="S3419" s="7">
        <f t="shared" si="87"/>
        <v>308</v>
      </c>
      <c r="T3419" s="7">
        <f t="shared" si="88"/>
        <v>2132</v>
      </c>
      <c r="U3419" s="7"/>
      <c r="V3419" s="7"/>
      <c r="W3419" s="7"/>
      <c r="X3419" s="42"/>
      <c r="Y3419" s="42"/>
      <c r="Z3419" s="42"/>
      <c r="AA3419" s="42"/>
      <c r="AB3419" s="42"/>
      <c r="AC3419" s="42"/>
      <c r="AD3419" s="42"/>
      <c r="AE3419" s="42"/>
      <c r="AF3419" s="42"/>
      <c r="AG3419" s="42"/>
      <c r="AH3419" s="42"/>
      <c r="AI3419" s="42"/>
      <c r="AJ3419" s="42"/>
      <c r="AK3419" s="42"/>
      <c r="AL3419" s="42"/>
      <c r="AM3419" s="42"/>
      <c r="AN3419" s="42"/>
    </row>
    <row r="3420" spans="1:40" s="1" customFormat="1">
      <c r="A3420" s="9" t="s">
        <v>3782</v>
      </c>
      <c r="B3420" s="9" t="s">
        <v>17</v>
      </c>
      <c r="C3420" s="335">
        <v>20341</v>
      </c>
      <c r="D3420" s="10">
        <v>3613</v>
      </c>
      <c r="E3420" s="690">
        <v>40655</v>
      </c>
      <c r="F3420" s="800">
        <v>2011</v>
      </c>
      <c r="G3420" s="45" t="s">
        <v>813</v>
      </c>
      <c r="H3420" s="2" t="s">
        <v>800</v>
      </c>
      <c r="I3420" s="9">
        <v>131</v>
      </c>
      <c r="J3420" s="905">
        <v>145020</v>
      </c>
      <c r="K3420" s="5">
        <f t="shared" si="86"/>
        <v>8</v>
      </c>
      <c r="L3420" s="423">
        <v>2002</v>
      </c>
      <c r="M3420" s="417" t="s">
        <v>629</v>
      </c>
      <c r="N3420" s="45" t="s">
        <v>1235</v>
      </c>
      <c r="O3420" s="1227">
        <v>2465</v>
      </c>
      <c r="P3420" s="154">
        <v>125</v>
      </c>
      <c r="Q3420" s="251">
        <v>2.2165900751617364E-2</v>
      </c>
      <c r="R3420" s="7">
        <v>184.88</v>
      </c>
      <c r="S3420" s="7">
        <f t="shared" si="87"/>
        <v>309.88</v>
      </c>
      <c r="T3420" s="7">
        <f t="shared" si="88"/>
        <v>2155.12</v>
      </c>
    </row>
    <row r="3421" spans="1:40" s="1" customFormat="1">
      <c r="A3421" s="225" t="s">
        <v>3479</v>
      </c>
      <c r="B3421" s="9" t="s">
        <v>17</v>
      </c>
      <c r="C3421" s="336">
        <v>244089</v>
      </c>
      <c r="D3421" s="10">
        <v>3481</v>
      </c>
      <c r="E3421" s="690">
        <v>40515</v>
      </c>
      <c r="F3421" s="804">
        <v>2011</v>
      </c>
      <c r="G3421" s="45" t="s">
        <v>812</v>
      </c>
      <c r="H3421" s="1" t="s">
        <v>861</v>
      </c>
      <c r="I3421" s="225">
        <v>149</v>
      </c>
      <c r="J3421" s="918">
        <v>121127</v>
      </c>
      <c r="K3421" s="5">
        <f t="shared" si="86"/>
        <v>7</v>
      </c>
      <c r="L3421" s="1025">
        <v>2003</v>
      </c>
      <c r="M3421" s="1122" t="s">
        <v>623</v>
      </c>
      <c r="N3421" s="1209" t="s">
        <v>626</v>
      </c>
      <c r="O3421" s="1227">
        <v>2466</v>
      </c>
      <c r="P3421" s="154">
        <v>125</v>
      </c>
      <c r="Q3421" s="251">
        <v>4.5350498110671766E-2</v>
      </c>
      <c r="R3421" s="7">
        <v>184.96</v>
      </c>
      <c r="S3421" s="7">
        <v>309.96000000000004</v>
      </c>
      <c r="T3421" s="7">
        <v>2156.04</v>
      </c>
      <c r="U3421" s="7"/>
      <c r="V3421" s="7"/>
      <c r="W3421" s="7"/>
      <c r="X3421" s="42"/>
      <c r="Y3421" s="42"/>
      <c r="Z3421" s="42"/>
      <c r="AA3421" s="42"/>
      <c r="AB3421" s="42"/>
      <c r="AC3421" s="42"/>
      <c r="AD3421" s="42"/>
      <c r="AE3421" s="42"/>
      <c r="AF3421" s="42"/>
      <c r="AG3421" s="42"/>
      <c r="AH3421" s="42"/>
      <c r="AI3421" s="42"/>
      <c r="AJ3421" s="42"/>
      <c r="AK3421" s="42"/>
      <c r="AL3421" s="42"/>
      <c r="AM3421" s="42"/>
      <c r="AN3421" s="42"/>
    </row>
    <row r="3422" spans="1:40" s="1" customFormat="1">
      <c r="A3422" s="9" t="s">
        <v>3776</v>
      </c>
      <c r="B3422" s="9" t="s">
        <v>17</v>
      </c>
      <c r="C3422" s="335" t="s">
        <v>3777</v>
      </c>
      <c r="D3422" s="10">
        <v>3613</v>
      </c>
      <c r="E3422" s="690">
        <v>40655</v>
      </c>
      <c r="F3422" s="801">
        <v>2011</v>
      </c>
      <c r="G3422" s="45" t="s">
        <v>811</v>
      </c>
      <c r="H3422" s="2" t="s">
        <v>800</v>
      </c>
      <c r="I3422" s="9">
        <v>126</v>
      </c>
      <c r="J3422" s="905">
        <v>174751</v>
      </c>
      <c r="K3422" s="5">
        <f t="shared" si="86"/>
        <v>6</v>
      </c>
      <c r="L3422" s="423">
        <v>2004</v>
      </c>
      <c r="M3422" s="417" t="s">
        <v>629</v>
      </c>
      <c r="N3422" s="45" t="s">
        <v>2423</v>
      </c>
      <c r="O3422" s="1227">
        <v>2480</v>
      </c>
      <c r="P3422" s="154">
        <v>125</v>
      </c>
      <c r="Q3422" s="251">
        <v>2.2300784529010576E-2</v>
      </c>
      <c r="R3422" s="7">
        <v>186</v>
      </c>
      <c r="S3422" s="7">
        <f t="shared" ref="S3422:S3428" si="89">P3422+R3422</f>
        <v>311</v>
      </c>
      <c r="T3422" s="7">
        <f t="shared" ref="T3422:T3428" si="90">O3422-S3422</f>
        <v>2169</v>
      </c>
    </row>
    <row r="3423" spans="1:40" s="1" customFormat="1">
      <c r="A3423" s="225" t="s">
        <v>3514</v>
      </c>
      <c r="B3423" s="9" t="s">
        <v>17</v>
      </c>
      <c r="C3423" s="335">
        <v>243031</v>
      </c>
      <c r="D3423" s="10">
        <v>3461</v>
      </c>
      <c r="E3423" s="690">
        <v>40504</v>
      </c>
      <c r="F3423" s="801">
        <v>2011</v>
      </c>
      <c r="G3423" s="45" t="s">
        <v>812</v>
      </c>
      <c r="H3423" s="9" t="s">
        <v>1079</v>
      </c>
      <c r="I3423" s="225">
        <v>140</v>
      </c>
      <c r="J3423" s="918">
        <v>139010</v>
      </c>
      <c r="K3423" s="5">
        <f t="shared" si="86"/>
        <v>8</v>
      </c>
      <c r="L3423" s="1025">
        <v>2002</v>
      </c>
      <c r="M3423" s="1122" t="s">
        <v>623</v>
      </c>
      <c r="N3423" s="1209" t="s">
        <v>624</v>
      </c>
      <c r="O3423" s="1227">
        <v>2490.1</v>
      </c>
      <c r="P3423" s="154">
        <v>125</v>
      </c>
      <c r="Q3423" s="251">
        <f>O3423/L$49</f>
        <v>1.2487963891675025</v>
      </c>
      <c r="R3423" s="7">
        <f>O3423*0.075</f>
        <v>186.75749999999999</v>
      </c>
      <c r="S3423" s="7">
        <f t="shared" si="89"/>
        <v>311.75749999999999</v>
      </c>
      <c r="T3423" s="7">
        <f t="shared" si="90"/>
        <v>2178.3424999999997</v>
      </c>
      <c r="U3423" s="7"/>
      <c r="V3423" s="7"/>
      <c r="W3423" s="7"/>
      <c r="X3423" s="42"/>
      <c r="Y3423" s="42"/>
      <c r="Z3423" s="42"/>
      <c r="AA3423" s="42"/>
      <c r="AB3423" s="42"/>
      <c r="AC3423" s="42"/>
      <c r="AD3423" s="42"/>
      <c r="AE3423" s="42"/>
      <c r="AF3423" s="42"/>
      <c r="AG3423" s="42"/>
      <c r="AH3423" s="42"/>
      <c r="AI3423" s="42"/>
      <c r="AJ3423" s="42"/>
      <c r="AK3423" s="42"/>
      <c r="AL3423" s="42"/>
      <c r="AM3423" s="42"/>
      <c r="AN3423" s="42"/>
    </row>
    <row r="3424" spans="1:40" s="1" customFormat="1">
      <c r="A3424" s="9" t="s">
        <v>3863</v>
      </c>
      <c r="B3424" s="9" t="s">
        <v>17</v>
      </c>
      <c r="C3424" s="335">
        <v>17471</v>
      </c>
      <c r="D3424" s="10">
        <v>3661</v>
      </c>
      <c r="E3424" s="690">
        <v>40716</v>
      </c>
      <c r="F3424" s="801">
        <v>2011</v>
      </c>
      <c r="G3424" s="45" t="s">
        <v>810</v>
      </c>
      <c r="H3424" s="173" t="s">
        <v>1166</v>
      </c>
      <c r="I3424" s="9">
        <v>82</v>
      </c>
      <c r="J3424" s="905">
        <v>153017</v>
      </c>
      <c r="K3424" s="5">
        <f t="shared" si="86"/>
        <v>10</v>
      </c>
      <c r="L3424" s="423">
        <v>2000</v>
      </c>
      <c r="M3424" s="417" t="s">
        <v>623</v>
      </c>
      <c r="N3424" s="45" t="s">
        <v>657</v>
      </c>
      <c r="O3424" s="1227">
        <v>2510</v>
      </c>
      <c r="P3424" s="154">
        <v>125</v>
      </c>
      <c r="Q3424" s="251">
        <v>3.7031020930493652E-2</v>
      </c>
      <c r="R3424" s="7">
        <v>188.25</v>
      </c>
      <c r="S3424" s="7">
        <f t="shared" si="89"/>
        <v>313.25</v>
      </c>
      <c r="T3424" s="7">
        <f t="shared" si="90"/>
        <v>2196.75</v>
      </c>
    </row>
    <row r="3425" spans="1:40" s="1" customFormat="1">
      <c r="A3425" s="9" t="s">
        <v>3775</v>
      </c>
      <c r="B3425" s="9" t="s">
        <v>17</v>
      </c>
      <c r="C3425" s="335"/>
      <c r="D3425" s="10">
        <v>3613</v>
      </c>
      <c r="E3425" s="690">
        <v>40655</v>
      </c>
      <c r="F3425" s="801">
        <v>2011</v>
      </c>
      <c r="G3425" s="45" t="s">
        <v>812</v>
      </c>
      <c r="H3425" s="9" t="s">
        <v>2238</v>
      </c>
      <c r="I3425" s="9">
        <v>125</v>
      </c>
      <c r="J3425" s="905">
        <v>152401</v>
      </c>
      <c r="K3425" s="5">
        <f t="shared" si="86"/>
        <v>12</v>
      </c>
      <c r="L3425" s="423">
        <v>1998</v>
      </c>
      <c r="M3425" s="417" t="s">
        <v>616</v>
      </c>
      <c r="N3425" s="45" t="s">
        <v>1234</v>
      </c>
      <c r="O3425" s="1227">
        <v>2510</v>
      </c>
      <c r="P3425" s="154">
        <v>125</v>
      </c>
      <c r="Q3425" s="251">
        <v>2.2570552083796991E-2</v>
      </c>
      <c r="R3425" s="7">
        <v>188.25</v>
      </c>
      <c r="S3425" s="7">
        <f t="shared" si="89"/>
        <v>313.25</v>
      </c>
      <c r="T3425" s="7">
        <f t="shared" si="90"/>
        <v>2196.75</v>
      </c>
    </row>
    <row r="3426" spans="1:40" s="1" customFormat="1">
      <c r="A3426" s="9" t="s">
        <v>1690</v>
      </c>
      <c r="B3426" s="9" t="s">
        <v>17</v>
      </c>
      <c r="C3426" s="335" t="s">
        <v>3495</v>
      </c>
      <c r="D3426" s="10">
        <v>3461</v>
      </c>
      <c r="E3426" s="690">
        <v>40504</v>
      </c>
      <c r="F3426" s="801">
        <v>2011</v>
      </c>
      <c r="G3426" s="45" t="s">
        <v>815</v>
      </c>
      <c r="H3426" s="1" t="s">
        <v>475</v>
      </c>
      <c r="I3426" s="9">
        <v>147</v>
      </c>
      <c r="J3426" s="905">
        <v>196131</v>
      </c>
      <c r="K3426" s="5">
        <f t="shared" si="86"/>
        <v>10</v>
      </c>
      <c r="L3426" s="423">
        <v>2000</v>
      </c>
      <c r="M3426" s="417" t="s">
        <v>623</v>
      </c>
      <c r="N3426" s="45" t="s">
        <v>740</v>
      </c>
      <c r="O3426" s="1227">
        <v>2511</v>
      </c>
      <c r="P3426" s="154">
        <v>125</v>
      </c>
      <c r="Q3426" s="251">
        <f>O3426/L$49</f>
        <v>1.2592778335005015</v>
      </c>
      <c r="R3426" s="7">
        <f>O3426*0.075</f>
        <v>188.32499999999999</v>
      </c>
      <c r="S3426" s="7">
        <f t="shared" si="89"/>
        <v>313.32499999999999</v>
      </c>
      <c r="T3426" s="7">
        <f t="shared" si="90"/>
        <v>2197.6750000000002</v>
      </c>
      <c r="U3426" s="7"/>
      <c r="V3426" s="7"/>
      <c r="W3426" s="7"/>
      <c r="X3426" s="42"/>
      <c r="Y3426" s="42"/>
      <c r="Z3426" s="42"/>
      <c r="AA3426" s="42"/>
      <c r="AB3426" s="42"/>
      <c r="AC3426" s="42"/>
      <c r="AD3426" s="42"/>
      <c r="AE3426" s="42"/>
      <c r="AF3426" s="42"/>
      <c r="AG3426" s="42"/>
      <c r="AH3426" s="42"/>
      <c r="AI3426" s="42"/>
      <c r="AJ3426" s="42"/>
      <c r="AK3426" s="42"/>
      <c r="AL3426" s="42"/>
      <c r="AM3426" s="42"/>
      <c r="AN3426" s="42"/>
    </row>
    <row r="3427" spans="1:40" s="1" customFormat="1">
      <c r="A3427" s="9" t="s">
        <v>3780</v>
      </c>
      <c r="B3427" s="9" t="s">
        <v>17</v>
      </c>
      <c r="C3427" s="335">
        <v>21041</v>
      </c>
      <c r="D3427" s="10">
        <v>3613</v>
      </c>
      <c r="E3427" s="690">
        <v>40655</v>
      </c>
      <c r="F3427" s="801">
        <v>2011</v>
      </c>
      <c r="G3427" s="45" t="s">
        <v>813</v>
      </c>
      <c r="H3427" s="2" t="s">
        <v>800</v>
      </c>
      <c r="I3427" s="9">
        <v>129</v>
      </c>
      <c r="J3427" s="905">
        <v>131096</v>
      </c>
      <c r="K3427" s="5">
        <f t="shared" si="86"/>
        <v>8</v>
      </c>
      <c r="L3427" s="423">
        <v>2002</v>
      </c>
      <c r="M3427" s="417" t="s">
        <v>2147</v>
      </c>
      <c r="N3427" s="45" t="s">
        <v>2360</v>
      </c>
      <c r="O3427" s="1227">
        <v>2565</v>
      </c>
      <c r="P3427" s="154">
        <v>125</v>
      </c>
      <c r="Q3427" s="251">
        <v>2.3065125934238758E-2</v>
      </c>
      <c r="R3427" s="7">
        <v>192.38</v>
      </c>
      <c r="S3427" s="7">
        <f t="shared" si="89"/>
        <v>317.38</v>
      </c>
      <c r="T3427" s="7">
        <f t="shared" si="90"/>
        <v>2247.62</v>
      </c>
    </row>
    <row r="3428" spans="1:40" s="1" customFormat="1">
      <c r="A3428" s="9" t="s">
        <v>3694</v>
      </c>
      <c r="B3428" s="9" t="s">
        <v>17</v>
      </c>
      <c r="C3428" s="335" t="s">
        <v>3695</v>
      </c>
      <c r="D3428" s="10">
        <v>3564</v>
      </c>
      <c r="E3428" s="690">
        <v>40612</v>
      </c>
      <c r="F3428" s="800">
        <v>2011</v>
      </c>
      <c r="G3428" s="45" t="s">
        <v>811</v>
      </c>
      <c r="H3428" s="2" t="s">
        <v>800</v>
      </c>
      <c r="I3428" s="9">
        <v>101</v>
      </c>
      <c r="J3428" s="905">
        <v>150381</v>
      </c>
      <c r="K3428" s="5">
        <f t="shared" si="86"/>
        <v>7</v>
      </c>
      <c r="L3428" s="423">
        <v>2003</v>
      </c>
      <c r="M3428" s="417" t="s">
        <v>616</v>
      </c>
      <c r="N3428" s="45" t="s">
        <v>1234</v>
      </c>
      <c r="O3428" s="1227">
        <v>2565.11</v>
      </c>
      <c r="P3428" s="154">
        <v>125</v>
      </c>
      <c r="Q3428" s="251">
        <v>3.5919923710193959E-2</v>
      </c>
      <c r="R3428" s="7">
        <v>192.38</v>
      </c>
      <c r="S3428" s="7">
        <f t="shared" si="89"/>
        <v>317.38</v>
      </c>
      <c r="T3428" s="7">
        <f t="shared" si="90"/>
        <v>2247.73</v>
      </c>
      <c r="U3428" s="7"/>
      <c r="V3428" s="7"/>
      <c r="W3428" s="7"/>
      <c r="X3428" s="42"/>
      <c r="Y3428" s="42"/>
      <c r="Z3428" s="42"/>
      <c r="AA3428" s="42"/>
      <c r="AB3428" s="42"/>
      <c r="AC3428" s="42"/>
      <c r="AD3428" s="42"/>
      <c r="AE3428" s="42"/>
      <c r="AF3428" s="42"/>
      <c r="AG3428" s="42"/>
      <c r="AH3428" s="42"/>
      <c r="AI3428" s="42"/>
      <c r="AJ3428" s="42"/>
      <c r="AK3428" s="42"/>
      <c r="AL3428" s="42"/>
      <c r="AM3428" s="42"/>
      <c r="AN3428" s="42"/>
    </row>
    <row r="3429" spans="1:40" s="1" customFormat="1">
      <c r="A3429" s="225" t="s">
        <v>3477</v>
      </c>
      <c r="B3429" s="9" t="s">
        <v>17</v>
      </c>
      <c r="C3429" s="336">
        <v>244120</v>
      </c>
      <c r="D3429" s="10">
        <v>3481</v>
      </c>
      <c r="E3429" s="690">
        <v>40515</v>
      </c>
      <c r="F3429" s="804">
        <v>2011</v>
      </c>
      <c r="G3429" s="45" t="s">
        <v>812</v>
      </c>
      <c r="H3429" s="1" t="s">
        <v>861</v>
      </c>
      <c r="I3429" s="225">
        <v>153</v>
      </c>
      <c r="J3429" s="918">
        <v>121194</v>
      </c>
      <c r="K3429" s="5">
        <f t="shared" si="86"/>
        <v>6</v>
      </c>
      <c r="L3429" s="1025">
        <v>2004</v>
      </c>
      <c r="M3429" s="1122" t="s">
        <v>623</v>
      </c>
      <c r="N3429" s="1209" t="s">
        <v>626</v>
      </c>
      <c r="O3429" s="1227">
        <v>2566</v>
      </c>
      <c r="P3429" s="154">
        <v>125</v>
      </c>
      <c r="Q3429" s="251">
        <v>4.718952885319698E-2</v>
      </c>
      <c r="R3429" s="7">
        <v>192.46</v>
      </c>
      <c r="S3429" s="7">
        <v>317.46000000000004</v>
      </c>
      <c r="T3429" s="7">
        <v>2248.54</v>
      </c>
      <c r="U3429" s="7"/>
      <c r="V3429" s="7"/>
      <c r="W3429" s="7"/>
      <c r="X3429" s="42"/>
      <c r="Y3429" s="42"/>
      <c r="Z3429" s="42"/>
      <c r="AA3429" s="42"/>
      <c r="AB3429" s="42"/>
      <c r="AC3429" s="42"/>
      <c r="AD3429" s="42"/>
      <c r="AE3429" s="42"/>
      <c r="AF3429" s="42"/>
      <c r="AG3429" s="42"/>
      <c r="AH3429" s="42"/>
      <c r="AI3429" s="42"/>
      <c r="AJ3429" s="42"/>
      <c r="AK3429" s="42"/>
      <c r="AL3429" s="42"/>
      <c r="AM3429" s="42"/>
      <c r="AN3429" s="42"/>
    </row>
    <row r="3430" spans="1:40" s="1" customFormat="1">
      <c r="A3430" s="9" t="s">
        <v>3644</v>
      </c>
      <c r="B3430" s="9" t="s">
        <v>17</v>
      </c>
      <c r="C3430" s="683">
        <v>623</v>
      </c>
      <c r="D3430" s="46" t="s">
        <v>3645</v>
      </c>
      <c r="E3430" s="690">
        <v>40525</v>
      </c>
      <c r="F3430" s="801">
        <v>2011</v>
      </c>
      <c r="G3430" s="45" t="s">
        <v>815</v>
      </c>
      <c r="H3430" s="303" t="s">
        <v>808</v>
      </c>
      <c r="I3430" s="9">
        <v>1216011</v>
      </c>
      <c r="J3430" s="918">
        <v>98779</v>
      </c>
      <c r="K3430" s="5">
        <f t="shared" si="86"/>
        <v>4</v>
      </c>
      <c r="L3430" s="1025">
        <v>2006</v>
      </c>
      <c r="M3430" s="1122" t="s">
        <v>623</v>
      </c>
      <c r="N3430" s="1209" t="s">
        <v>626</v>
      </c>
      <c r="O3430" s="1229">
        <v>2400</v>
      </c>
      <c r="P3430" s="1247">
        <v>125</v>
      </c>
      <c r="Q3430" s="251">
        <v>0.28999999999999998</v>
      </c>
      <c r="R3430" s="7">
        <v>0</v>
      </c>
      <c r="S3430" s="7">
        <v>125</v>
      </c>
      <c r="T3430" s="7">
        <f t="shared" ref="T3430:T3445" si="91">O3430-S3430</f>
        <v>2275</v>
      </c>
      <c r="U3430" s="7"/>
      <c r="V3430" s="7"/>
      <c r="W3430" s="7"/>
      <c r="X3430" s="42"/>
      <c r="Y3430" s="42"/>
      <c r="Z3430" s="42"/>
      <c r="AA3430" s="42"/>
      <c r="AB3430" s="42"/>
      <c r="AC3430" s="42"/>
      <c r="AD3430" s="42"/>
      <c r="AE3430" s="42"/>
      <c r="AF3430" s="42"/>
      <c r="AG3430" s="42"/>
      <c r="AH3430" s="42"/>
      <c r="AI3430" s="42"/>
      <c r="AJ3430" s="42"/>
      <c r="AK3430" s="42"/>
      <c r="AL3430" s="42"/>
      <c r="AM3430" s="42"/>
      <c r="AN3430" s="42"/>
    </row>
    <row r="3431" spans="1:40" s="1" customFormat="1">
      <c r="A3431" s="9" t="s">
        <v>3709</v>
      </c>
      <c r="B3431" s="9" t="s">
        <v>17</v>
      </c>
      <c r="C3431" s="335">
        <v>24574</v>
      </c>
      <c r="D3431" s="10">
        <v>3564</v>
      </c>
      <c r="E3431" s="690">
        <v>40612</v>
      </c>
      <c r="F3431" s="800">
        <v>2011</v>
      </c>
      <c r="G3431" s="45" t="s">
        <v>1774</v>
      </c>
      <c r="H3431" s="9" t="s">
        <v>905</v>
      </c>
      <c r="I3431" s="9">
        <v>113</v>
      </c>
      <c r="J3431" s="905">
        <v>128597</v>
      </c>
      <c r="K3431" s="5">
        <f t="shared" si="86"/>
        <v>10</v>
      </c>
      <c r="L3431" s="423">
        <v>2000</v>
      </c>
      <c r="M3431" s="417" t="s">
        <v>623</v>
      </c>
      <c r="N3431" s="45" t="s">
        <v>626</v>
      </c>
      <c r="O3431" s="1227">
        <v>2601</v>
      </c>
      <c r="P3431" s="154">
        <v>125</v>
      </c>
      <c r="Q3431" s="251">
        <v>3.6422501011736136E-2</v>
      </c>
      <c r="R3431" s="7">
        <v>195.08</v>
      </c>
      <c r="S3431" s="7">
        <f t="shared" ref="S3431:S3445" si="92">P3431+R3431</f>
        <v>320.08000000000004</v>
      </c>
      <c r="T3431" s="7">
        <f t="shared" si="91"/>
        <v>2280.92</v>
      </c>
      <c r="U3431" s="7"/>
      <c r="V3431" s="7"/>
      <c r="W3431" s="7"/>
      <c r="X3431" s="42"/>
      <c r="Y3431" s="42"/>
      <c r="Z3431" s="42"/>
      <c r="AA3431" s="42"/>
      <c r="AB3431" s="42"/>
      <c r="AC3431" s="42"/>
      <c r="AD3431" s="42"/>
      <c r="AE3431" s="42"/>
      <c r="AF3431" s="42"/>
      <c r="AG3431" s="42"/>
      <c r="AH3431" s="42"/>
      <c r="AI3431" s="42"/>
      <c r="AJ3431" s="42"/>
      <c r="AK3431" s="42"/>
      <c r="AL3431" s="42"/>
      <c r="AM3431" s="42"/>
      <c r="AN3431" s="42"/>
    </row>
    <row r="3432" spans="1:40" s="1" customFormat="1">
      <c r="A3432" s="9" t="s">
        <v>3783</v>
      </c>
      <c r="B3432" s="9" t="s">
        <v>17</v>
      </c>
      <c r="C3432" s="335">
        <v>1377</v>
      </c>
      <c r="D3432" s="10">
        <v>3613</v>
      </c>
      <c r="E3432" s="690">
        <v>40655</v>
      </c>
      <c r="F3432" s="801">
        <v>2011</v>
      </c>
      <c r="G3432" s="45" t="s">
        <v>813</v>
      </c>
      <c r="H3432" s="2" t="s">
        <v>800</v>
      </c>
      <c r="I3432" s="9">
        <v>132</v>
      </c>
      <c r="J3432" s="905">
        <v>148448</v>
      </c>
      <c r="K3432" s="5">
        <f t="shared" si="86"/>
        <v>10</v>
      </c>
      <c r="L3432" s="423">
        <v>2000</v>
      </c>
      <c r="M3432" s="417" t="s">
        <v>623</v>
      </c>
      <c r="N3432" s="45" t="s">
        <v>624</v>
      </c>
      <c r="O3432" s="1227">
        <v>2609</v>
      </c>
      <c r="P3432" s="154">
        <v>125</v>
      </c>
      <c r="Q3432" s="251">
        <v>2.3460785014592173E-2</v>
      </c>
      <c r="R3432" s="7">
        <v>195.68</v>
      </c>
      <c r="S3432" s="7">
        <f t="shared" si="92"/>
        <v>320.68</v>
      </c>
      <c r="T3432" s="7">
        <f t="shared" si="91"/>
        <v>2288.3200000000002</v>
      </c>
    </row>
    <row r="3433" spans="1:40">
      <c r="A3433" s="496" t="s">
        <v>3706</v>
      </c>
      <c r="B3433" s="496" t="s">
        <v>17</v>
      </c>
      <c r="C3433" s="572">
        <v>21949</v>
      </c>
      <c r="D3433" s="504">
        <v>3564</v>
      </c>
      <c r="E3433" s="840">
        <v>40612</v>
      </c>
      <c r="F3433" s="481">
        <v>2011</v>
      </c>
      <c r="G3433" s="552" t="s">
        <v>608</v>
      </c>
      <c r="H3433" s="496" t="s">
        <v>796</v>
      </c>
      <c r="I3433" s="572">
        <v>110</v>
      </c>
      <c r="J3433" s="574">
        <v>111018</v>
      </c>
      <c r="K3433" s="5">
        <f t="shared" si="86"/>
        <v>9</v>
      </c>
      <c r="L3433" s="562">
        <v>2001</v>
      </c>
      <c r="M3433" s="563" t="s">
        <v>623</v>
      </c>
      <c r="N3433" s="552" t="s">
        <v>624</v>
      </c>
      <c r="O3433" s="1227">
        <v>2610</v>
      </c>
      <c r="P3433" s="486">
        <v>125</v>
      </c>
      <c r="Q3433" s="519">
        <v>3.6548530427001659E-2</v>
      </c>
      <c r="R3433" s="488">
        <v>195.75</v>
      </c>
      <c r="S3433" s="488">
        <f t="shared" si="92"/>
        <v>320.75</v>
      </c>
      <c r="T3433" s="488">
        <f t="shared" si="91"/>
        <v>2289.25</v>
      </c>
      <c r="U3433" s="488"/>
      <c r="V3433" s="488"/>
      <c r="W3433" s="488"/>
      <c r="AL3433" s="480"/>
      <c r="AM3433" s="480"/>
      <c r="AN3433" s="480"/>
    </row>
    <row r="3434" spans="1:40" s="1" customFormat="1">
      <c r="A3434" s="9" t="s">
        <v>3848</v>
      </c>
      <c r="B3434" s="9" t="s">
        <v>17</v>
      </c>
      <c r="C3434" s="335">
        <v>17715</v>
      </c>
      <c r="D3434" s="10">
        <v>3661</v>
      </c>
      <c r="E3434" s="690">
        <v>40716</v>
      </c>
      <c r="F3434" s="801">
        <v>2011</v>
      </c>
      <c r="G3434" s="45" t="s">
        <v>810</v>
      </c>
      <c r="H3434" s="2" t="s">
        <v>4807</v>
      </c>
      <c r="I3434" s="9">
        <v>70</v>
      </c>
      <c r="J3434" s="905">
        <v>157014</v>
      </c>
      <c r="K3434" s="5">
        <f t="shared" si="86"/>
        <v>9</v>
      </c>
      <c r="L3434" s="423">
        <v>2001</v>
      </c>
      <c r="M3434" s="417" t="s">
        <v>629</v>
      </c>
      <c r="N3434" s="45" t="s">
        <v>2423</v>
      </c>
      <c r="O3434" s="1227">
        <v>2610</v>
      </c>
      <c r="P3434" s="154">
        <v>125</v>
      </c>
      <c r="Q3434" s="251">
        <v>3.8506360409796186E-2</v>
      </c>
      <c r="R3434" s="7">
        <v>195.75</v>
      </c>
      <c r="S3434" s="7">
        <f t="shared" si="92"/>
        <v>320.75</v>
      </c>
      <c r="T3434" s="7">
        <f t="shared" si="91"/>
        <v>2289.25</v>
      </c>
    </row>
    <row r="3435" spans="1:40" s="1" customFormat="1">
      <c r="A3435" s="225" t="s">
        <v>3804</v>
      </c>
      <c r="B3435" s="9" t="s">
        <v>17</v>
      </c>
      <c r="C3435" s="336">
        <v>11204</v>
      </c>
      <c r="D3435" s="10">
        <v>3613</v>
      </c>
      <c r="E3435" s="690">
        <v>40655</v>
      </c>
      <c r="F3435" s="801">
        <v>2011</v>
      </c>
      <c r="G3435" s="724" t="s">
        <v>993</v>
      </c>
      <c r="H3435" s="225"/>
      <c r="I3435" s="225">
        <v>153</v>
      </c>
      <c r="J3435" s="922">
        <v>151540</v>
      </c>
      <c r="K3435" s="5">
        <f t="shared" si="86"/>
        <v>12</v>
      </c>
      <c r="L3435" s="1030">
        <v>1998</v>
      </c>
      <c r="M3435" s="1129" t="s">
        <v>3805</v>
      </c>
      <c r="N3435" s="724" t="s">
        <v>3806</v>
      </c>
      <c r="O3435" s="1227">
        <v>2611</v>
      </c>
      <c r="P3435" s="154">
        <v>125</v>
      </c>
      <c r="Q3435" s="251">
        <v>2.34787695182446E-2</v>
      </c>
      <c r="R3435" s="7">
        <v>195.83</v>
      </c>
      <c r="S3435" s="7">
        <f t="shared" si="92"/>
        <v>320.83000000000004</v>
      </c>
      <c r="T3435" s="7">
        <f t="shared" si="91"/>
        <v>2290.17</v>
      </c>
      <c r="U3435" s="42"/>
      <c r="V3435" s="42"/>
      <c r="W3435" s="42"/>
      <c r="X3435" s="42"/>
      <c r="Y3435" s="42"/>
      <c r="Z3435" s="42"/>
      <c r="AA3435" s="42"/>
      <c r="AB3435" s="42"/>
      <c r="AC3435" s="42"/>
      <c r="AD3435" s="42"/>
      <c r="AE3435" s="42"/>
      <c r="AF3435" s="42"/>
      <c r="AG3435" s="42"/>
      <c r="AH3435" s="42"/>
      <c r="AI3435" s="42"/>
      <c r="AJ3435" s="42"/>
      <c r="AK3435" s="42"/>
      <c r="AL3435" s="42"/>
      <c r="AM3435" s="42"/>
      <c r="AN3435" s="42"/>
    </row>
    <row r="3436" spans="1:40" s="1" customFormat="1">
      <c r="A3436" s="9" t="s">
        <v>3755</v>
      </c>
      <c r="B3436" s="9" t="s">
        <v>17</v>
      </c>
      <c r="C3436" s="335">
        <v>172979</v>
      </c>
      <c r="D3436" s="10">
        <v>3613</v>
      </c>
      <c r="E3436" s="690">
        <v>40655</v>
      </c>
      <c r="F3436" s="801">
        <v>2011</v>
      </c>
      <c r="G3436" s="45" t="s">
        <v>812</v>
      </c>
      <c r="H3436" s="1" t="s">
        <v>861</v>
      </c>
      <c r="I3436" s="9">
        <v>5</v>
      </c>
      <c r="J3436" s="905">
        <v>122414</v>
      </c>
      <c r="K3436" s="5">
        <f t="shared" si="86"/>
        <v>14</v>
      </c>
      <c r="L3436" s="423">
        <v>1996</v>
      </c>
      <c r="M3436" s="417" t="s">
        <v>616</v>
      </c>
      <c r="N3436" s="45" t="s">
        <v>3699</v>
      </c>
      <c r="O3436" s="1227">
        <v>2611.23</v>
      </c>
      <c r="P3436" s="154">
        <v>125</v>
      </c>
      <c r="Q3436" s="251">
        <v>2.348083773616463E-2</v>
      </c>
      <c r="R3436" s="7">
        <v>195.84</v>
      </c>
      <c r="S3436" s="7">
        <f t="shared" si="92"/>
        <v>320.84000000000003</v>
      </c>
      <c r="T3436" s="7">
        <f t="shared" si="91"/>
        <v>2290.39</v>
      </c>
    </row>
    <row r="3437" spans="1:40" s="1" customFormat="1">
      <c r="A3437" s="9" t="s">
        <v>3794</v>
      </c>
      <c r="B3437" s="9" t="s">
        <v>17</v>
      </c>
      <c r="C3437" s="335">
        <v>22495</v>
      </c>
      <c r="D3437" s="10">
        <v>3613</v>
      </c>
      <c r="E3437" s="690">
        <v>40655</v>
      </c>
      <c r="F3437" s="801">
        <v>2011</v>
      </c>
      <c r="G3437" s="45" t="s">
        <v>813</v>
      </c>
      <c r="H3437" s="2" t="s">
        <v>800</v>
      </c>
      <c r="I3437" s="9">
        <v>143</v>
      </c>
      <c r="J3437" s="905">
        <v>159541</v>
      </c>
      <c r="K3437" s="5">
        <f t="shared" si="86"/>
        <v>7</v>
      </c>
      <c r="L3437" s="423">
        <v>2003</v>
      </c>
      <c r="M3437" s="417" t="s">
        <v>629</v>
      </c>
      <c r="N3437" s="45" t="s">
        <v>1235</v>
      </c>
      <c r="O3437" s="1227">
        <v>2620</v>
      </c>
      <c r="P3437" s="154">
        <v>125</v>
      </c>
      <c r="Q3437" s="251">
        <v>2.3559699784680525E-2</v>
      </c>
      <c r="R3437" s="7">
        <v>196.5</v>
      </c>
      <c r="S3437" s="7">
        <f t="shared" si="92"/>
        <v>321.5</v>
      </c>
      <c r="T3437" s="7">
        <f t="shared" si="91"/>
        <v>2298.5</v>
      </c>
    </row>
    <row r="3438" spans="1:40" s="1" customFormat="1">
      <c r="A3438" s="9" t="s">
        <v>3785</v>
      </c>
      <c r="B3438" s="9" t="s">
        <v>17</v>
      </c>
      <c r="C3438" s="335">
        <v>21043</v>
      </c>
      <c r="D3438" s="10">
        <v>3613</v>
      </c>
      <c r="E3438" s="690">
        <v>40655</v>
      </c>
      <c r="F3438" s="801">
        <v>2011</v>
      </c>
      <c r="G3438" s="45" t="s">
        <v>813</v>
      </c>
      <c r="H3438" s="2" t="s">
        <v>800</v>
      </c>
      <c r="I3438" s="9">
        <v>134</v>
      </c>
      <c r="J3438" s="905">
        <v>148691</v>
      </c>
      <c r="K3438" s="5">
        <f t="shared" si="86"/>
        <v>8</v>
      </c>
      <c r="L3438" s="423">
        <v>2002</v>
      </c>
      <c r="M3438" s="417" t="s">
        <v>2147</v>
      </c>
      <c r="N3438" s="45" t="s">
        <v>2360</v>
      </c>
      <c r="O3438" s="1227">
        <v>2665</v>
      </c>
      <c r="P3438" s="154">
        <v>125</v>
      </c>
      <c r="Q3438" s="251">
        <v>2.3964351116860152E-2</v>
      </c>
      <c r="R3438" s="7">
        <v>199.88</v>
      </c>
      <c r="S3438" s="7">
        <f t="shared" si="92"/>
        <v>324.88</v>
      </c>
      <c r="T3438" s="7">
        <f t="shared" si="91"/>
        <v>2340.12</v>
      </c>
    </row>
    <row r="3439" spans="1:40" s="1" customFormat="1">
      <c r="A3439" s="9" t="s">
        <v>3736</v>
      </c>
      <c r="B3439" s="9" t="s">
        <v>17</v>
      </c>
      <c r="C3439" s="335">
        <v>128924</v>
      </c>
      <c r="D3439" s="10">
        <v>3582</v>
      </c>
      <c r="E3439" s="690">
        <v>40627</v>
      </c>
      <c r="F3439" s="801">
        <v>2011</v>
      </c>
      <c r="G3439" s="45" t="s">
        <v>1774</v>
      </c>
      <c r="H3439" s="9" t="s">
        <v>905</v>
      </c>
      <c r="I3439" s="9">
        <v>120</v>
      </c>
      <c r="J3439" s="905">
        <v>121602</v>
      </c>
      <c r="K3439" s="5">
        <f t="shared" si="86"/>
        <v>4</v>
      </c>
      <c r="L3439" s="423">
        <v>2006</v>
      </c>
      <c r="M3439" s="417" t="s">
        <v>623</v>
      </c>
      <c r="N3439" s="45" t="s">
        <v>624</v>
      </c>
      <c r="O3439" s="1227">
        <v>2693.03</v>
      </c>
      <c r="P3439" s="154">
        <v>125</v>
      </c>
      <c r="Q3439" s="251">
        <v>0.18264455243088173</v>
      </c>
      <c r="R3439" s="7">
        <v>201.98</v>
      </c>
      <c r="S3439" s="7">
        <f t="shared" si="92"/>
        <v>326.98</v>
      </c>
      <c r="T3439" s="7">
        <f t="shared" si="91"/>
        <v>2366.0500000000002</v>
      </c>
      <c r="U3439" s="7"/>
      <c r="V3439" s="7"/>
      <c r="W3439" s="7"/>
      <c r="X3439" s="42"/>
      <c r="Y3439" s="42"/>
      <c r="Z3439" s="42"/>
      <c r="AA3439" s="42"/>
      <c r="AB3439" s="42"/>
      <c r="AC3439" s="42"/>
      <c r="AD3439" s="42"/>
      <c r="AE3439" s="42"/>
      <c r="AF3439" s="42"/>
      <c r="AG3439" s="42"/>
      <c r="AH3439" s="42"/>
      <c r="AI3439" s="42"/>
      <c r="AJ3439" s="42"/>
      <c r="AK3439" s="42"/>
      <c r="AL3439" s="42"/>
      <c r="AM3439" s="42"/>
      <c r="AN3439" s="42"/>
    </row>
    <row r="3440" spans="1:40" s="1" customFormat="1">
      <c r="A3440" s="9" t="s">
        <v>3790</v>
      </c>
      <c r="B3440" s="9" t="s">
        <v>17</v>
      </c>
      <c r="C3440" s="335">
        <v>22496</v>
      </c>
      <c r="D3440" s="10">
        <v>3613</v>
      </c>
      <c r="E3440" s="690">
        <v>40655</v>
      </c>
      <c r="F3440" s="801">
        <v>2011</v>
      </c>
      <c r="G3440" s="45" t="s">
        <v>813</v>
      </c>
      <c r="H3440" s="2" t="s">
        <v>800</v>
      </c>
      <c r="I3440" s="9">
        <v>139</v>
      </c>
      <c r="J3440" s="905">
        <v>138964</v>
      </c>
      <c r="K3440" s="5">
        <f t="shared" si="86"/>
        <v>8</v>
      </c>
      <c r="L3440" s="423">
        <v>2002</v>
      </c>
      <c r="M3440" s="417" t="s">
        <v>2147</v>
      </c>
      <c r="N3440" s="45" t="s">
        <v>2360</v>
      </c>
      <c r="O3440" s="1227">
        <v>2706</v>
      </c>
      <c r="P3440" s="154">
        <v>125</v>
      </c>
      <c r="Q3440" s="251">
        <v>2.4333033441734923E-2</v>
      </c>
      <c r="R3440" s="7">
        <v>202.95</v>
      </c>
      <c r="S3440" s="7">
        <f t="shared" si="92"/>
        <v>327.95</v>
      </c>
      <c r="T3440" s="7">
        <f t="shared" si="91"/>
        <v>2378.0500000000002</v>
      </c>
    </row>
    <row r="3441" spans="1:40" s="1" customFormat="1">
      <c r="A3441" s="9" t="s">
        <v>3779</v>
      </c>
      <c r="B3441" s="9" t="s">
        <v>17</v>
      </c>
      <c r="C3441" s="335">
        <v>1185023</v>
      </c>
      <c r="D3441" s="10">
        <v>3613</v>
      </c>
      <c r="E3441" s="690">
        <v>40655</v>
      </c>
      <c r="F3441" s="801">
        <v>2011</v>
      </c>
      <c r="G3441" s="45" t="s">
        <v>816</v>
      </c>
      <c r="H3441" s="9" t="s">
        <v>905</v>
      </c>
      <c r="I3441" s="9">
        <v>128</v>
      </c>
      <c r="J3441" s="905">
        <v>119980</v>
      </c>
      <c r="K3441" s="5">
        <f t="shared" si="86"/>
        <v>9</v>
      </c>
      <c r="L3441" s="423">
        <v>2001</v>
      </c>
      <c r="M3441" s="417" t="s">
        <v>623</v>
      </c>
      <c r="N3441" s="45" t="s">
        <v>624</v>
      </c>
      <c r="O3441" s="1227">
        <v>2710</v>
      </c>
      <c r="P3441" s="154">
        <v>125</v>
      </c>
      <c r="Q3441" s="251">
        <v>2.4369002449039782E-2</v>
      </c>
      <c r="R3441" s="7">
        <v>203.25</v>
      </c>
      <c r="S3441" s="7">
        <f t="shared" si="92"/>
        <v>328.25</v>
      </c>
      <c r="T3441" s="7">
        <f t="shared" si="91"/>
        <v>2381.75</v>
      </c>
    </row>
    <row r="3442" spans="1:40" s="1" customFormat="1">
      <c r="A3442" s="9" t="s">
        <v>3871</v>
      </c>
      <c r="B3442" s="9" t="s">
        <v>17</v>
      </c>
      <c r="C3442" s="335">
        <v>22494</v>
      </c>
      <c r="D3442" s="10">
        <v>3661</v>
      </c>
      <c r="E3442" s="690">
        <v>40716</v>
      </c>
      <c r="F3442" s="801">
        <v>2011</v>
      </c>
      <c r="G3442" s="45" t="s">
        <v>813</v>
      </c>
      <c r="H3442" s="2" t="s">
        <v>800</v>
      </c>
      <c r="I3442" s="9">
        <v>90</v>
      </c>
      <c r="J3442" s="905">
        <v>168314</v>
      </c>
      <c r="K3442" s="5">
        <f t="shared" si="86"/>
        <v>7</v>
      </c>
      <c r="L3442" s="423">
        <v>2003</v>
      </c>
      <c r="M3442" s="417" t="s">
        <v>629</v>
      </c>
      <c r="N3442" s="45" t="s">
        <v>1235</v>
      </c>
      <c r="O3442" s="1227">
        <v>2710</v>
      </c>
      <c r="P3442" s="154">
        <v>125</v>
      </c>
      <c r="Q3442" s="251">
        <v>3.9981699889098728E-2</v>
      </c>
      <c r="R3442" s="7">
        <v>203.25</v>
      </c>
      <c r="S3442" s="7">
        <f t="shared" si="92"/>
        <v>328.25</v>
      </c>
      <c r="T3442" s="7">
        <f t="shared" si="91"/>
        <v>2381.75</v>
      </c>
    </row>
    <row r="3443" spans="1:40" s="1" customFormat="1">
      <c r="A3443" s="9" t="s">
        <v>3784</v>
      </c>
      <c r="B3443" s="9" t="s">
        <v>17</v>
      </c>
      <c r="C3443" s="335">
        <v>21044</v>
      </c>
      <c r="D3443" s="10">
        <v>3613</v>
      </c>
      <c r="E3443" s="690">
        <v>40655</v>
      </c>
      <c r="F3443" s="801">
        <v>2011</v>
      </c>
      <c r="G3443" s="45" t="s">
        <v>813</v>
      </c>
      <c r="H3443" s="2" t="s">
        <v>800</v>
      </c>
      <c r="I3443" s="9">
        <v>133</v>
      </c>
      <c r="J3443" s="905">
        <v>137006</v>
      </c>
      <c r="K3443" s="5">
        <f t="shared" si="86"/>
        <v>8</v>
      </c>
      <c r="L3443" s="423">
        <v>2002</v>
      </c>
      <c r="M3443" s="417" t="s">
        <v>2147</v>
      </c>
      <c r="N3443" s="45" t="s">
        <v>2360</v>
      </c>
      <c r="O3443" s="1227">
        <v>2755</v>
      </c>
      <c r="P3443" s="154">
        <v>125</v>
      </c>
      <c r="Q3443" s="251">
        <v>2.4773653781219408E-2</v>
      </c>
      <c r="R3443" s="7">
        <v>206.63</v>
      </c>
      <c r="S3443" s="7">
        <f t="shared" si="92"/>
        <v>331.63</v>
      </c>
      <c r="T3443" s="7">
        <f t="shared" si="91"/>
        <v>2423.37</v>
      </c>
    </row>
    <row r="3444" spans="1:40" s="1" customFormat="1">
      <c r="A3444" s="9" t="s">
        <v>3796</v>
      </c>
      <c r="B3444" s="9" t="s">
        <v>17</v>
      </c>
      <c r="C3444" s="335">
        <v>229985</v>
      </c>
      <c r="D3444" s="10">
        <v>3613</v>
      </c>
      <c r="E3444" s="690">
        <v>40655</v>
      </c>
      <c r="F3444" s="801">
        <v>2011</v>
      </c>
      <c r="G3444" s="45" t="s">
        <v>812</v>
      </c>
      <c r="H3444" s="1" t="s">
        <v>861</v>
      </c>
      <c r="I3444" s="9">
        <v>145</v>
      </c>
      <c r="J3444" s="905">
        <v>133625</v>
      </c>
      <c r="K3444" s="5">
        <f t="shared" si="86"/>
        <v>10</v>
      </c>
      <c r="L3444" s="423">
        <v>2000</v>
      </c>
      <c r="M3444" s="417" t="s">
        <v>629</v>
      </c>
      <c r="N3444" s="45" t="s">
        <v>2423</v>
      </c>
      <c r="O3444" s="1227">
        <v>2771.66</v>
      </c>
      <c r="P3444" s="154">
        <v>125</v>
      </c>
      <c r="Q3444" s="251">
        <v>2.4923464696644131E-2</v>
      </c>
      <c r="R3444" s="7">
        <v>207.87</v>
      </c>
      <c r="S3444" s="7">
        <f t="shared" si="92"/>
        <v>332.87</v>
      </c>
      <c r="T3444" s="7">
        <f t="shared" si="91"/>
        <v>2438.79</v>
      </c>
    </row>
    <row r="3445" spans="1:40" s="1" customFormat="1">
      <c r="A3445" s="9" t="s">
        <v>3791</v>
      </c>
      <c r="B3445" s="9" t="s">
        <v>17</v>
      </c>
      <c r="C3445" s="335">
        <v>21042</v>
      </c>
      <c r="D3445" s="10">
        <v>3613</v>
      </c>
      <c r="E3445" s="690">
        <v>40655</v>
      </c>
      <c r="F3445" s="801">
        <v>2011</v>
      </c>
      <c r="G3445" s="45" t="s">
        <v>813</v>
      </c>
      <c r="H3445" s="2" t="s">
        <v>800</v>
      </c>
      <c r="I3445" s="9">
        <v>140</v>
      </c>
      <c r="J3445" s="905">
        <v>158781</v>
      </c>
      <c r="K3445" s="5">
        <f t="shared" si="86"/>
        <v>8</v>
      </c>
      <c r="L3445" s="423">
        <v>2002</v>
      </c>
      <c r="M3445" s="417" t="s">
        <v>2147</v>
      </c>
      <c r="N3445" s="45" t="s">
        <v>2360</v>
      </c>
      <c r="O3445" s="1227">
        <v>2810</v>
      </c>
      <c r="P3445" s="154">
        <v>125</v>
      </c>
      <c r="Q3445" s="251">
        <v>2.5268227631661175E-2</v>
      </c>
      <c r="R3445" s="7">
        <v>210.75</v>
      </c>
      <c r="S3445" s="7">
        <f t="shared" si="92"/>
        <v>335.75</v>
      </c>
      <c r="T3445" s="7">
        <f t="shared" si="91"/>
        <v>2474.25</v>
      </c>
    </row>
    <row r="3446" spans="1:40" s="1" customFormat="1">
      <c r="A3446" s="9" t="s">
        <v>3434</v>
      </c>
      <c r="B3446" s="225" t="s">
        <v>17</v>
      </c>
      <c r="C3446" s="683">
        <v>133479</v>
      </c>
      <c r="D3446" s="46" t="s">
        <v>3432</v>
      </c>
      <c r="E3446" s="690">
        <v>40392</v>
      </c>
      <c r="F3446" s="804">
        <v>2011</v>
      </c>
      <c r="G3446" s="45" t="s">
        <v>1774</v>
      </c>
      <c r="H3446" s="9" t="s">
        <v>2581</v>
      </c>
      <c r="I3446" s="9">
        <v>82655</v>
      </c>
      <c r="J3446" s="918">
        <v>177226</v>
      </c>
      <c r="K3446" s="5">
        <f t="shared" si="86"/>
        <v>10</v>
      </c>
      <c r="L3446" s="1025">
        <v>2000</v>
      </c>
      <c r="M3446" s="1122" t="s">
        <v>623</v>
      </c>
      <c r="N3446" s="1209" t="s">
        <v>740</v>
      </c>
      <c r="O3446" s="1229">
        <v>2600</v>
      </c>
      <c r="P3446" s="1247">
        <v>125</v>
      </c>
      <c r="Q3446" s="459">
        <v>0.2857142857142857</v>
      </c>
      <c r="R3446" s="7">
        <v>0</v>
      </c>
      <c r="S3446" s="7">
        <v>125</v>
      </c>
      <c r="T3446" s="7">
        <v>2475</v>
      </c>
      <c r="U3446" s="7"/>
      <c r="V3446" s="7"/>
      <c r="W3446" s="7"/>
      <c r="X3446" s="42"/>
      <c r="Y3446" s="42"/>
      <c r="Z3446" s="42"/>
      <c r="AA3446" s="42"/>
      <c r="AB3446" s="42"/>
      <c r="AC3446" s="42"/>
      <c r="AD3446" s="42"/>
      <c r="AE3446" s="42"/>
      <c r="AF3446" s="42"/>
      <c r="AG3446" s="42"/>
      <c r="AH3446" s="42"/>
      <c r="AI3446" s="42"/>
      <c r="AJ3446" s="42"/>
      <c r="AK3446" s="42"/>
      <c r="AL3446" s="42"/>
      <c r="AM3446" s="42"/>
      <c r="AN3446" s="42"/>
    </row>
    <row r="3447" spans="1:40" s="1" customFormat="1">
      <c r="A3447" s="9" t="s">
        <v>3629</v>
      </c>
      <c r="B3447" s="9" t="s">
        <v>17</v>
      </c>
      <c r="C3447" s="335">
        <v>243350</v>
      </c>
      <c r="D3447" s="10">
        <v>3526</v>
      </c>
      <c r="E3447" s="690">
        <v>40589</v>
      </c>
      <c r="F3447" s="801">
        <v>2011</v>
      </c>
      <c r="G3447" s="45" t="s">
        <v>812</v>
      </c>
      <c r="H3447" s="1" t="s">
        <v>861</v>
      </c>
      <c r="I3447" s="9">
        <v>125</v>
      </c>
      <c r="J3447" s="905">
        <v>174246</v>
      </c>
      <c r="K3447" s="5">
        <f t="shared" si="86"/>
        <v>20</v>
      </c>
      <c r="L3447" s="423">
        <v>1990</v>
      </c>
      <c r="M3447" s="417" t="s">
        <v>623</v>
      </c>
      <c r="N3447" s="45" t="s">
        <v>3630</v>
      </c>
      <c r="O3447" s="1227">
        <v>2816</v>
      </c>
      <c r="P3447" s="154">
        <v>125</v>
      </c>
      <c r="Q3447" s="251">
        <f>O3447/L$31</f>
        <v>1.4136546184738956</v>
      </c>
      <c r="R3447" s="7">
        <v>211.2</v>
      </c>
      <c r="S3447" s="7">
        <f t="shared" ref="S3447:S3454" si="93">P3447+R3447</f>
        <v>336.2</v>
      </c>
      <c r="T3447" s="7">
        <f t="shared" ref="T3447:T3454" si="94">O3447-S3447</f>
        <v>2479.8000000000002</v>
      </c>
      <c r="U3447" s="7"/>
      <c r="V3447" s="7"/>
      <c r="W3447" s="7"/>
      <c r="X3447" s="42"/>
      <c r="Y3447" s="42"/>
      <c r="Z3447" s="42"/>
      <c r="AA3447" s="42"/>
      <c r="AB3447" s="42"/>
      <c r="AC3447" s="42"/>
      <c r="AD3447" s="42"/>
      <c r="AE3447" s="42"/>
      <c r="AF3447" s="42"/>
      <c r="AG3447" s="42"/>
      <c r="AH3447" s="42"/>
      <c r="AI3447" s="42"/>
      <c r="AJ3447" s="42"/>
      <c r="AK3447" s="42"/>
      <c r="AL3447" s="42"/>
      <c r="AM3447" s="42"/>
      <c r="AN3447" s="42"/>
    </row>
    <row r="3448" spans="1:40" s="42" customFormat="1">
      <c r="A3448" s="9" t="s">
        <v>3506</v>
      </c>
      <c r="B3448" s="9" t="s">
        <v>17</v>
      </c>
      <c r="C3448" s="335">
        <v>127141</v>
      </c>
      <c r="D3448" s="10">
        <v>3461</v>
      </c>
      <c r="E3448" s="690">
        <v>40504</v>
      </c>
      <c r="F3448" s="801">
        <v>2011</v>
      </c>
      <c r="G3448" s="45" t="s">
        <v>1774</v>
      </c>
      <c r="H3448" s="9" t="s">
        <v>2581</v>
      </c>
      <c r="I3448" s="9">
        <v>125</v>
      </c>
      <c r="J3448" s="905">
        <v>43225</v>
      </c>
      <c r="K3448" s="5">
        <f t="shared" si="86"/>
        <v>14</v>
      </c>
      <c r="L3448" s="423">
        <v>1996</v>
      </c>
      <c r="M3448" s="417" t="s">
        <v>629</v>
      </c>
      <c r="N3448" s="45" t="s">
        <v>638</v>
      </c>
      <c r="O3448" s="1227">
        <v>2850</v>
      </c>
      <c r="P3448" s="154">
        <v>125</v>
      </c>
      <c r="Q3448" s="251">
        <f>O3448/L$49</f>
        <v>1.4292878635907724</v>
      </c>
      <c r="R3448" s="7">
        <f>O3448*0.075</f>
        <v>213.75</v>
      </c>
      <c r="S3448" s="7">
        <f t="shared" si="93"/>
        <v>338.75</v>
      </c>
      <c r="T3448" s="7">
        <f t="shared" si="94"/>
        <v>2511.25</v>
      </c>
      <c r="U3448" s="7"/>
      <c r="V3448" s="7"/>
      <c r="W3448" s="7"/>
    </row>
    <row r="3449" spans="1:40" s="1" customFormat="1">
      <c r="A3449" s="9" t="s">
        <v>3787</v>
      </c>
      <c r="B3449" s="9" t="s">
        <v>17</v>
      </c>
      <c r="C3449" s="335">
        <v>20342</v>
      </c>
      <c r="D3449" s="10">
        <v>3613</v>
      </c>
      <c r="E3449" s="690">
        <v>40655</v>
      </c>
      <c r="F3449" s="801">
        <v>2011</v>
      </c>
      <c r="G3449" s="45" t="s">
        <v>813</v>
      </c>
      <c r="H3449" s="2" t="s">
        <v>800</v>
      </c>
      <c r="I3449" s="9">
        <v>136</v>
      </c>
      <c r="J3449" s="905">
        <v>137145</v>
      </c>
      <c r="K3449" s="5">
        <f t="shared" si="86"/>
        <v>8</v>
      </c>
      <c r="L3449" s="423">
        <v>2002</v>
      </c>
      <c r="M3449" s="417" t="s">
        <v>2147</v>
      </c>
      <c r="N3449" s="45" t="s">
        <v>2360</v>
      </c>
      <c r="O3449" s="1227">
        <v>2865</v>
      </c>
      <c r="P3449" s="154">
        <v>125</v>
      </c>
      <c r="Q3449" s="251">
        <v>2.5762801482102943E-2</v>
      </c>
      <c r="R3449" s="7">
        <v>214.88</v>
      </c>
      <c r="S3449" s="7">
        <f t="shared" si="93"/>
        <v>339.88</v>
      </c>
      <c r="T3449" s="7">
        <f t="shared" si="94"/>
        <v>2525.12</v>
      </c>
    </row>
    <row r="3450" spans="1:40" s="1" customFormat="1">
      <c r="A3450" s="9" t="s">
        <v>3812</v>
      </c>
      <c r="B3450" s="9" t="s">
        <v>17</v>
      </c>
      <c r="C3450" s="335">
        <v>118005</v>
      </c>
      <c r="D3450" s="10">
        <v>3613</v>
      </c>
      <c r="E3450" s="690">
        <v>40655</v>
      </c>
      <c r="F3450" s="800">
        <v>2011</v>
      </c>
      <c r="G3450" s="45" t="s">
        <v>812</v>
      </c>
      <c r="H3450" s="1" t="s">
        <v>861</v>
      </c>
      <c r="I3450" s="9">
        <v>158</v>
      </c>
      <c r="J3450" s="905">
        <v>29132</v>
      </c>
      <c r="K3450" s="5">
        <f t="shared" si="86"/>
        <v>22</v>
      </c>
      <c r="L3450" s="423">
        <v>1988</v>
      </c>
      <c r="M3450" s="417" t="s">
        <v>623</v>
      </c>
      <c r="N3450" s="45" t="s">
        <v>3811</v>
      </c>
      <c r="O3450" s="1227">
        <v>2900</v>
      </c>
      <c r="P3450" s="154">
        <v>125</v>
      </c>
      <c r="Q3450" s="251">
        <v>2.6077530296020428E-2</v>
      </c>
      <c r="R3450" s="7">
        <v>217.5</v>
      </c>
      <c r="S3450" s="7">
        <f t="shared" si="93"/>
        <v>342.5</v>
      </c>
      <c r="T3450" s="7">
        <f t="shared" si="94"/>
        <v>2557.5</v>
      </c>
    </row>
    <row r="3451" spans="1:40" s="1" customFormat="1">
      <c r="A3451" s="9" t="s">
        <v>3789</v>
      </c>
      <c r="B3451" s="9" t="s">
        <v>17</v>
      </c>
      <c r="C3451" s="335">
        <v>22497</v>
      </c>
      <c r="D3451" s="10">
        <v>3613</v>
      </c>
      <c r="E3451" s="690">
        <v>40655</v>
      </c>
      <c r="F3451" s="800">
        <v>2011</v>
      </c>
      <c r="G3451" s="45" t="s">
        <v>813</v>
      </c>
      <c r="H3451" s="2" t="s">
        <v>800</v>
      </c>
      <c r="I3451" s="9">
        <v>138</v>
      </c>
      <c r="J3451" s="905">
        <v>146525</v>
      </c>
      <c r="K3451" s="5">
        <f t="shared" si="86"/>
        <v>7</v>
      </c>
      <c r="L3451" s="423">
        <v>2003</v>
      </c>
      <c r="M3451" s="417" t="s">
        <v>629</v>
      </c>
      <c r="N3451" s="45" t="s">
        <v>1235</v>
      </c>
      <c r="O3451" s="1227">
        <v>2910</v>
      </c>
      <c r="P3451" s="154">
        <v>125</v>
      </c>
      <c r="Q3451" s="251">
        <v>2.6167452814282569E-2</v>
      </c>
      <c r="R3451" s="7">
        <v>218.25</v>
      </c>
      <c r="S3451" s="7">
        <f t="shared" si="93"/>
        <v>343.25</v>
      </c>
      <c r="T3451" s="7">
        <f t="shared" si="94"/>
        <v>2566.75</v>
      </c>
    </row>
    <row r="3452" spans="1:40" s="1" customFormat="1">
      <c r="A3452" s="9" t="s">
        <v>3501</v>
      </c>
      <c r="B3452" s="9" t="s">
        <v>17</v>
      </c>
      <c r="C3452" s="335">
        <v>937721</v>
      </c>
      <c r="D3452" s="10">
        <v>3461</v>
      </c>
      <c r="E3452" s="690">
        <v>40504</v>
      </c>
      <c r="F3452" s="801">
        <v>2011</v>
      </c>
      <c r="G3452" s="45" t="s">
        <v>816</v>
      </c>
      <c r="H3452" s="2" t="s">
        <v>800</v>
      </c>
      <c r="I3452" s="9">
        <v>126</v>
      </c>
      <c r="J3452" s="905">
        <v>83278</v>
      </c>
      <c r="K3452" s="5">
        <f t="shared" si="86"/>
        <v>6</v>
      </c>
      <c r="L3452" s="423">
        <v>2004</v>
      </c>
      <c r="M3452" s="417" t="s">
        <v>623</v>
      </c>
      <c r="N3452" s="45" t="s">
        <v>624</v>
      </c>
      <c r="O3452" s="1227">
        <v>2945</v>
      </c>
      <c r="P3452" s="154">
        <v>125</v>
      </c>
      <c r="Q3452" s="251">
        <f>O3452/L$49</f>
        <v>1.4769307923771313</v>
      </c>
      <c r="R3452" s="7">
        <f>O3452*0.075</f>
        <v>220.875</v>
      </c>
      <c r="S3452" s="7">
        <f t="shared" si="93"/>
        <v>345.875</v>
      </c>
      <c r="T3452" s="7">
        <f t="shared" si="94"/>
        <v>2599.125</v>
      </c>
      <c r="U3452" s="7"/>
      <c r="V3452" s="7"/>
      <c r="W3452" s="7"/>
      <c r="X3452" s="42"/>
      <c r="Y3452" s="42"/>
      <c r="Z3452" s="42"/>
      <c r="AA3452" s="42"/>
      <c r="AB3452" s="42"/>
      <c r="AC3452" s="42"/>
      <c r="AD3452" s="42"/>
      <c r="AE3452" s="42"/>
      <c r="AF3452" s="42"/>
      <c r="AG3452" s="42"/>
      <c r="AH3452" s="42"/>
      <c r="AI3452" s="42"/>
      <c r="AJ3452" s="42"/>
      <c r="AK3452" s="42"/>
      <c r="AL3452" s="42"/>
      <c r="AM3452" s="42"/>
      <c r="AN3452" s="42"/>
    </row>
    <row r="3453" spans="1:40" s="1" customFormat="1">
      <c r="A3453" s="9" t="s">
        <v>3498</v>
      </c>
      <c r="B3453" s="9" t="s">
        <v>17</v>
      </c>
      <c r="C3453" s="335" t="s">
        <v>3499</v>
      </c>
      <c r="D3453" s="10">
        <v>3461</v>
      </c>
      <c r="E3453" s="690">
        <v>40504</v>
      </c>
      <c r="F3453" s="801">
        <v>2011</v>
      </c>
      <c r="G3453" s="45" t="s">
        <v>811</v>
      </c>
      <c r="H3453" s="2" t="s">
        <v>800</v>
      </c>
      <c r="I3453" s="9">
        <v>121</v>
      </c>
      <c r="J3453" s="905">
        <v>162613</v>
      </c>
      <c r="K3453" s="5">
        <f t="shared" si="86"/>
        <v>8</v>
      </c>
      <c r="L3453" s="423">
        <v>2002</v>
      </c>
      <c r="M3453" s="417" t="s">
        <v>629</v>
      </c>
      <c r="N3453" s="45" t="s">
        <v>2423</v>
      </c>
      <c r="O3453" s="1227">
        <v>2985</v>
      </c>
      <c r="P3453" s="154">
        <v>125</v>
      </c>
      <c r="Q3453" s="251">
        <f>O3453/L$49</f>
        <v>1.4969909729187563</v>
      </c>
      <c r="R3453" s="7">
        <f>O3453*0.075</f>
        <v>223.875</v>
      </c>
      <c r="S3453" s="7">
        <f t="shared" si="93"/>
        <v>348.875</v>
      </c>
      <c r="T3453" s="7">
        <f t="shared" si="94"/>
        <v>2636.125</v>
      </c>
      <c r="U3453" s="7"/>
      <c r="V3453" s="7"/>
      <c r="W3453" s="7"/>
      <c r="X3453" s="42"/>
      <c r="Y3453" s="42"/>
      <c r="Z3453" s="42"/>
      <c r="AA3453" s="42"/>
      <c r="AB3453" s="42"/>
      <c r="AC3453" s="42"/>
      <c r="AD3453" s="42"/>
      <c r="AE3453" s="42"/>
      <c r="AF3453" s="42"/>
      <c r="AG3453" s="42"/>
      <c r="AH3453" s="42"/>
      <c r="AI3453" s="42"/>
      <c r="AJ3453" s="42"/>
      <c r="AK3453" s="42"/>
      <c r="AL3453" s="42"/>
      <c r="AM3453" s="42"/>
      <c r="AN3453" s="42"/>
    </row>
    <row r="3454" spans="1:40" s="1" customFormat="1">
      <c r="A3454" s="9" t="s">
        <v>3877</v>
      </c>
      <c r="B3454" s="9" t="s">
        <v>17</v>
      </c>
      <c r="C3454" s="335">
        <v>2029</v>
      </c>
      <c r="D3454" s="10">
        <v>3661</v>
      </c>
      <c r="E3454" s="690">
        <v>40716</v>
      </c>
      <c r="F3454" s="801">
        <v>2011</v>
      </c>
      <c r="G3454" s="45" t="s">
        <v>817</v>
      </c>
      <c r="H3454" s="9"/>
      <c r="I3454" s="9">
        <v>117</v>
      </c>
      <c r="J3454" s="905">
        <v>122320</v>
      </c>
      <c r="K3454" s="5">
        <f t="shared" si="86"/>
        <v>8</v>
      </c>
      <c r="L3454" s="423">
        <v>2002</v>
      </c>
      <c r="M3454" s="417" t="s">
        <v>623</v>
      </c>
      <c r="N3454" s="45" t="s">
        <v>624</v>
      </c>
      <c r="O3454" s="1227">
        <v>2995</v>
      </c>
      <c r="P3454" s="154">
        <v>125</v>
      </c>
      <c r="Q3454" s="251">
        <v>4.418641740511095E-2</v>
      </c>
      <c r="R3454" s="7">
        <v>224.63</v>
      </c>
      <c r="S3454" s="7">
        <f t="shared" si="93"/>
        <v>349.63</v>
      </c>
      <c r="T3454" s="7">
        <f t="shared" si="94"/>
        <v>2645.37</v>
      </c>
    </row>
    <row r="3455" spans="1:40" s="1" customFormat="1">
      <c r="A3455" s="9" t="s">
        <v>3428</v>
      </c>
      <c r="B3455" s="225" t="s">
        <v>17</v>
      </c>
      <c r="C3455" s="335">
        <v>243409</v>
      </c>
      <c r="D3455" s="10">
        <v>3435</v>
      </c>
      <c r="E3455" s="690">
        <v>40455</v>
      </c>
      <c r="F3455" s="804">
        <v>2011</v>
      </c>
      <c r="G3455" s="45" t="s">
        <v>812</v>
      </c>
      <c r="H3455" s="1" t="s">
        <v>861</v>
      </c>
      <c r="I3455" s="9">
        <v>11</v>
      </c>
      <c r="J3455" s="905">
        <v>208687</v>
      </c>
      <c r="K3455" s="5">
        <f t="shared" si="86"/>
        <v>4</v>
      </c>
      <c r="L3455" s="423">
        <v>2006</v>
      </c>
      <c r="M3455" s="417" t="s">
        <v>616</v>
      </c>
      <c r="N3455" s="45" t="s">
        <v>617</v>
      </c>
      <c r="O3455" s="1227">
        <v>3000</v>
      </c>
      <c r="P3455" s="154">
        <v>125</v>
      </c>
      <c r="Q3455" s="251">
        <v>0.62552126772310257</v>
      </c>
      <c r="R3455" s="7">
        <v>225</v>
      </c>
      <c r="S3455" s="7">
        <v>350</v>
      </c>
      <c r="T3455" s="7">
        <v>2650</v>
      </c>
      <c r="U3455" s="7"/>
      <c r="V3455" s="7"/>
      <c r="W3455" s="7"/>
      <c r="X3455" s="42"/>
      <c r="Y3455" s="42"/>
      <c r="Z3455" s="42"/>
      <c r="AA3455" s="42"/>
      <c r="AB3455" s="42"/>
      <c r="AC3455" s="42"/>
      <c r="AD3455" s="42"/>
      <c r="AE3455" s="42"/>
      <c r="AF3455" s="42"/>
      <c r="AG3455" s="42"/>
      <c r="AH3455" s="42"/>
      <c r="AI3455" s="42"/>
      <c r="AJ3455" s="42"/>
      <c r="AK3455" s="42"/>
      <c r="AL3455" s="42"/>
      <c r="AM3455" s="42"/>
      <c r="AN3455" s="42"/>
    </row>
    <row r="3456" spans="1:40" s="1" customFormat="1">
      <c r="A3456" s="9" t="s">
        <v>3810</v>
      </c>
      <c r="B3456" s="9" t="s">
        <v>17</v>
      </c>
      <c r="C3456" s="335">
        <v>107700</v>
      </c>
      <c r="D3456" s="10">
        <v>3613</v>
      </c>
      <c r="E3456" s="690">
        <v>40655</v>
      </c>
      <c r="F3456" s="801">
        <v>2011</v>
      </c>
      <c r="G3456" s="45" t="s">
        <v>812</v>
      </c>
      <c r="H3456" s="1" t="s">
        <v>861</v>
      </c>
      <c r="I3456" s="9">
        <v>157</v>
      </c>
      <c r="J3456" s="905">
        <v>43304</v>
      </c>
      <c r="K3456" s="5">
        <f t="shared" si="86"/>
        <v>24</v>
      </c>
      <c r="L3456" s="423">
        <v>1986</v>
      </c>
      <c r="M3456" s="417" t="s">
        <v>623</v>
      </c>
      <c r="N3456" s="45" t="s">
        <v>3811</v>
      </c>
      <c r="O3456" s="1227">
        <v>3000</v>
      </c>
      <c r="P3456" s="154">
        <v>125</v>
      </c>
      <c r="Q3456" s="251">
        <v>2.6976755478641822E-2</v>
      </c>
      <c r="R3456" s="7">
        <v>225</v>
      </c>
      <c r="S3456" s="7">
        <f>P3456+R3456</f>
        <v>350</v>
      </c>
      <c r="T3456" s="7">
        <f>O3456-S3456</f>
        <v>2650</v>
      </c>
    </row>
    <row r="3457" spans="1:40" s="1" customFormat="1">
      <c r="A3457" s="69" t="s">
        <v>3544</v>
      </c>
      <c r="B3457" s="2" t="s">
        <v>17</v>
      </c>
      <c r="C3457" s="344" t="s">
        <v>3545</v>
      </c>
      <c r="D3457" s="4">
        <v>3512</v>
      </c>
      <c r="E3457" s="821">
        <v>40555</v>
      </c>
      <c r="F3457" s="801">
        <v>2011</v>
      </c>
      <c r="G3457" s="208" t="s">
        <v>814</v>
      </c>
      <c r="H3457" s="2" t="s">
        <v>1060</v>
      </c>
      <c r="I3457" s="2">
        <v>97</v>
      </c>
      <c r="J3457" s="903">
        <v>59455</v>
      </c>
      <c r="K3457" s="5">
        <f t="shared" si="86"/>
        <v>13</v>
      </c>
      <c r="L3457" s="790">
        <v>1997</v>
      </c>
      <c r="M3457" s="1113" t="s">
        <v>616</v>
      </c>
      <c r="N3457" s="208" t="s">
        <v>3546</v>
      </c>
      <c r="O3457" s="1227">
        <v>3005</v>
      </c>
      <c r="P3457" s="154">
        <v>125</v>
      </c>
      <c r="Q3457" s="309">
        <f>O3457/L$64</f>
        <v>1.5123301459486664</v>
      </c>
      <c r="R3457" s="7">
        <v>225.38</v>
      </c>
      <c r="S3457" s="7">
        <f>P3457+R3457</f>
        <v>350.38</v>
      </c>
      <c r="T3457" s="378">
        <f>O3457-S3457</f>
        <v>2654.62</v>
      </c>
      <c r="U3457" s="42"/>
      <c r="V3457" s="42"/>
      <c r="W3457" s="42"/>
      <c r="X3457" s="42"/>
      <c r="Y3457" s="42"/>
      <c r="Z3457" s="42"/>
      <c r="AA3457" s="42"/>
      <c r="AB3457" s="42"/>
      <c r="AC3457" s="42"/>
      <c r="AD3457" s="42"/>
      <c r="AE3457" s="42"/>
      <c r="AF3457" s="42"/>
      <c r="AG3457" s="42"/>
      <c r="AH3457" s="42"/>
      <c r="AI3457" s="42"/>
      <c r="AJ3457" s="42"/>
      <c r="AK3457" s="42"/>
    </row>
    <row r="3458" spans="1:40" s="1" customFormat="1">
      <c r="A3458" s="2" t="s">
        <v>3700</v>
      </c>
      <c r="B3458" s="2" t="s">
        <v>17</v>
      </c>
      <c r="C3458" s="344">
        <v>235396</v>
      </c>
      <c r="D3458" s="4">
        <v>3564</v>
      </c>
      <c r="E3458" s="821">
        <v>40612</v>
      </c>
      <c r="F3458" s="801">
        <v>2011</v>
      </c>
      <c r="G3458" s="208" t="s">
        <v>812</v>
      </c>
      <c r="H3458" s="1" t="s">
        <v>861</v>
      </c>
      <c r="I3458" s="2">
        <v>104</v>
      </c>
      <c r="J3458" s="903">
        <v>62685</v>
      </c>
      <c r="K3458" s="5">
        <f t="shared" ref="K3458:K3521" si="95">F3458-L3458-1</f>
        <v>25</v>
      </c>
      <c r="L3458" s="790">
        <v>1985</v>
      </c>
      <c r="M3458" s="1113" t="s">
        <v>2595</v>
      </c>
      <c r="N3458" s="208" t="s">
        <v>3657</v>
      </c>
      <c r="O3458" s="1227">
        <v>3010</v>
      </c>
      <c r="P3458" s="154">
        <v>125</v>
      </c>
      <c r="Q3458" s="309">
        <v>4.214983777213601E-2</v>
      </c>
      <c r="R3458" s="7">
        <v>225.75</v>
      </c>
      <c r="S3458" s="7">
        <f>P3458+R3458</f>
        <v>350.75</v>
      </c>
      <c r="T3458" s="7">
        <f>O3458-S3458</f>
        <v>2659.25</v>
      </c>
      <c r="U3458" s="7"/>
      <c r="V3458" s="7"/>
      <c r="W3458" s="7"/>
      <c r="X3458" s="42"/>
      <c r="Y3458" s="42"/>
      <c r="Z3458" s="42"/>
      <c r="AA3458" s="42"/>
      <c r="AB3458" s="42"/>
      <c r="AC3458" s="42"/>
      <c r="AD3458" s="42"/>
      <c r="AE3458" s="42"/>
      <c r="AF3458" s="42"/>
      <c r="AG3458" s="42"/>
      <c r="AH3458" s="42"/>
      <c r="AI3458" s="42"/>
      <c r="AJ3458" s="42"/>
      <c r="AK3458" s="42"/>
      <c r="AL3458" s="42"/>
      <c r="AM3458" s="42"/>
      <c r="AN3458" s="42"/>
    </row>
    <row r="3459" spans="1:40" s="1" customFormat="1">
      <c r="A3459" s="1" t="s">
        <v>3481</v>
      </c>
      <c r="B3459" s="9" t="s">
        <v>17</v>
      </c>
      <c r="C3459" s="359">
        <v>243456</v>
      </c>
      <c r="D3459" s="4">
        <v>3481</v>
      </c>
      <c r="E3459" s="821">
        <v>40515</v>
      </c>
      <c r="F3459" s="804">
        <v>2011</v>
      </c>
      <c r="G3459" s="208" t="s">
        <v>812</v>
      </c>
      <c r="H3459" s="1" t="s">
        <v>861</v>
      </c>
      <c r="I3459" s="69">
        <v>147</v>
      </c>
      <c r="J3459" s="911">
        <v>136889</v>
      </c>
      <c r="K3459" s="5">
        <f t="shared" si="95"/>
        <v>4</v>
      </c>
      <c r="L3459" s="1023">
        <v>2006</v>
      </c>
      <c r="M3459" s="1119" t="s">
        <v>623</v>
      </c>
      <c r="N3459" s="1205" t="s">
        <v>626</v>
      </c>
      <c r="O3459" s="1229">
        <v>3037</v>
      </c>
      <c r="P3459" s="1250">
        <v>125</v>
      </c>
      <c r="Q3459" s="309">
        <v>5.5851363650490732E-2</v>
      </c>
      <c r="R3459" s="7">
        <v>227.77500000000001</v>
      </c>
      <c r="S3459" s="7">
        <v>352.77499999999998</v>
      </c>
      <c r="T3459" s="7">
        <v>2684.2249999999999</v>
      </c>
      <c r="U3459" s="7"/>
      <c r="V3459" s="7"/>
      <c r="W3459" s="7"/>
      <c r="X3459" s="42"/>
      <c r="Y3459" s="42"/>
      <c r="Z3459" s="42"/>
      <c r="AA3459" s="42"/>
      <c r="AB3459" s="42"/>
      <c r="AC3459" s="42"/>
      <c r="AD3459" s="42"/>
      <c r="AE3459" s="42"/>
      <c r="AF3459" s="42"/>
      <c r="AG3459" s="42"/>
      <c r="AH3459" s="42"/>
      <c r="AI3459" s="42"/>
      <c r="AJ3459" s="42"/>
      <c r="AK3459" s="42"/>
      <c r="AL3459" s="42"/>
      <c r="AM3459" s="42"/>
      <c r="AN3459" s="42"/>
    </row>
    <row r="3460" spans="1:40" s="1" customFormat="1">
      <c r="A3460" s="2" t="s">
        <v>3425</v>
      </c>
      <c r="B3460" s="225" t="s">
        <v>17</v>
      </c>
      <c r="C3460" s="344">
        <v>244308</v>
      </c>
      <c r="D3460" s="4">
        <v>3441</v>
      </c>
      <c r="E3460" s="821">
        <v>40456</v>
      </c>
      <c r="F3460" s="804">
        <v>2011</v>
      </c>
      <c r="G3460" s="208" t="s">
        <v>812</v>
      </c>
      <c r="H3460" s="1" t="s">
        <v>861</v>
      </c>
      <c r="I3460" s="2">
        <v>76</v>
      </c>
      <c r="J3460" s="904">
        <v>99934</v>
      </c>
      <c r="K3460" s="5">
        <f t="shared" si="95"/>
        <v>5</v>
      </c>
      <c r="L3460" s="1014">
        <v>2005</v>
      </c>
      <c r="M3460" s="1112" t="s">
        <v>623</v>
      </c>
      <c r="N3460" s="208" t="s">
        <v>626</v>
      </c>
      <c r="O3460" s="1227">
        <v>1304</v>
      </c>
      <c r="P3460" s="154">
        <v>125</v>
      </c>
      <c r="Q3460" s="314">
        <v>9.0256143335615116E-2</v>
      </c>
      <c r="R3460" s="7">
        <v>97.8</v>
      </c>
      <c r="S3460" s="7">
        <v>222.8</v>
      </c>
      <c r="T3460" s="7">
        <v>1081.2</v>
      </c>
      <c r="U3460" s="7"/>
      <c r="V3460" s="7"/>
      <c r="W3460" s="7"/>
      <c r="X3460" s="42"/>
      <c r="Y3460" s="42"/>
      <c r="Z3460" s="42"/>
      <c r="AA3460" s="42"/>
      <c r="AB3460" s="42"/>
      <c r="AC3460" s="42"/>
      <c r="AD3460" s="42"/>
      <c r="AE3460" s="42"/>
      <c r="AF3460" s="42"/>
      <c r="AG3460" s="42"/>
      <c r="AH3460" s="42"/>
      <c r="AI3460" s="42"/>
      <c r="AJ3460" s="42"/>
      <c r="AK3460" s="42"/>
      <c r="AL3460" s="42"/>
      <c r="AM3460" s="42"/>
      <c r="AN3460" s="42"/>
    </row>
    <row r="3461" spans="1:40" s="1" customFormat="1">
      <c r="A3461" s="2" t="s">
        <v>3667</v>
      </c>
      <c r="B3461" s="9" t="s">
        <v>17</v>
      </c>
      <c r="C3461" s="344">
        <v>181941</v>
      </c>
      <c r="D3461" s="4">
        <v>3564</v>
      </c>
      <c r="E3461" s="821">
        <v>40612</v>
      </c>
      <c r="F3461" s="801">
        <v>2011</v>
      </c>
      <c r="G3461" s="208" t="s">
        <v>812</v>
      </c>
      <c r="H3461" s="1" t="s">
        <v>861</v>
      </c>
      <c r="I3461" s="2">
        <v>56</v>
      </c>
      <c r="J3461" s="903">
        <v>73389</v>
      </c>
      <c r="K3461" s="5">
        <f t="shared" si="95"/>
        <v>18</v>
      </c>
      <c r="L3461" s="790">
        <v>1992</v>
      </c>
      <c r="M3461" s="1113" t="s">
        <v>629</v>
      </c>
      <c r="N3461" s="208" t="s">
        <v>3668</v>
      </c>
      <c r="O3461" s="1227">
        <v>3106</v>
      </c>
      <c r="P3461" s="154">
        <v>125</v>
      </c>
      <c r="Q3461" s="309">
        <v>4.3494151534968259E-2</v>
      </c>
      <c r="R3461" s="7">
        <v>232.95</v>
      </c>
      <c r="S3461" s="7">
        <f>P3461+R3461</f>
        <v>357.95</v>
      </c>
      <c r="T3461" s="7">
        <f>O3461-S3461</f>
        <v>2748.05</v>
      </c>
      <c r="U3461" s="7"/>
      <c r="V3461" s="7"/>
      <c r="W3461" s="7"/>
      <c r="X3461" s="42"/>
      <c r="Y3461" s="42"/>
      <c r="Z3461" s="42"/>
      <c r="AA3461" s="42"/>
      <c r="AB3461" s="42"/>
      <c r="AC3461" s="42"/>
      <c r="AD3461" s="42"/>
      <c r="AE3461" s="42"/>
      <c r="AF3461" s="42"/>
      <c r="AG3461" s="42"/>
      <c r="AH3461" s="42"/>
      <c r="AI3461" s="42"/>
      <c r="AJ3461" s="42"/>
      <c r="AK3461" s="42"/>
      <c r="AL3461" s="42"/>
      <c r="AM3461" s="42"/>
      <c r="AN3461" s="42"/>
    </row>
    <row r="3462" spans="1:40" s="1" customFormat="1">
      <c r="A3462" s="2" t="s">
        <v>3786</v>
      </c>
      <c r="B3462" s="9" t="s">
        <v>17</v>
      </c>
      <c r="C3462" s="344">
        <v>9836</v>
      </c>
      <c r="D3462" s="4">
        <v>3613</v>
      </c>
      <c r="E3462" s="820">
        <v>40655</v>
      </c>
      <c r="F3462" s="801">
        <v>2011</v>
      </c>
      <c r="G3462" s="208" t="s">
        <v>813</v>
      </c>
      <c r="H3462" s="2" t="s">
        <v>800</v>
      </c>
      <c r="I3462" s="2">
        <v>135</v>
      </c>
      <c r="J3462" s="903">
        <v>143707</v>
      </c>
      <c r="K3462" s="5">
        <f t="shared" si="95"/>
        <v>8</v>
      </c>
      <c r="L3462" s="790">
        <v>2002</v>
      </c>
      <c r="M3462" s="1113" t="s">
        <v>623</v>
      </c>
      <c r="N3462" s="208" t="s">
        <v>624</v>
      </c>
      <c r="O3462" s="1227">
        <v>3110</v>
      </c>
      <c r="P3462" s="154">
        <v>125</v>
      </c>
      <c r="Q3462" s="309">
        <v>2.7965903179525357E-2</v>
      </c>
      <c r="R3462" s="7">
        <v>233.25</v>
      </c>
      <c r="S3462" s="7">
        <f>P3462+R3462</f>
        <v>358.25</v>
      </c>
      <c r="T3462" s="7">
        <f>O3462-S3462</f>
        <v>2751.75</v>
      </c>
    </row>
    <row r="3463" spans="1:40">
      <c r="A3463" s="482" t="s">
        <v>3793</v>
      </c>
      <c r="B3463" s="482" t="s">
        <v>17</v>
      </c>
      <c r="C3463" s="570">
        <v>21901</v>
      </c>
      <c r="D3463" s="483">
        <v>3613</v>
      </c>
      <c r="E3463" s="825">
        <v>40655</v>
      </c>
      <c r="F3463" s="481">
        <v>2011</v>
      </c>
      <c r="G3463" s="596" t="s">
        <v>608</v>
      </c>
      <c r="H3463" s="482" t="s">
        <v>4816</v>
      </c>
      <c r="I3463" s="570">
        <v>142</v>
      </c>
      <c r="J3463" s="569">
        <v>146232</v>
      </c>
      <c r="K3463" s="5">
        <f t="shared" si="95"/>
        <v>9</v>
      </c>
      <c r="L3463" s="1018">
        <v>2001</v>
      </c>
      <c r="M3463" s="1115" t="s">
        <v>616</v>
      </c>
      <c r="N3463" s="596" t="s">
        <v>1234</v>
      </c>
      <c r="O3463" s="1227">
        <v>3110</v>
      </c>
      <c r="P3463" s="486">
        <v>125</v>
      </c>
      <c r="Q3463" s="541">
        <v>2.7965903179525357E-2</v>
      </c>
      <c r="R3463" s="488">
        <v>233.25</v>
      </c>
      <c r="S3463" s="488">
        <f>P3463+R3463</f>
        <v>358.25</v>
      </c>
      <c r="T3463" s="488">
        <f>O3463-S3463</f>
        <v>2751.75</v>
      </c>
      <c r="U3463" s="481"/>
      <c r="V3463" s="481"/>
      <c r="W3463" s="481"/>
      <c r="X3463" s="481"/>
      <c r="Y3463" s="481"/>
      <c r="Z3463" s="481"/>
      <c r="AA3463" s="481"/>
      <c r="AB3463" s="481"/>
      <c r="AC3463" s="481"/>
      <c r="AD3463" s="481"/>
      <c r="AE3463" s="481"/>
      <c r="AF3463" s="481"/>
      <c r="AG3463" s="481"/>
      <c r="AH3463" s="481"/>
      <c r="AI3463" s="481"/>
      <c r="AJ3463" s="481"/>
      <c r="AK3463" s="481"/>
    </row>
    <row r="3464" spans="1:40" s="1" customFormat="1">
      <c r="A3464" s="42" t="s">
        <v>3476</v>
      </c>
      <c r="B3464" s="2" t="s">
        <v>17</v>
      </c>
      <c r="C3464" s="344">
        <v>243447</v>
      </c>
      <c r="D3464" s="4">
        <v>3481</v>
      </c>
      <c r="E3464" s="821">
        <v>40515</v>
      </c>
      <c r="F3464" s="804">
        <v>2011</v>
      </c>
      <c r="G3464" s="8" t="s">
        <v>812</v>
      </c>
      <c r="H3464" s="1" t="s">
        <v>861</v>
      </c>
      <c r="I3464" s="69">
        <v>154</v>
      </c>
      <c r="J3464" s="911">
        <v>138839</v>
      </c>
      <c r="K3464" s="5">
        <f t="shared" si="95"/>
        <v>4</v>
      </c>
      <c r="L3464" s="1023">
        <v>2006</v>
      </c>
      <c r="M3464" s="1119" t="s">
        <v>623</v>
      </c>
      <c r="N3464" s="1205" t="s">
        <v>626</v>
      </c>
      <c r="O3464" s="1227">
        <v>3117</v>
      </c>
      <c r="P3464" s="154">
        <v>125</v>
      </c>
      <c r="Q3464" s="309">
        <v>5.7322588244510905E-2</v>
      </c>
      <c r="R3464" s="7">
        <v>233.79</v>
      </c>
      <c r="S3464" s="7">
        <v>358.78999999999996</v>
      </c>
      <c r="T3464" s="7">
        <v>2758.21</v>
      </c>
      <c r="U3464" s="7"/>
      <c r="V3464" s="7"/>
      <c r="W3464" s="7"/>
      <c r="X3464" s="42"/>
      <c r="Y3464" s="42"/>
      <c r="Z3464" s="42"/>
      <c r="AA3464" s="42"/>
      <c r="AB3464" s="42"/>
      <c r="AC3464" s="42"/>
      <c r="AD3464" s="42"/>
      <c r="AE3464" s="42"/>
      <c r="AF3464" s="42"/>
      <c r="AG3464" s="42"/>
      <c r="AH3464" s="42"/>
      <c r="AI3464" s="42"/>
      <c r="AJ3464" s="42"/>
      <c r="AK3464" s="42"/>
      <c r="AL3464" s="42"/>
      <c r="AM3464" s="42"/>
      <c r="AN3464" s="42"/>
    </row>
    <row r="3465" spans="1:40" s="1" customFormat="1">
      <c r="A3465" s="2" t="s">
        <v>3795</v>
      </c>
      <c r="B3465" s="2" t="s">
        <v>17</v>
      </c>
      <c r="C3465" s="344">
        <v>229986</v>
      </c>
      <c r="D3465" s="4">
        <v>3613</v>
      </c>
      <c r="E3465" s="821">
        <v>40655</v>
      </c>
      <c r="F3465" s="801">
        <v>2011</v>
      </c>
      <c r="G3465" s="208" t="s">
        <v>812</v>
      </c>
      <c r="H3465" s="1" t="s">
        <v>861</v>
      </c>
      <c r="I3465" s="2">
        <v>144</v>
      </c>
      <c r="J3465" s="904">
        <v>116447</v>
      </c>
      <c r="K3465" s="5">
        <f t="shared" si="95"/>
        <v>10</v>
      </c>
      <c r="L3465" s="1014">
        <v>2000</v>
      </c>
      <c r="M3465" s="1112" t="s">
        <v>629</v>
      </c>
      <c r="N3465" s="208" t="s">
        <v>2423</v>
      </c>
      <c r="O3465" s="1227">
        <v>3160.11</v>
      </c>
      <c r="P3465" s="154">
        <v>125</v>
      </c>
      <c r="Q3465" s="309">
        <v>2.841650491853694E-2</v>
      </c>
      <c r="R3465" s="7">
        <v>237.01</v>
      </c>
      <c r="S3465" s="7">
        <f>P3465+R3465</f>
        <v>362.01</v>
      </c>
      <c r="T3465" s="7">
        <f>O3465-S3465</f>
        <v>2798.1000000000004</v>
      </c>
    </row>
    <row r="3466" spans="1:40" s="1" customFormat="1">
      <c r="A3466" s="9" t="s">
        <v>3392</v>
      </c>
      <c r="B3466" s="225" t="s">
        <v>17</v>
      </c>
      <c r="C3466" s="335" t="s">
        <v>3393</v>
      </c>
      <c r="D3466" s="10">
        <v>3397</v>
      </c>
      <c r="E3466" s="690">
        <v>40438</v>
      </c>
      <c r="F3466" s="804">
        <v>2011</v>
      </c>
      <c r="G3466" s="45" t="s">
        <v>810</v>
      </c>
      <c r="H3466" s="51" t="s">
        <v>1654</v>
      </c>
      <c r="I3466" s="9">
        <v>13</v>
      </c>
      <c r="J3466" s="905">
        <v>193949</v>
      </c>
      <c r="K3466" s="5">
        <f t="shared" si="95"/>
        <v>7</v>
      </c>
      <c r="L3466" s="423">
        <v>2003</v>
      </c>
      <c r="M3466" s="417" t="s">
        <v>613</v>
      </c>
      <c r="N3466" s="45" t="s">
        <v>2999</v>
      </c>
      <c r="O3466" s="1227">
        <v>3204</v>
      </c>
      <c r="P3466" s="154">
        <v>125</v>
      </c>
      <c r="Q3466" s="251">
        <v>0.71854675936308587</v>
      </c>
      <c r="R3466" s="7">
        <v>240.29999999999998</v>
      </c>
      <c r="S3466" s="7">
        <v>365.29999999999995</v>
      </c>
      <c r="T3466" s="7">
        <v>2838.7</v>
      </c>
      <c r="U3466" s="7"/>
      <c r="V3466" s="7"/>
      <c r="W3466" s="7"/>
      <c r="X3466" s="42"/>
      <c r="Y3466" s="42"/>
      <c r="Z3466" s="42"/>
      <c r="AA3466" s="42"/>
      <c r="AB3466" s="42"/>
      <c r="AC3466" s="42"/>
      <c r="AD3466" s="42"/>
      <c r="AE3466" s="42"/>
      <c r="AF3466" s="42"/>
      <c r="AG3466" s="42"/>
      <c r="AH3466" s="42"/>
      <c r="AI3466" s="42"/>
      <c r="AJ3466" s="42"/>
      <c r="AK3466" s="42"/>
      <c r="AL3466" s="42"/>
      <c r="AM3466" s="42"/>
      <c r="AN3466" s="42"/>
    </row>
    <row r="3467" spans="1:40" s="1" customFormat="1">
      <c r="A3467" s="9" t="s">
        <v>3474</v>
      </c>
      <c r="B3467" s="9" t="s">
        <v>17</v>
      </c>
      <c r="C3467" s="335">
        <v>243443</v>
      </c>
      <c r="D3467" s="10">
        <v>3481</v>
      </c>
      <c r="E3467" s="690">
        <v>40515</v>
      </c>
      <c r="F3467" s="804">
        <v>2011</v>
      </c>
      <c r="G3467" s="45" t="s">
        <v>812</v>
      </c>
      <c r="H3467" s="1" t="s">
        <v>861</v>
      </c>
      <c r="I3467" s="9">
        <v>156</v>
      </c>
      <c r="J3467" s="905">
        <v>139191</v>
      </c>
      <c r="K3467" s="5">
        <f t="shared" si="95"/>
        <v>4</v>
      </c>
      <c r="L3467" s="423">
        <v>2006</v>
      </c>
      <c r="M3467" s="417" t="s">
        <v>623</v>
      </c>
      <c r="N3467" s="45" t="s">
        <v>626</v>
      </c>
      <c r="O3467" s="1227">
        <v>3221</v>
      </c>
      <c r="P3467" s="154">
        <v>125</v>
      </c>
      <c r="Q3467" s="251">
        <v>5.9235180216737127E-2</v>
      </c>
      <c r="R3467" s="7">
        <v>241.59</v>
      </c>
      <c r="S3467" s="7">
        <v>366.59000000000003</v>
      </c>
      <c r="T3467" s="7">
        <v>2854.41</v>
      </c>
      <c r="U3467" s="7"/>
      <c r="V3467" s="7"/>
      <c r="W3467" s="7"/>
      <c r="X3467" s="42"/>
      <c r="Y3467" s="42"/>
      <c r="Z3467" s="42"/>
      <c r="AA3467" s="42"/>
      <c r="AB3467" s="42"/>
      <c r="AC3467" s="42"/>
      <c r="AD3467" s="42"/>
      <c r="AE3467" s="42"/>
      <c r="AF3467" s="42"/>
      <c r="AG3467" s="42"/>
      <c r="AH3467" s="42"/>
      <c r="AI3467" s="42"/>
      <c r="AJ3467" s="42"/>
      <c r="AK3467" s="42"/>
      <c r="AL3467" s="42"/>
      <c r="AM3467" s="42"/>
      <c r="AN3467" s="42"/>
    </row>
    <row r="3468" spans="1:40" s="1" customFormat="1">
      <c r="A3468" s="9" t="s">
        <v>3824</v>
      </c>
      <c r="B3468" s="9" t="s">
        <v>17</v>
      </c>
      <c r="C3468" s="683">
        <v>181700</v>
      </c>
      <c r="D3468" s="46" t="s">
        <v>3820</v>
      </c>
      <c r="E3468" s="690">
        <v>40659</v>
      </c>
      <c r="F3468" s="801">
        <v>2011</v>
      </c>
      <c r="G3468" s="45" t="s">
        <v>812</v>
      </c>
      <c r="H3468" s="1" t="s">
        <v>861</v>
      </c>
      <c r="I3468" s="9">
        <v>317271</v>
      </c>
      <c r="J3468" s="918">
        <v>101283</v>
      </c>
      <c r="K3468" s="5">
        <f t="shared" si="95"/>
        <v>14</v>
      </c>
      <c r="L3468" s="1025">
        <v>1996</v>
      </c>
      <c r="M3468" s="1122" t="s">
        <v>616</v>
      </c>
      <c r="N3468" s="1209" t="s">
        <v>1754</v>
      </c>
      <c r="O3468" s="1229">
        <v>3000</v>
      </c>
      <c r="P3468" s="1247">
        <v>125</v>
      </c>
      <c r="Q3468" s="459">
        <v>0.22222222222222221</v>
      </c>
      <c r="R3468" s="7">
        <v>0</v>
      </c>
      <c r="S3468" s="7">
        <v>125</v>
      </c>
      <c r="T3468" s="7">
        <f>O3468-S3468</f>
        <v>2875</v>
      </c>
    </row>
    <row r="3469" spans="1:40" s="1" customFormat="1">
      <c r="A3469" s="9" t="s">
        <v>3822</v>
      </c>
      <c r="B3469" s="9" t="s">
        <v>17</v>
      </c>
      <c r="C3469" s="683">
        <v>119521</v>
      </c>
      <c r="D3469" s="46" t="s">
        <v>3820</v>
      </c>
      <c r="E3469" s="690">
        <v>40658</v>
      </c>
      <c r="F3469" s="801">
        <v>2011</v>
      </c>
      <c r="G3469" s="45" t="s">
        <v>812</v>
      </c>
      <c r="H3469" s="1" t="s">
        <v>861</v>
      </c>
      <c r="I3469" s="9">
        <v>114991</v>
      </c>
      <c r="J3469" s="918">
        <v>51610</v>
      </c>
      <c r="K3469" s="5">
        <f t="shared" si="95"/>
        <v>20</v>
      </c>
      <c r="L3469" s="1025">
        <v>1990</v>
      </c>
      <c r="M3469" s="1122" t="s">
        <v>623</v>
      </c>
      <c r="N3469" s="1209" t="s">
        <v>3823</v>
      </c>
      <c r="O3469" s="1229">
        <v>3000</v>
      </c>
      <c r="P3469" s="1247">
        <v>125</v>
      </c>
      <c r="Q3469" s="459">
        <v>0.22222222222222221</v>
      </c>
      <c r="R3469" s="7">
        <v>0</v>
      </c>
      <c r="S3469" s="7">
        <v>125</v>
      </c>
      <c r="T3469" s="7">
        <f>O3469-S3469</f>
        <v>2875</v>
      </c>
    </row>
    <row r="3470" spans="1:40" s="1" customFormat="1">
      <c r="A3470" s="9" t="s">
        <v>3647</v>
      </c>
      <c r="B3470" s="9" t="s">
        <v>17</v>
      </c>
      <c r="C3470" s="683"/>
      <c r="D3470" s="46" t="s">
        <v>3645</v>
      </c>
      <c r="E3470" s="690">
        <v>40511</v>
      </c>
      <c r="F3470" s="801">
        <v>2011</v>
      </c>
      <c r="G3470" s="45" t="s">
        <v>816</v>
      </c>
      <c r="H3470" s="173" t="s">
        <v>1602</v>
      </c>
      <c r="I3470" s="9">
        <v>1113762</v>
      </c>
      <c r="J3470" s="918">
        <v>53487</v>
      </c>
      <c r="K3470" s="5">
        <f t="shared" si="95"/>
        <v>10</v>
      </c>
      <c r="L3470" s="1025">
        <v>2000</v>
      </c>
      <c r="M3470" s="1122" t="s">
        <v>623</v>
      </c>
      <c r="N3470" s="1209" t="s">
        <v>2141</v>
      </c>
      <c r="O3470" s="1229">
        <v>3000</v>
      </c>
      <c r="P3470" s="1247">
        <v>125</v>
      </c>
      <c r="Q3470" s="251">
        <v>0.36</v>
      </c>
      <c r="R3470" s="7">
        <v>0</v>
      </c>
      <c r="S3470" s="7">
        <v>125</v>
      </c>
      <c r="T3470" s="7">
        <f>O3470-S3470</f>
        <v>2875</v>
      </c>
      <c r="U3470" s="7"/>
      <c r="V3470" s="7"/>
      <c r="W3470" s="7"/>
      <c r="X3470" s="42"/>
      <c r="Y3470" s="42"/>
      <c r="Z3470" s="42"/>
      <c r="AA3470" s="42"/>
      <c r="AB3470" s="42"/>
      <c r="AC3470" s="42"/>
      <c r="AD3470" s="42"/>
      <c r="AE3470" s="42"/>
      <c r="AF3470" s="42"/>
      <c r="AG3470" s="42"/>
      <c r="AH3470" s="42"/>
      <c r="AI3470" s="42"/>
      <c r="AJ3470" s="42"/>
      <c r="AK3470" s="42"/>
      <c r="AL3470" s="42"/>
      <c r="AM3470" s="42"/>
      <c r="AN3470" s="42"/>
    </row>
    <row r="3471" spans="1:40" s="1" customFormat="1">
      <c r="A3471" s="15" t="s">
        <v>3484</v>
      </c>
      <c r="B3471" s="9" t="s">
        <v>17</v>
      </c>
      <c r="C3471" s="689">
        <v>3711</v>
      </c>
      <c r="D3471" s="46" t="s">
        <v>3485</v>
      </c>
      <c r="E3471" s="690">
        <v>40407</v>
      </c>
      <c r="F3471" s="806">
        <v>2011</v>
      </c>
      <c r="G3471" s="356" t="s">
        <v>815</v>
      </c>
      <c r="H3471" s="2" t="s">
        <v>1657</v>
      </c>
      <c r="I3471" s="15">
        <v>1</v>
      </c>
      <c r="J3471" s="911">
        <v>108744</v>
      </c>
      <c r="K3471" s="5">
        <f t="shared" si="95"/>
        <v>6</v>
      </c>
      <c r="L3471" s="1023">
        <v>2004</v>
      </c>
      <c r="M3471" s="1119" t="s">
        <v>623</v>
      </c>
      <c r="N3471" s="1225" t="s">
        <v>626</v>
      </c>
      <c r="O3471" s="1229">
        <v>3000</v>
      </c>
      <c r="P3471" s="1247">
        <v>125</v>
      </c>
      <c r="Q3471" s="458">
        <v>1</v>
      </c>
      <c r="R3471" s="7">
        <v>0</v>
      </c>
      <c r="S3471" s="7">
        <v>125</v>
      </c>
      <c r="T3471" s="7">
        <v>2875</v>
      </c>
      <c r="U3471" s="7"/>
      <c r="V3471" s="7"/>
      <c r="W3471" s="7"/>
      <c r="X3471" s="42"/>
      <c r="Y3471" s="42"/>
      <c r="Z3471" s="42"/>
      <c r="AA3471" s="42"/>
      <c r="AB3471" s="42"/>
      <c r="AC3471" s="42"/>
      <c r="AD3471" s="42"/>
      <c r="AE3471" s="42"/>
      <c r="AF3471" s="42"/>
      <c r="AG3471" s="42"/>
      <c r="AH3471" s="42"/>
      <c r="AI3471" s="42"/>
      <c r="AJ3471" s="42"/>
      <c r="AK3471" s="42"/>
      <c r="AL3471" s="42"/>
      <c r="AM3471" s="42"/>
      <c r="AN3471" s="42"/>
    </row>
    <row r="3472" spans="1:40" s="1" customFormat="1">
      <c r="A3472" s="2" t="s">
        <v>3480</v>
      </c>
      <c r="B3472" s="9" t="s">
        <v>17</v>
      </c>
      <c r="C3472" s="359">
        <v>244306</v>
      </c>
      <c r="D3472" s="4">
        <v>3481</v>
      </c>
      <c r="E3472" s="821">
        <v>40515</v>
      </c>
      <c r="F3472" s="804">
        <v>2011</v>
      </c>
      <c r="G3472" s="208" t="s">
        <v>812</v>
      </c>
      <c r="H3472" s="1" t="s">
        <v>861</v>
      </c>
      <c r="I3472" s="69">
        <v>148</v>
      </c>
      <c r="J3472" s="911">
        <v>134416</v>
      </c>
      <c r="K3472" s="5">
        <f t="shared" si="95"/>
        <v>5</v>
      </c>
      <c r="L3472" s="1023">
        <v>2005</v>
      </c>
      <c r="M3472" s="1119" t="s">
        <v>623</v>
      </c>
      <c r="N3472" s="1205" t="s">
        <v>626</v>
      </c>
      <c r="O3472" s="1227">
        <v>2266</v>
      </c>
      <c r="P3472" s="154">
        <v>125</v>
      </c>
      <c r="Q3472" s="309">
        <v>4.167243662562134E-2</v>
      </c>
      <c r="R3472" s="7">
        <v>169.95</v>
      </c>
      <c r="S3472" s="7">
        <v>294.95</v>
      </c>
      <c r="T3472" s="7">
        <v>1971.05</v>
      </c>
      <c r="U3472" s="7"/>
      <c r="V3472" s="7"/>
      <c r="W3472" s="7"/>
      <c r="X3472" s="42"/>
      <c r="Y3472" s="42"/>
      <c r="Z3472" s="42"/>
      <c r="AA3472" s="42"/>
      <c r="AB3472" s="42"/>
      <c r="AC3472" s="42"/>
      <c r="AD3472" s="42"/>
      <c r="AE3472" s="42"/>
      <c r="AF3472" s="42"/>
      <c r="AG3472" s="42"/>
      <c r="AH3472" s="42"/>
      <c r="AI3472" s="42"/>
      <c r="AJ3472" s="42"/>
      <c r="AK3472" s="42"/>
      <c r="AL3472" s="42"/>
      <c r="AM3472" s="42"/>
      <c r="AN3472" s="42"/>
    </row>
    <row r="3473" spans="1:40" s="1" customFormat="1">
      <c r="A3473" s="1" t="s">
        <v>3646</v>
      </c>
      <c r="B3473" s="9" t="s">
        <v>17</v>
      </c>
      <c r="C3473" s="679">
        <v>622</v>
      </c>
      <c r="D3473" s="245" t="s">
        <v>3645</v>
      </c>
      <c r="E3473" s="821">
        <v>40525</v>
      </c>
      <c r="F3473" s="801">
        <v>2011</v>
      </c>
      <c r="G3473" s="208" t="s">
        <v>815</v>
      </c>
      <c r="H3473" s="303" t="s">
        <v>808</v>
      </c>
      <c r="I3473" s="2">
        <v>1215641</v>
      </c>
      <c r="J3473" s="911">
        <v>91057</v>
      </c>
      <c r="K3473" s="5">
        <f t="shared" si="95"/>
        <v>4</v>
      </c>
      <c r="L3473" s="1023">
        <v>2006</v>
      </c>
      <c r="M3473" s="1119" t="s">
        <v>623</v>
      </c>
      <c r="N3473" s="1205" t="s">
        <v>626</v>
      </c>
      <c r="O3473" s="1229">
        <v>3000</v>
      </c>
      <c r="P3473" s="1247">
        <v>125</v>
      </c>
      <c r="Q3473" s="309">
        <v>0.36</v>
      </c>
      <c r="R3473" s="7">
        <v>0</v>
      </c>
      <c r="S3473" s="7">
        <v>125</v>
      </c>
      <c r="T3473" s="7">
        <f t="shared" ref="T3473:T3481" si="96">O3473-S3473</f>
        <v>2875</v>
      </c>
      <c r="U3473" s="7"/>
      <c r="V3473" s="7"/>
      <c r="W3473" s="7"/>
      <c r="X3473" s="42"/>
      <c r="Y3473" s="42"/>
      <c r="Z3473" s="42"/>
      <c r="AA3473" s="42"/>
      <c r="AB3473" s="42"/>
      <c r="AC3473" s="42"/>
      <c r="AD3473" s="42"/>
      <c r="AE3473" s="42"/>
      <c r="AF3473" s="42"/>
      <c r="AG3473" s="42"/>
      <c r="AH3473" s="42"/>
      <c r="AI3473" s="42"/>
      <c r="AJ3473" s="42"/>
      <c r="AK3473" s="42"/>
      <c r="AL3473" s="42"/>
      <c r="AM3473" s="42"/>
      <c r="AN3473" s="42"/>
    </row>
    <row r="3474" spans="1:40" s="1" customFormat="1">
      <c r="A3474" s="2" t="s">
        <v>3750</v>
      </c>
      <c r="B3474" s="9" t="s">
        <v>17</v>
      </c>
      <c r="C3474" s="679" t="s">
        <v>3751</v>
      </c>
      <c r="D3474" s="245" t="s">
        <v>3741</v>
      </c>
      <c r="E3474" s="821">
        <v>40618</v>
      </c>
      <c r="F3474" s="801">
        <v>2011</v>
      </c>
      <c r="G3474" s="208" t="s">
        <v>812</v>
      </c>
      <c r="H3474" s="1" t="s">
        <v>861</v>
      </c>
      <c r="I3474" s="2">
        <v>1214981</v>
      </c>
      <c r="J3474" s="911">
        <v>39945</v>
      </c>
      <c r="K3474" s="5">
        <f t="shared" si="95"/>
        <v>11</v>
      </c>
      <c r="L3474" s="1023">
        <v>1999</v>
      </c>
      <c r="M3474" s="1119" t="s">
        <v>616</v>
      </c>
      <c r="N3474" s="1205" t="s">
        <v>2783</v>
      </c>
      <c r="O3474" s="1229">
        <v>3000</v>
      </c>
      <c r="P3474" s="1247">
        <v>125</v>
      </c>
      <c r="Q3474" s="458">
        <v>9.5238095238095233E-2</v>
      </c>
      <c r="R3474" s="7">
        <v>0</v>
      </c>
      <c r="S3474" s="7">
        <v>125</v>
      </c>
      <c r="T3474" s="7">
        <f t="shared" si="96"/>
        <v>2875</v>
      </c>
    </row>
    <row r="3475" spans="1:40" s="1" customFormat="1">
      <c r="A3475" s="9" t="s">
        <v>3876</v>
      </c>
      <c r="B3475" s="9" t="s">
        <v>17</v>
      </c>
      <c r="C3475" s="335">
        <v>8169</v>
      </c>
      <c r="D3475" s="10">
        <v>3661</v>
      </c>
      <c r="E3475" s="690">
        <v>40716</v>
      </c>
      <c r="F3475" s="801">
        <v>2011</v>
      </c>
      <c r="G3475" s="45" t="s">
        <v>2507</v>
      </c>
      <c r="H3475" s="9" t="s">
        <v>1604</v>
      </c>
      <c r="I3475" s="9">
        <v>97</v>
      </c>
      <c r="J3475" s="905">
        <v>180433</v>
      </c>
      <c r="K3475" s="5">
        <f t="shared" si="95"/>
        <v>11</v>
      </c>
      <c r="L3475" s="423">
        <v>1999</v>
      </c>
      <c r="M3475" s="417" t="s">
        <v>613</v>
      </c>
      <c r="N3475" s="45" t="s">
        <v>614</v>
      </c>
      <c r="O3475" s="1227">
        <v>3265</v>
      </c>
      <c r="P3475" s="154">
        <v>125</v>
      </c>
      <c r="Q3475" s="251">
        <v>4.81698339992278E-2</v>
      </c>
      <c r="R3475" s="7">
        <v>244.88</v>
      </c>
      <c r="S3475" s="7">
        <f>P3475+R3475</f>
        <v>369.88</v>
      </c>
      <c r="T3475" s="7">
        <f t="shared" si="96"/>
        <v>2895.12</v>
      </c>
    </row>
    <row r="3476" spans="1:40" s="1" customFormat="1">
      <c r="A3476" s="9" t="s">
        <v>3773</v>
      </c>
      <c r="B3476" s="9" t="s">
        <v>17</v>
      </c>
      <c r="C3476" s="335" t="s">
        <v>3774</v>
      </c>
      <c r="D3476" s="10">
        <v>3613</v>
      </c>
      <c r="E3476" s="690">
        <v>40655</v>
      </c>
      <c r="F3476" s="801">
        <v>2011</v>
      </c>
      <c r="G3476" s="45" t="s">
        <v>1730</v>
      </c>
      <c r="H3476" s="9"/>
      <c r="I3476" s="9">
        <v>124</v>
      </c>
      <c r="J3476" s="905">
        <v>117313</v>
      </c>
      <c r="K3476" s="5">
        <f t="shared" si="95"/>
        <v>10</v>
      </c>
      <c r="L3476" s="423">
        <v>2000</v>
      </c>
      <c r="M3476" s="417" t="s">
        <v>623</v>
      </c>
      <c r="N3476" s="45" t="s">
        <v>2430</v>
      </c>
      <c r="O3476" s="1227">
        <v>3400</v>
      </c>
      <c r="P3476" s="154">
        <v>125</v>
      </c>
      <c r="Q3476" s="251">
        <v>3.0573656209127401E-2</v>
      </c>
      <c r="R3476" s="7">
        <v>255</v>
      </c>
      <c r="S3476" s="7">
        <f>P3476+R3476</f>
        <v>380</v>
      </c>
      <c r="T3476" s="7">
        <f t="shared" si="96"/>
        <v>3020</v>
      </c>
    </row>
    <row r="3477" spans="1:40" s="1" customFormat="1">
      <c r="A3477" s="9" t="s">
        <v>3735</v>
      </c>
      <c r="B3477" s="9" t="s">
        <v>17</v>
      </c>
      <c r="C3477" s="335">
        <v>1712</v>
      </c>
      <c r="D3477" s="10">
        <v>3582</v>
      </c>
      <c r="E3477" s="690">
        <v>40627</v>
      </c>
      <c r="F3477" s="801">
        <v>2011</v>
      </c>
      <c r="G3477" s="45" t="s">
        <v>815</v>
      </c>
      <c r="H3477" s="1" t="s">
        <v>475</v>
      </c>
      <c r="I3477" s="9">
        <v>119</v>
      </c>
      <c r="J3477" s="905">
        <v>90014</v>
      </c>
      <c r="K3477" s="5">
        <f t="shared" si="95"/>
        <v>16</v>
      </c>
      <c r="L3477" s="423">
        <v>1994</v>
      </c>
      <c r="M3477" s="417" t="s">
        <v>616</v>
      </c>
      <c r="N3477" s="45" t="s">
        <v>1628</v>
      </c>
      <c r="O3477" s="1227">
        <v>3501</v>
      </c>
      <c r="P3477" s="154">
        <v>125</v>
      </c>
      <c r="Q3477" s="251">
        <v>0.23744205525393958</v>
      </c>
      <c r="R3477" s="7">
        <v>262.58</v>
      </c>
      <c r="S3477" s="7">
        <f>P3477+R3477</f>
        <v>387.58</v>
      </c>
      <c r="T3477" s="7">
        <f t="shared" si="96"/>
        <v>3113.42</v>
      </c>
      <c r="U3477" s="7"/>
      <c r="V3477" s="7"/>
      <c r="W3477" s="7"/>
      <c r="X3477" s="42"/>
      <c r="Y3477" s="42"/>
      <c r="Z3477" s="42"/>
      <c r="AA3477" s="42"/>
      <c r="AB3477" s="42"/>
      <c r="AC3477" s="42"/>
      <c r="AD3477" s="42"/>
      <c r="AE3477" s="42"/>
      <c r="AF3477" s="42"/>
      <c r="AG3477" s="42"/>
      <c r="AH3477" s="42"/>
      <c r="AI3477" s="42"/>
      <c r="AJ3477" s="42"/>
      <c r="AK3477" s="42"/>
      <c r="AL3477" s="42"/>
      <c r="AM3477" s="42"/>
      <c r="AN3477" s="42"/>
    </row>
    <row r="3478" spans="1:40" s="1" customFormat="1">
      <c r="A3478" s="9" t="s">
        <v>3772</v>
      </c>
      <c r="B3478" s="9" t="s">
        <v>17</v>
      </c>
      <c r="C3478" s="335"/>
      <c r="D3478" s="10">
        <v>3613</v>
      </c>
      <c r="E3478" s="690">
        <v>40655</v>
      </c>
      <c r="F3478" s="801">
        <v>2011</v>
      </c>
      <c r="G3478" s="45" t="s">
        <v>816</v>
      </c>
      <c r="H3478" s="173" t="s">
        <v>1602</v>
      </c>
      <c r="I3478" s="9">
        <v>122</v>
      </c>
      <c r="J3478" s="905">
        <v>124261</v>
      </c>
      <c r="K3478" s="5">
        <f t="shared" si="95"/>
        <v>8</v>
      </c>
      <c r="L3478" s="423">
        <v>2002</v>
      </c>
      <c r="M3478" s="417" t="s">
        <v>629</v>
      </c>
      <c r="N3478" s="45" t="s">
        <v>2303</v>
      </c>
      <c r="O3478" s="1227">
        <v>3510</v>
      </c>
      <c r="P3478" s="154">
        <v>125</v>
      </c>
      <c r="Q3478" s="251">
        <v>3.1562803910010935E-2</v>
      </c>
      <c r="R3478" s="7">
        <v>263.25</v>
      </c>
      <c r="S3478" s="7">
        <f>P3478+R3478</f>
        <v>388.25</v>
      </c>
      <c r="T3478" s="7">
        <f t="shared" si="96"/>
        <v>3121.75</v>
      </c>
    </row>
    <row r="3479" spans="1:40" s="1" customFormat="1">
      <c r="A3479" s="9" t="s">
        <v>3768</v>
      </c>
      <c r="B3479" s="9" t="s">
        <v>17</v>
      </c>
      <c r="C3479" s="335">
        <v>220452</v>
      </c>
      <c r="D3479" s="10">
        <v>3613</v>
      </c>
      <c r="E3479" s="690">
        <v>40655</v>
      </c>
      <c r="F3479" s="800">
        <v>2011</v>
      </c>
      <c r="G3479" s="45" t="s">
        <v>812</v>
      </c>
      <c r="H3479" s="1" t="s">
        <v>861</v>
      </c>
      <c r="I3479" s="9">
        <v>114</v>
      </c>
      <c r="J3479" s="905">
        <v>119673</v>
      </c>
      <c r="K3479" s="5">
        <f t="shared" si="95"/>
        <v>11</v>
      </c>
      <c r="L3479" s="423">
        <v>1999</v>
      </c>
      <c r="M3479" s="417" t="s">
        <v>616</v>
      </c>
      <c r="N3479" s="45" t="s">
        <v>3699</v>
      </c>
      <c r="O3479" s="1227">
        <v>3540</v>
      </c>
      <c r="P3479" s="154">
        <v>125</v>
      </c>
      <c r="Q3479" s="251">
        <v>3.183257146479735E-2</v>
      </c>
      <c r="R3479" s="7">
        <v>265.5</v>
      </c>
      <c r="S3479" s="7">
        <f>P3479+R3479</f>
        <v>390.5</v>
      </c>
      <c r="T3479" s="7">
        <f t="shared" si="96"/>
        <v>3149.5</v>
      </c>
    </row>
    <row r="3480" spans="1:40" s="1" customFormat="1">
      <c r="A3480" s="9" t="s">
        <v>3609</v>
      </c>
      <c r="B3480" s="357" t="s">
        <v>17</v>
      </c>
      <c r="C3480" s="683"/>
      <c r="D3480" s="46" t="s">
        <v>3608</v>
      </c>
      <c r="E3480" s="690">
        <v>40511</v>
      </c>
      <c r="F3480" s="801">
        <v>2011</v>
      </c>
      <c r="G3480" s="45" t="s">
        <v>816</v>
      </c>
      <c r="H3480" s="173" t="s">
        <v>1602</v>
      </c>
      <c r="I3480" s="9">
        <v>1113763</v>
      </c>
      <c r="J3480" s="918">
        <v>53487</v>
      </c>
      <c r="K3480" s="5">
        <f t="shared" si="95"/>
        <v>4</v>
      </c>
      <c r="L3480" s="1025">
        <v>2006</v>
      </c>
      <c r="M3480" s="1122" t="s">
        <v>616</v>
      </c>
      <c r="N3480" s="1209" t="s">
        <v>1234</v>
      </c>
      <c r="O3480" s="1229">
        <v>3300</v>
      </c>
      <c r="P3480" s="1247">
        <v>125</v>
      </c>
      <c r="Q3480" s="459">
        <v>0.24</v>
      </c>
      <c r="R3480" s="7">
        <v>0</v>
      </c>
      <c r="S3480" s="7">
        <v>125</v>
      </c>
      <c r="T3480" s="7">
        <f t="shared" si="96"/>
        <v>3175</v>
      </c>
      <c r="U3480" s="42"/>
      <c r="V3480" s="42"/>
      <c r="W3480" s="42"/>
      <c r="X3480" s="42"/>
      <c r="Y3480" s="42"/>
      <c r="Z3480" s="42"/>
      <c r="AA3480" s="42"/>
      <c r="AB3480" s="42"/>
      <c r="AC3480" s="42"/>
      <c r="AD3480" s="42"/>
      <c r="AE3480" s="42"/>
      <c r="AF3480" s="42"/>
      <c r="AG3480" s="42"/>
      <c r="AH3480" s="42"/>
      <c r="AI3480" s="42"/>
      <c r="AJ3480" s="42"/>
      <c r="AK3480" s="42"/>
    </row>
    <row r="3481" spans="1:40" s="1" customFormat="1">
      <c r="A3481" s="9" t="s">
        <v>3510</v>
      </c>
      <c r="B3481" s="9" t="s">
        <v>17</v>
      </c>
      <c r="C3481" s="335">
        <v>244320</v>
      </c>
      <c r="D3481" s="10">
        <v>3461</v>
      </c>
      <c r="E3481" s="690">
        <v>40504</v>
      </c>
      <c r="F3481" s="801">
        <v>2011</v>
      </c>
      <c r="G3481" s="45" t="s">
        <v>812</v>
      </c>
      <c r="H3481" s="1" t="s">
        <v>861</v>
      </c>
      <c r="I3481" s="9">
        <v>144</v>
      </c>
      <c r="J3481" s="905">
        <v>140110</v>
      </c>
      <c r="K3481" s="5">
        <f t="shared" si="95"/>
        <v>5</v>
      </c>
      <c r="L3481" s="423">
        <v>2005</v>
      </c>
      <c r="M3481" s="417" t="s">
        <v>623</v>
      </c>
      <c r="N3481" s="45" t="s">
        <v>626</v>
      </c>
      <c r="O3481" s="1227">
        <v>2301</v>
      </c>
      <c r="P3481" s="154">
        <v>125</v>
      </c>
      <c r="Q3481" s="251">
        <f>O3481/L$49</f>
        <v>1.1539618856569709</v>
      </c>
      <c r="R3481" s="7">
        <f>O3481*0.075</f>
        <v>172.57499999999999</v>
      </c>
      <c r="S3481" s="7">
        <f>P3481+R3481</f>
        <v>297.57499999999999</v>
      </c>
      <c r="T3481" s="7">
        <f t="shared" si="96"/>
        <v>2003.425</v>
      </c>
      <c r="U3481" s="7"/>
      <c r="V3481" s="7"/>
      <c r="W3481" s="7"/>
      <c r="X3481" s="42"/>
      <c r="Y3481" s="42"/>
      <c r="Z3481" s="42"/>
      <c r="AA3481" s="42"/>
      <c r="AB3481" s="42"/>
      <c r="AC3481" s="42"/>
      <c r="AD3481" s="42"/>
      <c r="AE3481" s="42"/>
      <c r="AF3481" s="42"/>
      <c r="AG3481" s="42"/>
      <c r="AH3481" s="42"/>
      <c r="AI3481" s="42"/>
      <c r="AJ3481" s="42"/>
      <c r="AK3481" s="42"/>
      <c r="AL3481" s="42"/>
      <c r="AM3481" s="42"/>
      <c r="AN3481" s="42"/>
    </row>
    <row r="3482" spans="1:40" s="1" customFormat="1">
      <c r="A3482" s="9" t="s">
        <v>3449</v>
      </c>
      <c r="B3482" s="9" t="s">
        <v>17</v>
      </c>
      <c r="C3482" s="335" t="s">
        <v>3450</v>
      </c>
      <c r="D3482" s="10">
        <v>3481</v>
      </c>
      <c r="E3482" s="690">
        <v>40515</v>
      </c>
      <c r="F3482" s="804">
        <v>2011</v>
      </c>
      <c r="G3482" s="45" t="s">
        <v>4618</v>
      </c>
      <c r="H3482" s="2" t="s">
        <v>800</v>
      </c>
      <c r="I3482" s="9">
        <v>165</v>
      </c>
      <c r="J3482" s="905">
        <v>196896</v>
      </c>
      <c r="K3482" s="5">
        <f t="shared" si="95"/>
        <v>8</v>
      </c>
      <c r="L3482" s="423">
        <v>2002</v>
      </c>
      <c r="M3482" s="417" t="s">
        <v>616</v>
      </c>
      <c r="N3482" s="45" t="s">
        <v>617</v>
      </c>
      <c r="O3482" s="1227">
        <v>3621.11</v>
      </c>
      <c r="P3482" s="154">
        <v>125</v>
      </c>
      <c r="Q3482" s="251">
        <v>6.6593326120654758E-2</v>
      </c>
      <c r="R3482" s="7">
        <v>271.58325000000002</v>
      </c>
      <c r="S3482" s="7">
        <v>396.58325000000002</v>
      </c>
      <c r="T3482" s="7">
        <v>3224.52675</v>
      </c>
      <c r="U3482" s="7"/>
      <c r="V3482" s="7"/>
      <c r="W3482" s="7"/>
      <c r="X3482" s="42"/>
      <c r="Y3482" s="42"/>
      <c r="Z3482" s="42"/>
      <c r="AA3482" s="42"/>
      <c r="AB3482" s="42"/>
      <c r="AC3482" s="42"/>
      <c r="AD3482" s="42"/>
      <c r="AE3482" s="42"/>
      <c r="AF3482" s="42"/>
      <c r="AG3482" s="42"/>
      <c r="AH3482" s="42"/>
      <c r="AI3482" s="42"/>
      <c r="AJ3482" s="42"/>
      <c r="AK3482" s="42"/>
      <c r="AL3482" s="42"/>
      <c r="AM3482" s="42"/>
      <c r="AN3482" s="42"/>
    </row>
    <row r="3483" spans="1:40" s="1" customFormat="1">
      <c r="A3483" s="9" t="s">
        <v>3381</v>
      </c>
      <c r="B3483" s="225" t="s">
        <v>17</v>
      </c>
      <c r="C3483" s="683">
        <v>6214</v>
      </c>
      <c r="D3483" s="46" t="s">
        <v>3382</v>
      </c>
      <c r="E3483" s="690">
        <v>40435</v>
      </c>
      <c r="F3483" s="804">
        <v>2011</v>
      </c>
      <c r="G3483" s="45" t="s">
        <v>815</v>
      </c>
      <c r="H3483" s="51" t="s">
        <v>1269</v>
      </c>
      <c r="I3483" s="9">
        <v>21</v>
      </c>
      <c r="J3483" s="918">
        <v>116511</v>
      </c>
      <c r="K3483" s="5">
        <f t="shared" si="95"/>
        <v>12</v>
      </c>
      <c r="L3483" s="1025">
        <v>1998</v>
      </c>
      <c r="M3483" s="1122" t="s">
        <v>623</v>
      </c>
      <c r="N3483" s="1209" t="s">
        <v>2794</v>
      </c>
      <c r="O3483" s="1229">
        <v>3391.99</v>
      </c>
      <c r="P3483" s="1247">
        <v>125</v>
      </c>
      <c r="Q3483" s="459">
        <v>0.13797562477678552</v>
      </c>
      <c r="R3483" s="7">
        <v>0</v>
      </c>
      <c r="S3483" s="7">
        <v>125</v>
      </c>
      <c r="T3483" s="7">
        <v>3266.99</v>
      </c>
      <c r="U3483" s="7"/>
      <c r="V3483" s="7"/>
      <c r="W3483" s="7"/>
      <c r="X3483" s="42"/>
      <c r="Y3483" s="42"/>
      <c r="Z3483" s="42"/>
      <c r="AA3483" s="42"/>
      <c r="AB3483" s="42"/>
      <c r="AC3483" s="42"/>
      <c r="AD3483" s="42"/>
      <c r="AE3483" s="42"/>
      <c r="AF3483" s="42"/>
      <c r="AG3483" s="42"/>
      <c r="AH3483" s="42"/>
      <c r="AI3483" s="42"/>
      <c r="AJ3483" s="42"/>
      <c r="AK3483" s="42"/>
      <c r="AL3483" s="42"/>
      <c r="AM3483" s="42"/>
      <c r="AN3483" s="42"/>
    </row>
    <row r="3484" spans="1:40" s="1" customFormat="1">
      <c r="A3484" s="9" t="s">
        <v>3388</v>
      </c>
      <c r="B3484" s="225" t="s">
        <v>17</v>
      </c>
      <c r="C3484" s="683">
        <v>5868</v>
      </c>
      <c r="D3484" s="10" t="s">
        <v>3382</v>
      </c>
      <c r="E3484" s="690">
        <v>40435</v>
      </c>
      <c r="F3484" s="804">
        <v>2011</v>
      </c>
      <c r="G3484" s="45" t="s">
        <v>815</v>
      </c>
      <c r="H3484" s="51" t="s">
        <v>1269</v>
      </c>
      <c r="I3484" s="9">
        <v>25</v>
      </c>
      <c r="J3484" s="918">
        <v>111877</v>
      </c>
      <c r="K3484" s="5">
        <f t="shared" si="95"/>
        <v>13</v>
      </c>
      <c r="L3484" s="1025">
        <v>1997</v>
      </c>
      <c r="M3484" s="1122" t="s">
        <v>623</v>
      </c>
      <c r="N3484" s="1209" t="s">
        <v>2794</v>
      </c>
      <c r="O3484" s="1229">
        <v>3450</v>
      </c>
      <c r="P3484" s="1247">
        <v>125</v>
      </c>
      <c r="Q3484" s="459">
        <v>0.14033529151911123</v>
      </c>
      <c r="R3484" s="7">
        <v>0</v>
      </c>
      <c r="S3484" s="7">
        <v>125</v>
      </c>
      <c r="T3484" s="7">
        <v>3325</v>
      </c>
      <c r="U3484" s="7"/>
      <c r="V3484" s="7"/>
      <c r="W3484" s="7"/>
      <c r="X3484" s="42"/>
      <c r="Y3484" s="42"/>
      <c r="Z3484" s="42"/>
      <c r="AA3484" s="42"/>
      <c r="AB3484" s="42"/>
      <c r="AC3484" s="42"/>
      <c r="AD3484" s="42"/>
      <c r="AE3484" s="42"/>
      <c r="AF3484" s="42"/>
      <c r="AG3484" s="42"/>
      <c r="AH3484" s="42"/>
      <c r="AI3484" s="42"/>
      <c r="AJ3484" s="42"/>
      <c r="AK3484" s="42"/>
      <c r="AL3484" s="42"/>
      <c r="AM3484" s="42"/>
      <c r="AN3484" s="42"/>
    </row>
    <row r="3485" spans="1:40" s="1" customFormat="1">
      <c r="A3485" s="225" t="s">
        <v>3478</v>
      </c>
      <c r="B3485" s="9" t="s">
        <v>17</v>
      </c>
      <c r="C3485" s="336">
        <v>244319</v>
      </c>
      <c r="D3485" s="10">
        <v>3481</v>
      </c>
      <c r="E3485" s="690">
        <v>40515</v>
      </c>
      <c r="F3485" s="804">
        <v>2011</v>
      </c>
      <c r="G3485" s="45" t="s">
        <v>812</v>
      </c>
      <c r="H3485" s="1" t="s">
        <v>861</v>
      </c>
      <c r="I3485" s="225">
        <v>152</v>
      </c>
      <c r="J3485" s="918">
        <v>138347</v>
      </c>
      <c r="K3485" s="5">
        <f t="shared" si="95"/>
        <v>5</v>
      </c>
      <c r="L3485" s="1025">
        <v>2005</v>
      </c>
      <c r="M3485" s="1122" t="s">
        <v>623</v>
      </c>
      <c r="N3485" s="1209" t="s">
        <v>626</v>
      </c>
      <c r="O3485" s="1227">
        <v>2665</v>
      </c>
      <c r="P3485" s="154">
        <v>125</v>
      </c>
      <c r="Q3485" s="251">
        <v>4.9010169288296941E-2</v>
      </c>
      <c r="R3485" s="7">
        <v>199.89</v>
      </c>
      <c r="S3485" s="7">
        <v>324.89</v>
      </c>
      <c r="T3485" s="7">
        <v>2340.11</v>
      </c>
      <c r="U3485" s="7"/>
      <c r="V3485" s="7"/>
      <c r="W3485" s="7"/>
      <c r="X3485" s="42"/>
      <c r="Y3485" s="42"/>
      <c r="Z3485" s="42"/>
      <c r="AA3485" s="42"/>
      <c r="AB3485" s="42"/>
      <c r="AC3485" s="42"/>
      <c r="AD3485" s="42"/>
      <c r="AE3485" s="42"/>
      <c r="AF3485" s="42"/>
      <c r="AG3485" s="42"/>
      <c r="AH3485" s="42"/>
      <c r="AI3485" s="42"/>
      <c r="AJ3485" s="42"/>
      <c r="AK3485" s="42"/>
      <c r="AL3485" s="42"/>
      <c r="AM3485" s="42"/>
      <c r="AN3485" s="42"/>
    </row>
    <row r="3486" spans="1:40" s="1" customFormat="1">
      <c r="A3486" s="9" t="s">
        <v>3384</v>
      </c>
      <c r="B3486" s="225" t="s">
        <v>17</v>
      </c>
      <c r="C3486" s="683">
        <v>10095</v>
      </c>
      <c r="D3486" s="46" t="s">
        <v>3382</v>
      </c>
      <c r="E3486" s="690">
        <v>40435</v>
      </c>
      <c r="F3486" s="804">
        <v>2011</v>
      </c>
      <c r="G3486" s="208" t="s">
        <v>815</v>
      </c>
      <c r="H3486" s="51" t="s">
        <v>1269</v>
      </c>
      <c r="I3486" s="9">
        <v>22</v>
      </c>
      <c r="J3486" s="918">
        <v>123956</v>
      </c>
      <c r="K3486" s="5">
        <f t="shared" si="95"/>
        <v>11</v>
      </c>
      <c r="L3486" s="1025">
        <v>1999</v>
      </c>
      <c r="M3486" s="1122" t="s">
        <v>616</v>
      </c>
      <c r="N3486" s="1209" t="s">
        <v>3385</v>
      </c>
      <c r="O3486" s="1229">
        <v>3500</v>
      </c>
      <c r="P3486" s="1247">
        <v>125</v>
      </c>
      <c r="Q3486" s="459">
        <v>0.14236913632373602</v>
      </c>
      <c r="R3486" s="7">
        <v>0</v>
      </c>
      <c r="S3486" s="7">
        <v>125</v>
      </c>
      <c r="T3486" s="7">
        <v>3375</v>
      </c>
      <c r="U3486" s="7"/>
      <c r="V3486" s="7"/>
      <c r="W3486" s="7"/>
      <c r="X3486" s="42"/>
      <c r="Y3486" s="42"/>
      <c r="Z3486" s="42"/>
      <c r="AA3486" s="42"/>
      <c r="AB3486" s="42"/>
      <c r="AC3486" s="42"/>
      <c r="AD3486" s="42"/>
      <c r="AE3486" s="42"/>
      <c r="AF3486" s="42"/>
      <c r="AG3486" s="42"/>
      <c r="AH3486" s="42"/>
      <c r="AI3486" s="42"/>
      <c r="AJ3486" s="42"/>
      <c r="AK3486" s="42"/>
      <c r="AL3486" s="42"/>
      <c r="AM3486" s="42"/>
      <c r="AN3486" s="42"/>
    </row>
    <row r="3487" spans="1:40" s="1" customFormat="1">
      <c r="A3487" s="45" t="s">
        <v>3807</v>
      </c>
      <c r="B3487" s="9" t="s">
        <v>17</v>
      </c>
      <c r="C3487" s="335">
        <v>243407</v>
      </c>
      <c r="D3487" s="10">
        <v>3613</v>
      </c>
      <c r="E3487" s="690">
        <v>40655</v>
      </c>
      <c r="F3487" s="801">
        <v>2011</v>
      </c>
      <c r="G3487" s="45" t="s">
        <v>812</v>
      </c>
      <c r="H3487" s="9" t="s">
        <v>2465</v>
      </c>
      <c r="I3487" s="9">
        <v>154</v>
      </c>
      <c r="J3487" s="905">
        <v>226786</v>
      </c>
      <c r="K3487" s="5">
        <f t="shared" si="95"/>
        <v>4</v>
      </c>
      <c r="L3487" s="423">
        <v>2006</v>
      </c>
      <c r="M3487" s="417" t="s">
        <v>616</v>
      </c>
      <c r="N3487" s="45" t="s">
        <v>1234</v>
      </c>
      <c r="O3487" s="1227">
        <v>4006</v>
      </c>
      <c r="P3487" s="154">
        <v>125</v>
      </c>
      <c r="Q3487" s="251">
        <v>3.6022960815813049E-2</v>
      </c>
      <c r="R3487" s="7">
        <v>300.45</v>
      </c>
      <c r="S3487" s="7">
        <f>P3487+R3487</f>
        <v>425.45</v>
      </c>
      <c r="T3487" s="7">
        <f>O3487-S3487</f>
        <v>3580.55</v>
      </c>
    </row>
    <row r="3488" spans="1:40" s="1" customFormat="1">
      <c r="A3488" s="9" t="s">
        <v>3607</v>
      </c>
      <c r="B3488" s="357" t="s">
        <v>17</v>
      </c>
      <c r="C3488" s="683"/>
      <c r="D3488" s="46" t="s">
        <v>3608</v>
      </c>
      <c r="E3488" s="690">
        <v>40511</v>
      </c>
      <c r="F3488" s="800">
        <v>2011</v>
      </c>
      <c r="G3488" s="45" t="s">
        <v>816</v>
      </c>
      <c r="H3488" s="173" t="s">
        <v>1602</v>
      </c>
      <c r="I3488" s="9">
        <v>1213761</v>
      </c>
      <c r="J3488" s="918">
        <v>36868</v>
      </c>
      <c r="K3488" s="5">
        <f t="shared" si="95"/>
        <v>10</v>
      </c>
      <c r="L3488" s="1025">
        <v>2000</v>
      </c>
      <c r="M3488" s="1122" t="s">
        <v>623</v>
      </c>
      <c r="N3488" s="1209" t="s">
        <v>2141</v>
      </c>
      <c r="O3488" s="1229">
        <v>3726.53</v>
      </c>
      <c r="P3488" s="1247">
        <v>125</v>
      </c>
      <c r="Q3488" s="459">
        <v>0.27</v>
      </c>
      <c r="R3488" s="7">
        <v>0</v>
      </c>
      <c r="S3488" s="7">
        <v>125</v>
      </c>
      <c r="T3488" s="7">
        <f>O3488-S3488</f>
        <v>3601.53</v>
      </c>
      <c r="U3488" s="42"/>
      <c r="V3488" s="42"/>
      <c r="W3488" s="42"/>
      <c r="X3488" s="42"/>
      <c r="Y3488" s="42"/>
      <c r="Z3488" s="42"/>
      <c r="AA3488" s="42"/>
      <c r="AB3488" s="42"/>
      <c r="AC3488" s="42"/>
      <c r="AD3488" s="42"/>
      <c r="AE3488" s="42"/>
      <c r="AF3488" s="42"/>
      <c r="AG3488" s="42"/>
      <c r="AH3488" s="42"/>
      <c r="AI3488" s="42"/>
      <c r="AJ3488" s="42"/>
      <c r="AK3488" s="42"/>
    </row>
    <row r="3489" spans="1:40" s="1" customFormat="1">
      <c r="A3489" s="9" t="s">
        <v>3383</v>
      </c>
      <c r="B3489" s="225" t="s">
        <v>17</v>
      </c>
      <c r="C3489" s="683">
        <v>6209</v>
      </c>
      <c r="D3489" s="10" t="s">
        <v>3382</v>
      </c>
      <c r="E3489" s="690">
        <v>40435</v>
      </c>
      <c r="F3489" s="806">
        <v>2011</v>
      </c>
      <c r="G3489" s="45" t="s">
        <v>815</v>
      </c>
      <c r="H3489" s="51" t="s">
        <v>1269</v>
      </c>
      <c r="I3489" s="9">
        <v>20</v>
      </c>
      <c r="J3489" s="918">
        <v>94480</v>
      </c>
      <c r="K3489" s="5">
        <f t="shared" si="95"/>
        <v>12</v>
      </c>
      <c r="L3489" s="1025">
        <v>1998</v>
      </c>
      <c r="M3489" s="1122" t="s">
        <v>623</v>
      </c>
      <c r="N3489" s="1209" t="s">
        <v>2794</v>
      </c>
      <c r="O3489" s="1229">
        <v>3941.99</v>
      </c>
      <c r="P3489" s="1247">
        <v>125</v>
      </c>
      <c r="Q3489" s="459">
        <v>0.16034791762765832</v>
      </c>
      <c r="R3489" s="7">
        <v>0</v>
      </c>
      <c r="S3489" s="7">
        <v>125</v>
      </c>
      <c r="T3489" s="7">
        <v>3816.99</v>
      </c>
      <c r="U3489" s="7"/>
      <c r="V3489" s="7"/>
      <c r="W3489" s="7"/>
      <c r="X3489" s="42"/>
      <c r="Y3489" s="42"/>
      <c r="Z3489" s="42"/>
      <c r="AA3489" s="42"/>
      <c r="AB3489" s="42"/>
      <c r="AC3489" s="42"/>
      <c r="AD3489" s="42"/>
      <c r="AE3489" s="42"/>
      <c r="AF3489" s="42"/>
      <c r="AG3489" s="42"/>
      <c r="AH3489" s="42"/>
      <c r="AI3489" s="42"/>
      <c r="AJ3489" s="42"/>
      <c r="AK3489" s="42"/>
      <c r="AL3489" s="42"/>
      <c r="AM3489" s="42"/>
      <c r="AN3489" s="42"/>
    </row>
    <row r="3490" spans="1:40" s="1" customFormat="1">
      <c r="A3490" s="9" t="s">
        <v>3389</v>
      </c>
      <c r="B3490" s="225" t="s">
        <v>17</v>
      </c>
      <c r="C3490" s="683">
        <v>243451</v>
      </c>
      <c r="D3490" s="46" t="s">
        <v>3390</v>
      </c>
      <c r="E3490" s="690">
        <v>40367</v>
      </c>
      <c r="F3490" s="804">
        <v>2011</v>
      </c>
      <c r="G3490" s="45" t="s">
        <v>812</v>
      </c>
      <c r="H3490" s="1" t="s">
        <v>861</v>
      </c>
      <c r="I3490" s="9">
        <v>774</v>
      </c>
      <c r="J3490" s="918">
        <v>128826</v>
      </c>
      <c r="K3490" s="5">
        <f t="shared" si="95"/>
        <v>4</v>
      </c>
      <c r="L3490" s="1025">
        <v>2006</v>
      </c>
      <c r="M3490" s="1122" t="s">
        <v>623</v>
      </c>
      <c r="N3490" s="1209" t="s">
        <v>626</v>
      </c>
      <c r="O3490" s="1229">
        <v>4000</v>
      </c>
      <c r="P3490" s="1247">
        <v>125</v>
      </c>
      <c r="Q3490" s="459">
        <v>0.72727272727272729</v>
      </c>
      <c r="R3490" s="7">
        <v>0</v>
      </c>
      <c r="S3490" s="7">
        <v>125</v>
      </c>
      <c r="T3490" s="7">
        <v>3875</v>
      </c>
      <c r="U3490" s="7"/>
      <c r="V3490" s="7"/>
      <c r="W3490" s="7"/>
      <c r="X3490" s="42"/>
      <c r="Y3490" s="42"/>
      <c r="Z3490" s="42"/>
      <c r="AA3490" s="42"/>
      <c r="AB3490" s="42"/>
      <c r="AC3490" s="42"/>
      <c r="AD3490" s="42"/>
      <c r="AE3490" s="42"/>
      <c r="AF3490" s="42"/>
      <c r="AG3490" s="42"/>
      <c r="AH3490" s="42"/>
      <c r="AI3490" s="42"/>
      <c r="AJ3490" s="42"/>
      <c r="AK3490" s="42"/>
      <c r="AL3490" s="42"/>
      <c r="AM3490" s="42"/>
      <c r="AN3490" s="42"/>
    </row>
    <row r="3491" spans="1:40" s="1" customFormat="1">
      <c r="A3491" s="9" t="s">
        <v>3740</v>
      </c>
      <c r="B3491" s="9" t="s">
        <v>17</v>
      </c>
      <c r="C3491" s="683">
        <v>181418</v>
      </c>
      <c r="D3491" s="46" t="s">
        <v>3741</v>
      </c>
      <c r="E3491" s="690">
        <v>40605</v>
      </c>
      <c r="F3491" s="801">
        <v>2011</v>
      </c>
      <c r="G3491" s="45" t="s">
        <v>812</v>
      </c>
      <c r="H3491" s="1" t="s">
        <v>861</v>
      </c>
      <c r="I3491" s="9">
        <v>1215912</v>
      </c>
      <c r="J3491" s="918">
        <v>17461</v>
      </c>
      <c r="K3491" s="5">
        <f t="shared" si="95"/>
        <v>13</v>
      </c>
      <c r="L3491" s="1025">
        <v>1997</v>
      </c>
      <c r="M3491" s="1122" t="s">
        <v>623</v>
      </c>
      <c r="N3491" s="1209" t="s">
        <v>3742</v>
      </c>
      <c r="O3491" s="1229">
        <v>4000</v>
      </c>
      <c r="P3491" s="1247">
        <v>125</v>
      </c>
      <c r="Q3491" s="459">
        <v>0.12698412698412698</v>
      </c>
      <c r="R3491" s="7">
        <v>0</v>
      </c>
      <c r="S3491" s="7">
        <v>125</v>
      </c>
      <c r="T3491" s="7">
        <f>O3491-S3491</f>
        <v>3875</v>
      </c>
    </row>
    <row r="3492" spans="1:40" s="1" customFormat="1">
      <c r="A3492" s="9" t="s">
        <v>3825</v>
      </c>
      <c r="B3492" s="9" t="s">
        <v>17</v>
      </c>
      <c r="C3492" s="335">
        <v>239838</v>
      </c>
      <c r="D3492" s="10">
        <v>3650</v>
      </c>
      <c r="E3492" s="690">
        <v>40690</v>
      </c>
      <c r="F3492" s="801">
        <v>2011</v>
      </c>
      <c r="G3492" s="45" t="s">
        <v>812</v>
      </c>
      <c r="H3492" s="9" t="s">
        <v>905</v>
      </c>
      <c r="I3492" s="9">
        <v>24</v>
      </c>
      <c r="J3492" s="905">
        <v>54984</v>
      </c>
      <c r="K3492" s="5">
        <f t="shared" si="95"/>
        <v>24</v>
      </c>
      <c r="L3492" s="423">
        <v>1986</v>
      </c>
      <c r="M3492" s="417" t="s">
        <v>629</v>
      </c>
      <c r="N3492" s="45" t="s">
        <v>3826</v>
      </c>
      <c r="O3492" s="1227">
        <v>4787</v>
      </c>
      <c r="P3492" s="154">
        <v>125</v>
      </c>
      <c r="Q3492" s="251">
        <v>0.66779663381391807</v>
      </c>
      <c r="R3492" s="7">
        <v>359.03</v>
      </c>
      <c r="S3492" s="7">
        <f>P3492+R3492</f>
        <v>484.03</v>
      </c>
      <c r="T3492" s="7">
        <f>O3492-S3492</f>
        <v>4302.97</v>
      </c>
    </row>
    <row r="3493" spans="1:40" s="1" customFormat="1">
      <c r="A3493" s="9" t="s">
        <v>3844</v>
      </c>
      <c r="B3493" s="9" t="s">
        <v>17</v>
      </c>
      <c r="C3493" s="335">
        <v>243405</v>
      </c>
      <c r="D3493" s="10">
        <v>3661</v>
      </c>
      <c r="E3493" s="690">
        <v>40716</v>
      </c>
      <c r="F3493" s="801">
        <v>2011</v>
      </c>
      <c r="G3493" s="45" t="s">
        <v>812</v>
      </c>
      <c r="H3493" s="1" t="s">
        <v>861</v>
      </c>
      <c r="I3493" s="9">
        <v>52</v>
      </c>
      <c r="J3493" s="905">
        <v>185265</v>
      </c>
      <c r="K3493" s="5">
        <f t="shared" si="95"/>
        <v>4</v>
      </c>
      <c r="L3493" s="423">
        <v>2006</v>
      </c>
      <c r="M3493" s="417" t="s">
        <v>623</v>
      </c>
      <c r="N3493" s="45" t="s">
        <v>3370</v>
      </c>
      <c r="O3493" s="1227">
        <v>4800</v>
      </c>
      <c r="P3493" s="154">
        <v>125</v>
      </c>
      <c r="Q3493" s="251">
        <v>7.0816295006521729E-2</v>
      </c>
      <c r="R3493" s="7">
        <v>360</v>
      </c>
      <c r="S3493" s="7">
        <f>P3493+R3493</f>
        <v>485</v>
      </c>
      <c r="T3493" s="7">
        <f>O3493-S3493</f>
        <v>4315</v>
      </c>
    </row>
    <row r="3494" spans="1:40" s="1" customFormat="1">
      <c r="A3494" s="9" t="s">
        <v>3528</v>
      </c>
      <c r="B3494" s="9" t="s">
        <v>17</v>
      </c>
      <c r="C3494" s="335">
        <v>14469</v>
      </c>
      <c r="D3494" s="10">
        <v>3512</v>
      </c>
      <c r="E3494" s="690">
        <v>40555</v>
      </c>
      <c r="F3494" s="801">
        <v>2011</v>
      </c>
      <c r="G3494" s="45" t="s">
        <v>810</v>
      </c>
      <c r="H3494" s="173" t="s">
        <v>1166</v>
      </c>
      <c r="I3494" s="9">
        <v>27</v>
      </c>
      <c r="J3494" s="905">
        <v>237756</v>
      </c>
      <c r="K3494" s="5">
        <f t="shared" si="95"/>
        <v>17</v>
      </c>
      <c r="L3494" s="423">
        <v>1993</v>
      </c>
      <c r="M3494" s="417" t="s">
        <v>2922</v>
      </c>
      <c r="N3494" s="45">
        <v>4900</v>
      </c>
      <c r="O3494" s="1227">
        <v>4871</v>
      </c>
      <c r="P3494" s="154">
        <v>125</v>
      </c>
      <c r="Q3494" s="251">
        <f>O3494/L$64</f>
        <v>2.451434323100151</v>
      </c>
      <c r="R3494" s="7">
        <v>365.33</v>
      </c>
      <c r="S3494" s="7">
        <f>P3494+R3494</f>
        <v>490.33</v>
      </c>
      <c r="T3494" s="7">
        <f>O3494-S3494</f>
        <v>4380.67</v>
      </c>
      <c r="U3494" s="42"/>
      <c r="V3494" s="42"/>
      <c r="W3494" s="42"/>
      <c r="X3494" s="42"/>
      <c r="Y3494" s="42"/>
      <c r="Z3494" s="42"/>
      <c r="AA3494" s="42"/>
      <c r="AB3494" s="42"/>
      <c r="AC3494" s="42"/>
      <c r="AD3494" s="42"/>
      <c r="AE3494" s="42"/>
      <c r="AF3494" s="42"/>
      <c r="AG3494" s="42"/>
      <c r="AH3494" s="42"/>
      <c r="AI3494" s="42"/>
      <c r="AJ3494" s="42"/>
      <c r="AK3494" s="42"/>
    </row>
    <row r="3495" spans="1:40" s="1" customFormat="1">
      <c r="A3495" s="9" t="s">
        <v>3386</v>
      </c>
      <c r="B3495" s="225" t="s">
        <v>17</v>
      </c>
      <c r="C3495" s="683">
        <v>10864</v>
      </c>
      <c r="D3495" s="10" t="s">
        <v>3382</v>
      </c>
      <c r="E3495" s="690">
        <v>40435</v>
      </c>
      <c r="F3495" s="804">
        <v>2011</v>
      </c>
      <c r="G3495" s="45" t="s">
        <v>815</v>
      </c>
      <c r="H3495" s="51" t="s">
        <v>1269</v>
      </c>
      <c r="I3495" s="9">
        <v>23</v>
      </c>
      <c r="J3495" s="918">
        <v>106040</v>
      </c>
      <c r="K3495" s="5">
        <f t="shared" si="95"/>
        <v>9</v>
      </c>
      <c r="L3495" s="1025">
        <v>2001</v>
      </c>
      <c r="M3495" s="1122" t="s">
        <v>623</v>
      </c>
      <c r="N3495" s="1209" t="s">
        <v>2794</v>
      </c>
      <c r="O3495" s="1229">
        <v>4650</v>
      </c>
      <c r="P3495" s="1247">
        <v>125</v>
      </c>
      <c r="Q3495" s="459">
        <v>0.18914756683010645</v>
      </c>
      <c r="R3495" s="7">
        <v>0</v>
      </c>
      <c r="S3495" s="7">
        <v>125</v>
      </c>
      <c r="T3495" s="7">
        <v>4525</v>
      </c>
      <c r="U3495" s="7"/>
      <c r="V3495" s="7"/>
      <c r="W3495" s="7"/>
      <c r="X3495" s="42"/>
      <c r="Y3495" s="42"/>
      <c r="Z3495" s="42"/>
      <c r="AA3495" s="42"/>
      <c r="AB3495" s="42"/>
      <c r="AC3495" s="42"/>
      <c r="AD3495" s="42"/>
      <c r="AE3495" s="42"/>
      <c r="AF3495" s="42"/>
      <c r="AG3495" s="42"/>
      <c r="AH3495" s="42"/>
      <c r="AI3495" s="42"/>
      <c r="AJ3495" s="42"/>
      <c r="AK3495" s="42"/>
      <c r="AL3495" s="42"/>
      <c r="AM3495" s="42"/>
      <c r="AN3495" s="42"/>
    </row>
    <row r="3496" spans="1:40" s="1" customFormat="1">
      <c r="A3496" s="9" t="s">
        <v>3611</v>
      </c>
      <c r="B3496" s="358" t="s">
        <v>17</v>
      </c>
      <c r="C3496" s="683" t="s">
        <v>3612</v>
      </c>
      <c r="D3496" s="46" t="s">
        <v>3608</v>
      </c>
      <c r="E3496" s="690">
        <v>40345</v>
      </c>
      <c r="F3496" s="800">
        <v>2011</v>
      </c>
      <c r="G3496" s="45" t="s">
        <v>815</v>
      </c>
      <c r="H3496" s="9" t="s">
        <v>1762</v>
      </c>
      <c r="I3496" s="9">
        <v>632064</v>
      </c>
      <c r="J3496" s="918">
        <v>10545</v>
      </c>
      <c r="K3496" s="5">
        <f t="shared" si="95"/>
        <v>13</v>
      </c>
      <c r="L3496" s="1025">
        <v>1997</v>
      </c>
      <c r="M3496" s="1122" t="s">
        <v>623</v>
      </c>
      <c r="N3496" s="1209" t="s">
        <v>2403</v>
      </c>
      <c r="O3496" s="1229">
        <v>5000</v>
      </c>
      <c r="P3496" s="1247">
        <v>125</v>
      </c>
      <c r="Q3496" s="459">
        <v>0.36</v>
      </c>
      <c r="R3496" s="7">
        <v>0</v>
      </c>
      <c r="S3496" s="7">
        <v>125</v>
      </c>
      <c r="T3496" s="7">
        <f t="shared" ref="T3496:T3503" si="97">O3496-S3496</f>
        <v>4875</v>
      </c>
      <c r="U3496" s="42"/>
      <c r="V3496" s="42"/>
      <c r="W3496" s="42"/>
      <c r="X3496" s="42"/>
      <c r="Y3496" s="42"/>
      <c r="Z3496" s="42"/>
      <c r="AA3496" s="42"/>
      <c r="AB3496" s="42"/>
      <c r="AC3496" s="42"/>
      <c r="AD3496" s="42"/>
      <c r="AE3496" s="42"/>
      <c r="AF3496" s="42"/>
      <c r="AG3496" s="42"/>
      <c r="AH3496" s="42"/>
      <c r="AI3496" s="42"/>
      <c r="AJ3496" s="42"/>
      <c r="AK3496" s="42"/>
    </row>
    <row r="3497" spans="1:40" s="1" customFormat="1">
      <c r="A3497" s="9" t="s">
        <v>3746</v>
      </c>
      <c r="B3497" s="9" t="s">
        <v>17</v>
      </c>
      <c r="C3497" s="683" t="s">
        <v>3747</v>
      </c>
      <c r="D3497" s="46" t="s">
        <v>3741</v>
      </c>
      <c r="E3497" s="690">
        <v>40623</v>
      </c>
      <c r="F3497" s="801">
        <v>2011</v>
      </c>
      <c r="G3497" s="45" t="s">
        <v>815</v>
      </c>
      <c r="H3497" s="9" t="s">
        <v>1762</v>
      </c>
      <c r="I3497" s="9">
        <v>632062</v>
      </c>
      <c r="J3497" s="918">
        <v>9733</v>
      </c>
      <c r="K3497" s="5">
        <f t="shared" si="95"/>
        <v>13</v>
      </c>
      <c r="L3497" s="1025">
        <v>1997</v>
      </c>
      <c r="M3497" s="1122" t="s">
        <v>623</v>
      </c>
      <c r="N3497" s="1209" t="s">
        <v>2403</v>
      </c>
      <c r="O3497" s="1229">
        <v>5000</v>
      </c>
      <c r="P3497" s="1247">
        <v>125</v>
      </c>
      <c r="Q3497" s="459">
        <v>0.15873015873015872</v>
      </c>
      <c r="R3497" s="7">
        <v>0</v>
      </c>
      <c r="S3497" s="7">
        <v>125</v>
      </c>
      <c r="T3497" s="7">
        <f t="shared" si="97"/>
        <v>4875</v>
      </c>
    </row>
    <row r="3498" spans="1:40" s="1" customFormat="1">
      <c r="A3498" s="9" t="s">
        <v>3748</v>
      </c>
      <c r="B3498" s="9" t="s">
        <v>17</v>
      </c>
      <c r="C3498" s="683" t="s">
        <v>3749</v>
      </c>
      <c r="D3498" s="46" t="s">
        <v>3741</v>
      </c>
      <c r="E3498" s="690">
        <v>40616</v>
      </c>
      <c r="F3498" s="801">
        <v>2011</v>
      </c>
      <c r="G3498" s="45" t="s">
        <v>815</v>
      </c>
      <c r="H3498" s="9" t="s">
        <v>1762</v>
      </c>
      <c r="I3498" s="9">
        <v>632061</v>
      </c>
      <c r="J3498" s="918">
        <v>29364</v>
      </c>
      <c r="K3498" s="5">
        <f t="shared" si="95"/>
        <v>13</v>
      </c>
      <c r="L3498" s="1025">
        <v>1997</v>
      </c>
      <c r="M3498" s="1122" t="s">
        <v>623</v>
      </c>
      <c r="N3498" s="1209" t="s">
        <v>2403</v>
      </c>
      <c r="O3498" s="1229">
        <v>5000</v>
      </c>
      <c r="P3498" s="1247">
        <v>125</v>
      </c>
      <c r="Q3498" s="459">
        <v>0.15873015873015872</v>
      </c>
      <c r="R3498" s="7">
        <v>0</v>
      </c>
      <c r="S3498" s="7">
        <v>125</v>
      </c>
      <c r="T3498" s="7">
        <f t="shared" si="97"/>
        <v>4875</v>
      </c>
    </row>
    <row r="3499" spans="1:40" s="1" customFormat="1">
      <c r="A3499" s="9" t="s">
        <v>3778</v>
      </c>
      <c r="B3499" s="9" t="s">
        <v>17</v>
      </c>
      <c r="C3499" s="335">
        <v>3705</v>
      </c>
      <c r="D3499" s="10">
        <v>3613</v>
      </c>
      <c r="E3499" s="690">
        <v>40655</v>
      </c>
      <c r="F3499" s="801">
        <v>2011</v>
      </c>
      <c r="G3499" s="45" t="s">
        <v>815</v>
      </c>
      <c r="H3499" s="2" t="s">
        <v>1657</v>
      </c>
      <c r="I3499" s="9">
        <v>127</v>
      </c>
      <c r="J3499" s="905">
        <v>101750</v>
      </c>
      <c r="K3499" s="5">
        <f t="shared" si="95"/>
        <v>4</v>
      </c>
      <c r="L3499" s="423">
        <v>2006</v>
      </c>
      <c r="M3499" s="417" t="s">
        <v>629</v>
      </c>
      <c r="N3499" s="45" t="s">
        <v>2423</v>
      </c>
      <c r="O3499" s="1227">
        <v>5560</v>
      </c>
      <c r="P3499" s="154">
        <v>125</v>
      </c>
      <c r="Q3499" s="251">
        <v>4.9996920153749513E-2</v>
      </c>
      <c r="R3499" s="7">
        <v>417</v>
      </c>
      <c r="S3499" s="7">
        <f>P3499+R3499</f>
        <v>542</v>
      </c>
      <c r="T3499" s="7">
        <f t="shared" si="97"/>
        <v>5018</v>
      </c>
    </row>
    <row r="3500" spans="1:40" s="1" customFormat="1">
      <c r="A3500" s="9" t="s">
        <v>3626</v>
      </c>
      <c r="B3500" s="9" t="s">
        <v>17</v>
      </c>
      <c r="C3500" s="335">
        <v>122050</v>
      </c>
      <c r="D3500" s="10">
        <v>3526</v>
      </c>
      <c r="E3500" s="690">
        <v>40589</v>
      </c>
      <c r="F3500" s="801">
        <v>2011</v>
      </c>
      <c r="G3500" s="45" t="s">
        <v>818</v>
      </c>
      <c r="H3500" s="9" t="s">
        <v>1835</v>
      </c>
      <c r="I3500" s="9">
        <v>107</v>
      </c>
      <c r="J3500" s="905">
        <v>64417</v>
      </c>
      <c r="K3500" s="5">
        <f t="shared" si="95"/>
        <v>13</v>
      </c>
      <c r="L3500" s="423">
        <v>1997</v>
      </c>
      <c r="M3500" s="417" t="s">
        <v>623</v>
      </c>
      <c r="N3500" s="45" t="s">
        <v>3627</v>
      </c>
      <c r="O3500" s="1227">
        <v>5880</v>
      </c>
      <c r="P3500" s="154">
        <v>125</v>
      </c>
      <c r="Q3500" s="251">
        <f>O3500/L$31</f>
        <v>2.9518072289156625</v>
      </c>
      <c r="R3500" s="7">
        <v>441</v>
      </c>
      <c r="S3500" s="7">
        <f>P3500+R3500</f>
        <v>566</v>
      </c>
      <c r="T3500" s="7">
        <f t="shared" si="97"/>
        <v>5314</v>
      </c>
      <c r="U3500" s="7"/>
      <c r="V3500" s="7"/>
      <c r="W3500" s="7"/>
      <c r="X3500" s="42"/>
      <c r="Y3500" s="42"/>
      <c r="Z3500" s="42"/>
      <c r="AA3500" s="42"/>
      <c r="AB3500" s="42"/>
      <c r="AC3500" s="42"/>
      <c r="AD3500" s="42"/>
      <c r="AE3500" s="42"/>
      <c r="AF3500" s="42"/>
      <c r="AG3500" s="42"/>
      <c r="AH3500" s="42"/>
      <c r="AI3500" s="42"/>
      <c r="AJ3500" s="42"/>
      <c r="AK3500" s="42"/>
      <c r="AL3500" s="42"/>
      <c r="AM3500" s="42"/>
      <c r="AN3500" s="42"/>
    </row>
    <row r="3501" spans="1:40" s="1" customFormat="1">
      <c r="A3501" s="9" t="s">
        <v>3664</v>
      </c>
      <c r="B3501" s="9" t="s">
        <v>17</v>
      </c>
      <c r="C3501" s="335">
        <v>151189</v>
      </c>
      <c r="D3501" s="10">
        <v>3564</v>
      </c>
      <c r="E3501" s="690">
        <v>40612</v>
      </c>
      <c r="F3501" s="800">
        <v>2011</v>
      </c>
      <c r="G3501" s="45" t="s">
        <v>812</v>
      </c>
      <c r="H3501" s="1" t="s">
        <v>861</v>
      </c>
      <c r="I3501" s="9">
        <v>51</v>
      </c>
      <c r="J3501" s="905">
        <v>22329</v>
      </c>
      <c r="K3501" s="5">
        <f t="shared" si="95"/>
        <v>15</v>
      </c>
      <c r="L3501" s="423">
        <v>1995</v>
      </c>
      <c r="M3501" s="417" t="s">
        <v>2595</v>
      </c>
      <c r="N3501" s="45" t="s">
        <v>1207</v>
      </c>
      <c r="O3501" s="1227">
        <v>5905</v>
      </c>
      <c r="P3501" s="154">
        <v>125</v>
      </c>
      <c r="Q3501" s="251">
        <v>8.2689299682545903E-2</v>
      </c>
      <c r="R3501" s="7">
        <v>442.88</v>
      </c>
      <c r="S3501" s="7">
        <f>P3501+R3501</f>
        <v>567.88</v>
      </c>
      <c r="T3501" s="7">
        <f t="shared" si="97"/>
        <v>5337.12</v>
      </c>
      <c r="U3501" s="7"/>
      <c r="V3501" s="7"/>
      <c r="W3501" s="7"/>
      <c r="X3501" s="42"/>
      <c r="Y3501" s="42"/>
      <c r="Z3501" s="42"/>
      <c r="AA3501" s="42"/>
      <c r="AB3501" s="42"/>
      <c r="AC3501" s="42"/>
      <c r="AD3501" s="42"/>
      <c r="AE3501" s="42"/>
      <c r="AF3501" s="42"/>
      <c r="AG3501" s="42"/>
      <c r="AH3501" s="42"/>
      <c r="AI3501" s="42"/>
      <c r="AJ3501" s="42"/>
      <c r="AK3501" s="42"/>
      <c r="AL3501" s="42"/>
      <c r="AM3501" s="42"/>
      <c r="AN3501" s="42"/>
    </row>
    <row r="3502" spans="1:40" s="1" customFormat="1">
      <c r="A3502" s="9" t="s">
        <v>3834</v>
      </c>
      <c r="B3502" s="9" t="s">
        <v>17</v>
      </c>
      <c r="C3502" s="683">
        <v>624</v>
      </c>
      <c r="D3502" s="46" t="s">
        <v>3835</v>
      </c>
      <c r="E3502" s="690">
        <v>40673</v>
      </c>
      <c r="F3502" s="800">
        <v>2011</v>
      </c>
      <c r="G3502" s="45" t="s">
        <v>815</v>
      </c>
      <c r="H3502" s="303" t="s">
        <v>808</v>
      </c>
      <c r="I3502" s="9">
        <v>425901</v>
      </c>
      <c r="J3502" s="918">
        <v>90111</v>
      </c>
      <c r="K3502" s="5">
        <f t="shared" si="95"/>
        <v>4</v>
      </c>
      <c r="L3502" s="1025">
        <v>2006</v>
      </c>
      <c r="M3502" s="1122" t="s">
        <v>623</v>
      </c>
      <c r="N3502" s="1209" t="s">
        <v>626</v>
      </c>
      <c r="O3502" s="1229">
        <v>5500</v>
      </c>
      <c r="P3502" s="1247">
        <v>125</v>
      </c>
      <c r="Q3502" s="459">
        <v>0.40511177402128679</v>
      </c>
      <c r="R3502" s="7">
        <v>0</v>
      </c>
      <c r="S3502" s="7">
        <v>125</v>
      </c>
      <c r="T3502" s="7">
        <f t="shared" si="97"/>
        <v>5375</v>
      </c>
    </row>
    <row r="3503" spans="1:40" s="1" customFormat="1">
      <c r="A3503" s="9" t="s">
        <v>3821</v>
      </c>
      <c r="B3503" s="9" t="s">
        <v>17</v>
      </c>
      <c r="C3503" s="683">
        <v>3707</v>
      </c>
      <c r="D3503" s="46" t="s">
        <v>3820</v>
      </c>
      <c r="E3503" s="690">
        <v>40651</v>
      </c>
      <c r="F3503" s="801">
        <v>2011</v>
      </c>
      <c r="G3503" s="45" t="s">
        <v>815</v>
      </c>
      <c r="H3503" s="2" t="s">
        <v>1657</v>
      </c>
      <c r="I3503" s="9">
        <v>109023</v>
      </c>
      <c r="J3503" s="918">
        <v>85593</v>
      </c>
      <c r="K3503" s="5">
        <f t="shared" si="95"/>
        <v>4</v>
      </c>
      <c r="L3503" s="1025">
        <v>2006</v>
      </c>
      <c r="M3503" s="1122" t="s">
        <v>629</v>
      </c>
      <c r="N3503" s="1209" t="s">
        <v>2423</v>
      </c>
      <c r="O3503" s="1229">
        <v>5600</v>
      </c>
      <c r="P3503" s="1247">
        <v>125</v>
      </c>
      <c r="Q3503" s="459">
        <v>0.4148148148148148</v>
      </c>
      <c r="R3503" s="7">
        <v>0</v>
      </c>
      <c r="S3503" s="7">
        <v>125</v>
      </c>
      <c r="T3503" s="7">
        <f t="shared" si="97"/>
        <v>5475</v>
      </c>
    </row>
    <row r="3504" spans="1:40" s="1" customFormat="1">
      <c r="A3504" s="9" t="s">
        <v>3387</v>
      </c>
      <c r="B3504" s="225" t="s">
        <v>17</v>
      </c>
      <c r="C3504" s="683">
        <v>10869</v>
      </c>
      <c r="D3504" s="46" t="s">
        <v>3382</v>
      </c>
      <c r="E3504" s="690">
        <v>40435</v>
      </c>
      <c r="F3504" s="804">
        <v>2011</v>
      </c>
      <c r="G3504" s="45" t="s">
        <v>815</v>
      </c>
      <c r="H3504" s="51" t="s">
        <v>1269</v>
      </c>
      <c r="I3504" s="9">
        <v>24</v>
      </c>
      <c r="J3504" s="918">
        <v>95844</v>
      </c>
      <c r="K3504" s="5">
        <f t="shared" si="95"/>
        <v>9</v>
      </c>
      <c r="L3504" s="1025">
        <v>2001</v>
      </c>
      <c r="M3504" s="1122" t="s">
        <v>623</v>
      </c>
      <c r="N3504" s="1209" t="s">
        <v>713</v>
      </c>
      <c r="O3504" s="1229">
        <v>5650</v>
      </c>
      <c r="P3504" s="1247">
        <v>125</v>
      </c>
      <c r="Q3504" s="459">
        <v>0.22982446292260245</v>
      </c>
      <c r="R3504" s="7">
        <v>0</v>
      </c>
      <c r="S3504" s="7">
        <v>125</v>
      </c>
      <c r="T3504" s="7">
        <v>5525</v>
      </c>
      <c r="U3504" s="7"/>
      <c r="V3504" s="7"/>
      <c r="W3504" s="7"/>
      <c r="X3504" s="42"/>
      <c r="Y3504" s="42"/>
      <c r="Z3504" s="42"/>
      <c r="AA3504" s="42"/>
      <c r="AB3504" s="42"/>
      <c r="AC3504" s="42"/>
      <c r="AD3504" s="42"/>
      <c r="AE3504" s="42"/>
      <c r="AF3504" s="42"/>
      <c r="AG3504" s="42"/>
      <c r="AH3504" s="42"/>
      <c r="AI3504" s="42"/>
      <c r="AJ3504" s="42"/>
      <c r="AK3504" s="42"/>
      <c r="AL3504" s="42"/>
      <c r="AM3504" s="42"/>
      <c r="AN3504" s="42"/>
    </row>
    <row r="3505" spans="1:40" s="1" customFormat="1">
      <c r="A3505" s="9" t="s">
        <v>3745</v>
      </c>
      <c r="B3505" s="9" t="s">
        <v>17</v>
      </c>
      <c r="C3505" s="683">
        <v>3706</v>
      </c>
      <c r="D3505" s="46" t="s">
        <v>3741</v>
      </c>
      <c r="E3505" s="690">
        <v>40616</v>
      </c>
      <c r="F3505" s="801">
        <v>2011</v>
      </c>
      <c r="G3505" s="45" t="s">
        <v>815</v>
      </c>
      <c r="H3505" s="2" t="s">
        <v>1657</v>
      </c>
      <c r="I3505" s="9">
        <v>109022</v>
      </c>
      <c r="J3505" s="918">
        <v>73526</v>
      </c>
      <c r="K3505" s="5">
        <f t="shared" si="95"/>
        <v>4</v>
      </c>
      <c r="L3505" s="1025">
        <v>2006</v>
      </c>
      <c r="M3505" s="1122" t="s">
        <v>3744</v>
      </c>
      <c r="N3505" s="1209" t="s">
        <v>2423</v>
      </c>
      <c r="O3505" s="1229">
        <v>5800</v>
      </c>
      <c r="P3505" s="1247">
        <v>125</v>
      </c>
      <c r="Q3505" s="459">
        <v>0.18412698412698414</v>
      </c>
      <c r="R3505" s="7">
        <v>0</v>
      </c>
      <c r="S3505" s="7">
        <v>125</v>
      </c>
      <c r="T3505" s="7">
        <f>O3505-S3505</f>
        <v>5675</v>
      </c>
    </row>
    <row r="3506" spans="1:40" s="1" customFormat="1">
      <c r="A3506" s="9" t="s">
        <v>3743</v>
      </c>
      <c r="B3506" s="9" t="s">
        <v>17</v>
      </c>
      <c r="C3506" s="683">
        <v>3709</v>
      </c>
      <c r="D3506" s="46" t="s">
        <v>3741</v>
      </c>
      <c r="E3506" s="690">
        <v>40616</v>
      </c>
      <c r="F3506" s="801">
        <v>2011</v>
      </c>
      <c r="G3506" s="45" t="s">
        <v>815</v>
      </c>
      <c r="H3506" s="2" t="s">
        <v>1657</v>
      </c>
      <c r="I3506" s="9">
        <v>109021</v>
      </c>
      <c r="J3506" s="918">
        <v>69785</v>
      </c>
      <c r="K3506" s="5">
        <f t="shared" si="95"/>
        <v>4</v>
      </c>
      <c r="L3506" s="1025">
        <v>2006</v>
      </c>
      <c r="M3506" s="1122" t="s">
        <v>3744</v>
      </c>
      <c r="N3506" s="1209" t="s">
        <v>2423</v>
      </c>
      <c r="O3506" s="1229">
        <v>6500</v>
      </c>
      <c r="P3506" s="1247">
        <v>125</v>
      </c>
      <c r="Q3506" s="459">
        <v>0.20634920634920634</v>
      </c>
      <c r="R3506" s="7">
        <v>0</v>
      </c>
      <c r="S3506" s="7">
        <v>125</v>
      </c>
      <c r="T3506" s="7">
        <f>O3506-S3506</f>
        <v>6375</v>
      </c>
    </row>
    <row r="3507" spans="1:40" s="1" customFormat="1">
      <c r="A3507" s="9" t="s">
        <v>3837</v>
      </c>
      <c r="B3507" s="9" t="s">
        <v>17</v>
      </c>
      <c r="C3507" s="683" t="s">
        <v>3838</v>
      </c>
      <c r="D3507" s="46" t="s">
        <v>3835</v>
      </c>
      <c r="E3507" s="690">
        <v>40680</v>
      </c>
      <c r="F3507" s="801">
        <v>2011</v>
      </c>
      <c r="G3507" s="45" t="s">
        <v>815</v>
      </c>
      <c r="H3507" s="1" t="s">
        <v>475</v>
      </c>
      <c r="I3507" s="9">
        <v>422511</v>
      </c>
      <c r="J3507" s="918">
        <v>38960</v>
      </c>
      <c r="K3507" s="5">
        <f t="shared" si="95"/>
        <v>11</v>
      </c>
      <c r="L3507" s="1025">
        <v>1999</v>
      </c>
      <c r="M3507" s="1122" t="s">
        <v>623</v>
      </c>
      <c r="N3507" s="1209" t="s">
        <v>3839</v>
      </c>
      <c r="O3507" s="1229">
        <v>7826.5</v>
      </c>
      <c r="P3507" s="1247">
        <v>125</v>
      </c>
      <c r="Q3507" s="459">
        <v>0.57647405443229105</v>
      </c>
      <c r="R3507" s="7">
        <v>0</v>
      </c>
      <c r="S3507" s="7">
        <v>125</v>
      </c>
      <c r="T3507" s="7">
        <f>O3507-S3507</f>
        <v>7701.5</v>
      </c>
    </row>
    <row r="3508" spans="1:40" s="1" customFormat="1">
      <c r="A3508" s="9" t="s">
        <v>3973</v>
      </c>
      <c r="B3508" s="357" t="s">
        <v>17</v>
      </c>
      <c r="C3508" s="690"/>
      <c r="D3508" s="46" t="s">
        <v>3390</v>
      </c>
      <c r="E3508" s="690">
        <v>40396</v>
      </c>
      <c r="F3508" s="801">
        <v>2011</v>
      </c>
      <c r="G3508" s="45" t="s">
        <v>815</v>
      </c>
      <c r="H3508" s="9" t="s">
        <v>1762</v>
      </c>
      <c r="I3508" s="9">
        <v>732063</v>
      </c>
      <c r="J3508" s="918">
        <v>8003</v>
      </c>
      <c r="K3508" s="5">
        <f t="shared" si="95"/>
        <v>13</v>
      </c>
      <c r="L3508" s="1025">
        <v>1997</v>
      </c>
      <c r="M3508" s="1122" t="s">
        <v>623</v>
      </c>
      <c r="N3508" s="1209" t="s">
        <v>2403</v>
      </c>
      <c r="O3508" s="1229">
        <v>8000</v>
      </c>
      <c r="P3508" s="1247">
        <v>125</v>
      </c>
      <c r="Q3508" s="459">
        <v>0.59</v>
      </c>
      <c r="R3508" s="7">
        <v>0</v>
      </c>
      <c r="S3508" s="7">
        <v>125</v>
      </c>
      <c r="T3508" s="7">
        <f>O3508-S3508</f>
        <v>7875</v>
      </c>
    </row>
    <row r="3509" spans="1:40">
      <c r="A3509" s="509" t="s">
        <v>824</v>
      </c>
      <c r="B3509" s="509" t="s">
        <v>22</v>
      </c>
      <c r="C3509" s="686" t="s">
        <v>824</v>
      </c>
      <c r="D3509" s="525" t="s">
        <v>824</v>
      </c>
      <c r="E3509" s="835">
        <v>40756</v>
      </c>
      <c r="F3509" s="526">
        <v>2011</v>
      </c>
      <c r="G3509" s="780" t="s">
        <v>608</v>
      </c>
      <c r="H3509" s="509" t="s">
        <v>15</v>
      </c>
      <c r="I3509" s="586"/>
      <c r="J3509" s="586"/>
      <c r="K3509" s="5">
        <f t="shared" si="95"/>
        <v>2010</v>
      </c>
      <c r="L3509" s="1101"/>
      <c r="M3509" s="1201"/>
      <c r="N3509" s="1201"/>
      <c r="O3509" s="1235"/>
      <c r="P3509" s="527"/>
      <c r="Q3509" s="528"/>
      <c r="R3509" s="529"/>
      <c r="S3509" s="529"/>
      <c r="T3509" s="529">
        <v>-5147.12</v>
      </c>
    </row>
    <row r="3510" spans="1:40">
      <c r="A3510" s="509" t="s">
        <v>824</v>
      </c>
      <c r="B3510" s="509" t="s">
        <v>22</v>
      </c>
      <c r="C3510" s="686" t="s">
        <v>824</v>
      </c>
      <c r="D3510" s="525" t="s">
        <v>824</v>
      </c>
      <c r="E3510" s="835">
        <v>40756</v>
      </c>
      <c r="F3510" s="553">
        <v>2011</v>
      </c>
      <c r="G3510" s="780" t="s">
        <v>608</v>
      </c>
      <c r="H3510" s="524" t="s">
        <v>795</v>
      </c>
      <c r="I3510" s="586"/>
      <c r="J3510" s="586"/>
      <c r="K3510" s="5">
        <f t="shared" si="95"/>
        <v>2010</v>
      </c>
      <c r="L3510" s="1101"/>
      <c r="M3510" s="1201"/>
      <c r="N3510" s="1201"/>
      <c r="O3510" s="1235"/>
      <c r="P3510" s="527"/>
      <c r="Q3510" s="528"/>
      <c r="R3510" s="529"/>
      <c r="S3510" s="529"/>
      <c r="T3510" s="529">
        <v>-3645.21</v>
      </c>
    </row>
    <row r="3511" spans="1:40">
      <c r="A3511" s="509" t="s">
        <v>824</v>
      </c>
      <c r="B3511" s="509" t="s">
        <v>22</v>
      </c>
      <c r="C3511" s="686" t="s">
        <v>824</v>
      </c>
      <c r="D3511" s="525" t="s">
        <v>824</v>
      </c>
      <c r="E3511" s="835">
        <v>40756</v>
      </c>
      <c r="F3511" s="526">
        <v>2011</v>
      </c>
      <c r="G3511" s="780" t="s">
        <v>608</v>
      </c>
      <c r="H3511" s="509" t="s">
        <v>796</v>
      </c>
      <c r="I3511" s="586"/>
      <c r="J3511" s="586"/>
      <c r="K3511" s="5">
        <f t="shared" si="95"/>
        <v>2010</v>
      </c>
      <c r="L3511" s="1101"/>
      <c r="M3511" s="1201"/>
      <c r="N3511" s="1201"/>
      <c r="O3511" s="1235"/>
      <c r="P3511" s="527"/>
      <c r="Q3511" s="528"/>
      <c r="R3511" s="529"/>
      <c r="S3511" s="529"/>
      <c r="T3511" s="529">
        <v>-3024.28</v>
      </c>
    </row>
    <row r="3512" spans="1:40" s="1" customFormat="1">
      <c r="A3512" s="2" t="s">
        <v>3426</v>
      </c>
      <c r="B3512" s="225" t="s">
        <v>17</v>
      </c>
      <c r="C3512" s="344">
        <v>244323</v>
      </c>
      <c r="D3512" s="3">
        <v>3441</v>
      </c>
      <c r="E3512" s="821">
        <v>40456</v>
      </c>
      <c r="F3512" s="804">
        <v>2011</v>
      </c>
      <c r="G3512" s="208" t="s">
        <v>812</v>
      </c>
      <c r="H3512" s="1" t="s">
        <v>861</v>
      </c>
      <c r="I3512" s="2">
        <v>77</v>
      </c>
      <c r="J3512" s="903">
        <v>68619</v>
      </c>
      <c r="K3512" s="5">
        <f t="shared" si="95"/>
        <v>5</v>
      </c>
      <c r="L3512" s="790">
        <v>2005</v>
      </c>
      <c r="M3512" s="1113" t="s">
        <v>623</v>
      </c>
      <c r="N3512" s="208" t="s">
        <v>626</v>
      </c>
      <c r="O3512" s="1227">
        <v>2860</v>
      </c>
      <c r="P3512" s="154">
        <v>125</v>
      </c>
      <c r="Q3512" s="314">
        <v>0.19795442480050554</v>
      </c>
      <c r="R3512" s="7">
        <v>214.5</v>
      </c>
      <c r="S3512" s="7">
        <v>339.5</v>
      </c>
      <c r="T3512" s="7">
        <v>2520.5</v>
      </c>
      <c r="U3512" s="7"/>
      <c r="V3512" s="7"/>
      <c r="W3512" s="7"/>
      <c r="X3512" s="42"/>
      <c r="Y3512" s="42"/>
      <c r="Z3512" s="42"/>
      <c r="AA3512" s="42"/>
      <c r="AB3512" s="42"/>
      <c r="AC3512" s="42"/>
      <c r="AD3512" s="42"/>
      <c r="AE3512" s="42"/>
      <c r="AF3512" s="42"/>
      <c r="AG3512" s="42"/>
      <c r="AH3512" s="42"/>
      <c r="AI3512" s="42"/>
      <c r="AJ3512" s="42"/>
      <c r="AK3512" s="42"/>
      <c r="AL3512" s="42"/>
      <c r="AM3512" s="42"/>
      <c r="AN3512" s="42"/>
    </row>
    <row r="3513" spans="1:40" s="1" customFormat="1">
      <c r="A3513" s="1" t="s">
        <v>3475</v>
      </c>
      <c r="B3513" s="9" t="s">
        <v>17</v>
      </c>
      <c r="C3513" s="599">
        <v>243167</v>
      </c>
      <c r="D3513" s="3">
        <v>3481</v>
      </c>
      <c r="E3513" s="820">
        <v>40515</v>
      </c>
      <c r="F3513" s="804">
        <v>2011</v>
      </c>
      <c r="G3513" s="208" t="s">
        <v>812</v>
      </c>
      <c r="H3513" s="1" t="s">
        <v>861</v>
      </c>
      <c r="I3513" s="2">
        <v>155</v>
      </c>
      <c r="J3513" s="903">
        <v>131591</v>
      </c>
      <c r="K3513" s="5">
        <f t="shared" si="95"/>
        <v>5</v>
      </c>
      <c r="L3513" s="790">
        <v>2005</v>
      </c>
      <c r="M3513" s="1113" t="s">
        <v>623</v>
      </c>
      <c r="N3513" s="208" t="s">
        <v>626</v>
      </c>
      <c r="O3513" s="1227">
        <v>2910</v>
      </c>
      <c r="P3513" s="154">
        <v>125</v>
      </c>
      <c r="Q3513" s="309">
        <v>5.3515794607483715E-2</v>
      </c>
      <c r="R3513" s="7">
        <v>218.26</v>
      </c>
      <c r="S3513" s="7">
        <v>343.26</v>
      </c>
      <c r="T3513" s="7">
        <v>2566.7399999999998</v>
      </c>
      <c r="U3513" s="7"/>
      <c r="V3513" s="7"/>
      <c r="W3513" s="7"/>
      <c r="X3513" s="42"/>
      <c r="Y3513" s="42"/>
      <c r="Z3513" s="42"/>
      <c r="AA3513" s="42"/>
      <c r="AB3513" s="42"/>
      <c r="AC3513" s="42"/>
      <c r="AD3513" s="42"/>
      <c r="AE3513" s="42"/>
      <c r="AF3513" s="42"/>
      <c r="AG3513" s="42"/>
      <c r="AH3513" s="42"/>
      <c r="AI3513" s="42"/>
      <c r="AJ3513" s="42"/>
      <c r="AK3513" s="42"/>
      <c r="AL3513" s="42"/>
      <c r="AM3513" s="42"/>
      <c r="AN3513" s="42"/>
    </row>
    <row r="3514" spans="1:40" s="1" customFormat="1">
      <c r="A3514" s="2" t="s">
        <v>3438</v>
      </c>
      <c r="B3514" s="225" t="s">
        <v>17</v>
      </c>
      <c r="C3514" s="679">
        <v>244305</v>
      </c>
      <c r="D3514" s="245" t="s">
        <v>3439</v>
      </c>
      <c r="E3514" s="821">
        <v>40406</v>
      </c>
      <c r="F3514" s="804">
        <v>2011</v>
      </c>
      <c r="G3514" s="208" t="s">
        <v>812</v>
      </c>
      <c r="H3514" s="1" t="s">
        <v>861</v>
      </c>
      <c r="I3514" s="2">
        <v>1</v>
      </c>
      <c r="J3514" s="911">
        <v>130884</v>
      </c>
      <c r="K3514" s="5">
        <f t="shared" si="95"/>
        <v>5</v>
      </c>
      <c r="L3514" s="1023">
        <v>2005</v>
      </c>
      <c r="M3514" s="1119" t="s">
        <v>623</v>
      </c>
      <c r="N3514" s="1205" t="s">
        <v>626</v>
      </c>
      <c r="O3514" s="1229">
        <v>3000</v>
      </c>
      <c r="P3514" s="1247">
        <v>125</v>
      </c>
      <c r="Q3514" s="458">
        <v>0.5357142857142857</v>
      </c>
      <c r="R3514" s="7">
        <v>0</v>
      </c>
      <c r="S3514" s="7">
        <v>125</v>
      </c>
      <c r="T3514" s="7">
        <v>2875</v>
      </c>
      <c r="U3514" s="7"/>
      <c r="V3514" s="7"/>
      <c r="W3514" s="7"/>
      <c r="X3514" s="42"/>
      <c r="Y3514" s="42"/>
      <c r="Z3514" s="42"/>
      <c r="AA3514" s="42"/>
      <c r="AB3514" s="42"/>
      <c r="AC3514" s="42"/>
      <c r="AD3514" s="42"/>
      <c r="AE3514" s="42"/>
      <c r="AF3514" s="42"/>
      <c r="AG3514" s="42"/>
      <c r="AH3514" s="42"/>
      <c r="AI3514" s="42"/>
      <c r="AJ3514" s="42"/>
      <c r="AK3514" s="42"/>
      <c r="AL3514" s="42"/>
      <c r="AM3514" s="42"/>
      <c r="AN3514" s="42"/>
    </row>
    <row r="3515" spans="1:40" s="1" customFormat="1">
      <c r="A3515" s="2" t="s">
        <v>4162</v>
      </c>
      <c r="B3515" s="9" t="s">
        <v>17</v>
      </c>
      <c r="C3515" s="691" t="s">
        <v>4163</v>
      </c>
      <c r="D3515" s="4">
        <v>3893</v>
      </c>
      <c r="E3515" s="821">
        <v>40996</v>
      </c>
      <c r="F3515" s="801">
        <v>2012</v>
      </c>
      <c r="G3515" s="208" t="s">
        <v>1774</v>
      </c>
      <c r="H3515" s="42" t="s">
        <v>2581</v>
      </c>
      <c r="I3515" s="2">
        <v>201</v>
      </c>
      <c r="J3515" s="904">
        <v>147234</v>
      </c>
      <c r="K3515" s="5">
        <f t="shared" si="95"/>
        <v>6</v>
      </c>
      <c r="L3515" s="1014">
        <v>2005</v>
      </c>
      <c r="M3515" s="1112" t="s">
        <v>3341</v>
      </c>
      <c r="N3515" s="208" t="s">
        <v>3904</v>
      </c>
      <c r="O3515" s="1227">
        <v>4020</v>
      </c>
      <c r="P3515" s="154">
        <v>125</v>
      </c>
      <c r="Q3515" s="309">
        <v>0.12416681595512699</v>
      </c>
      <c r="R3515" s="7">
        <v>301.5</v>
      </c>
      <c r="S3515" s="7">
        <f>P3515+R3515</f>
        <v>426.5</v>
      </c>
      <c r="T3515" s="7">
        <f>O3515-S3515</f>
        <v>3593.5</v>
      </c>
      <c r="U3515" s="7"/>
      <c r="V3515" s="7"/>
      <c r="W3515" s="7"/>
      <c r="X3515" s="42"/>
      <c r="Y3515" s="42"/>
      <c r="Z3515" s="42"/>
      <c r="AA3515" s="42"/>
      <c r="AB3515" s="42"/>
      <c r="AC3515" s="42"/>
      <c r="AD3515" s="42"/>
      <c r="AE3515" s="42"/>
      <c r="AF3515" s="42"/>
      <c r="AG3515" s="42"/>
      <c r="AH3515" s="42"/>
      <c r="AI3515" s="42"/>
      <c r="AJ3515" s="42"/>
      <c r="AK3515" s="42"/>
      <c r="AL3515" s="42"/>
      <c r="AM3515" s="42"/>
      <c r="AN3515" s="42"/>
    </row>
    <row r="3516" spans="1:40" s="1" customFormat="1">
      <c r="A3516" s="244" t="s">
        <v>864</v>
      </c>
      <c r="B3516" s="174" t="s">
        <v>662</v>
      </c>
      <c r="C3516" s="623" t="s">
        <v>864</v>
      </c>
      <c r="D3516" s="898" t="s">
        <v>3443</v>
      </c>
      <c r="E3516" s="828">
        <v>40532</v>
      </c>
      <c r="F3516" s="811">
        <v>2012</v>
      </c>
      <c r="G3516" s="732" t="s">
        <v>818</v>
      </c>
      <c r="H3516" s="70" t="s">
        <v>2910</v>
      </c>
      <c r="I3516" s="248"/>
      <c r="J3516" s="928"/>
      <c r="K3516" s="5">
        <f t="shared" si="95"/>
        <v>2011</v>
      </c>
      <c r="L3516" s="1034"/>
      <c r="M3516" s="1133"/>
      <c r="N3516" s="1133"/>
      <c r="O3516" s="1235"/>
      <c r="P3516" s="453"/>
      <c r="Q3516" s="350"/>
      <c r="R3516" s="73"/>
      <c r="S3516" s="73"/>
      <c r="T3516" s="73">
        <v>-5497.15</v>
      </c>
      <c r="U3516" s="42"/>
      <c r="V3516" s="42"/>
      <c r="W3516" s="42"/>
      <c r="X3516" s="42"/>
      <c r="Y3516" s="42"/>
      <c r="Z3516" s="42"/>
      <c r="AA3516" s="42"/>
      <c r="AB3516" s="42"/>
      <c r="AC3516" s="42"/>
      <c r="AD3516" s="42"/>
      <c r="AE3516" s="42"/>
      <c r="AF3516" s="42"/>
      <c r="AG3516" s="42"/>
      <c r="AH3516" s="42"/>
      <c r="AI3516" s="42"/>
      <c r="AJ3516" s="42"/>
      <c r="AK3516" s="42"/>
    </row>
    <row r="3517" spans="1:40" s="1" customFormat="1">
      <c r="A3517" s="2" t="s">
        <v>3937</v>
      </c>
      <c r="B3517" s="2" t="s">
        <v>17</v>
      </c>
      <c r="C3517" s="344" t="s">
        <v>3938</v>
      </c>
      <c r="D3517" s="4">
        <v>3712</v>
      </c>
      <c r="E3517" s="821">
        <v>40787</v>
      </c>
      <c r="F3517" s="801">
        <v>2012</v>
      </c>
      <c r="G3517" s="208" t="s">
        <v>811</v>
      </c>
      <c r="H3517" s="2" t="s">
        <v>800</v>
      </c>
      <c r="I3517" s="2">
        <v>117</v>
      </c>
      <c r="J3517" s="903">
        <v>146838</v>
      </c>
      <c r="K3517" s="5">
        <f t="shared" si="95"/>
        <v>6</v>
      </c>
      <c r="L3517" s="790">
        <v>2005</v>
      </c>
      <c r="M3517" s="1113" t="s">
        <v>616</v>
      </c>
      <c r="N3517" s="208" t="s">
        <v>1234</v>
      </c>
      <c r="O3517" s="1227">
        <v>4183.8</v>
      </c>
      <c r="P3517" s="154">
        <v>125</v>
      </c>
      <c r="Q3517" s="309">
        <v>7.3018535796674847E-2</v>
      </c>
      <c r="R3517" s="7">
        <v>313.79000000000002</v>
      </c>
      <c r="S3517" s="7">
        <f>P3517+R3517</f>
        <v>438.79</v>
      </c>
      <c r="T3517" s="7">
        <f>O3517-S3517</f>
        <v>3745.01</v>
      </c>
    </row>
    <row r="3518" spans="1:40" s="1" customFormat="1">
      <c r="A3518" s="2" t="s">
        <v>3911</v>
      </c>
      <c r="B3518" s="1" t="s">
        <v>17</v>
      </c>
      <c r="C3518" s="679">
        <v>128615</v>
      </c>
      <c r="D3518" s="245" t="s">
        <v>3908</v>
      </c>
      <c r="E3518" s="821">
        <v>40737</v>
      </c>
      <c r="F3518" s="801">
        <v>2012</v>
      </c>
      <c r="G3518" s="208" t="s">
        <v>1774</v>
      </c>
      <c r="H3518" s="9" t="s">
        <v>905</v>
      </c>
      <c r="I3518" s="2">
        <v>63108</v>
      </c>
      <c r="J3518" s="911">
        <v>137594</v>
      </c>
      <c r="K3518" s="5">
        <f t="shared" si="95"/>
        <v>6</v>
      </c>
      <c r="L3518" s="1023">
        <v>2005</v>
      </c>
      <c r="M3518" s="1119" t="s">
        <v>3829</v>
      </c>
      <c r="N3518" s="1205" t="s">
        <v>619</v>
      </c>
      <c r="O3518" s="1229">
        <v>2700</v>
      </c>
      <c r="P3518" s="1247">
        <v>125</v>
      </c>
      <c r="Q3518" s="458">
        <v>0.18621973929236499</v>
      </c>
      <c r="R3518" s="7">
        <v>0</v>
      </c>
      <c r="S3518" s="7">
        <v>125</v>
      </c>
      <c r="T3518" s="7">
        <f>O3518-S3518</f>
        <v>2575</v>
      </c>
    </row>
    <row r="3519" spans="1:40" s="1" customFormat="1">
      <c r="A3519" s="244" t="s">
        <v>824</v>
      </c>
      <c r="B3519" s="70" t="s">
        <v>22</v>
      </c>
      <c r="C3519" s="623" t="s">
        <v>824</v>
      </c>
      <c r="D3519" s="347" t="s">
        <v>824</v>
      </c>
      <c r="E3519" s="828">
        <v>40774</v>
      </c>
      <c r="F3519" s="811">
        <v>2012</v>
      </c>
      <c r="G3519" s="732" t="s">
        <v>813</v>
      </c>
      <c r="H3519" s="70" t="s">
        <v>800</v>
      </c>
      <c r="I3519" s="248"/>
      <c r="J3519" s="929"/>
      <c r="K3519" s="5">
        <f t="shared" si="95"/>
        <v>2011</v>
      </c>
      <c r="L3519" s="1035"/>
      <c r="M3519" s="1134"/>
      <c r="N3519" s="1134"/>
      <c r="O3519" s="1235"/>
      <c r="P3519" s="453"/>
      <c r="Q3519" s="350"/>
      <c r="R3519" s="73"/>
      <c r="S3519" s="73"/>
      <c r="T3519" s="73">
        <v>-21386</v>
      </c>
      <c r="U3519" s="42"/>
      <c r="V3519" s="42"/>
      <c r="W3519" s="42"/>
      <c r="X3519" s="42"/>
      <c r="Y3519" s="42"/>
      <c r="Z3519" s="42"/>
      <c r="AA3519" s="42"/>
      <c r="AB3519" s="42"/>
      <c r="AC3519" s="42"/>
      <c r="AD3519" s="42"/>
      <c r="AE3519" s="42"/>
      <c r="AF3519" s="42"/>
      <c r="AG3519" s="42"/>
      <c r="AH3519" s="42"/>
      <c r="AI3519" s="42"/>
      <c r="AJ3519" s="42"/>
      <c r="AK3519" s="42"/>
    </row>
    <row r="3520" spans="1:40" s="1" customFormat="1">
      <c r="A3520" s="70" t="s">
        <v>824</v>
      </c>
      <c r="B3520" s="70" t="s">
        <v>22</v>
      </c>
      <c r="C3520" s="624" t="s">
        <v>824</v>
      </c>
      <c r="D3520" s="103" t="s">
        <v>824</v>
      </c>
      <c r="E3520" s="829">
        <v>40799</v>
      </c>
      <c r="F3520" s="811">
        <v>2012</v>
      </c>
      <c r="G3520" s="733" t="s">
        <v>813</v>
      </c>
      <c r="H3520" s="174" t="s">
        <v>800</v>
      </c>
      <c r="I3520" s="248"/>
      <c r="J3520" s="929"/>
      <c r="K3520" s="5">
        <f t="shared" si="95"/>
        <v>2011</v>
      </c>
      <c r="L3520" s="1035"/>
      <c r="M3520" s="1134"/>
      <c r="N3520" s="1133"/>
      <c r="O3520" s="1235"/>
      <c r="P3520" s="453"/>
      <c r="Q3520" s="72"/>
      <c r="R3520" s="73"/>
      <c r="S3520" s="73"/>
      <c r="T3520" s="73">
        <v>-87190</v>
      </c>
      <c r="U3520" s="42"/>
      <c r="V3520" s="42"/>
      <c r="W3520" s="42"/>
      <c r="X3520" s="42"/>
      <c r="Y3520" s="42"/>
      <c r="Z3520" s="42"/>
      <c r="AA3520" s="42"/>
      <c r="AB3520" s="42"/>
      <c r="AC3520" s="42"/>
      <c r="AD3520" s="42"/>
      <c r="AE3520" s="42"/>
      <c r="AF3520" s="42"/>
      <c r="AG3520" s="42"/>
      <c r="AH3520" s="42"/>
      <c r="AI3520" s="42"/>
      <c r="AJ3520" s="42"/>
      <c r="AK3520" s="42"/>
    </row>
    <row r="3521" spans="1:37" s="1" customFormat="1">
      <c r="A3521" s="174" t="s">
        <v>824</v>
      </c>
      <c r="B3521" s="244" t="s">
        <v>22</v>
      </c>
      <c r="C3521" s="675" t="s">
        <v>824</v>
      </c>
      <c r="D3521" s="214" t="s">
        <v>824</v>
      </c>
      <c r="E3521" s="833">
        <v>40799</v>
      </c>
      <c r="F3521" s="816">
        <v>2012</v>
      </c>
      <c r="G3521" s="719" t="s">
        <v>811</v>
      </c>
      <c r="H3521" s="174" t="s">
        <v>800</v>
      </c>
      <c r="I3521" s="229"/>
      <c r="J3521" s="992"/>
      <c r="K3521" s="5">
        <f t="shared" si="95"/>
        <v>2011</v>
      </c>
      <c r="L3521" s="1085"/>
      <c r="M3521" s="1185"/>
      <c r="N3521" s="1185"/>
      <c r="O3521" s="1235"/>
      <c r="P3521" s="453"/>
      <c r="Q3521" s="233"/>
      <c r="R3521" s="73"/>
      <c r="S3521" s="73"/>
      <c r="T3521" s="73">
        <v>-17438</v>
      </c>
      <c r="U3521" s="42"/>
      <c r="V3521" s="42"/>
      <c r="W3521" s="42"/>
      <c r="X3521" s="42"/>
      <c r="Y3521" s="42"/>
      <c r="Z3521" s="42"/>
      <c r="AA3521" s="42"/>
      <c r="AB3521" s="42"/>
      <c r="AC3521" s="42"/>
      <c r="AD3521" s="42"/>
      <c r="AE3521" s="42"/>
      <c r="AF3521" s="42"/>
      <c r="AG3521" s="42"/>
      <c r="AH3521" s="42"/>
      <c r="AI3521" s="42"/>
      <c r="AJ3521" s="42"/>
      <c r="AK3521" s="42"/>
    </row>
    <row r="3522" spans="1:37" s="1" customFormat="1">
      <c r="A3522" s="174" t="s">
        <v>824</v>
      </c>
      <c r="B3522" s="70" t="s">
        <v>22</v>
      </c>
      <c r="C3522" s="675" t="s">
        <v>824</v>
      </c>
      <c r="D3522" s="214" t="s">
        <v>824</v>
      </c>
      <c r="E3522" s="833">
        <v>40801</v>
      </c>
      <c r="F3522" s="816">
        <v>2012</v>
      </c>
      <c r="G3522" s="719" t="s">
        <v>821</v>
      </c>
      <c r="H3522" s="174" t="s">
        <v>2095</v>
      </c>
      <c r="I3522" s="229"/>
      <c r="J3522" s="992"/>
      <c r="K3522" s="5">
        <f t="shared" ref="K3522:K3585" si="98">F3522-L3522-1</f>
        <v>2011</v>
      </c>
      <c r="L3522" s="1085"/>
      <c r="M3522" s="1185"/>
      <c r="N3522" s="1185"/>
      <c r="O3522" s="1235"/>
      <c r="P3522" s="453"/>
      <c r="Q3522" s="233"/>
      <c r="R3522" s="73"/>
      <c r="S3522" s="73"/>
      <c r="T3522" s="73">
        <v>-4135.29</v>
      </c>
      <c r="U3522" s="42"/>
      <c r="V3522" s="42"/>
      <c r="W3522" s="42"/>
      <c r="X3522" s="42"/>
      <c r="Y3522" s="42"/>
      <c r="Z3522" s="42"/>
      <c r="AA3522" s="42"/>
      <c r="AB3522" s="42"/>
      <c r="AC3522" s="42"/>
      <c r="AD3522" s="42"/>
      <c r="AE3522" s="42"/>
      <c r="AF3522" s="42"/>
      <c r="AG3522" s="42"/>
      <c r="AH3522" s="42"/>
      <c r="AI3522" s="42"/>
      <c r="AJ3522" s="42"/>
      <c r="AK3522" s="42"/>
    </row>
    <row r="3523" spans="1:37" s="1" customFormat="1">
      <c r="A3523" s="174" t="s">
        <v>824</v>
      </c>
      <c r="B3523" s="244" t="s">
        <v>22</v>
      </c>
      <c r="C3523" s="675" t="s">
        <v>824</v>
      </c>
      <c r="D3523" s="214" t="s">
        <v>824</v>
      </c>
      <c r="E3523" s="833">
        <v>40801</v>
      </c>
      <c r="F3523" s="816">
        <v>2012</v>
      </c>
      <c r="G3523" s="719" t="s">
        <v>821</v>
      </c>
      <c r="H3523" s="244" t="s">
        <v>4813</v>
      </c>
      <c r="I3523" s="229"/>
      <c r="J3523" s="992"/>
      <c r="K3523" s="5">
        <f t="shared" si="98"/>
        <v>2011</v>
      </c>
      <c r="L3523" s="1085"/>
      <c r="M3523" s="1185"/>
      <c r="N3523" s="1185"/>
      <c r="O3523" s="1235"/>
      <c r="P3523" s="453"/>
      <c r="Q3523" s="233"/>
      <c r="R3523" s="73"/>
      <c r="S3523" s="73"/>
      <c r="T3523" s="73">
        <v>-3899.43</v>
      </c>
      <c r="U3523" s="42"/>
      <c r="V3523" s="42"/>
      <c r="W3523" s="42"/>
      <c r="X3523" s="42"/>
      <c r="Y3523" s="42"/>
      <c r="Z3523" s="42"/>
      <c r="AA3523" s="42"/>
      <c r="AB3523" s="42"/>
      <c r="AC3523" s="42"/>
      <c r="AD3523" s="42"/>
      <c r="AE3523" s="42"/>
      <c r="AF3523" s="42"/>
      <c r="AG3523" s="42"/>
      <c r="AH3523" s="42"/>
      <c r="AI3523" s="42"/>
      <c r="AJ3523" s="42"/>
      <c r="AK3523" s="42"/>
    </row>
    <row r="3524" spans="1:37" s="1" customFormat="1">
      <c r="A3524" s="174" t="s">
        <v>824</v>
      </c>
      <c r="B3524" s="244" t="s">
        <v>22</v>
      </c>
      <c r="C3524" s="675" t="s">
        <v>824</v>
      </c>
      <c r="D3524" s="214" t="s">
        <v>824</v>
      </c>
      <c r="E3524" s="833">
        <v>40801</v>
      </c>
      <c r="F3524" s="816">
        <v>2012</v>
      </c>
      <c r="G3524" s="719" t="s">
        <v>821</v>
      </c>
      <c r="H3524" s="174" t="s">
        <v>4812</v>
      </c>
      <c r="I3524" s="229"/>
      <c r="J3524" s="992"/>
      <c r="K3524" s="5">
        <f t="shared" si="98"/>
        <v>2011</v>
      </c>
      <c r="L3524" s="1085"/>
      <c r="M3524" s="1185"/>
      <c r="N3524" s="1185"/>
      <c r="O3524" s="1235"/>
      <c r="P3524" s="453"/>
      <c r="Q3524" s="233"/>
      <c r="R3524" s="73"/>
      <c r="S3524" s="73"/>
      <c r="T3524" s="73">
        <v>-2385.84</v>
      </c>
      <c r="U3524" s="42"/>
      <c r="V3524" s="42"/>
      <c r="W3524" s="42"/>
      <c r="X3524" s="42"/>
      <c r="Y3524" s="42"/>
      <c r="Z3524" s="42"/>
      <c r="AA3524" s="42"/>
      <c r="AB3524" s="42"/>
      <c r="AC3524" s="42"/>
      <c r="AD3524" s="42"/>
      <c r="AE3524" s="42"/>
      <c r="AF3524" s="42"/>
      <c r="AG3524" s="42"/>
      <c r="AH3524" s="42"/>
      <c r="AI3524" s="42"/>
      <c r="AJ3524" s="42"/>
      <c r="AK3524" s="42"/>
    </row>
    <row r="3525" spans="1:37" s="1" customFormat="1">
      <c r="A3525" s="174" t="s">
        <v>824</v>
      </c>
      <c r="B3525" s="70" t="s">
        <v>22</v>
      </c>
      <c r="C3525" s="675" t="s">
        <v>824</v>
      </c>
      <c r="D3525" s="214" t="s">
        <v>824</v>
      </c>
      <c r="E3525" s="833">
        <v>40813</v>
      </c>
      <c r="F3525" s="816">
        <v>2012</v>
      </c>
      <c r="G3525" s="719" t="s">
        <v>816</v>
      </c>
      <c r="H3525" s="224" t="s">
        <v>800</v>
      </c>
      <c r="I3525" s="229"/>
      <c r="J3525" s="992"/>
      <c r="K3525" s="5">
        <f t="shared" si="98"/>
        <v>2011</v>
      </c>
      <c r="L3525" s="1085"/>
      <c r="M3525" s="1185"/>
      <c r="N3525" s="1185"/>
      <c r="O3525" s="1235"/>
      <c r="P3525" s="453"/>
      <c r="Q3525" s="233"/>
      <c r="R3525" s="73"/>
      <c r="S3525" s="73"/>
      <c r="T3525" s="73">
        <v>-4584.83</v>
      </c>
      <c r="U3525" s="42"/>
      <c r="V3525" s="42"/>
      <c r="W3525" s="42"/>
      <c r="X3525" s="42"/>
      <c r="Y3525" s="42"/>
      <c r="Z3525" s="42"/>
      <c r="AA3525" s="42"/>
      <c r="AB3525" s="42"/>
      <c r="AC3525" s="42"/>
      <c r="AD3525" s="42"/>
      <c r="AE3525" s="42"/>
      <c r="AF3525" s="42"/>
      <c r="AG3525" s="42"/>
      <c r="AH3525" s="42"/>
      <c r="AI3525" s="42"/>
      <c r="AJ3525" s="42"/>
      <c r="AK3525" s="42"/>
    </row>
    <row r="3526" spans="1:37" s="1" customFormat="1">
      <c r="A3526" s="174" t="s">
        <v>824</v>
      </c>
      <c r="B3526" s="70" t="s">
        <v>22</v>
      </c>
      <c r="C3526" s="675" t="s">
        <v>824</v>
      </c>
      <c r="D3526" s="214" t="s">
        <v>824</v>
      </c>
      <c r="E3526" s="833">
        <v>40829</v>
      </c>
      <c r="F3526" s="816">
        <v>2012</v>
      </c>
      <c r="G3526" s="719" t="s">
        <v>814</v>
      </c>
      <c r="H3526" s="174" t="s">
        <v>1006</v>
      </c>
      <c r="I3526" s="229"/>
      <c r="J3526" s="992"/>
      <c r="K3526" s="5">
        <f t="shared" si="98"/>
        <v>2011</v>
      </c>
      <c r="L3526" s="1085"/>
      <c r="M3526" s="1185"/>
      <c r="N3526" s="1185"/>
      <c r="O3526" s="1235"/>
      <c r="P3526" s="453"/>
      <c r="Q3526" s="233"/>
      <c r="R3526" s="73"/>
      <c r="S3526" s="73"/>
      <c r="T3526" s="73">
        <v>-15767.66</v>
      </c>
      <c r="U3526" s="42"/>
      <c r="V3526" s="42"/>
      <c r="W3526" s="42"/>
      <c r="X3526" s="42"/>
      <c r="Y3526" s="42"/>
      <c r="Z3526" s="42"/>
      <c r="AA3526" s="42"/>
      <c r="AB3526" s="42"/>
      <c r="AC3526" s="42"/>
      <c r="AD3526" s="42"/>
      <c r="AE3526" s="42"/>
      <c r="AF3526" s="42"/>
      <c r="AG3526" s="42"/>
      <c r="AH3526" s="42"/>
      <c r="AI3526" s="42"/>
      <c r="AJ3526" s="42"/>
      <c r="AK3526" s="42"/>
    </row>
    <row r="3527" spans="1:37" s="1" customFormat="1">
      <c r="A3527" s="174" t="s">
        <v>824</v>
      </c>
      <c r="B3527" s="70" t="s">
        <v>22</v>
      </c>
      <c r="C3527" s="675" t="s">
        <v>824</v>
      </c>
      <c r="D3527" s="214" t="s">
        <v>824</v>
      </c>
      <c r="E3527" s="833">
        <v>40829</v>
      </c>
      <c r="F3527" s="816">
        <v>2012</v>
      </c>
      <c r="G3527" s="719" t="s">
        <v>814</v>
      </c>
      <c r="H3527" s="174" t="s">
        <v>800</v>
      </c>
      <c r="I3527" s="229"/>
      <c r="J3527" s="992"/>
      <c r="K3527" s="5">
        <f t="shared" si="98"/>
        <v>2011</v>
      </c>
      <c r="L3527" s="1085"/>
      <c r="M3527" s="1185"/>
      <c r="N3527" s="1185"/>
      <c r="O3527" s="1235"/>
      <c r="P3527" s="453"/>
      <c r="Q3527" s="233"/>
      <c r="R3527" s="73"/>
      <c r="S3527" s="73"/>
      <c r="T3527" s="73">
        <v>-792.08</v>
      </c>
      <c r="U3527" s="42"/>
      <c r="V3527" s="42"/>
      <c r="W3527" s="42"/>
      <c r="X3527" s="42"/>
      <c r="Y3527" s="42"/>
      <c r="Z3527" s="42"/>
      <c r="AA3527" s="42"/>
      <c r="AB3527" s="42"/>
      <c r="AC3527" s="42"/>
      <c r="AD3527" s="42"/>
      <c r="AE3527" s="42"/>
      <c r="AF3527" s="42"/>
      <c r="AG3527" s="42"/>
      <c r="AH3527" s="42"/>
      <c r="AI3527" s="42"/>
      <c r="AJ3527" s="42"/>
      <c r="AK3527" s="42"/>
    </row>
    <row r="3528" spans="1:37" s="1" customFormat="1">
      <c r="A3528" s="174" t="s">
        <v>824</v>
      </c>
      <c r="B3528" s="70" t="s">
        <v>662</v>
      </c>
      <c r="C3528" s="675" t="s">
        <v>824</v>
      </c>
      <c r="D3528" s="214" t="s">
        <v>824</v>
      </c>
      <c r="E3528" s="833">
        <v>40862</v>
      </c>
      <c r="F3528" s="816">
        <v>2012</v>
      </c>
      <c r="G3528" s="719" t="s">
        <v>818</v>
      </c>
      <c r="H3528" s="174" t="s">
        <v>1835</v>
      </c>
      <c r="I3528" s="229"/>
      <c r="J3528" s="992"/>
      <c r="K3528" s="5">
        <f t="shared" si="98"/>
        <v>2011</v>
      </c>
      <c r="L3528" s="1085"/>
      <c r="M3528" s="1185"/>
      <c r="N3528" s="1185"/>
      <c r="O3528" s="1235"/>
      <c r="P3528" s="453"/>
      <c r="Q3528" s="233"/>
      <c r="R3528" s="73"/>
      <c r="S3528" s="73"/>
      <c r="T3528" s="73">
        <v>-10340.549999999999</v>
      </c>
      <c r="U3528" s="42"/>
      <c r="V3528" s="42"/>
      <c r="W3528" s="42"/>
      <c r="X3528" s="42"/>
      <c r="Y3528" s="42"/>
      <c r="Z3528" s="42"/>
      <c r="AA3528" s="42"/>
      <c r="AB3528" s="42"/>
      <c r="AC3528" s="42"/>
      <c r="AD3528" s="42"/>
      <c r="AE3528" s="42"/>
      <c r="AF3528" s="42"/>
      <c r="AG3528" s="42"/>
      <c r="AH3528" s="42"/>
      <c r="AI3528" s="42"/>
      <c r="AJ3528" s="42"/>
      <c r="AK3528" s="42"/>
    </row>
    <row r="3529" spans="1:37" s="1" customFormat="1">
      <c r="A3529" s="174" t="s">
        <v>824</v>
      </c>
      <c r="B3529" s="70" t="s">
        <v>662</v>
      </c>
      <c r="C3529" s="675" t="s">
        <v>824</v>
      </c>
      <c r="D3529" s="214" t="s">
        <v>824</v>
      </c>
      <c r="E3529" s="833">
        <v>40862</v>
      </c>
      <c r="F3529" s="816">
        <v>2012</v>
      </c>
      <c r="G3529" s="719" t="s">
        <v>812</v>
      </c>
      <c r="H3529" s="174" t="s">
        <v>905</v>
      </c>
      <c r="I3529" s="229"/>
      <c r="J3529" s="992"/>
      <c r="K3529" s="5">
        <f t="shared" si="98"/>
        <v>2011</v>
      </c>
      <c r="L3529" s="1085"/>
      <c r="M3529" s="1185"/>
      <c r="N3529" s="1185"/>
      <c r="O3529" s="1235"/>
      <c r="P3529" s="453"/>
      <c r="Q3529" s="233"/>
      <c r="R3529" s="73"/>
      <c r="S3529" s="73"/>
      <c r="T3529" s="73">
        <v>-9600</v>
      </c>
      <c r="U3529" s="42"/>
      <c r="V3529" s="42"/>
      <c r="W3529" s="42"/>
      <c r="X3529" s="42"/>
      <c r="Y3529" s="42"/>
      <c r="Z3529" s="42"/>
      <c r="AA3529" s="42"/>
      <c r="AB3529" s="42"/>
      <c r="AC3529" s="42"/>
      <c r="AD3529" s="42"/>
      <c r="AE3529" s="42"/>
      <c r="AF3529" s="42"/>
      <c r="AG3529" s="42"/>
      <c r="AH3529" s="42"/>
      <c r="AI3529" s="42"/>
      <c r="AJ3529" s="42"/>
      <c r="AK3529" s="42"/>
    </row>
    <row r="3530" spans="1:37" s="1" customFormat="1">
      <c r="A3530" s="174" t="s">
        <v>824</v>
      </c>
      <c r="B3530" s="70" t="s">
        <v>662</v>
      </c>
      <c r="C3530" s="675" t="s">
        <v>824</v>
      </c>
      <c r="D3530" s="214" t="s">
        <v>824</v>
      </c>
      <c r="E3530" s="833">
        <v>40862</v>
      </c>
      <c r="F3530" s="816">
        <v>2012</v>
      </c>
      <c r="G3530" s="719" t="s">
        <v>813</v>
      </c>
      <c r="H3530" s="244" t="s">
        <v>800</v>
      </c>
      <c r="I3530" s="229"/>
      <c r="J3530" s="992"/>
      <c r="K3530" s="5">
        <f t="shared" si="98"/>
        <v>2011</v>
      </c>
      <c r="L3530" s="1085"/>
      <c r="M3530" s="1185"/>
      <c r="N3530" s="1185"/>
      <c r="O3530" s="1235"/>
      <c r="P3530" s="453"/>
      <c r="Q3530" s="233"/>
      <c r="R3530" s="73"/>
      <c r="S3530" s="73"/>
      <c r="T3530" s="73">
        <v>-8446</v>
      </c>
      <c r="U3530" s="42"/>
      <c r="V3530" s="42"/>
      <c r="W3530" s="42"/>
      <c r="X3530" s="42"/>
      <c r="Y3530" s="42"/>
      <c r="Z3530" s="42"/>
      <c r="AA3530" s="42"/>
      <c r="AB3530" s="42"/>
      <c r="AC3530" s="42"/>
      <c r="AD3530" s="42"/>
      <c r="AE3530" s="42"/>
      <c r="AF3530" s="42"/>
      <c r="AG3530" s="42"/>
      <c r="AH3530" s="42"/>
      <c r="AI3530" s="42"/>
      <c r="AJ3530" s="42"/>
      <c r="AK3530" s="42"/>
    </row>
    <row r="3531" spans="1:37" s="1" customFormat="1">
      <c r="A3531" s="174" t="s">
        <v>824</v>
      </c>
      <c r="B3531" s="70" t="s">
        <v>22</v>
      </c>
      <c r="C3531" s="675" t="s">
        <v>824</v>
      </c>
      <c r="D3531" s="214" t="s">
        <v>824</v>
      </c>
      <c r="E3531" s="833">
        <v>40862</v>
      </c>
      <c r="F3531" s="816">
        <v>2012</v>
      </c>
      <c r="G3531" s="719" t="s">
        <v>815</v>
      </c>
      <c r="H3531" s="174" t="s">
        <v>807</v>
      </c>
      <c r="I3531" s="229"/>
      <c r="J3531" s="992"/>
      <c r="K3531" s="5">
        <f t="shared" si="98"/>
        <v>2011</v>
      </c>
      <c r="L3531" s="1085"/>
      <c r="M3531" s="1185"/>
      <c r="N3531" s="1185"/>
      <c r="O3531" s="1235"/>
      <c r="P3531" s="453"/>
      <c r="Q3531" s="233"/>
      <c r="R3531" s="73"/>
      <c r="S3531" s="73"/>
      <c r="T3531" s="73">
        <v>-7179.39</v>
      </c>
      <c r="U3531" s="42"/>
      <c r="V3531" s="42"/>
      <c r="W3531" s="42"/>
      <c r="X3531" s="42"/>
      <c r="Y3531" s="42"/>
      <c r="Z3531" s="42"/>
      <c r="AA3531" s="42"/>
      <c r="AB3531" s="42"/>
      <c r="AC3531" s="42"/>
      <c r="AD3531" s="42"/>
      <c r="AE3531" s="42"/>
      <c r="AF3531" s="42"/>
      <c r="AG3531" s="42"/>
      <c r="AH3531" s="42"/>
      <c r="AI3531" s="42"/>
      <c r="AJ3531" s="42"/>
      <c r="AK3531" s="42"/>
    </row>
    <row r="3532" spans="1:37" s="1" customFormat="1">
      <c r="A3532" s="244" t="s">
        <v>824</v>
      </c>
      <c r="B3532" s="70" t="s">
        <v>22</v>
      </c>
      <c r="C3532" s="623" t="s">
        <v>824</v>
      </c>
      <c r="D3532" s="347" t="s">
        <v>3993</v>
      </c>
      <c r="E3532" s="828">
        <v>40878</v>
      </c>
      <c r="F3532" s="816">
        <v>2012</v>
      </c>
      <c r="G3532" s="732" t="s">
        <v>818</v>
      </c>
      <c r="H3532" s="70" t="s">
        <v>3459</v>
      </c>
      <c r="I3532" s="248"/>
      <c r="J3532" s="928"/>
      <c r="K3532" s="5">
        <f t="shared" si="98"/>
        <v>2011</v>
      </c>
      <c r="L3532" s="1034"/>
      <c r="M3532" s="1133"/>
      <c r="N3532" s="1133"/>
      <c r="O3532" s="1235"/>
      <c r="P3532" s="453"/>
      <c r="Q3532" s="350"/>
      <c r="R3532" s="73"/>
      <c r="S3532" s="73"/>
      <c r="T3532" s="73">
        <v>-7705.26</v>
      </c>
      <c r="U3532" s="42"/>
      <c r="V3532" s="42"/>
      <c r="W3532" s="42"/>
      <c r="X3532" s="42"/>
      <c r="Y3532" s="42"/>
      <c r="Z3532" s="42"/>
      <c r="AA3532" s="42"/>
      <c r="AB3532" s="42"/>
      <c r="AC3532" s="42"/>
      <c r="AD3532" s="42"/>
      <c r="AE3532" s="42"/>
      <c r="AF3532" s="42"/>
      <c r="AG3532" s="42"/>
      <c r="AH3532" s="42"/>
      <c r="AI3532" s="42"/>
      <c r="AJ3532" s="42"/>
      <c r="AK3532" s="42"/>
    </row>
    <row r="3533" spans="1:37" s="1" customFormat="1">
      <c r="A3533" s="244" t="s">
        <v>824</v>
      </c>
      <c r="B3533" s="70" t="s">
        <v>22</v>
      </c>
      <c r="C3533" s="623" t="s">
        <v>824</v>
      </c>
      <c r="D3533" s="347" t="s">
        <v>3993</v>
      </c>
      <c r="E3533" s="828">
        <v>40878</v>
      </c>
      <c r="F3533" s="816">
        <v>2012</v>
      </c>
      <c r="G3533" s="732" t="s">
        <v>818</v>
      </c>
      <c r="H3533" s="174" t="s">
        <v>806</v>
      </c>
      <c r="I3533" s="248"/>
      <c r="J3533" s="928"/>
      <c r="K3533" s="5">
        <f t="shared" si="98"/>
        <v>2011</v>
      </c>
      <c r="L3533" s="1034"/>
      <c r="M3533" s="1133"/>
      <c r="N3533" s="1133"/>
      <c r="O3533" s="1235"/>
      <c r="P3533" s="453"/>
      <c r="Q3533" s="350"/>
      <c r="R3533" s="73"/>
      <c r="S3533" s="73"/>
      <c r="T3533" s="73">
        <v>-3834.74</v>
      </c>
      <c r="U3533" s="42"/>
      <c r="V3533" s="42"/>
      <c r="W3533" s="42"/>
      <c r="X3533" s="42"/>
      <c r="Y3533" s="42"/>
      <c r="Z3533" s="42"/>
      <c r="AA3533" s="42"/>
      <c r="AB3533" s="42"/>
      <c r="AC3533" s="42"/>
      <c r="AD3533" s="42"/>
      <c r="AE3533" s="42"/>
      <c r="AF3533" s="42"/>
      <c r="AG3533" s="42"/>
      <c r="AH3533" s="42"/>
      <c r="AI3533" s="42"/>
      <c r="AJ3533" s="42"/>
      <c r="AK3533" s="42"/>
    </row>
    <row r="3534" spans="1:37" s="1" customFormat="1">
      <c r="A3534" s="244" t="s">
        <v>824</v>
      </c>
      <c r="B3534" s="244" t="s">
        <v>22</v>
      </c>
      <c r="C3534" s="623" t="s">
        <v>824</v>
      </c>
      <c r="D3534" s="103" t="s">
        <v>3994</v>
      </c>
      <c r="E3534" s="828">
        <v>40883</v>
      </c>
      <c r="F3534" s="816">
        <v>2012</v>
      </c>
      <c r="G3534" s="733" t="s">
        <v>814</v>
      </c>
      <c r="H3534" s="244" t="s">
        <v>75</v>
      </c>
      <c r="I3534" s="248"/>
      <c r="J3534" s="928"/>
      <c r="K3534" s="5">
        <f t="shared" si="98"/>
        <v>2011</v>
      </c>
      <c r="L3534" s="1035"/>
      <c r="M3534" s="1134"/>
      <c r="N3534" s="1134"/>
      <c r="O3534" s="1235"/>
      <c r="P3534" s="453"/>
      <c r="Q3534" s="350"/>
      <c r="R3534" s="73"/>
      <c r="S3534" s="73"/>
      <c r="T3534" s="73">
        <v>-2241.54</v>
      </c>
      <c r="U3534" s="42"/>
      <c r="V3534" s="42"/>
      <c r="W3534" s="42"/>
      <c r="X3534" s="42"/>
      <c r="Y3534" s="42"/>
      <c r="Z3534" s="42"/>
      <c r="AA3534" s="42"/>
      <c r="AB3534" s="42"/>
      <c r="AC3534" s="42"/>
      <c r="AD3534" s="42"/>
      <c r="AE3534" s="42"/>
      <c r="AF3534" s="42"/>
      <c r="AG3534" s="42"/>
      <c r="AH3534" s="42"/>
      <c r="AI3534" s="42"/>
      <c r="AJ3534" s="42"/>
      <c r="AK3534" s="42"/>
    </row>
    <row r="3535" spans="1:37" s="1" customFormat="1">
      <c r="A3535" s="1" t="s">
        <v>4014</v>
      </c>
      <c r="C3535" s="599"/>
      <c r="D3535" s="3"/>
      <c r="E3535" s="820">
        <v>40827</v>
      </c>
      <c r="F3535" s="802">
        <v>2012</v>
      </c>
      <c r="G3535" s="8" t="s">
        <v>2507</v>
      </c>
      <c r="H3535" s="1" t="s">
        <v>1240</v>
      </c>
      <c r="I3535" s="6"/>
      <c r="J3535" s="903"/>
      <c r="K3535" s="5">
        <f t="shared" si="98"/>
        <v>2011</v>
      </c>
      <c r="L3535" s="790"/>
      <c r="M3535" s="1104"/>
      <c r="N3535" s="1104"/>
      <c r="O3535" s="1227"/>
      <c r="P3535" s="154"/>
      <c r="Q3535" s="23"/>
      <c r="R3535" s="7"/>
      <c r="S3535" s="7"/>
      <c r="T3535" s="7">
        <v>-4292.96</v>
      </c>
      <c r="U3535" s="42"/>
      <c r="V3535" s="42"/>
      <c r="W3535" s="42"/>
      <c r="X3535" s="42"/>
      <c r="Y3535" s="42"/>
      <c r="Z3535" s="42"/>
      <c r="AA3535" s="42"/>
      <c r="AB3535" s="42"/>
      <c r="AC3535" s="42"/>
      <c r="AD3535" s="42"/>
      <c r="AE3535" s="42"/>
      <c r="AF3535" s="42"/>
      <c r="AG3535" s="42"/>
      <c r="AH3535" s="42"/>
      <c r="AI3535" s="42"/>
      <c r="AJ3535" s="42"/>
      <c r="AK3535" s="42"/>
    </row>
    <row r="3536" spans="1:37" s="1" customFormat="1">
      <c r="A3536" s="244" t="s">
        <v>824</v>
      </c>
      <c r="B3536" s="244" t="s">
        <v>22</v>
      </c>
      <c r="C3536" s="623" t="s">
        <v>824</v>
      </c>
      <c r="D3536" s="347" t="s">
        <v>3995</v>
      </c>
      <c r="E3536" s="828">
        <v>40884</v>
      </c>
      <c r="F3536" s="817">
        <v>2012</v>
      </c>
      <c r="G3536" s="732" t="s">
        <v>814</v>
      </c>
      <c r="H3536" s="244" t="s">
        <v>3617</v>
      </c>
      <c r="I3536" s="248"/>
      <c r="J3536" s="928"/>
      <c r="K3536" s="5">
        <f t="shared" si="98"/>
        <v>2011</v>
      </c>
      <c r="L3536" s="1034"/>
      <c r="M3536" s="1133"/>
      <c r="N3536" s="1133"/>
      <c r="O3536" s="1235"/>
      <c r="P3536" s="453"/>
      <c r="Q3536" s="350"/>
      <c r="R3536" s="73"/>
      <c r="S3536" s="73"/>
      <c r="T3536" s="73">
        <v>-44360</v>
      </c>
      <c r="U3536" s="42"/>
      <c r="V3536" s="42"/>
      <c r="W3536" s="42"/>
      <c r="X3536" s="42"/>
      <c r="Y3536" s="42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</row>
    <row r="3537" spans="1:37" s="1" customFormat="1">
      <c r="A3537" s="174" t="s">
        <v>824</v>
      </c>
      <c r="B3537" s="70" t="s">
        <v>662</v>
      </c>
      <c r="C3537" s="675" t="s">
        <v>824</v>
      </c>
      <c r="D3537" s="214" t="s">
        <v>4015</v>
      </c>
      <c r="E3537" s="833">
        <v>40890</v>
      </c>
      <c r="F3537" s="816">
        <v>2012</v>
      </c>
      <c r="G3537" s="719" t="s">
        <v>815</v>
      </c>
      <c r="H3537" s="174" t="s">
        <v>808</v>
      </c>
      <c r="I3537" s="229"/>
      <c r="J3537" s="992"/>
      <c r="K3537" s="5">
        <f t="shared" si="98"/>
        <v>2011</v>
      </c>
      <c r="L3537" s="1085"/>
      <c r="M3537" s="1185"/>
      <c r="N3537" s="1185"/>
      <c r="O3537" s="1235"/>
      <c r="P3537" s="453"/>
      <c r="Q3537" s="233"/>
      <c r="R3537" s="73"/>
      <c r="S3537" s="73"/>
      <c r="T3537" s="73">
        <v>-14550</v>
      </c>
      <c r="U3537" s="42"/>
      <c r="V3537" s="42"/>
      <c r="W3537" s="42"/>
      <c r="X3537" s="42"/>
      <c r="Y3537" s="42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</row>
    <row r="3538" spans="1:37" s="1" customFormat="1">
      <c r="A3538" s="174" t="s">
        <v>824</v>
      </c>
      <c r="B3538" s="244" t="s">
        <v>662</v>
      </c>
      <c r="C3538" s="675" t="s">
        <v>824</v>
      </c>
      <c r="D3538" s="214" t="s">
        <v>4016</v>
      </c>
      <c r="E3538" s="833">
        <v>40899</v>
      </c>
      <c r="F3538" s="816">
        <v>2012</v>
      </c>
      <c r="G3538" s="719" t="s">
        <v>818</v>
      </c>
      <c r="H3538" s="174" t="s">
        <v>3096</v>
      </c>
      <c r="I3538" s="229"/>
      <c r="J3538" s="992"/>
      <c r="K3538" s="5">
        <f t="shared" si="98"/>
        <v>2011</v>
      </c>
      <c r="L3538" s="1085"/>
      <c r="M3538" s="1185"/>
      <c r="N3538" s="1185"/>
      <c r="O3538" s="1235"/>
      <c r="P3538" s="453"/>
      <c r="Q3538" s="233"/>
      <c r="R3538" s="73"/>
      <c r="S3538" s="73"/>
      <c r="T3538" s="73">
        <v>-1910</v>
      </c>
      <c r="U3538" s="42"/>
      <c r="V3538" s="42"/>
      <c r="W3538" s="42"/>
      <c r="X3538" s="42"/>
      <c r="Y3538" s="42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</row>
    <row r="3539" spans="1:37" s="1" customFormat="1">
      <c r="A3539" s="174" t="s">
        <v>824</v>
      </c>
      <c r="B3539" s="244" t="s">
        <v>22</v>
      </c>
      <c r="C3539" s="675" t="s">
        <v>824</v>
      </c>
      <c r="D3539" s="214" t="s">
        <v>824</v>
      </c>
      <c r="E3539" s="833">
        <v>40913</v>
      </c>
      <c r="F3539" s="816">
        <v>2012</v>
      </c>
      <c r="G3539" s="719" t="s">
        <v>1774</v>
      </c>
      <c r="H3539" s="174" t="s">
        <v>4818</v>
      </c>
      <c r="I3539" s="229"/>
      <c r="J3539" s="992"/>
      <c r="K3539" s="5">
        <f t="shared" si="98"/>
        <v>2011</v>
      </c>
      <c r="L3539" s="1085"/>
      <c r="M3539" s="1185"/>
      <c r="N3539" s="1185"/>
      <c r="O3539" s="1235"/>
      <c r="P3539" s="453"/>
      <c r="Q3539" s="233"/>
      <c r="R3539" s="73"/>
      <c r="S3539" s="73"/>
      <c r="T3539" s="73">
        <v>-201516</v>
      </c>
      <c r="U3539" s="42"/>
      <c r="V3539" s="42"/>
      <c r="W3539" s="42"/>
      <c r="X3539" s="42"/>
      <c r="Y3539" s="42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</row>
    <row r="3540" spans="1:37" s="1" customFormat="1">
      <c r="A3540" s="174" t="s">
        <v>824</v>
      </c>
      <c r="B3540" s="70" t="s">
        <v>22</v>
      </c>
      <c r="C3540" s="675" t="s">
        <v>824</v>
      </c>
      <c r="D3540" s="214" t="s">
        <v>824</v>
      </c>
      <c r="E3540" s="833">
        <v>40920</v>
      </c>
      <c r="F3540" s="816">
        <v>2012</v>
      </c>
      <c r="G3540" s="719" t="s">
        <v>815</v>
      </c>
      <c r="H3540" s="70" t="s">
        <v>475</v>
      </c>
      <c r="I3540" s="229"/>
      <c r="J3540" s="992"/>
      <c r="K3540" s="5">
        <f t="shared" si="98"/>
        <v>2011</v>
      </c>
      <c r="L3540" s="1085"/>
      <c r="M3540" s="1185"/>
      <c r="N3540" s="1185"/>
      <c r="O3540" s="1235"/>
      <c r="P3540" s="453"/>
      <c r="Q3540" s="233"/>
      <c r="R3540" s="73"/>
      <c r="S3540" s="73"/>
      <c r="T3540" s="73">
        <v>-26372.6</v>
      </c>
      <c r="U3540" s="42"/>
      <c r="V3540" s="42"/>
      <c r="W3540" s="42"/>
      <c r="X3540" s="42"/>
      <c r="Y3540" s="42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</row>
    <row r="3541" spans="1:37" s="1" customFormat="1">
      <c r="A3541" s="174" t="s">
        <v>824</v>
      </c>
      <c r="B3541" s="70" t="s">
        <v>22</v>
      </c>
      <c r="C3541" s="675" t="s">
        <v>824</v>
      </c>
      <c r="D3541" s="214" t="s">
        <v>824</v>
      </c>
      <c r="E3541" s="833">
        <v>40927</v>
      </c>
      <c r="F3541" s="816">
        <v>2012</v>
      </c>
      <c r="G3541" s="719" t="s">
        <v>812</v>
      </c>
      <c r="H3541" s="70" t="s">
        <v>861</v>
      </c>
      <c r="I3541" s="229"/>
      <c r="J3541" s="992"/>
      <c r="K3541" s="5">
        <f t="shared" si="98"/>
        <v>2011</v>
      </c>
      <c r="L3541" s="1085"/>
      <c r="M3541" s="1185"/>
      <c r="N3541" s="1185"/>
      <c r="O3541" s="1235"/>
      <c r="P3541" s="453"/>
      <c r="Q3541" s="233"/>
      <c r="R3541" s="73"/>
      <c r="S3541" s="73"/>
      <c r="T3541" s="73">
        <v>-23278</v>
      </c>
      <c r="U3541" s="42"/>
      <c r="V3541" s="42"/>
      <c r="W3541" s="42"/>
      <c r="X3541" s="42"/>
      <c r="Y3541" s="42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</row>
    <row r="3542" spans="1:37" s="1" customFormat="1">
      <c r="A3542" s="174" t="s">
        <v>824</v>
      </c>
      <c r="B3542" s="70" t="s">
        <v>22</v>
      </c>
      <c r="C3542" s="675" t="s">
        <v>824</v>
      </c>
      <c r="D3542" s="214" t="s">
        <v>824</v>
      </c>
      <c r="E3542" s="833">
        <v>40928</v>
      </c>
      <c r="F3542" s="816">
        <v>2012</v>
      </c>
      <c r="G3542" s="719" t="s">
        <v>818</v>
      </c>
      <c r="H3542" s="244" t="s">
        <v>1694</v>
      </c>
      <c r="I3542" s="229"/>
      <c r="J3542" s="992"/>
      <c r="K3542" s="5">
        <f t="shared" si="98"/>
        <v>2011</v>
      </c>
      <c r="L3542" s="1085"/>
      <c r="M3542" s="1185"/>
      <c r="N3542" s="1185"/>
      <c r="O3542" s="1235"/>
      <c r="P3542" s="453"/>
      <c r="Q3542" s="233"/>
      <c r="R3542" s="73"/>
      <c r="S3542" s="73"/>
      <c r="T3542" s="73">
        <v>-15058.42</v>
      </c>
      <c r="U3542" s="42"/>
      <c r="V3542" s="42"/>
      <c r="W3542" s="42"/>
      <c r="X3542" s="42"/>
      <c r="Y3542" s="42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</row>
    <row r="3543" spans="1:37" s="1" customFormat="1">
      <c r="A3543" s="174" t="s">
        <v>824</v>
      </c>
      <c r="B3543" s="244" t="s">
        <v>22</v>
      </c>
      <c r="C3543" s="675" t="s">
        <v>824</v>
      </c>
      <c r="D3543" s="899" t="s">
        <v>4040</v>
      </c>
      <c r="E3543" s="833">
        <v>40929</v>
      </c>
      <c r="F3543" s="816">
        <v>2012</v>
      </c>
      <c r="G3543" s="719" t="s">
        <v>818</v>
      </c>
      <c r="H3543" s="70" t="s">
        <v>2910</v>
      </c>
      <c r="I3543" s="229"/>
      <c r="J3543" s="992"/>
      <c r="K3543" s="5">
        <f t="shared" si="98"/>
        <v>2011</v>
      </c>
      <c r="L3543" s="1085"/>
      <c r="M3543" s="1185"/>
      <c r="N3543" s="1185"/>
      <c r="O3543" s="1235"/>
      <c r="P3543" s="453"/>
      <c r="Q3543" s="233"/>
      <c r="R3543" s="73"/>
      <c r="S3543" s="73"/>
      <c r="T3543" s="73">
        <v>-3849.29</v>
      </c>
      <c r="U3543" s="42"/>
      <c r="V3543" s="42"/>
      <c r="W3543" s="42"/>
      <c r="X3543" s="42"/>
      <c r="Y3543" s="42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</row>
    <row r="3544" spans="1:37" s="1" customFormat="1">
      <c r="A3544" s="9" t="s">
        <v>4025</v>
      </c>
      <c r="B3544" s="1" t="s">
        <v>17</v>
      </c>
      <c r="C3544" s="335" t="s">
        <v>4026</v>
      </c>
      <c r="D3544" s="10">
        <v>3822</v>
      </c>
      <c r="E3544" s="690">
        <v>40904</v>
      </c>
      <c r="F3544" s="815">
        <v>2012</v>
      </c>
      <c r="G3544" s="45" t="s">
        <v>814</v>
      </c>
      <c r="H3544" s="2" t="s">
        <v>3617</v>
      </c>
      <c r="I3544" s="9">
        <v>100</v>
      </c>
      <c r="J3544" s="905">
        <v>121764</v>
      </c>
      <c r="K3544" s="5">
        <f t="shared" si="98"/>
        <v>23</v>
      </c>
      <c r="L3544" s="423">
        <v>1988</v>
      </c>
      <c r="M3544" s="417" t="s">
        <v>629</v>
      </c>
      <c r="N3544" s="45" t="s">
        <v>3663</v>
      </c>
      <c r="O3544" s="1227">
        <v>285</v>
      </c>
      <c r="P3544" s="154">
        <f t="shared" ref="P3544:P3577" si="99">O3544*0.1</f>
        <v>28.5</v>
      </c>
      <c r="Q3544" s="251">
        <v>1.3019905379550799E-2</v>
      </c>
      <c r="R3544" s="7">
        <v>21.38</v>
      </c>
      <c r="S3544" s="7">
        <f t="shared" ref="S3544:S3577" si="100">P3544+R3544</f>
        <v>49.879999999999995</v>
      </c>
      <c r="T3544" s="7">
        <f t="shared" ref="T3544:T3575" si="101">O3544-S3544</f>
        <v>235.12</v>
      </c>
    </row>
    <row r="3545" spans="1:37" s="1" customFormat="1">
      <c r="A3545" s="9" t="s">
        <v>4020</v>
      </c>
      <c r="B3545" s="1" t="s">
        <v>17</v>
      </c>
      <c r="C3545" s="335" t="s">
        <v>4021</v>
      </c>
      <c r="D3545" s="10">
        <v>3822</v>
      </c>
      <c r="E3545" s="690">
        <v>40904</v>
      </c>
      <c r="F3545" s="815">
        <v>2012</v>
      </c>
      <c r="G3545" s="45" t="s">
        <v>814</v>
      </c>
      <c r="H3545" s="2" t="s">
        <v>3617</v>
      </c>
      <c r="I3545" s="9">
        <v>8</v>
      </c>
      <c r="J3545" s="905">
        <v>189797</v>
      </c>
      <c r="K3545" s="5">
        <f t="shared" si="98"/>
        <v>15</v>
      </c>
      <c r="L3545" s="423">
        <v>1996</v>
      </c>
      <c r="M3545" s="417" t="s">
        <v>623</v>
      </c>
      <c r="N3545" s="45" t="s">
        <v>624</v>
      </c>
      <c r="O3545" s="1227">
        <v>306</v>
      </c>
      <c r="P3545" s="154">
        <f t="shared" si="99"/>
        <v>30.6</v>
      </c>
      <c r="Q3545" s="251">
        <v>1.3979266828570331E-2</v>
      </c>
      <c r="R3545" s="7">
        <v>22.95</v>
      </c>
      <c r="S3545" s="7">
        <f t="shared" si="100"/>
        <v>53.55</v>
      </c>
      <c r="T3545" s="7">
        <f t="shared" si="101"/>
        <v>252.45</v>
      </c>
    </row>
    <row r="3546" spans="1:37" s="1" customFormat="1">
      <c r="A3546" s="9" t="s">
        <v>3961</v>
      </c>
      <c r="B3546" s="2" t="s">
        <v>17</v>
      </c>
      <c r="C3546" s="335">
        <v>18503</v>
      </c>
      <c r="D3546" s="10">
        <v>3734</v>
      </c>
      <c r="E3546" s="690">
        <v>40821</v>
      </c>
      <c r="F3546" s="802">
        <v>2012</v>
      </c>
      <c r="G3546" s="45" t="s">
        <v>810</v>
      </c>
      <c r="H3546" s="9" t="s">
        <v>837</v>
      </c>
      <c r="I3546" s="9">
        <v>147</v>
      </c>
      <c r="J3546" s="905">
        <v>190311</v>
      </c>
      <c r="K3546" s="5">
        <f t="shared" si="98"/>
        <v>9</v>
      </c>
      <c r="L3546" s="423">
        <v>2002</v>
      </c>
      <c r="M3546" s="417" t="s">
        <v>942</v>
      </c>
      <c r="N3546" s="45" t="s">
        <v>624</v>
      </c>
      <c r="O3546" s="1227">
        <v>311</v>
      </c>
      <c r="P3546" s="154">
        <f t="shared" si="99"/>
        <v>31.1</v>
      </c>
      <c r="Q3546" s="251">
        <v>1.7763095142221848E-2</v>
      </c>
      <c r="R3546" s="7">
        <v>23.33</v>
      </c>
      <c r="S3546" s="7">
        <f t="shared" si="100"/>
        <v>54.43</v>
      </c>
      <c r="T3546" s="7">
        <f t="shared" si="101"/>
        <v>256.57</v>
      </c>
    </row>
    <row r="3547" spans="1:37" s="1" customFormat="1">
      <c r="A3547" s="9" t="s">
        <v>3970</v>
      </c>
      <c r="B3547" s="1" t="s">
        <v>17</v>
      </c>
      <c r="C3547" s="335">
        <v>141575</v>
      </c>
      <c r="D3547" s="10">
        <v>3734</v>
      </c>
      <c r="E3547" s="690">
        <v>40821</v>
      </c>
      <c r="F3547" s="802">
        <v>2012</v>
      </c>
      <c r="G3547" s="45" t="s">
        <v>1774</v>
      </c>
      <c r="H3547" s="9" t="s">
        <v>2581</v>
      </c>
      <c r="I3547" s="9">
        <v>247</v>
      </c>
      <c r="J3547" s="905">
        <v>207189</v>
      </c>
      <c r="K3547" s="5">
        <f t="shared" si="98"/>
        <v>22</v>
      </c>
      <c r="L3547" s="423">
        <v>1989</v>
      </c>
      <c r="M3547" s="417" t="s">
        <v>2595</v>
      </c>
      <c r="N3547" s="45" t="s">
        <v>3416</v>
      </c>
      <c r="O3547" s="1227">
        <v>311</v>
      </c>
      <c r="P3547" s="154">
        <f t="shared" si="99"/>
        <v>31.1</v>
      </c>
      <c r="Q3547" s="251">
        <v>1.7763095142221848E-2</v>
      </c>
      <c r="R3547" s="7">
        <v>23.33</v>
      </c>
      <c r="S3547" s="7">
        <f t="shared" si="100"/>
        <v>54.43</v>
      </c>
      <c r="T3547" s="7">
        <f t="shared" si="101"/>
        <v>256.57</v>
      </c>
    </row>
    <row r="3548" spans="1:37" s="1" customFormat="1">
      <c r="A3548" s="9" t="s">
        <v>3914</v>
      </c>
      <c r="B3548" s="2" t="s">
        <v>17</v>
      </c>
      <c r="C3548" s="335">
        <v>141583</v>
      </c>
      <c r="D3548" s="10">
        <v>3712</v>
      </c>
      <c r="E3548" s="690">
        <v>40787</v>
      </c>
      <c r="F3548" s="815">
        <v>2012</v>
      </c>
      <c r="G3548" s="45" t="s">
        <v>1774</v>
      </c>
      <c r="H3548" s="9" t="s">
        <v>2581</v>
      </c>
      <c r="I3548" s="9">
        <v>1</v>
      </c>
      <c r="J3548" s="905">
        <v>47700</v>
      </c>
      <c r="K3548" s="5">
        <f t="shared" si="98"/>
        <v>25</v>
      </c>
      <c r="L3548" s="423">
        <v>1986</v>
      </c>
      <c r="M3548" s="417" t="s">
        <v>629</v>
      </c>
      <c r="N3548" s="45" t="s">
        <v>3915</v>
      </c>
      <c r="O3548" s="1227">
        <v>336</v>
      </c>
      <c r="P3548" s="154">
        <f t="shared" si="99"/>
        <v>33.6</v>
      </c>
      <c r="Q3548" s="251">
        <v>5.8641015411068278E-3</v>
      </c>
      <c r="R3548" s="7">
        <v>25.2</v>
      </c>
      <c r="S3548" s="7">
        <f t="shared" si="100"/>
        <v>58.8</v>
      </c>
      <c r="T3548" s="7">
        <f t="shared" si="101"/>
        <v>277.2</v>
      </c>
    </row>
    <row r="3549" spans="1:37" s="1" customFormat="1">
      <c r="A3549" s="9" t="s">
        <v>3919</v>
      </c>
      <c r="B3549" s="2" t="s">
        <v>17</v>
      </c>
      <c r="C3549" s="335">
        <v>27396</v>
      </c>
      <c r="D3549" s="10">
        <v>3712</v>
      </c>
      <c r="E3549" s="690">
        <v>40787</v>
      </c>
      <c r="F3549" s="815">
        <v>2012</v>
      </c>
      <c r="G3549" s="45" t="s">
        <v>814</v>
      </c>
      <c r="H3549" s="9" t="s">
        <v>1060</v>
      </c>
      <c r="I3549" s="9">
        <v>79</v>
      </c>
      <c r="J3549" s="905">
        <v>185289</v>
      </c>
      <c r="K3549" s="5">
        <f t="shared" si="98"/>
        <v>11</v>
      </c>
      <c r="L3549" s="423">
        <v>2000</v>
      </c>
      <c r="M3549" s="417" t="s">
        <v>623</v>
      </c>
      <c r="N3549" s="45" t="s">
        <v>624</v>
      </c>
      <c r="O3549" s="1227">
        <v>343</v>
      </c>
      <c r="P3549" s="154">
        <f t="shared" si="99"/>
        <v>34.300000000000004</v>
      </c>
      <c r="Q3549" s="251">
        <v>5.9862703232132202E-3</v>
      </c>
      <c r="R3549" s="7">
        <v>25.73</v>
      </c>
      <c r="S3549" s="7">
        <f t="shared" si="100"/>
        <v>60.03</v>
      </c>
      <c r="T3549" s="7">
        <f t="shared" si="101"/>
        <v>282.97000000000003</v>
      </c>
    </row>
    <row r="3550" spans="1:37" s="1" customFormat="1">
      <c r="A3550" s="9" t="s">
        <v>3917</v>
      </c>
      <c r="B3550" s="2" t="s">
        <v>17</v>
      </c>
      <c r="C3550" s="335">
        <v>132106</v>
      </c>
      <c r="D3550" s="10">
        <v>3712</v>
      </c>
      <c r="E3550" s="690">
        <v>40787</v>
      </c>
      <c r="F3550" s="815">
        <v>2012</v>
      </c>
      <c r="G3550" s="45" t="s">
        <v>818</v>
      </c>
      <c r="H3550" s="9" t="s">
        <v>806</v>
      </c>
      <c r="I3550" s="9">
        <v>3</v>
      </c>
      <c r="J3550" s="905">
        <v>161232</v>
      </c>
      <c r="K3550" s="5">
        <f t="shared" si="98"/>
        <v>13</v>
      </c>
      <c r="L3550" s="423">
        <v>1998</v>
      </c>
      <c r="M3550" s="417" t="s">
        <v>616</v>
      </c>
      <c r="N3550" s="45" t="s">
        <v>1234</v>
      </c>
      <c r="O3550" s="1227">
        <v>343</v>
      </c>
      <c r="P3550" s="154">
        <f t="shared" si="99"/>
        <v>34.300000000000004</v>
      </c>
      <c r="Q3550" s="251">
        <v>5.9862703232132202E-3</v>
      </c>
      <c r="R3550" s="7">
        <v>25.73</v>
      </c>
      <c r="S3550" s="7">
        <f t="shared" si="100"/>
        <v>60.03</v>
      </c>
      <c r="T3550" s="7">
        <f t="shared" si="101"/>
        <v>282.97000000000003</v>
      </c>
    </row>
    <row r="3551" spans="1:37" s="1" customFormat="1">
      <c r="A3551" s="9" t="s">
        <v>3957</v>
      </c>
      <c r="B3551" s="2" t="s">
        <v>17</v>
      </c>
      <c r="C3551" s="335">
        <v>158744</v>
      </c>
      <c r="D3551" s="10">
        <v>3712</v>
      </c>
      <c r="E3551" s="690">
        <v>40787</v>
      </c>
      <c r="F3551" s="815">
        <v>2012</v>
      </c>
      <c r="G3551" s="45" t="s">
        <v>818</v>
      </c>
      <c r="H3551" s="9" t="s">
        <v>806</v>
      </c>
      <c r="I3551" s="9">
        <v>162</v>
      </c>
      <c r="J3551" s="905">
        <v>146465</v>
      </c>
      <c r="K3551" s="5">
        <f t="shared" si="98"/>
        <v>12</v>
      </c>
      <c r="L3551" s="423">
        <v>1999</v>
      </c>
      <c r="M3551" s="417" t="s">
        <v>623</v>
      </c>
      <c r="N3551" s="45" t="s">
        <v>626</v>
      </c>
      <c r="O3551" s="1227">
        <v>350</v>
      </c>
      <c r="P3551" s="154">
        <f t="shared" si="99"/>
        <v>35</v>
      </c>
      <c r="Q3551" s="251">
        <v>6.1084391053196118E-3</v>
      </c>
      <c r="R3551" s="7">
        <v>26.25</v>
      </c>
      <c r="S3551" s="7">
        <f t="shared" si="100"/>
        <v>61.25</v>
      </c>
      <c r="T3551" s="7">
        <f t="shared" si="101"/>
        <v>288.75</v>
      </c>
    </row>
    <row r="3552" spans="1:37" s="1" customFormat="1">
      <c r="A3552" s="9" t="s">
        <v>3955</v>
      </c>
      <c r="B3552" s="2" t="s">
        <v>17</v>
      </c>
      <c r="C3552" s="335">
        <v>89496</v>
      </c>
      <c r="D3552" s="10">
        <v>3712</v>
      </c>
      <c r="E3552" s="690">
        <v>40787</v>
      </c>
      <c r="F3552" s="815">
        <v>2012</v>
      </c>
      <c r="G3552" s="45" t="s">
        <v>818</v>
      </c>
      <c r="H3552" s="9" t="s">
        <v>806</v>
      </c>
      <c r="I3552" s="9">
        <v>161</v>
      </c>
      <c r="J3552" s="905">
        <v>108146</v>
      </c>
      <c r="K3552" s="5">
        <f t="shared" si="98"/>
        <v>18</v>
      </c>
      <c r="L3552" s="423">
        <v>1993</v>
      </c>
      <c r="M3552" s="417" t="s">
        <v>616</v>
      </c>
      <c r="N3552" s="45" t="s">
        <v>2112</v>
      </c>
      <c r="O3552" s="1227">
        <v>355</v>
      </c>
      <c r="P3552" s="154">
        <f t="shared" si="99"/>
        <v>35.5</v>
      </c>
      <c r="Q3552" s="251">
        <v>6.1957025211098922E-3</v>
      </c>
      <c r="R3552" s="7">
        <v>26.63</v>
      </c>
      <c r="S3552" s="7">
        <f t="shared" si="100"/>
        <v>62.129999999999995</v>
      </c>
      <c r="T3552" s="7">
        <f t="shared" si="101"/>
        <v>292.87</v>
      </c>
    </row>
    <row r="3553" spans="1:37">
      <c r="A3553" s="496" t="s">
        <v>4032</v>
      </c>
      <c r="B3553" s="482" t="s">
        <v>17</v>
      </c>
      <c r="C3553" s="572">
        <v>20230</v>
      </c>
      <c r="D3553" s="504">
        <v>3822</v>
      </c>
      <c r="E3553" s="840">
        <v>40904</v>
      </c>
      <c r="F3553" s="496">
        <v>2012</v>
      </c>
      <c r="G3553" s="552" t="s">
        <v>608</v>
      </c>
      <c r="H3553" s="496" t="s">
        <v>819</v>
      </c>
      <c r="I3553" s="572">
        <v>136</v>
      </c>
      <c r="J3553" s="574">
        <v>144640</v>
      </c>
      <c r="K3553" s="5">
        <f t="shared" si="98"/>
        <v>14</v>
      </c>
      <c r="L3553" s="562">
        <v>1997</v>
      </c>
      <c r="M3553" s="563" t="s">
        <v>3829</v>
      </c>
      <c r="N3553" s="552" t="s">
        <v>1234</v>
      </c>
      <c r="O3553" s="1227">
        <v>360</v>
      </c>
      <c r="P3553" s="486">
        <f t="shared" si="99"/>
        <v>36</v>
      </c>
      <c r="Q3553" s="519">
        <v>1.6446196268906272E-2</v>
      </c>
      <c r="R3553" s="488">
        <v>27</v>
      </c>
      <c r="S3553" s="488">
        <f t="shared" si="100"/>
        <v>63</v>
      </c>
      <c r="T3553" s="488">
        <f t="shared" si="101"/>
        <v>297</v>
      </c>
      <c r="U3553" s="481"/>
      <c r="V3553" s="481"/>
      <c r="W3553" s="481"/>
      <c r="X3553" s="481"/>
      <c r="Y3553" s="481"/>
      <c r="Z3553" s="481"/>
      <c r="AA3553" s="481"/>
      <c r="AB3553" s="481"/>
      <c r="AC3553" s="481"/>
      <c r="AD3553" s="481"/>
      <c r="AE3553" s="481"/>
      <c r="AF3553" s="481"/>
      <c r="AG3553" s="481"/>
      <c r="AH3553" s="481"/>
      <c r="AI3553" s="481"/>
      <c r="AJ3553" s="481"/>
      <c r="AK3553" s="481"/>
    </row>
    <row r="3554" spans="1:37" s="1" customFormat="1">
      <c r="A3554" s="9" t="s">
        <v>4017</v>
      </c>
      <c r="B3554" s="2" t="s">
        <v>17</v>
      </c>
      <c r="C3554" s="341" t="s">
        <v>4018</v>
      </c>
      <c r="D3554" s="10">
        <v>3822</v>
      </c>
      <c r="E3554" s="690">
        <v>40904</v>
      </c>
      <c r="F3554" s="815">
        <v>2012</v>
      </c>
      <c r="G3554" s="45" t="s">
        <v>814</v>
      </c>
      <c r="H3554" s="2" t="s">
        <v>3617</v>
      </c>
      <c r="I3554" s="9">
        <v>7</v>
      </c>
      <c r="J3554" s="905">
        <v>200279</v>
      </c>
      <c r="K3554" s="5">
        <f t="shared" si="98"/>
        <v>23</v>
      </c>
      <c r="L3554" s="423">
        <v>1988</v>
      </c>
      <c r="M3554" s="417" t="s">
        <v>629</v>
      </c>
      <c r="N3554" s="45" t="s">
        <v>4019</v>
      </c>
      <c r="O3554" s="1227">
        <v>401</v>
      </c>
      <c r="P3554" s="154">
        <f t="shared" si="99"/>
        <v>40.1</v>
      </c>
      <c r="Q3554" s="251">
        <v>1.8319235288420596E-2</v>
      </c>
      <c r="R3554" s="7">
        <v>30.08</v>
      </c>
      <c r="S3554" s="7">
        <f t="shared" si="100"/>
        <v>70.180000000000007</v>
      </c>
      <c r="T3554" s="7">
        <f t="shared" si="101"/>
        <v>330.82</v>
      </c>
    </row>
    <row r="3555" spans="1:37" s="1" customFormat="1">
      <c r="A3555" s="9" t="s">
        <v>3956</v>
      </c>
      <c r="B3555" s="2" t="s">
        <v>17</v>
      </c>
      <c r="C3555" s="335">
        <v>159100</v>
      </c>
      <c r="D3555" s="10">
        <v>3712</v>
      </c>
      <c r="E3555" s="690">
        <v>40787</v>
      </c>
      <c r="F3555" s="815">
        <v>2012</v>
      </c>
      <c r="G3555" s="45" t="s">
        <v>818</v>
      </c>
      <c r="H3555" s="9" t="s">
        <v>806</v>
      </c>
      <c r="I3555" s="9">
        <v>159</v>
      </c>
      <c r="J3555" s="905">
        <v>206975</v>
      </c>
      <c r="K3555" s="5">
        <f t="shared" si="98"/>
        <v>12</v>
      </c>
      <c r="L3555" s="423">
        <v>1999</v>
      </c>
      <c r="M3555" s="417" t="s">
        <v>623</v>
      </c>
      <c r="N3555" s="45" t="s">
        <v>626</v>
      </c>
      <c r="O3555" s="1227">
        <v>429</v>
      </c>
      <c r="P3555" s="154">
        <f t="shared" si="99"/>
        <v>42.900000000000006</v>
      </c>
      <c r="Q3555" s="251">
        <v>7.4872010748060387E-3</v>
      </c>
      <c r="R3555" s="7">
        <v>32.18</v>
      </c>
      <c r="S3555" s="7">
        <f t="shared" si="100"/>
        <v>75.080000000000013</v>
      </c>
      <c r="T3555" s="7">
        <f t="shared" si="101"/>
        <v>353.91999999999996</v>
      </c>
    </row>
    <row r="3556" spans="1:37" s="1" customFormat="1">
      <c r="A3556" s="9" t="s">
        <v>4027</v>
      </c>
      <c r="B3556" s="2" t="s">
        <v>17</v>
      </c>
      <c r="C3556" s="335" t="s">
        <v>4028</v>
      </c>
      <c r="D3556" s="10">
        <v>3822</v>
      </c>
      <c r="E3556" s="690">
        <v>40904</v>
      </c>
      <c r="F3556" s="815">
        <v>2012</v>
      </c>
      <c r="G3556" s="45" t="s">
        <v>814</v>
      </c>
      <c r="H3556" s="2" t="s">
        <v>3617</v>
      </c>
      <c r="I3556" s="9">
        <v>102</v>
      </c>
      <c r="J3556" s="905">
        <v>189062</v>
      </c>
      <c r="K3556" s="5">
        <f t="shared" si="98"/>
        <v>17</v>
      </c>
      <c r="L3556" s="423">
        <v>1994</v>
      </c>
      <c r="M3556" s="417" t="s">
        <v>623</v>
      </c>
      <c r="N3556" s="45" t="s">
        <v>626</v>
      </c>
      <c r="O3556" s="1227">
        <v>435</v>
      </c>
      <c r="P3556" s="154">
        <f t="shared" si="99"/>
        <v>43.5</v>
      </c>
      <c r="Q3556" s="251">
        <v>1.9872487158261745E-2</v>
      </c>
      <c r="R3556" s="7">
        <v>32.630000000000003</v>
      </c>
      <c r="S3556" s="7">
        <f t="shared" si="100"/>
        <v>76.13</v>
      </c>
      <c r="T3556" s="7">
        <f t="shared" si="101"/>
        <v>358.87</v>
      </c>
    </row>
    <row r="3557" spans="1:37" s="1" customFormat="1">
      <c r="A3557" s="9" t="s">
        <v>4008</v>
      </c>
      <c r="B3557" s="2" t="s">
        <v>17</v>
      </c>
      <c r="C3557" s="335">
        <v>19660</v>
      </c>
      <c r="D3557" s="10">
        <v>3792</v>
      </c>
      <c r="E3557" s="690">
        <v>40875</v>
      </c>
      <c r="F3557" s="815">
        <v>2012</v>
      </c>
      <c r="G3557" s="45" t="s">
        <v>815</v>
      </c>
      <c r="H3557" s="9" t="s">
        <v>1788</v>
      </c>
      <c r="I3557" s="9">
        <v>196</v>
      </c>
      <c r="J3557" s="905">
        <v>174979</v>
      </c>
      <c r="K3557" s="5">
        <f t="shared" si="98"/>
        <v>12</v>
      </c>
      <c r="L3557" s="423">
        <v>1999</v>
      </c>
      <c r="M3557" s="417" t="s">
        <v>2415</v>
      </c>
      <c r="N3557" s="45" t="s">
        <v>2109</v>
      </c>
      <c r="O3557" s="1227">
        <v>496</v>
      </c>
      <c r="P3557" s="154">
        <f t="shared" si="99"/>
        <v>49.6</v>
      </c>
      <c r="Q3557" s="251">
        <v>3.4499835847555241E-2</v>
      </c>
      <c r="R3557" s="7">
        <v>37.200000000000003</v>
      </c>
      <c r="S3557" s="7">
        <f t="shared" si="100"/>
        <v>86.800000000000011</v>
      </c>
      <c r="T3557" s="7">
        <f t="shared" si="101"/>
        <v>409.2</v>
      </c>
    </row>
    <row r="3558" spans="1:37" s="1" customFormat="1">
      <c r="A3558" s="9" t="s">
        <v>3950</v>
      </c>
      <c r="B3558" s="2" t="s">
        <v>17</v>
      </c>
      <c r="C3558" s="335">
        <v>155791</v>
      </c>
      <c r="D3558" s="10">
        <v>3712</v>
      </c>
      <c r="E3558" s="690">
        <v>40787</v>
      </c>
      <c r="F3558" s="815">
        <v>2012</v>
      </c>
      <c r="G3558" s="45" t="s">
        <v>818</v>
      </c>
      <c r="H3558" s="9" t="s">
        <v>806</v>
      </c>
      <c r="I3558" s="9">
        <v>155</v>
      </c>
      <c r="J3558" s="905">
        <v>241985</v>
      </c>
      <c r="K3558" s="5">
        <f t="shared" si="98"/>
        <v>11</v>
      </c>
      <c r="L3558" s="423">
        <v>2000</v>
      </c>
      <c r="M3558" s="417" t="s">
        <v>623</v>
      </c>
      <c r="N3558" s="45" t="s">
        <v>624</v>
      </c>
      <c r="O3558" s="1227">
        <v>518</v>
      </c>
      <c r="P3558" s="154">
        <f t="shared" si="99"/>
        <v>51.800000000000004</v>
      </c>
      <c r="Q3558" s="251">
        <v>9.0404898758730257E-3</v>
      </c>
      <c r="R3558" s="7">
        <v>38.85</v>
      </c>
      <c r="S3558" s="7">
        <f t="shared" si="100"/>
        <v>90.65</v>
      </c>
      <c r="T3558" s="7">
        <f t="shared" si="101"/>
        <v>427.35</v>
      </c>
    </row>
    <row r="3559" spans="1:37" s="1" customFormat="1">
      <c r="A3559" s="9" t="s">
        <v>3979</v>
      </c>
      <c r="B3559" s="338" t="s">
        <v>17</v>
      </c>
      <c r="C3559" s="335">
        <v>198290</v>
      </c>
      <c r="D3559" s="10">
        <v>3762</v>
      </c>
      <c r="E3559" s="690">
        <v>40847</v>
      </c>
      <c r="F3559" s="815">
        <v>2012</v>
      </c>
      <c r="G3559" s="45" t="s">
        <v>812</v>
      </c>
      <c r="H3559" s="1" t="s">
        <v>861</v>
      </c>
      <c r="I3559" s="9">
        <v>2</v>
      </c>
      <c r="J3559" s="905">
        <v>41527</v>
      </c>
      <c r="K3559" s="5">
        <f t="shared" si="98"/>
        <v>26</v>
      </c>
      <c r="L3559" s="423">
        <v>1985</v>
      </c>
      <c r="M3559" s="417" t="s">
        <v>616</v>
      </c>
      <c r="N3559" s="45" t="s">
        <v>3441</v>
      </c>
      <c r="O3559" s="1227">
        <v>520</v>
      </c>
      <c r="P3559" s="154">
        <f t="shared" si="99"/>
        <v>52</v>
      </c>
      <c r="Q3559" s="251">
        <v>3.8028375018282871E-2</v>
      </c>
      <c r="R3559" s="7">
        <v>39</v>
      </c>
      <c r="S3559" s="7">
        <f t="shared" si="100"/>
        <v>91</v>
      </c>
      <c r="T3559" s="7">
        <f t="shared" si="101"/>
        <v>429</v>
      </c>
    </row>
    <row r="3560" spans="1:37" s="1" customFormat="1">
      <c r="A3560" s="9" t="s">
        <v>3894</v>
      </c>
      <c r="B3560" s="2" t="s">
        <v>17</v>
      </c>
      <c r="C3560" s="335" t="s">
        <v>3895</v>
      </c>
      <c r="D3560" s="10">
        <v>3688</v>
      </c>
      <c r="E3560" s="690">
        <v>40749</v>
      </c>
      <c r="F3560" s="815">
        <v>2012</v>
      </c>
      <c r="G3560" s="45" t="s">
        <v>815</v>
      </c>
      <c r="H3560" s="9" t="s">
        <v>807</v>
      </c>
      <c r="I3560" s="9">
        <v>87</v>
      </c>
      <c r="J3560" s="905">
        <v>172307</v>
      </c>
      <c r="K3560" s="5">
        <f t="shared" si="98"/>
        <v>10</v>
      </c>
      <c r="L3560" s="423">
        <v>2001</v>
      </c>
      <c r="M3560" s="417" t="s">
        <v>623</v>
      </c>
      <c r="N3560" s="45" t="s">
        <v>626</v>
      </c>
      <c r="O3560" s="1227">
        <v>623</v>
      </c>
      <c r="P3560" s="154">
        <f t="shared" si="99"/>
        <v>62.300000000000004</v>
      </c>
      <c r="Q3560" s="251">
        <v>2.6766296292159063E-2</v>
      </c>
      <c r="R3560" s="7">
        <v>46.73</v>
      </c>
      <c r="S3560" s="7">
        <f t="shared" si="100"/>
        <v>109.03</v>
      </c>
      <c r="T3560" s="7">
        <f t="shared" si="101"/>
        <v>513.97</v>
      </c>
    </row>
    <row r="3561" spans="1:37" s="1" customFormat="1">
      <c r="A3561" s="9" t="s">
        <v>3916</v>
      </c>
      <c r="B3561" s="2" t="s">
        <v>17</v>
      </c>
      <c r="C3561" s="335">
        <v>141582</v>
      </c>
      <c r="D3561" s="10">
        <v>3712</v>
      </c>
      <c r="E3561" s="690">
        <v>40787</v>
      </c>
      <c r="F3561" s="815">
        <v>2012</v>
      </c>
      <c r="G3561" s="45" t="s">
        <v>1774</v>
      </c>
      <c r="H3561" s="9" t="s">
        <v>2581</v>
      </c>
      <c r="I3561" s="9">
        <v>2</v>
      </c>
      <c r="J3561" s="905"/>
      <c r="K3561" s="5">
        <f t="shared" si="98"/>
        <v>19</v>
      </c>
      <c r="L3561" s="423">
        <v>1992</v>
      </c>
      <c r="M3561" s="417" t="s">
        <v>2595</v>
      </c>
      <c r="N3561" s="45" t="s">
        <v>644</v>
      </c>
      <c r="O3561" s="1227">
        <v>660.55</v>
      </c>
      <c r="P3561" s="154">
        <f t="shared" si="99"/>
        <v>66.054999999999993</v>
      </c>
      <c r="Q3561" s="251">
        <v>1.1528369860053914E-2</v>
      </c>
      <c r="R3561" s="7">
        <v>49.54</v>
      </c>
      <c r="S3561" s="7">
        <f t="shared" si="100"/>
        <v>115.595</v>
      </c>
      <c r="T3561" s="7">
        <f t="shared" si="101"/>
        <v>544.95499999999993</v>
      </c>
    </row>
    <row r="3562" spans="1:37" s="1" customFormat="1">
      <c r="A3562" s="9" t="s">
        <v>4022</v>
      </c>
      <c r="B3562" s="2" t="s">
        <v>17</v>
      </c>
      <c r="C3562" s="335" t="s">
        <v>4023</v>
      </c>
      <c r="D3562" s="10">
        <v>3822</v>
      </c>
      <c r="E3562" s="690">
        <v>40904</v>
      </c>
      <c r="F3562" s="815">
        <v>2012</v>
      </c>
      <c r="G3562" s="45" t="s">
        <v>814</v>
      </c>
      <c r="H3562" s="2" t="s">
        <v>3617</v>
      </c>
      <c r="I3562" s="9">
        <v>9</v>
      </c>
      <c r="J3562" s="905">
        <v>112067</v>
      </c>
      <c r="K3562" s="5">
        <f t="shared" si="98"/>
        <v>17</v>
      </c>
      <c r="L3562" s="423">
        <v>1994</v>
      </c>
      <c r="M3562" s="417" t="s">
        <v>2595</v>
      </c>
      <c r="N3562" s="45" t="s">
        <v>2612</v>
      </c>
      <c r="O3562" s="1227">
        <v>670</v>
      </c>
      <c r="P3562" s="154">
        <f t="shared" si="99"/>
        <v>67</v>
      </c>
      <c r="Q3562" s="251">
        <v>3.0608198611575561E-2</v>
      </c>
      <c r="R3562" s="7">
        <v>50.25</v>
      </c>
      <c r="S3562" s="7">
        <f t="shared" si="100"/>
        <v>117.25</v>
      </c>
      <c r="T3562" s="7">
        <f t="shared" si="101"/>
        <v>552.75</v>
      </c>
    </row>
    <row r="3563" spans="1:37" s="1" customFormat="1">
      <c r="A3563" s="9" t="s">
        <v>4024</v>
      </c>
      <c r="B3563" s="2" t="s">
        <v>17</v>
      </c>
      <c r="C3563" s="335">
        <v>31148</v>
      </c>
      <c r="D3563" s="10">
        <v>3822</v>
      </c>
      <c r="E3563" s="690">
        <v>40904</v>
      </c>
      <c r="F3563" s="815">
        <v>2012</v>
      </c>
      <c r="G3563" s="45" t="s">
        <v>814</v>
      </c>
      <c r="H3563" s="225" t="s">
        <v>1060</v>
      </c>
      <c r="I3563" s="9">
        <v>54</v>
      </c>
      <c r="J3563" s="905">
        <v>135640</v>
      </c>
      <c r="K3563" s="5">
        <f t="shared" si="98"/>
        <v>17</v>
      </c>
      <c r="L3563" s="423">
        <v>1994</v>
      </c>
      <c r="M3563" s="417" t="s">
        <v>942</v>
      </c>
      <c r="N3563" s="45" t="s">
        <v>626</v>
      </c>
      <c r="O3563" s="1227">
        <v>670</v>
      </c>
      <c r="P3563" s="154">
        <f t="shared" si="99"/>
        <v>67</v>
      </c>
      <c r="Q3563" s="251">
        <v>3.0608198611575561E-2</v>
      </c>
      <c r="R3563" s="7">
        <v>50.25</v>
      </c>
      <c r="S3563" s="7">
        <f t="shared" si="100"/>
        <v>117.25</v>
      </c>
      <c r="T3563" s="7">
        <f t="shared" si="101"/>
        <v>552.75</v>
      </c>
    </row>
    <row r="3564" spans="1:37" s="1" customFormat="1">
      <c r="A3564" s="9" t="s">
        <v>3949</v>
      </c>
      <c r="B3564" s="2" t="s">
        <v>17</v>
      </c>
      <c r="C3564" s="335">
        <v>159240</v>
      </c>
      <c r="D3564" s="10">
        <v>3712</v>
      </c>
      <c r="E3564" s="690">
        <v>40787</v>
      </c>
      <c r="F3564" s="815">
        <v>2012</v>
      </c>
      <c r="G3564" s="45" t="s">
        <v>818</v>
      </c>
      <c r="H3564" s="9" t="s">
        <v>806</v>
      </c>
      <c r="I3564" s="9">
        <v>154</v>
      </c>
      <c r="J3564" s="905">
        <v>218714</v>
      </c>
      <c r="K3564" s="5">
        <f t="shared" si="98"/>
        <v>12</v>
      </c>
      <c r="L3564" s="423">
        <v>1999</v>
      </c>
      <c r="M3564" s="417" t="s">
        <v>623</v>
      </c>
      <c r="N3564" s="45" t="s">
        <v>626</v>
      </c>
      <c r="O3564" s="1227">
        <v>736</v>
      </c>
      <c r="P3564" s="154">
        <f t="shared" si="99"/>
        <v>73.600000000000009</v>
      </c>
      <c r="Q3564" s="251">
        <v>1.2845174804329241E-2</v>
      </c>
      <c r="R3564" s="7">
        <v>55.2</v>
      </c>
      <c r="S3564" s="7">
        <f t="shared" si="100"/>
        <v>128.80000000000001</v>
      </c>
      <c r="T3564" s="7">
        <f t="shared" si="101"/>
        <v>607.20000000000005</v>
      </c>
    </row>
    <row r="3565" spans="1:37" s="1" customFormat="1">
      <c r="A3565" s="9" t="s">
        <v>3947</v>
      </c>
      <c r="B3565" s="2" t="s">
        <v>17</v>
      </c>
      <c r="C3565" s="335">
        <v>97416</v>
      </c>
      <c r="D3565" s="10">
        <v>3712</v>
      </c>
      <c r="E3565" s="690">
        <v>40787</v>
      </c>
      <c r="F3565" s="815">
        <v>2012</v>
      </c>
      <c r="G3565" s="45" t="s">
        <v>818</v>
      </c>
      <c r="H3565" s="9" t="s">
        <v>806</v>
      </c>
      <c r="I3565" s="9">
        <v>152</v>
      </c>
      <c r="J3565" s="905">
        <v>160525</v>
      </c>
      <c r="K3565" s="5">
        <f t="shared" si="98"/>
        <v>16</v>
      </c>
      <c r="L3565" s="423">
        <v>1995</v>
      </c>
      <c r="M3565" s="417" t="s">
        <v>623</v>
      </c>
      <c r="N3565" s="45" t="s">
        <v>624</v>
      </c>
      <c r="O3565" s="1227">
        <v>750</v>
      </c>
      <c r="P3565" s="154">
        <f t="shared" si="99"/>
        <v>75</v>
      </c>
      <c r="Q3565" s="251">
        <v>1.3089512368542026E-2</v>
      </c>
      <c r="R3565" s="7">
        <v>56.25</v>
      </c>
      <c r="S3565" s="7">
        <f t="shared" si="100"/>
        <v>131.25</v>
      </c>
      <c r="T3565" s="7">
        <f t="shared" si="101"/>
        <v>618.75</v>
      </c>
    </row>
    <row r="3566" spans="1:37" s="1" customFormat="1">
      <c r="A3566" s="9" t="s">
        <v>3954</v>
      </c>
      <c r="B3566" s="2" t="s">
        <v>17</v>
      </c>
      <c r="C3566" s="335">
        <v>157876</v>
      </c>
      <c r="D3566" s="10">
        <v>3712</v>
      </c>
      <c r="E3566" s="690">
        <v>40787</v>
      </c>
      <c r="F3566" s="815">
        <v>2012</v>
      </c>
      <c r="G3566" s="45" t="s">
        <v>818</v>
      </c>
      <c r="H3566" s="9" t="s">
        <v>806</v>
      </c>
      <c r="I3566" s="9">
        <v>160</v>
      </c>
      <c r="J3566" s="905">
        <v>160964</v>
      </c>
      <c r="K3566" s="5">
        <f t="shared" si="98"/>
        <v>13</v>
      </c>
      <c r="L3566" s="423">
        <v>1998</v>
      </c>
      <c r="M3566" s="417" t="s">
        <v>623</v>
      </c>
      <c r="N3566" s="45" t="s">
        <v>624</v>
      </c>
      <c r="O3566" s="1227">
        <v>760</v>
      </c>
      <c r="P3566" s="154">
        <f t="shared" si="99"/>
        <v>76</v>
      </c>
      <c r="Q3566" s="251">
        <v>1.3264039200122587E-2</v>
      </c>
      <c r="R3566" s="7">
        <v>57</v>
      </c>
      <c r="S3566" s="7">
        <f t="shared" si="100"/>
        <v>133</v>
      </c>
      <c r="T3566" s="7">
        <f t="shared" si="101"/>
        <v>627</v>
      </c>
    </row>
    <row r="3567" spans="1:37" s="1" customFormat="1">
      <c r="A3567" s="9" t="s">
        <v>3946</v>
      </c>
      <c r="B3567" s="2" t="s">
        <v>17</v>
      </c>
      <c r="C3567" s="335">
        <v>158733</v>
      </c>
      <c r="D3567" s="10">
        <v>3712</v>
      </c>
      <c r="E3567" s="690">
        <v>40787</v>
      </c>
      <c r="F3567" s="815">
        <v>2012</v>
      </c>
      <c r="G3567" s="45" t="s">
        <v>818</v>
      </c>
      <c r="H3567" s="9" t="s">
        <v>806</v>
      </c>
      <c r="I3567" s="9">
        <v>151</v>
      </c>
      <c r="J3567" s="905">
        <v>192280</v>
      </c>
      <c r="K3567" s="5">
        <f t="shared" si="98"/>
        <v>12</v>
      </c>
      <c r="L3567" s="423">
        <v>1999</v>
      </c>
      <c r="M3567" s="417" t="s">
        <v>623</v>
      </c>
      <c r="N3567" s="45" t="s">
        <v>626</v>
      </c>
      <c r="O3567" s="1227">
        <v>760</v>
      </c>
      <c r="P3567" s="154">
        <f t="shared" si="99"/>
        <v>76</v>
      </c>
      <c r="Q3567" s="251">
        <v>1.3264039200122587E-2</v>
      </c>
      <c r="R3567" s="7">
        <v>57</v>
      </c>
      <c r="S3567" s="7">
        <f t="shared" si="100"/>
        <v>133</v>
      </c>
      <c r="T3567" s="7">
        <f t="shared" si="101"/>
        <v>627</v>
      </c>
    </row>
    <row r="3568" spans="1:37" s="1" customFormat="1">
      <c r="A3568" s="9" t="s">
        <v>3968</v>
      </c>
      <c r="B3568" s="2" t="s">
        <v>17</v>
      </c>
      <c r="C3568" s="335">
        <v>8117</v>
      </c>
      <c r="D3568" s="10">
        <v>3734</v>
      </c>
      <c r="E3568" s="690">
        <v>40821</v>
      </c>
      <c r="F3568" s="802">
        <v>2012</v>
      </c>
      <c r="G3568" s="208" t="s">
        <v>2507</v>
      </c>
      <c r="H3568" s="9" t="s">
        <v>800</v>
      </c>
      <c r="I3568" s="9">
        <v>200</v>
      </c>
      <c r="J3568" s="905">
        <v>43765</v>
      </c>
      <c r="K3568" s="5">
        <f t="shared" si="98"/>
        <v>14</v>
      </c>
      <c r="L3568" s="423">
        <v>1997</v>
      </c>
      <c r="M3568" s="417" t="s">
        <v>942</v>
      </c>
      <c r="N3568" s="45" t="s">
        <v>624</v>
      </c>
      <c r="O3568" s="1227">
        <v>807</v>
      </c>
      <c r="P3568" s="154">
        <f t="shared" si="99"/>
        <v>80.7</v>
      </c>
      <c r="Q3568" s="251">
        <v>4.6092661671295929E-2</v>
      </c>
      <c r="R3568" s="7">
        <v>60.53</v>
      </c>
      <c r="S3568" s="7">
        <f t="shared" si="100"/>
        <v>141.23000000000002</v>
      </c>
      <c r="T3568" s="7">
        <f t="shared" si="101"/>
        <v>665.77</v>
      </c>
    </row>
    <row r="3569" spans="1:37" s="1" customFormat="1">
      <c r="A3569" s="9" t="s">
        <v>3941</v>
      </c>
      <c r="B3569" s="2" t="s">
        <v>17</v>
      </c>
      <c r="C3569" s="335">
        <v>17712</v>
      </c>
      <c r="D3569" s="10">
        <v>3712</v>
      </c>
      <c r="E3569" s="690">
        <v>40787</v>
      </c>
      <c r="F3569" s="815">
        <v>2012</v>
      </c>
      <c r="G3569" s="45" t="s">
        <v>810</v>
      </c>
      <c r="H3569" s="9" t="s">
        <v>837</v>
      </c>
      <c r="I3569" s="9">
        <v>120</v>
      </c>
      <c r="J3569" s="905">
        <v>151817</v>
      </c>
      <c r="K3569" s="5">
        <f t="shared" si="98"/>
        <v>10</v>
      </c>
      <c r="L3569" s="423">
        <v>2001</v>
      </c>
      <c r="M3569" s="417" t="s">
        <v>623</v>
      </c>
      <c r="N3569" s="45" t="s">
        <v>624</v>
      </c>
      <c r="O3569" s="1227">
        <v>865</v>
      </c>
      <c r="P3569" s="154">
        <f t="shared" si="99"/>
        <v>86.5</v>
      </c>
      <c r="Q3569" s="251">
        <v>1.509657093171847E-2</v>
      </c>
      <c r="R3569" s="7">
        <v>64.88</v>
      </c>
      <c r="S3569" s="7">
        <f t="shared" si="100"/>
        <v>151.38</v>
      </c>
      <c r="T3569" s="7">
        <f t="shared" si="101"/>
        <v>713.62</v>
      </c>
    </row>
    <row r="3570" spans="1:37" s="1" customFormat="1">
      <c r="A3570" s="9" t="s">
        <v>3981</v>
      </c>
      <c r="B3570" s="338" t="s">
        <v>17</v>
      </c>
      <c r="C3570" s="335">
        <v>109765</v>
      </c>
      <c r="D3570" s="10">
        <v>3762</v>
      </c>
      <c r="E3570" s="690">
        <v>40847</v>
      </c>
      <c r="F3570" s="815">
        <v>2012</v>
      </c>
      <c r="G3570" s="45" t="s">
        <v>821</v>
      </c>
      <c r="H3570" s="9" t="s">
        <v>800</v>
      </c>
      <c r="I3570" s="9">
        <v>51</v>
      </c>
      <c r="J3570" s="905">
        <v>62442</v>
      </c>
      <c r="K3570" s="5">
        <f t="shared" si="98"/>
        <v>4</v>
      </c>
      <c r="L3570" s="423">
        <v>2007</v>
      </c>
      <c r="M3570" s="417" t="s">
        <v>629</v>
      </c>
      <c r="N3570" s="45" t="s">
        <v>1235</v>
      </c>
      <c r="O3570" s="1227">
        <v>866</v>
      </c>
      <c r="P3570" s="154">
        <f t="shared" si="99"/>
        <v>86.600000000000009</v>
      </c>
      <c r="Q3570" s="251">
        <v>6.3331870703524931E-2</v>
      </c>
      <c r="R3570" s="7">
        <v>64.95</v>
      </c>
      <c r="S3570" s="7">
        <f t="shared" si="100"/>
        <v>151.55000000000001</v>
      </c>
      <c r="T3570" s="7">
        <f t="shared" si="101"/>
        <v>714.45</v>
      </c>
    </row>
    <row r="3571" spans="1:37">
      <c r="A3571" s="496" t="s">
        <v>3920</v>
      </c>
      <c r="B3571" s="482" t="s">
        <v>17</v>
      </c>
      <c r="C3571" s="572">
        <v>20869</v>
      </c>
      <c r="D3571" s="504">
        <v>3712</v>
      </c>
      <c r="E3571" s="840">
        <v>40787</v>
      </c>
      <c r="F3571" s="496">
        <v>2012</v>
      </c>
      <c r="G3571" s="552" t="s">
        <v>608</v>
      </c>
      <c r="H3571" s="496" t="s">
        <v>15</v>
      </c>
      <c r="I3571" s="572">
        <v>102</v>
      </c>
      <c r="J3571" s="574">
        <v>122516</v>
      </c>
      <c r="K3571" s="5">
        <f t="shared" si="98"/>
        <v>13</v>
      </c>
      <c r="L3571" s="562">
        <v>1998</v>
      </c>
      <c r="M3571" s="563" t="s">
        <v>616</v>
      </c>
      <c r="N3571" s="552" t="s">
        <v>619</v>
      </c>
      <c r="O3571" s="1227">
        <v>880</v>
      </c>
      <c r="P3571" s="486">
        <f t="shared" si="99"/>
        <v>88</v>
      </c>
      <c r="Q3571" s="519">
        <v>1.535836117908931E-2</v>
      </c>
      <c r="R3571" s="488">
        <v>66</v>
      </c>
      <c r="S3571" s="488">
        <f t="shared" si="100"/>
        <v>154</v>
      </c>
      <c r="T3571" s="488">
        <f t="shared" si="101"/>
        <v>726</v>
      </c>
      <c r="U3571" s="481"/>
      <c r="V3571" s="481"/>
      <c r="W3571" s="481"/>
      <c r="X3571" s="481"/>
      <c r="Y3571" s="481"/>
      <c r="Z3571" s="481"/>
      <c r="AA3571" s="481"/>
      <c r="AB3571" s="481"/>
      <c r="AC3571" s="481"/>
      <c r="AD3571" s="481"/>
      <c r="AE3571" s="481"/>
      <c r="AF3571" s="481"/>
      <c r="AG3571" s="481"/>
      <c r="AH3571" s="481"/>
      <c r="AI3571" s="481"/>
      <c r="AJ3571" s="481"/>
      <c r="AK3571" s="481"/>
    </row>
    <row r="3572" spans="1:37" s="1" customFormat="1">
      <c r="A3572" s="9" t="s">
        <v>3983</v>
      </c>
      <c r="B3572" s="338" t="s">
        <v>17</v>
      </c>
      <c r="C3572" s="335">
        <v>1110</v>
      </c>
      <c r="D3572" s="10">
        <v>3762</v>
      </c>
      <c r="E3572" s="690">
        <v>40847</v>
      </c>
      <c r="F3572" s="815">
        <v>2012</v>
      </c>
      <c r="G3572" s="45" t="s">
        <v>814</v>
      </c>
      <c r="H3572" s="9" t="s">
        <v>2652</v>
      </c>
      <c r="I3572" s="9">
        <v>104</v>
      </c>
      <c r="J3572" s="905">
        <v>150626</v>
      </c>
      <c r="K3572" s="5">
        <f t="shared" si="98"/>
        <v>13</v>
      </c>
      <c r="L3572" s="423">
        <v>1998</v>
      </c>
      <c r="M3572" s="417" t="s">
        <v>3829</v>
      </c>
      <c r="N3572" s="45" t="s">
        <v>944</v>
      </c>
      <c r="O3572" s="1227">
        <v>920</v>
      </c>
      <c r="P3572" s="154">
        <f t="shared" si="99"/>
        <v>92</v>
      </c>
      <c r="Q3572" s="251">
        <v>6.7280971186192778E-2</v>
      </c>
      <c r="R3572" s="7">
        <v>69</v>
      </c>
      <c r="S3572" s="7">
        <f t="shared" si="100"/>
        <v>161</v>
      </c>
      <c r="T3572" s="7">
        <f t="shared" si="101"/>
        <v>759</v>
      </c>
    </row>
    <row r="3573" spans="1:37" s="1" customFormat="1">
      <c r="A3573" s="9" t="s">
        <v>3984</v>
      </c>
      <c r="B3573" s="338" t="s">
        <v>17</v>
      </c>
      <c r="C3573" s="335">
        <v>1206</v>
      </c>
      <c r="D3573" s="10">
        <v>3762</v>
      </c>
      <c r="E3573" s="690">
        <v>40847</v>
      </c>
      <c r="F3573" s="815">
        <v>2012</v>
      </c>
      <c r="G3573" s="45" t="s">
        <v>814</v>
      </c>
      <c r="H3573" s="9" t="s">
        <v>2652</v>
      </c>
      <c r="I3573" s="9">
        <v>105</v>
      </c>
      <c r="J3573" s="905">
        <v>186007</v>
      </c>
      <c r="K3573" s="5">
        <f t="shared" si="98"/>
        <v>12</v>
      </c>
      <c r="L3573" s="423">
        <v>1999</v>
      </c>
      <c r="M3573" s="417" t="s">
        <v>2415</v>
      </c>
      <c r="N3573" s="45" t="s">
        <v>152</v>
      </c>
      <c r="O3573" s="1227">
        <v>930</v>
      </c>
      <c r="P3573" s="154">
        <f t="shared" si="99"/>
        <v>93</v>
      </c>
      <c r="Q3573" s="251">
        <v>6.801228609039052E-2</v>
      </c>
      <c r="R3573" s="7">
        <v>69.75</v>
      </c>
      <c r="S3573" s="7">
        <f t="shared" si="100"/>
        <v>162.75</v>
      </c>
      <c r="T3573" s="7">
        <f t="shared" si="101"/>
        <v>767.25</v>
      </c>
    </row>
    <row r="3574" spans="1:37" s="1" customFormat="1">
      <c r="A3574" s="2" t="s">
        <v>3952</v>
      </c>
      <c r="B3574" s="2" t="s">
        <v>17</v>
      </c>
      <c r="C3574" s="344">
        <v>170449</v>
      </c>
      <c r="D3574" s="4">
        <v>3712</v>
      </c>
      <c r="E3574" s="821">
        <v>40787</v>
      </c>
      <c r="F3574" s="800">
        <v>2012</v>
      </c>
      <c r="G3574" s="208" t="s">
        <v>818</v>
      </c>
      <c r="H3574" s="9" t="s">
        <v>806</v>
      </c>
      <c r="I3574" s="2">
        <v>157</v>
      </c>
      <c r="J3574" s="904">
        <v>221188</v>
      </c>
      <c r="K3574" s="5">
        <f t="shared" si="98"/>
        <v>11</v>
      </c>
      <c r="L3574" s="1014">
        <v>2000</v>
      </c>
      <c r="M3574" s="1112" t="s">
        <v>616</v>
      </c>
      <c r="N3574" s="208" t="s">
        <v>1234</v>
      </c>
      <c r="O3574" s="1227">
        <v>943</v>
      </c>
      <c r="P3574" s="154">
        <f t="shared" si="99"/>
        <v>94.300000000000011</v>
      </c>
      <c r="Q3574" s="309">
        <v>1.6457880218046842E-2</v>
      </c>
      <c r="R3574" s="7">
        <v>70.73</v>
      </c>
      <c r="S3574" s="7">
        <f t="shared" si="100"/>
        <v>165.03000000000003</v>
      </c>
      <c r="T3574" s="7">
        <f t="shared" si="101"/>
        <v>777.97</v>
      </c>
    </row>
    <row r="3575" spans="1:37" s="1" customFormat="1">
      <c r="A3575" s="2" t="s">
        <v>3996</v>
      </c>
      <c r="B3575" s="2" t="s">
        <v>17</v>
      </c>
      <c r="C3575" s="405" t="s">
        <v>3997</v>
      </c>
      <c r="D3575" s="4">
        <v>3792</v>
      </c>
      <c r="E3575" s="821">
        <v>40875</v>
      </c>
      <c r="F3575" s="801">
        <v>2012</v>
      </c>
      <c r="G3575" s="208" t="s">
        <v>810</v>
      </c>
      <c r="H3575" s="2" t="s">
        <v>4807</v>
      </c>
      <c r="I3575" s="2">
        <v>31</v>
      </c>
      <c r="J3575" s="903">
        <v>176677</v>
      </c>
      <c r="K3575" s="5">
        <f t="shared" si="98"/>
        <v>10</v>
      </c>
      <c r="L3575" s="790">
        <v>2001</v>
      </c>
      <c r="M3575" s="1113" t="s">
        <v>623</v>
      </c>
      <c r="N3575" s="208" t="s">
        <v>624</v>
      </c>
      <c r="O3575" s="1227">
        <v>1005</v>
      </c>
      <c r="P3575" s="154">
        <f t="shared" si="99"/>
        <v>100.5</v>
      </c>
      <c r="Q3575" s="309">
        <v>6.9903901263695598E-2</v>
      </c>
      <c r="R3575" s="7">
        <v>75.38</v>
      </c>
      <c r="S3575" s="7">
        <f t="shared" si="100"/>
        <v>175.88</v>
      </c>
      <c r="T3575" s="7">
        <f t="shared" si="101"/>
        <v>829.12</v>
      </c>
    </row>
    <row r="3576" spans="1:37" s="1" customFormat="1">
      <c r="A3576" s="2" t="s">
        <v>3896</v>
      </c>
      <c r="B3576" s="2" t="s">
        <v>17</v>
      </c>
      <c r="C3576" s="344">
        <v>20602</v>
      </c>
      <c r="D3576" s="4">
        <v>3688</v>
      </c>
      <c r="E3576" s="821">
        <v>40749</v>
      </c>
      <c r="F3576" s="801">
        <v>2012</v>
      </c>
      <c r="G3576" s="208" t="s">
        <v>815</v>
      </c>
      <c r="H3576" s="9" t="s">
        <v>1788</v>
      </c>
      <c r="I3576" s="2">
        <v>88</v>
      </c>
      <c r="J3576" s="904">
        <v>150131</v>
      </c>
      <c r="K3576" s="5">
        <f t="shared" si="98"/>
        <v>12</v>
      </c>
      <c r="L3576" s="1014">
        <v>1999</v>
      </c>
      <c r="M3576" s="1112" t="s">
        <v>2415</v>
      </c>
      <c r="N3576" s="208" t="s">
        <v>2109</v>
      </c>
      <c r="O3576" s="1227">
        <v>1010</v>
      </c>
      <c r="P3576" s="154">
        <f t="shared" si="99"/>
        <v>101</v>
      </c>
      <c r="Q3576" s="309">
        <v>4.3393193025811641E-2</v>
      </c>
      <c r="R3576" s="7">
        <v>75.75</v>
      </c>
      <c r="S3576" s="7">
        <f t="shared" si="100"/>
        <v>176.75</v>
      </c>
      <c r="T3576" s="7">
        <f t="shared" ref="T3576:T3607" si="102">O3576-S3576</f>
        <v>833.25</v>
      </c>
    </row>
    <row r="3577" spans="1:37" s="1" customFormat="1">
      <c r="A3577" s="2" t="s">
        <v>4003</v>
      </c>
      <c r="B3577" s="2" t="s">
        <v>17</v>
      </c>
      <c r="C3577" s="344">
        <v>155502</v>
      </c>
      <c r="D3577" s="4">
        <v>3792</v>
      </c>
      <c r="E3577" s="821">
        <v>40875</v>
      </c>
      <c r="F3577" s="801">
        <v>2012</v>
      </c>
      <c r="G3577" s="208" t="s">
        <v>818</v>
      </c>
      <c r="H3577" s="2" t="s">
        <v>3459</v>
      </c>
      <c r="I3577" s="2">
        <v>37</v>
      </c>
      <c r="J3577" s="903">
        <v>164545</v>
      </c>
      <c r="K3577" s="5">
        <f t="shared" si="98"/>
        <v>15</v>
      </c>
      <c r="L3577" s="790">
        <v>1996</v>
      </c>
      <c r="M3577" s="1113" t="s">
        <v>623</v>
      </c>
      <c r="N3577" s="208" t="s">
        <v>2116</v>
      </c>
      <c r="O3577" s="1227">
        <v>1036.5</v>
      </c>
      <c r="P3577" s="154">
        <f t="shared" si="99"/>
        <v>103.65</v>
      </c>
      <c r="Q3577" s="309">
        <v>7.2094919064497998E-2</v>
      </c>
      <c r="R3577" s="7">
        <v>77.739999999999995</v>
      </c>
      <c r="S3577" s="7">
        <f t="shared" si="100"/>
        <v>181.39</v>
      </c>
      <c r="T3577" s="7">
        <f t="shared" si="102"/>
        <v>855.11</v>
      </c>
    </row>
    <row r="3578" spans="1:37" s="1" customFormat="1">
      <c r="A3578" s="2" t="s">
        <v>3881</v>
      </c>
      <c r="B3578" s="2" t="s">
        <v>17</v>
      </c>
      <c r="C3578" s="679">
        <v>243094</v>
      </c>
      <c r="D3578" s="245" t="s">
        <v>3882</v>
      </c>
      <c r="E3578" s="821">
        <v>40717</v>
      </c>
      <c r="F3578" s="801">
        <v>2012</v>
      </c>
      <c r="G3578" s="208" t="s">
        <v>812</v>
      </c>
      <c r="H3578" s="9" t="s">
        <v>1079</v>
      </c>
      <c r="I3578" s="2">
        <v>321141</v>
      </c>
      <c r="J3578" s="911">
        <v>145606</v>
      </c>
      <c r="K3578" s="5">
        <f t="shared" si="98"/>
        <v>15</v>
      </c>
      <c r="L3578" s="1023">
        <v>1996</v>
      </c>
      <c r="M3578" s="1119" t="s">
        <v>613</v>
      </c>
      <c r="N3578" s="1205" t="s">
        <v>614</v>
      </c>
      <c r="O3578" s="1229">
        <v>1000</v>
      </c>
      <c r="P3578" s="1247">
        <v>100</v>
      </c>
      <c r="Q3578" s="458">
        <v>5.8823529411764705E-2</v>
      </c>
      <c r="R3578" s="7">
        <v>0</v>
      </c>
      <c r="S3578" s="7">
        <v>100</v>
      </c>
      <c r="T3578" s="7">
        <f t="shared" si="102"/>
        <v>900</v>
      </c>
    </row>
    <row r="3579" spans="1:37" s="1" customFormat="1" ht="12.75" customHeight="1">
      <c r="A3579" s="2" t="s">
        <v>3980</v>
      </c>
      <c r="B3579" s="338" t="s">
        <v>17</v>
      </c>
      <c r="C3579" s="344">
        <v>31620</v>
      </c>
      <c r="D3579" s="4">
        <v>3762</v>
      </c>
      <c r="E3579" s="821">
        <v>40847</v>
      </c>
      <c r="F3579" s="801">
        <v>2012</v>
      </c>
      <c r="G3579" s="208" t="s">
        <v>812</v>
      </c>
      <c r="H3579" s="1" t="s">
        <v>861</v>
      </c>
      <c r="I3579" s="2">
        <v>8</v>
      </c>
      <c r="J3579" s="903">
        <v>46850</v>
      </c>
      <c r="K3579" s="5">
        <f t="shared" si="98"/>
        <v>26</v>
      </c>
      <c r="L3579" s="790">
        <v>1985</v>
      </c>
      <c r="M3579" s="1113" t="s">
        <v>623</v>
      </c>
      <c r="N3579" s="208" t="s">
        <v>3811</v>
      </c>
      <c r="O3579" s="1227">
        <v>1091</v>
      </c>
      <c r="P3579" s="154">
        <f t="shared" ref="P3579:P3585" si="103">O3579*0.1</f>
        <v>109.10000000000001</v>
      </c>
      <c r="Q3579" s="309">
        <v>7.9786456047974255E-2</v>
      </c>
      <c r="R3579" s="7">
        <v>81.83</v>
      </c>
      <c r="S3579" s="7">
        <f t="shared" ref="S3579:S3587" si="104">P3579+R3579</f>
        <v>190.93</v>
      </c>
      <c r="T3579" s="7">
        <f t="shared" si="102"/>
        <v>900.06999999999994</v>
      </c>
    </row>
    <row r="3580" spans="1:37" s="1" customFormat="1">
      <c r="A3580" s="2" t="s">
        <v>3963</v>
      </c>
      <c r="B3580" s="2" t="s">
        <v>17</v>
      </c>
      <c r="C3580" s="344" t="s">
        <v>3964</v>
      </c>
      <c r="D3580" s="4">
        <v>3734</v>
      </c>
      <c r="E3580" s="821">
        <v>40821</v>
      </c>
      <c r="F3580" s="795">
        <v>2012</v>
      </c>
      <c r="G3580" s="208" t="s">
        <v>815</v>
      </c>
      <c r="H3580" s="9" t="s">
        <v>807</v>
      </c>
      <c r="I3580" s="2">
        <v>196</v>
      </c>
      <c r="J3580" s="903">
        <v>160133</v>
      </c>
      <c r="K3580" s="5">
        <f t="shared" si="98"/>
        <v>12</v>
      </c>
      <c r="L3580" s="790">
        <v>1999</v>
      </c>
      <c r="M3580" s="1113" t="s">
        <v>942</v>
      </c>
      <c r="N3580" s="208" t="s">
        <v>626</v>
      </c>
      <c r="O3580" s="1227">
        <v>1145</v>
      </c>
      <c r="P3580" s="154">
        <f t="shared" si="103"/>
        <v>114.5</v>
      </c>
      <c r="Q3580" s="309">
        <v>6.5397890475382692E-2</v>
      </c>
      <c r="R3580" s="7">
        <v>85.88</v>
      </c>
      <c r="S3580" s="7">
        <f t="shared" si="104"/>
        <v>200.38</v>
      </c>
      <c r="T3580" s="7">
        <f t="shared" si="102"/>
        <v>944.62</v>
      </c>
    </row>
    <row r="3581" spans="1:37" s="1" customFormat="1">
      <c r="A3581" s="2" t="s">
        <v>3888</v>
      </c>
      <c r="B3581" s="2" t="s">
        <v>17</v>
      </c>
      <c r="C3581" s="344" t="s">
        <v>3889</v>
      </c>
      <c r="D3581" s="4">
        <v>3688</v>
      </c>
      <c r="E3581" s="821">
        <v>40749</v>
      </c>
      <c r="F3581" s="801">
        <v>2012</v>
      </c>
      <c r="G3581" s="208" t="s">
        <v>815</v>
      </c>
      <c r="H3581" s="9" t="s">
        <v>807</v>
      </c>
      <c r="I3581" s="2">
        <v>16</v>
      </c>
      <c r="J3581" s="903">
        <v>166630</v>
      </c>
      <c r="K3581" s="5">
        <f t="shared" si="98"/>
        <v>11</v>
      </c>
      <c r="L3581" s="790">
        <v>2000</v>
      </c>
      <c r="M3581" s="1113" t="s">
        <v>623</v>
      </c>
      <c r="N3581" s="208" t="s">
        <v>626</v>
      </c>
      <c r="O3581" s="1227">
        <v>1161</v>
      </c>
      <c r="P3581" s="154">
        <f t="shared" si="103"/>
        <v>116.10000000000001</v>
      </c>
      <c r="Q3581" s="309">
        <v>4.9880690200957742E-2</v>
      </c>
      <c r="R3581" s="7">
        <v>87.08</v>
      </c>
      <c r="S3581" s="7">
        <f t="shared" si="104"/>
        <v>203.18</v>
      </c>
      <c r="T3581" s="7">
        <f t="shared" si="102"/>
        <v>957.81999999999994</v>
      </c>
    </row>
    <row r="3582" spans="1:37" s="1" customFormat="1">
      <c r="A3582" s="2" t="s">
        <v>4004</v>
      </c>
      <c r="B3582" s="2" t="s">
        <v>17</v>
      </c>
      <c r="C3582" s="344" t="s">
        <v>4005</v>
      </c>
      <c r="D3582" s="4">
        <v>3792</v>
      </c>
      <c r="E3582" s="821">
        <v>40875</v>
      </c>
      <c r="F3582" s="801">
        <v>2012</v>
      </c>
      <c r="G3582" s="708" t="s">
        <v>810</v>
      </c>
      <c r="H3582" s="51" t="s">
        <v>1654</v>
      </c>
      <c r="I3582" s="2">
        <v>38</v>
      </c>
      <c r="J3582" s="903">
        <v>162603</v>
      </c>
      <c r="K3582" s="5">
        <f t="shared" si="98"/>
        <v>10</v>
      </c>
      <c r="L3582" s="790">
        <v>2001</v>
      </c>
      <c r="M3582" s="1113" t="s">
        <v>4006</v>
      </c>
      <c r="N3582" s="208" t="s">
        <v>2360</v>
      </c>
      <c r="O3582" s="1227">
        <v>1210</v>
      </c>
      <c r="P3582" s="154">
        <f t="shared" si="103"/>
        <v>121</v>
      </c>
      <c r="Q3582" s="309">
        <v>8.416290599907629E-2</v>
      </c>
      <c r="R3582" s="7">
        <v>90.75</v>
      </c>
      <c r="S3582" s="7">
        <f t="shared" si="104"/>
        <v>211.75</v>
      </c>
      <c r="T3582" s="7">
        <f t="shared" si="102"/>
        <v>998.25</v>
      </c>
    </row>
    <row r="3583" spans="1:37" s="1" customFormat="1">
      <c r="A3583" s="2" t="s">
        <v>3948</v>
      </c>
      <c r="B3583" s="2" t="s">
        <v>17</v>
      </c>
      <c r="C3583" s="344">
        <v>155856</v>
      </c>
      <c r="D3583" s="4">
        <v>3712</v>
      </c>
      <c r="E3583" s="821">
        <v>40787</v>
      </c>
      <c r="F3583" s="801">
        <v>2012</v>
      </c>
      <c r="G3583" s="208" t="s">
        <v>818</v>
      </c>
      <c r="H3583" s="9" t="s">
        <v>806</v>
      </c>
      <c r="I3583" s="2">
        <v>153</v>
      </c>
      <c r="J3583" s="903">
        <v>187482</v>
      </c>
      <c r="K3583" s="5">
        <f t="shared" si="98"/>
        <v>13</v>
      </c>
      <c r="L3583" s="790">
        <v>1998</v>
      </c>
      <c r="M3583" s="1113" t="s">
        <v>623</v>
      </c>
      <c r="N3583" s="208" t="s">
        <v>626</v>
      </c>
      <c r="O3583" s="1227">
        <v>1210</v>
      </c>
      <c r="P3583" s="154">
        <f t="shared" si="103"/>
        <v>121</v>
      </c>
      <c r="Q3583" s="309">
        <v>2.1117746621247803E-2</v>
      </c>
      <c r="R3583" s="7">
        <v>90.75</v>
      </c>
      <c r="S3583" s="7">
        <f t="shared" si="104"/>
        <v>211.75</v>
      </c>
      <c r="T3583" s="7">
        <f t="shared" si="102"/>
        <v>998.25</v>
      </c>
    </row>
    <row r="3584" spans="1:37" s="1" customFormat="1">
      <c r="A3584" s="9"/>
      <c r="B3584" s="2" t="s">
        <v>17</v>
      </c>
      <c r="C3584" s="335"/>
      <c r="D3584" s="10">
        <v>3822</v>
      </c>
      <c r="E3584" s="690">
        <v>40904</v>
      </c>
      <c r="F3584" s="800">
        <v>2012</v>
      </c>
      <c r="G3584" s="45" t="s">
        <v>814</v>
      </c>
      <c r="H3584" s="2" t="s">
        <v>3617</v>
      </c>
      <c r="I3584" s="9">
        <v>101</v>
      </c>
      <c r="J3584" s="905">
        <v>131199</v>
      </c>
      <c r="K3584" s="5">
        <f t="shared" si="98"/>
        <v>14</v>
      </c>
      <c r="L3584" s="423">
        <v>1997</v>
      </c>
      <c r="M3584" s="417" t="s">
        <v>3829</v>
      </c>
      <c r="N3584" s="45" t="s">
        <v>944</v>
      </c>
      <c r="O3584" s="1227">
        <v>1233</v>
      </c>
      <c r="P3584" s="154">
        <f t="shared" si="103"/>
        <v>123.30000000000001</v>
      </c>
      <c r="Q3584" s="251">
        <v>5.6328222221003983E-2</v>
      </c>
      <c r="R3584" s="7">
        <v>92.48</v>
      </c>
      <c r="S3584" s="7">
        <f t="shared" si="104"/>
        <v>215.78000000000003</v>
      </c>
      <c r="T3584" s="7">
        <f t="shared" si="102"/>
        <v>1017.22</v>
      </c>
    </row>
    <row r="3585" spans="1:37" s="1" customFormat="1">
      <c r="A3585" s="9" t="s">
        <v>3897</v>
      </c>
      <c r="B3585" s="2" t="s">
        <v>17</v>
      </c>
      <c r="C3585" s="335" t="s">
        <v>3898</v>
      </c>
      <c r="D3585" s="10">
        <v>3688</v>
      </c>
      <c r="E3585" s="690">
        <v>40749</v>
      </c>
      <c r="F3585" s="801">
        <v>2012</v>
      </c>
      <c r="G3585" s="45" t="s">
        <v>815</v>
      </c>
      <c r="H3585" s="9" t="s">
        <v>807</v>
      </c>
      <c r="I3585" s="9">
        <v>89</v>
      </c>
      <c r="J3585" s="905">
        <v>174314</v>
      </c>
      <c r="K3585" s="5">
        <f t="shared" si="98"/>
        <v>11</v>
      </c>
      <c r="L3585" s="423">
        <v>2000</v>
      </c>
      <c r="M3585" s="417" t="s">
        <v>623</v>
      </c>
      <c r="N3585" s="45" t="s">
        <v>626</v>
      </c>
      <c r="O3585" s="1227">
        <v>1246</v>
      </c>
      <c r="P3585" s="154">
        <f t="shared" si="103"/>
        <v>124.60000000000001</v>
      </c>
      <c r="Q3585" s="251">
        <v>5.3532592584318126E-2</v>
      </c>
      <c r="R3585" s="7">
        <v>93.45</v>
      </c>
      <c r="S3585" s="7">
        <f t="shared" si="104"/>
        <v>218.05</v>
      </c>
      <c r="T3585" s="7">
        <f t="shared" si="102"/>
        <v>1027.95</v>
      </c>
    </row>
    <row r="3586" spans="1:37" s="1" customFormat="1">
      <c r="A3586" s="9" t="s">
        <v>3953</v>
      </c>
      <c r="B3586" s="2" t="s">
        <v>17</v>
      </c>
      <c r="C3586" s="335">
        <v>170450</v>
      </c>
      <c r="D3586" s="10">
        <v>3712</v>
      </c>
      <c r="E3586" s="690">
        <v>40787</v>
      </c>
      <c r="F3586" s="801">
        <v>2012</v>
      </c>
      <c r="G3586" s="45" t="s">
        <v>818</v>
      </c>
      <c r="H3586" s="9" t="s">
        <v>806</v>
      </c>
      <c r="I3586" s="9">
        <v>158</v>
      </c>
      <c r="J3586" s="905">
        <v>188596</v>
      </c>
      <c r="K3586" s="5">
        <f t="shared" ref="K3586:K3649" si="105">F3586-L3586-1</f>
        <v>9</v>
      </c>
      <c r="L3586" s="423">
        <v>2002</v>
      </c>
      <c r="M3586" s="417" t="s">
        <v>629</v>
      </c>
      <c r="N3586" s="45" t="s">
        <v>2423</v>
      </c>
      <c r="O3586" s="1227">
        <v>1265.6600000000001</v>
      </c>
      <c r="P3586" s="154">
        <v>125</v>
      </c>
      <c r="Q3586" s="251">
        <v>2.2089162965825204E-2</v>
      </c>
      <c r="R3586" s="7">
        <v>94.92</v>
      </c>
      <c r="S3586" s="7">
        <f t="shared" si="104"/>
        <v>219.92000000000002</v>
      </c>
      <c r="T3586" s="7">
        <f t="shared" si="102"/>
        <v>1045.74</v>
      </c>
    </row>
    <row r="3587" spans="1:37">
      <c r="A3587" s="496" t="s">
        <v>4030</v>
      </c>
      <c r="B3587" s="482" t="s">
        <v>17</v>
      </c>
      <c r="C3587" s="572">
        <v>21297</v>
      </c>
      <c r="D3587" s="504">
        <v>3822</v>
      </c>
      <c r="E3587" s="840">
        <v>40904</v>
      </c>
      <c r="F3587" s="482">
        <v>2012</v>
      </c>
      <c r="G3587" s="552" t="s">
        <v>608</v>
      </c>
      <c r="H3587" s="496" t="s">
        <v>796</v>
      </c>
      <c r="I3587" s="572">
        <v>134</v>
      </c>
      <c r="J3587" s="574">
        <v>97515</v>
      </c>
      <c r="K3587" s="5">
        <f t="shared" si="105"/>
        <v>12</v>
      </c>
      <c r="L3587" s="562">
        <v>1999</v>
      </c>
      <c r="M3587" s="563" t="s">
        <v>2415</v>
      </c>
      <c r="N3587" s="552" t="s">
        <v>152</v>
      </c>
      <c r="O3587" s="1227">
        <v>1300</v>
      </c>
      <c r="P3587" s="486">
        <v>125</v>
      </c>
      <c r="Q3587" s="519">
        <v>5.9389042082161538E-2</v>
      </c>
      <c r="R3587" s="488">
        <v>97.5</v>
      </c>
      <c r="S3587" s="488">
        <f t="shared" si="104"/>
        <v>222.5</v>
      </c>
      <c r="T3587" s="488">
        <f t="shared" si="102"/>
        <v>1077.5</v>
      </c>
      <c r="U3587" s="481"/>
      <c r="V3587" s="481"/>
      <c r="W3587" s="481"/>
      <c r="X3587" s="481"/>
      <c r="Y3587" s="481"/>
      <c r="Z3587" s="481"/>
      <c r="AA3587" s="481"/>
      <c r="AB3587" s="481"/>
      <c r="AC3587" s="481"/>
      <c r="AD3587" s="481"/>
      <c r="AE3587" s="481"/>
      <c r="AF3587" s="481"/>
      <c r="AG3587" s="481"/>
      <c r="AH3587" s="481"/>
      <c r="AI3587" s="481"/>
      <c r="AJ3587" s="481"/>
      <c r="AK3587" s="481"/>
    </row>
    <row r="3588" spans="1:37" s="1" customFormat="1">
      <c r="A3588" s="9" t="s">
        <v>3992</v>
      </c>
      <c r="B3588" s="338" t="s">
        <v>17</v>
      </c>
      <c r="C3588" s="683">
        <v>1799</v>
      </c>
      <c r="D3588" s="46" t="s">
        <v>3986</v>
      </c>
      <c r="E3588" s="690">
        <v>40847</v>
      </c>
      <c r="F3588" s="801">
        <v>2012</v>
      </c>
      <c r="G3588" s="45" t="s">
        <v>817</v>
      </c>
      <c r="H3588" s="2"/>
      <c r="I3588" s="9">
        <v>629961</v>
      </c>
      <c r="J3588" s="918">
        <v>102200</v>
      </c>
      <c r="K3588" s="5">
        <f t="shared" si="105"/>
        <v>14</v>
      </c>
      <c r="L3588" s="1025">
        <v>1997</v>
      </c>
      <c r="M3588" s="1122" t="s">
        <v>623</v>
      </c>
      <c r="N3588" s="1209" t="s">
        <v>624</v>
      </c>
      <c r="O3588" s="1229">
        <v>1200</v>
      </c>
      <c r="P3588" s="1247">
        <v>120</v>
      </c>
      <c r="Q3588" s="459">
        <v>6.5573770491803282E-2</v>
      </c>
      <c r="R3588" s="7">
        <v>0</v>
      </c>
      <c r="S3588" s="7">
        <v>120</v>
      </c>
      <c r="T3588" s="7">
        <f t="shared" si="102"/>
        <v>1080</v>
      </c>
    </row>
    <row r="3589" spans="1:37" s="1" customFormat="1">
      <c r="A3589" s="9" t="s">
        <v>3971</v>
      </c>
      <c r="B3589" s="2" t="s">
        <v>17</v>
      </c>
      <c r="C3589" s="335">
        <v>172176</v>
      </c>
      <c r="D3589" s="10">
        <v>3734</v>
      </c>
      <c r="E3589" s="690">
        <v>40821</v>
      </c>
      <c r="F3589" s="795">
        <v>2012</v>
      </c>
      <c r="G3589" s="45" t="s">
        <v>812</v>
      </c>
      <c r="H3589" s="1" t="s">
        <v>861</v>
      </c>
      <c r="I3589" s="9">
        <v>257</v>
      </c>
      <c r="J3589" s="905">
        <v>123412</v>
      </c>
      <c r="K3589" s="5">
        <f t="shared" si="105"/>
        <v>15</v>
      </c>
      <c r="L3589" s="423">
        <v>1996</v>
      </c>
      <c r="M3589" s="417" t="s">
        <v>3972</v>
      </c>
      <c r="N3589" s="45" t="s">
        <v>1746</v>
      </c>
      <c r="O3589" s="1227">
        <v>1311</v>
      </c>
      <c r="P3589" s="154">
        <v>125</v>
      </c>
      <c r="Q3589" s="251">
        <v>7.4879156692774423E-2</v>
      </c>
      <c r="R3589" s="7">
        <v>98.33</v>
      </c>
      <c r="S3589" s="7">
        <f>P3589+R3589</f>
        <v>223.32999999999998</v>
      </c>
      <c r="T3589" s="7">
        <f t="shared" si="102"/>
        <v>1087.67</v>
      </c>
    </row>
    <row r="3590" spans="1:37" s="1" customFormat="1">
      <c r="A3590" s="9" t="s">
        <v>3945</v>
      </c>
      <c r="B3590" s="2" t="s">
        <v>17</v>
      </c>
      <c r="C3590" s="335">
        <v>2894</v>
      </c>
      <c r="D3590" s="10">
        <v>3712</v>
      </c>
      <c r="E3590" s="690">
        <v>40787</v>
      </c>
      <c r="F3590" s="801">
        <v>2012</v>
      </c>
      <c r="G3590" s="45" t="s">
        <v>814</v>
      </c>
      <c r="H3590" s="2" t="s">
        <v>3617</v>
      </c>
      <c r="I3590" s="9">
        <v>130</v>
      </c>
      <c r="J3590" s="905">
        <v>128479</v>
      </c>
      <c r="K3590" s="5">
        <f t="shared" si="105"/>
        <v>13</v>
      </c>
      <c r="L3590" s="423">
        <v>1998</v>
      </c>
      <c r="M3590" s="417" t="s">
        <v>623</v>
      </c>
      <c r="N3590" s="45" t="s">
        <v>624</v>
      </c>
      <c r="O3590" s="1227">
        <v>1362</v>
      </c>
      <c r="P3590" s="154">
        <v>125</v>
      </c>
      <c r="Q3590" s="251">
        <v>2.3770554461272318E-2</v>
      </c>
      <c r="R3590" s="7">
        <v>102.15</v>
      </c>
      <c r="S3590" s="7">
        <f>P3590+R3590</f>
        <v>227.15</v>
      </c>
      <c r="T3590" s="7">
        <f t="shared" si="102"/>
        <v>1134.8499999999999</v>
      </c>
    </row>
    <row r="3591" spans="1:37" s="1" customFormat="1">
      <c r="A3591" s="9" t="s">
        <v>4011</v>
      </c>
      <c r="B3591" s="2" t="s">
        <v>17</v>
      </c>
      <c r="C3591" s="683">
        <v>243367</v>
      </c>
      <c r="D3591" s="46" t="s">
        <v>4010</v>
      </c>
      <c r="E3591" s="690">
        <v>40851</v>
      </c>
      <c r="F3591" s="801">
        <v>2012</v>
      </c>
      <c r="G3591" s="45" t="s">
        <v>812</v>
      </c>
      <c r="H3591" s="9" t="s">
        <v>1079</v>
      </c>
      <c r="I3591" s="9">
        <v>321321</v>
      </c>
      <c r="J3591" s="918">
        <v>122047</v>
      </c>
      <c r="K3591" s="5">
        <f t="shared" si="105"/>
        <v>9</v>
      </c>
      <c r="L3591" s="1025">
        <v>2002</v>
      </c>
      <c r="M3591" s="1122" t="s">
        <v>623</v>
      </c>
      <c r="N3591" s="1209" t="s">
        <v>624</v>
      </c>
      <c r="O3591" s="1229">
        <v>1300</v>
      </c>
      <c r="P3591" s="1247">
        <v>125</v>
      </c>
      <c r="Q3591" s="459">
        <v>0.19005847953216373</v>
      </c>
      <c r="R3591" s="7">
        <v>0</v>
      </c>
      <c r="S3591" s="7">
        <v>125</v>
      </c>
      <c r="T3591" s="7">
        <f t="shared" si="102"/>
        <v>1175</v>
      </c>
    </row>
    <row r="3592" spans="1:37" s="1" customFormat="1">
      <c r="A3592" s="9" t="s">
        <v>3944</v>
      </c>
      <c r="B3592" s="2" t="s">
        <v>17</v>
      </c>
      <c r="C3592" s="335">
        <v>17305</v>
      </c>
      <c r="D3592" s="10">
        <v>3712</v>
      </c>
      <c r="E3592" s="690">
        <v>40787</v>
      </c>
      <c r="F3592" s="801">
        <v>2012</v>
      </c>
      <c r="G3592" s="45" t="s">
        <v>810</v>
      </c>
      <c r="H3592" s="9" t="s">
        <v>837</v>
      </c>
      <c r="I3592" s="9">
        <v>123</v>
      </c>
      <c r="J3592" s="905">
        <v>120945</v>
      </c>
      <c r="K3592" s="5">
        <f t="shared" si="105"/>
        <v>12</v>
      </c>
      <c r="L3592" s="423">
        <v>1999</v>
      </c>
      <c r="M3592" s="417" t="s">
        <v>623</v>
      </c>
      <c r="N3592" s="45" t="s">
        <v>624</v>
      </c>
      <c r="O3592" s="1227">
        <v>1460</v>
      </c>
      <c r="P3592" s="154">
        <v>125</v>
      </c>
      <c r="Q3592" s="251">
        <v>2.5480917410761809E-2</v>
      </c>
      <c r="R3592" s="7">
        <v>109.5</v>
      </c>
      <c r="S3592" s="7">
        <f t="shared" ref="S3592:S3597" si="106">P3592+R3592</f>
        <v>234.5</v>
      </c>
      <c r="T3592" s="7">
        <f t="shared" si="102"/>
        <v>1225.5</v>
      </c>
    </row>
    <row r="3593" spans="1:37" s="1" customFormat="1">
      <c r="A3593" s="9" t="s">
        <v>3891</v>
      </c>
      <c r="B3593" s="2" t="s">
        <v>17</v>
      </c>
      <c r="C3593" s="335">
        <v>243410</v>
      </c>
      <c r="D3593" s="10">
        <v>3688</v>
      </c>
      <c r="E3593" s="690">
        <v>40749</v>
      </c>
      <c r="F3593" s="801">
        <v>2012</v>
      </c>
      <c r="G3593" s="45" t="s">
        <v>812</v>
      </c>
      <c r="H3593" s="1" t="s">
        <v>861</v>
      </c>
      <c r="I3593" s="9">
        <v>77</v>
      </c>
      <c r="J3593" s="905">
        <v>212986</v>
      </c>
      <c r="K3593" s="5">
        <f t="shared" si="105"/>
        <v>5</v>
      </c>
      <c r="L3593" s="423">
        <v>2006</v>
      </c>
      <c r="M3593" s="417" t="s">
        <v>616</v>
      </c>
      <c r="N3593" s="45" t="s">
        <v>1234</v>
      </c>
      <c r="O3593" s="1227">
        <v>1511.99</v>
      </c>
      <c r="P3593" s="154">
        <v>125</v>
      </c>
      <c r="Q3593" s="251">
        <v>6.4960469230789061E-2</v>
      </c>
      <c r="R3593" s="7">
        <v>113.4</v>
      </c>
      <c r="S3593" s="7">
        <f t="shared" si="106"/>
        <v>238.4</v>
      </c>
      <c r="T3593" s="7">
        <f t="shared" si="102"/>
        <v>1273.5899999999999</v>
      </c>
    </row>
    <row r="3594" spans="1:37" s="1" customFormat="1">
      <c r="A3594" s="2" t="s">
        <v>3965</v>
      </c>
      <c r="B3594" s="2" t="s">
        <v>17</v>
      </c>
      <c r="C3594" s="344" t="s">
        <v>3966</v>
      </c>
      <c r="D3594" s="4">
        <v>3734</v>
      </c>
      <c r="E3594" s="821">
        <v>40821</v>
      </c>
      <c r="F3594" s="796">
        <v>2012</v>
      </c>
      <c r="G3594" s="208" t="s">
        <v>812</v>
      </c>
      <c r="H3594" s="9" t="s">
        <v>2238</v>
      </c>
      <c r="I3594" s="2">
        <v>197</v>
      </c>
      <c r="J3594" s="903">
        <v>66535</v>
      </c>
      <c r="K3594" s="5">
        <f t="shared" si="105"/>
        <v>17</v>
      </c>
      <c r="L3594" s="790">
        <v>1994</v>
      </c>
      <c r="M3594" s="1113" t="s">
        <v>2147</v>
      </c>
      <c r="N3594" s="208" t="s">
        <v>282</v>
      </c>
      <c r="O3594" s="1227">
        <v>1532</v>
      </c>
      <c r="P3594" s="154">
        <v>125</v>
      </c>
      <c r="Q3594" s="309">
        <v>8.7501806295446544E-2</v>
      </c>
      <c r="R3594" s="7">
        <v>114.9</v>
      </c>
      <c r="S3594" s="7">
        <f t="shared" si="106"/>
        <v>239.9</v>
      </c>
      <c r="T3594" s="7">
        <f t="shared" si="102"/>
        <v>1292.0999999999999</v>
      </c>
    </row>
    <row r="3595" spans="1:37" s="1" customFormat="1" ht="12.75" customHeight="1">
      <c r="A3595" s="2" t="s">
        <v>3900</v>
      </c>
      <c r="B3595" s="2" t="s">
        <v>17</v>
      </c>
      <c r="C3595" s="344" t="s">
        <v>3901</v>
      </c>
      <c r="D3595" s="4">
        <v>3688</v>
      </c>
      <c r="E3595" s="821">
        <v>40749</v>
      </c>
      <c r="F3595" s="801">
        <v>2012</v>
      </c>
      <c r="G3595" s="208" t="s">
        <v>815</v>
      </c>
      <c r="H3595" s="9" t="s">
        <v>807</v>
      </c>
      <c r="I3595" s="2">
        <v>95</v>
      </c>
      <c r="J3595" s="903">
        <v>135568</v>
      </c>
      <c r="K3595" s="5">
        <f t="shared" si="105"/>
        <v>12</v>
      </c>
      <c r="L3595" s="790">
        <v>1999</v>
      </c>
      <c r="M3595" s="1113" t="s">
        <v>623</v>
      </c>
      <c r="N3595" s="208" t="s">
        <v>626</v>
      </c>
      <c r="O3595" s="1227">
        <v>1546</v>
      </c>
      <c r="P3595" s="154">
        <v>125</v>
      </c>
      <c r="Q3595" s="309">
        <v>6.6421659819707726E-2</v>
      </c>
      <c r="R3595" s="7">
        <v>115.95</v>
      </c>
      <c r="S3595" s="7">
        <f t="shared" si="106"/>
        <v>240.95</v>
      </c>
      <c r="T3595" s="7">
        <f t="shared" si="102"/>
        <v>1305.05</v>
      </c>
    </row>
    <row r="3596" spans="1:37" s="1" customFormat="1" ht="12.75" customHeight="1">
      <c r="A3596" s="2" t="s">
        <v>3969</v>
      </c>
      <c r="B3596" s="2" t="s">
        <v>17</v>
      </c>
      <c r="C3596" s="344">
        <v>63</v>
      </c>
      <c r="D3596" s="4">
        <v>3734</v>
      </c>
      <c r="E3596" s="821">
        <v>40821</v>
      </c>
      <c r="F3596" s="795">
        <v>2012</v>
      </c>
      <c r="G3596" s="208" t="s">
        <v>815</v>
      </c>
      <c r="H3596" s="1" t="s">
        <v>475</v>
      </c>
      <c r="I3596" s="2">
        <v>219</v>
      </c>
      <c r="J3596" s="903">
        <v>105183</v>
      </c>
      <c r="K3596" s="5">
        <f t="shared" si="105"/>
        <v>13</v>
      </c>
      <c r="L3596" s="790">
        <v>1998</v>
      </c>
      <c r="M3596" s="1113" t="s">
        <v>616</v>
      </c>
      <c r="N3596" s="208" t="s">
        <v>1234</v>
      </c>
      <c r="O3596" s="1227">
        <v>1580</v>
      </c>
      <c r="P3596" s="154">
        <v>125</v>
      </c>
      <c r="Q3596" s="309">
        <v>9.0243377249873066E-2</v>
      </c>
      <c r="R3596" s="7">
        <v>118.5</v>
      </c>
      <c r="S3596" s="7">
        <f t="shared" si="106"/>
        <v>243.5</v>
      </c>
      <c r="T3596" s="7">
        <f t="shared" si="102"/>
        <v>1336.5</v>
      </c>
    </row>
    <row r="3597" spans="1:37" s="1" customFormat="1">
      <c r="A3597" s="9" t="s">
        <v>3924</v>
      </c>
      <c r="B3597" s="2" t="s">
        <v>17</v>
      </c>
      <c r="C3597" s="335" t="s">
        <v>3925</v>
      </c>
      <c r="D3597" s="10">
        <v>3712</v>
      </c>
      <c r="E3597" s="690">
        <v>40787</v>
      </c>
      <c r="F3597" s="801">
        <v>2012</v>
      </c>
      <c r="G3597" s="45" t="s">
        <v>811</v>
      </c>
      <c r="H3597" s="9" t="s">
        <v>800</v>
      </c>
      <c r="I3597" s="9">
        <v>108</v>
      </c>
      <c r="J3597" s="905">
        <v>174675</v>
      </c>
      <c r="K3597" s="5">
        <f t="shared" si="105"/>
        <v>9</v>
      </c>
      <c r="L3597" s="423">
        <v>2002</v>
      </c>
      <c r="M3597" s="417" t="s">
        <v>629</v>
      </c>
      <c r="N3597" s="45" t="s">
        <v>2423</v>
      </c>
      <c r="O3597" s="1227">
        <v>1587</v>
      </c>
      <c r="P3597" s="154">
        <v>125</v>
      </c>
      <c r="Q3597" s="251">
        <v>2.7697408171834928E-2</v>
      </c>
      <c r="R3597" s="7">
        <v>119.03</v>
      </c>
      <c r="S3597" s="7">
        <f t="shared" si="106"/>
        <v>244.03</v>
      </c>
      <c r="T3597" s="7">
        <f t="shared" si="102"/>
        <v>1342.97</v>
      </c>
    </row>
    <row r="3598" spans="1:37" s="1" customFormat="1">
      <c r="A3598" s="9" t="s">
        <v>3884</v>
      </c>
      <c r="B3598" s="2" t="s">
        <v>17</v>
      </c>
      <c r="C3598" s="683">
        <v>22439</v>
      </c>
      <c r="D3598" s="46" t="s">
        <v>3882</v>
      </c>
      <c r="E3598" s="690">
        <v>40722</v>
      </c>
      <c r="F3598" s="801">
        <v>2012</v>
      </c>
      <c r="G3598" s="208" t="s">
        <v>813</v>
      </c>
      <c r="H3598" s="9" t="s">
        <v>800</v>
      </c>
      <c r="I3598" s="9">
        <v>329466</v>
      </c>
      <c r="J3598" s="918">
        <v>138891</v>
      </c>
      <c r="K3598" s="5">
        <f t="shared" si="105"/>
        <v>8</v>
      </c>
      <c r="L3598" s="1025">
        <v>2003</v>
      </c>
      <c r="M3598" s="1122" t="s">
        <v>629</v>
      </c>
      <c r="N3598" s="1209" t="s">
        <v>1235</v>
      </c>
      <c r="O3598" s="1229">
        <v>1500</v>
      </c>
      <c r="P3598" s="1247">
        <v>125</v>
      </c>
      <c r="Q3598" s="459">
        <v>8.8235294117647065E-2</v>
      </c>
      <c r="R3598" s="7">
        <v>0</v>
      </c>
      <c r="S3598" s="7">
        <v>125</v>
      </c>
      <c r="T3598" s="7">
        <f t="shared" si="102"/>
        <v>1375</v>
      </c>
    </row>
    <row r="3599" spans="1:37" s="1" customFormat="1">
      <c r="A3599" s="9" t="s">
        <v>3991</v>
      </c>
      <c r="B3599" s="338" t="s">
        <v>17</v>
      </c>
      <c r="C3599" s="683">
        <v>135391</v>
      </c>
      <c r="D3599" s="46" t="s">
        <v>3986</v>
      </c>
      <c r="E3599" s="690">
        <v>40847</v>
      </c>
      <c r="F3599" s="801">
        <v>2012</v>
      </c>
      <c r="G3599" s="45" t="s">
        <v>1774</v>
      </c>
      <c r="H3599" s="9" t="s">
        <v>905</v>
      </c>
      <c r="I3599" s="9">
        <v>84241</v>
      </c>
      <c r="J3599" s="918">
        <v>158641</v>
      </c>
      <c r="K3599" s="5">
        <f t="shared" si="105"/>
        <v>8</v>
      </c>
      <c r="L3599" s="1025">
        <v>2003</v>
      </c>
      <c r="M3599" s="1122" t="s">
        <v>629</v>
      </c>
      <c r="N3599" s="1209" t="s">
        <v>2303</v>
      </c>
      <c r="O3599" s="1229">
        <v>1500</v>
      </c>
      <c r="P3599" s="1247">
        <v>125</v>
      </c>
      <c r="Q3599" s="459">
        <v>8.1967213114754092E-2</v>
      </c>
      <c r="R3599" s="7">
        <v>0</v>
      </c>
      <c r="S3599" s="7">
        <v>125</v>
      </c>
      <c r="T3599" s="7">
        <f t="shared" si="102"/>
        <v>1375</v>
      </c>
    </row>
    <row r="3600" spans="1:37" s="1" customFormat="1">
      <c r="A3600" s="9" t="s">
        <v>4009</v>
      </c>
      <c r="B3600" s="2" t="s">
        <v>17</v>
      </c>
      <c r="C3600" s="683"/>
      <c r="D3600" s="46" t="s">
        <v>4010</v>
      </c>
      <c r="E3600" s="690">
        <v>40851</v>
      </c>
      <c r="F3600" s="800">
        <v>2012</v>
      </c>
      <c r="G3600" s="208" t="s">
        <v>4618</v>
      </c>
      <c r="H3600" s="9" t="s">
        <v>800</v>
      </c>
      <c r="I3600" s="9">
        <v>108411</v>
      </c>
      <c r="J3600" s="918">
        <v>147532</v>
      </c>
      <c r="K3600" s="5">
        <f t="shared" si="105"/>
        <v>7</v>
      </c>
      <c r="L3600" s="1025">
        <v>2004</v>
      </c>
      <c r="M3600" s="1122" t="s">
        <v>629</v>
      </c>
      <c r="N3600" s="1209" t="s">
        <v>2303</v>
      </c>
      <c r="O3600" s="1229">
        <v>1500</v>
      </c>
      <c r="P3600" s="1247">
        <v>125</v>
      </c>
      <c r="Q3600" s="459">
        <v>0.21929824561403508</v>
      </c>
      <c r="R3600" s="7">
        <v>0</v>
      </c>
      <c r="S3600" s="7">
        <v>125</v>
      </c>
      <c r="T3600" s="7">
        <f t="shared" si="102"/>
        <v>1375</v>
      </c>
    </row>
    <row r="3601" spans="1:37" s="1" customFormat="1">
      <c r="A3601" s="9" t="s">
        <v>3990</v>
      </c>
      <c r="B3601" s="338" t="s">
        <v>17</v>
      </c>
      <c r="C3601" s="683">
        <v>243385</v>
      </c>
      <c r="D3601" s="46" t="s">
        <v>3986</v>
      </c>
      <c r="E3601" s="690">
        <v>40837</v>
      </c>
      <c r="F3601" s="801">
        <v>2012</v>
      </c>
      <c r="G3601" s="45" t="s">
        <v>812</v>
      </c>
      <c r="H3601" s="9" t="s">
        <v>1079</v>
      </c>
      <c r="I3601" s="9">
        <v>71372</v>
      </c>
      <c r="J3601" s="918">
        <v>150258</v>
      </c>
      <c r="K3601" s="5">
        <f t="shared" si="105"/>
        <v>13</v>
      </c>
      <c r="L3601" s="1025">
        <v>1998</v>
      </c>
      <c r="M3601" s="1122" t="s">
        <v>613</v>
      </c>
      <c r="N3601" s="1209" t="s">
        <v>614</v>
      </c>
      <c r="O3601" s="1229">
        <v>1500</v>
      </c>
      <c r="P3601" s="1247">
        <v>125</v>
      </c>
      <c r="Q3601" s="459">
        <v>8.1967213114754092E-2</v>
      </c>
      <c r="R3601" s="7">
        <v>0</v>
      </c>
      <c r="S3601" s="7">
        <v>125</v>
      </c>
      <c r="T3601" s="7">
        <f t="shared" si="102"/>
        <v>1375</v>
      </c>
    </row>
    <row r="3602" spans="1:37" s="1" customFormat="1">
      <c r="A3602" s="9" t="s">
        <v>4000</v>
      </c>
      <c r="B3602" s="2" t="s">
        <v>17</v>
      </c>
      <c r="C3602" s="335">
        <v>17594</v>
      </c>
      <c r="D3602" s="10">
        <v>3792</v>
      </c>
      <c r="E3602" s="690">
        <v>40875</v>
      </c>
      <c r="F3602" s="801">
        <v>2012</v>
      </c>
      <c r="G3602" s="45" t="s">
        <v>810</v>
      </c>
      <c r="H3602" s="2" t="s">
        <v>4807</v>
      </c>
      <c r="I3602" s="9">
        <v>34</v>
      </c>
      <c r="J3602" s="905">
        <v>173708</v>
      </c>
      <c r="K3602" s="5">
        <f t="shared" si="105"/>
        <v>11</v>
      </c>
      <c r="L3602" s="423">
        <v>2000</v>
      </c>
      <c r="M3602" s="417" t="s">
        <v>623</v>
      </c>
      <c r="N3602" s="45" t="s">
        <v>624</v>
      </c>
      <c r="O3602" s="1227">
        <v>1710</v>
      </c>
      <c r="P3602" s="154">
        <v>125</v>
      </c>
      <c r="Q3602" s="251">
        <v>0.1189409663292731</v>
      </c>
      <c r="R3602" s="7">
        <v>128.25</v>
      </c>
      <c r="S3602" s="7">
        <f t="shared" ref="S3602:S3607" si="107">P3602+R3602</f>
        <v>253.25</v>
      </c>
      <c r="T3602" s="7">
        <f t="shared" si="102"/>
        <v>1456.75</v>
      </c>
    </row>
    <row r="3603" spans="1:37" s="1" customFormat="1">
      <c r="A3603" s="9" t="s">
        <v>3926</v>
      </c>
      <c r="B3603" s="2" t="s">
        <v>17</v>
      </c>
      <c r="C3603" s="335">
        <v>135346</v>
      </c>
      <c r="D3603" s="10">
        <v>3712</v>
      </c>
      <c r="E3603" s="690">
        <v>40787</v>
      </c>
      <c r="F3603" s="801">
        <v>2012</v>
      </c>
      <c r="G3603" s="45" t="s">
        <v>1774</v>
      </c>
      <c r="H3603" s="9" t="s">
        <v>905</v>
      </c>
      <c r="I3603" s="9">
        <v>109</v>
      </c>
      <c r="J3603" s="905">
        <v>138132</v>
      </c>
      <c r="K3603" s="5">
        <f t="shared" si="105"/>
        <v>12</v>
      </c>
      <c r="L3603" s="423">
        <v>1999</v>
      </c>
      <c r="M3603" s="417" t="s">
        <v>623</v>
      </c>
      <c r="N3603" s="45" t="s">
        <v>624</v>
      </c>
      <c r="O3603" s="1227">
        <v>1745</v>
      </c>
      <c r="P3603" s="154">
        <v>125</v>
      </c>
      <c r="Q3603" s="251">
        <v>3.045493211080778E-2</v>
      </c>
      <c r="R3603" s="7">
        <v>130.88</v>
      </c>
      <c r="S3603" s="7">
        <f t="shared" si="107"/>
        <v>255.88</v>
      </c>
      <c r="T3603" s="7">
        <f t="shared" si="102"/>
        <v>1489.12</v>
      </c>
    </row>
    <row r="3604" spans="1:37" s="1" customFormat="1">
      <c r="A3604" s="2" t="s">
        <v>3939</v>
      </c>
      <c r="B3604" s="2" t="s">
        <v>17</v>
      </c>
      <c r="C3604" s="344">
        <v>17475</v>
      </c>
      <c r="D3604" s="4">
        <v>3712</v>
      </c>
      <c r="E3604" s="821">
        <v>40787</v>
      </c>
      <c r="F3604" s="801">
        <v>2012</v>
      </c>
      <c r="G3604" s="208" t="s">
        <v>810</v>
      </c>
      <c r="H3604" s="9" t="s">
        <v>837</v>
      </c>
      <c r="I3604" s="2">
        <v>118</v>
      </c>
      <c r="J3604" s="903">
        <v>164559</v>
      </c>
      <c r="K3604" s="5">
        <f t="shared" si="105"/>
        <v>11</v>
      </c>
      <c r="L3604" s="790">
        <v>2000</v>
      </c>
      <c r="M3604" s="1113" t="s">
        <v>623</v>
      </c>
      <c r="N3604" s="208" t="s">
        <v>624</v>
      </c>
      <c r="O3604" s="1227">
        <v>1760</v>
      </c>
      <c r="P3604" s="154">
        <v>125</v>
      </c>
      <c r="Q3604" s="309">
        <v>3.0716722358178621E-2</v>
      </c>
      <c r="R3604" s="7">
        <v>132</v>
      </c>
      <c r="S3604" s="7">
        <f t="shared" si="107"/>
        <v>257</v>
      </c>
      <c r="T3604" s="7">
        <f t="shared" si="102"/>
        <v>1503</v>
      </c>
    </row>
    <row r="3605" spans="1:37">
      <c r="A3605" s="482" t="s">
        <v>3931</v>
      </c>
      <c r="B3605" s="482" t="s">
        <v>17</v>
      </c>
      <c r="C3605" s="570">
        <v>22679</v>
      </c>
      <c r="D3605" s="483">
        <v>3712</v>
      </c>
      <c r="E3605" s="825">
        <v>40787</v>
      </c>
      <c r="F3605" s="482">
        <v>2012</v>
      </c>
      <c r="G3605" s="596" t="s">
        <v>608</v>
      </c>
      <c r="H3605" s="496" t="s">
        <v>2037</v>
      </c>
      <c r="I3605" s="570">
        <v>113</v>
      </c>
      <c r="J3605" s="569">
        <v>157005</v>
      </c>
      <c r="K3605" s="5">
        <f t="shared" si="105"/>
        <v>7</v>
      </c>
      <c r="L3605" s="1018">
        <v>2004</v>
      </c>
      <c r="M3605" s="1115" t="s">
        <v>623</v>
      </c>
      <c r="N3605" s="596" t="s">
        <v>624</v>
      </c>
      <c r="O3605" s="1227">
        <v>1810</v>
      </c>
      <c r="P3605" s="486">
        <v>125</v>
      </c>
      <c r="Q3605" s="541">
        <v>3.158935651608142E-2</v>
      </c>
      <c r="R3605" s="488">
        <v>135.75</v>
      </c>
      <c r="S3605" s="488">
        <f t="shared" si="107"/>
        <v>260.75</v>
      </c>
      <c r="T3605" s="488">
        <f t="shared" si="102"/>
        <v>1549.25</v>
      </c>
      <c r="U3605" s="481"/>
      <c r="V3605" s="481"/>
      <c r="W3605" s="481"/>
      <c r="X3605" s="481"/>
      <c r="Y3605" s="481"/>
      <c r="Z3605" s="481"/>
      <c r="AA3605" s="481"/>
      <c r="AB3605" s="481"/>
      <c r="AC3605" s="481"/>
      <c r="AD3605" s="481"/>
      <c r="AE3605" s="481"/>
      <c r="AF3605" s="481"/>
      <c r="AG3605" s="481"/>
      <c r="AH3605" s="481"/>
      <c r="AI3605" s="481"/>
      <c r="AJ3605" s="481"/>
      <c r="AK3605" s="481"/>
    </row>
    <row r="3606" spans="1:37" s="1" customFormat="1">
      <c r="A3606" s="2" t="s">
        <v>3922</v>
      </c>
      <c r="B3606" s="2" t="s">
        <v>17</v>
      </c>
      <c r="C3606" s="344">
        <v>135350</v>
      </c>
      <c r="D3606" s="4">
        <v>3712</v>
      </c>
      <c r="E3606" s="821">
        <v>40787</v>
      </c>
      <c r="F3606" s="801">
        <v>2012</v>
      </c>
      <c r="G3606" s="208" t="s">
        <v>1774</v>
      </c>
      <c r="H3606" s="9" t="s">
        <v>905</v>
      </c>
      <c r="I3606" s="2">
        <v>106</v>
      </c>
      <c r="J3606" s="903">
        <v>121336</v>
      </c>
      <c r="K3606" s="5">
        <f t="shared" si="105"/>
        <v>12</v>
      </c>
      <c r="L3606" s="790">
        <v>1999</v>
      </c>
      <c r="M3606" s="1113" t="s">
        <v>623</v>
      </c>
      <c r="N3606" s="208" t="s">
        <v>3003</v>
      </c>
      <c r="O3606" s="1227">
        <v>1810</v>
      </c>
      <c r="P3606" s="154">
        <v>125</v>
      </c>
      <c r="Q3606" s="309">
        <v>3.158935651608142E-2</v>
      </c>
      <c r="R3606" s="7">
        <v>135.75</v>
      </c>
      <c r="S3606" s="7">
        <f t="shared" si="107"/>
        <v>260.75</v>
      </c>
      <c r="T3606" s="7">
        <f t="shared" si="102"/>
        <v>1549.25</v>
      </c>
    </row>
    <row r="3607" spans="1:37" s="1" customFormat="1" ht="12.75" customHeight="1">
      <c r="A3607" s="2" t="s">
        <v>3940</v>
      </c>
      <c r="B3607" s="2" t="s">
        <v>17</v>
      </c>
      <c r="C3607" s="344">
        <v>16600</v>
      </c>
      <c r="D3607" s="4">
        <v>3712</v>
      </c>
      <c r="E3607" s="821">
        <v>40787</v>
      </c>
      <c r="F3607" s="801">
        <v>2012</v>
      </c>
      <c r="G3607" s="208" t="s">
        <v>810</v>
      </c>
      <c r="H3607" s="9" t="s">
        <v>4468</v>
      </c>
      <c r="I3607" s="2">
        <v>119</v>
      </c>
      <c r="J3607" s="903">
        <v>127119</v>
      </c>
      <c r="K3607" s="5">
        <f t="shared" si="105"/>
        <v>16</v>
      </c>
      <c r="L3607" s="790">
        <v>1995</v>
      </c>
      <c r="M3607" s="1113" t="s">
        <v>623</v>
      </c>
      <c r="N3607" s="208" t="s">
        <v>626</v>
      </c>
      <c r="O3607" s="1227">
        <v>1811</v>
      </c>
      <c r="P3607" s="154">
        <v>125</v>
      </c>
      <c r="Q3607" s="309">
        <v>3.1606809199239479E-2</v>
      </c>
      <c r="R3607" s="7">
        <v>135.83000000000001</v>
      </c>
      <c r="S3607" s="7">
        <f t="shared" si="107"/>
        <v>260.83000000000004</v>
      </c>
      <c r="T3607" s="7">
        <f t="shared" si="102"/>
        <v>1550.17</v>
      </c>
    </row>
    <row r="3608" spans="1:37" s="1" customFormat="1" ht="12.75" customHeight="1">
      <c r="A3608" s="2" t="s">
        <v>4013</v>
      </c>
      <c r="B3608" s="2" t="s">
        <v>17</v>
      </c>
      <c r="C3608" s="679">
        <v>135405</v>
      </c>
      <c r="D3608" s="245" t="s">
        <v>4010</v>
      </c>
      <c r="E3608" s="821">
        <v>40875</v>
      </c>
      <c r="F3608" s="800">
        <v>2012</v>
      </c>
      <c r="G3608" s="208" t="s">
        <v>1774</v>
      </c>
      <c r="H3608" s="9" t="s">
        <v>905</v>
      </c>
      <c r="I3608" s="2">
        <v>96731</v>
      </c>
      <c r="J3608" s="911">
        <v>122209</v>
      </c>
      <c r="K3608" s="5">
        <f t="shared" si="105"/>
        <v>11</v>
      </c>
      <c r="L3608" s="1023">
        <v>2000</v>
      </c>
      <c r="M3608" s="1119" t="s">
        <v>623</v>
      </c>
      <c r="N3608" s="1205" t="s">
        <v>2398</v>
      </c>
      <c r="O3608" s="1229">
        <v>1700</v>
      </c>
      <c r="P3608" s="1247">
        <v>125</v>
      </c>
      <c r="Q3608" s="458">
        <v>0.24853801169590642</v>
      </c>
      <c r="R3608" s="7">
        <v>0</v>
      </c>
      <c r="S3608" s="7">
        <v>125</v>
      </c>
      <c r="T3608" s="7">
        <f t="shared" ref="T3608:T3639" si="108">O3608-S3608</f>
        <v>1575</v>
      </c>
    </row>
    <row r="3609" spans="1:37" ht="12.75" customHeight="1">
      <c r="A3609" s="482" t="s">
        <v>3921</v>
      </c>
      <c r="B3609" s="482" t="s">
        <v>17</v>
      </c>
      <c r="C3609" s="570">
        <v>22271</v>
      </c>
      <c r="D3609" s="483">
        <v>3712</v>
      </c>
      <c r="E3609" s="825">
        <v>40787</v>
      </c>
      <c r="F3609" s="481">
        <v>2012</v>
      </c>
      <c r="G3609" s="596" t="s">
        <v>608</v>
      </c>
      <c r="H3609" s="482" t="s">
        <v>795</v>
      </c>
      <c r="I3609" s="570">
        <v>103</v>
      </c>
      <c r="J3609" s="569">
        <v>135420</v>
      </c>
      <c r="K3609" s="5">
        <f t="shared" si="105"/>
        <v>9</v>
      </c>
      <c r="L3609" s="1018">
        <v>2002</v>
      </c>
      <c r="M3609" s="1115" t="s">
        <v>623</v>
      </c>
      <c r="N3609" s="596" t="s">
        <v>624</v>
      </c>
      <c r="O3609" s="1227">
        <v>1865</v>
      </c>
      <c r="P3609" s="486">
        <v>125</v>
      </c>
      <c r="Q3609" s="541">
        <v>3.2549254089774507E-2</v>
      </c>
      <c r="R3609" s="488">
        <v>139.88</v>
      </c>
      <c r="S3609" s="488">
        <f t="shared" ref="S3609:S3615" si="109">P3609+R3609</f>
        <v>264.88</v>
      </c>
      <c r="T3609" s="488">
        <f t="shared" si="108"/>
        <v>1600.12</v>
      </c>
      <c r="U3609" s="481"/>
      <c r="V3609" s="481"/>
      <c r="W3609" s="481"/>
      <c r="X3609" s="481"/>
      <c r="Y3609" s="481"/>
      <c r="Z3609" s="481"/>
      <c r="AA3609" s="481"/>
      <c r="AB3609" s="481"/>
      <c r="AC3609" s="481"/>
      <c r="AD3609" s="481"/>
      <c r="AE3609" s="481"/>
      <c r="AF3609" s="481"/>
      <c r="AG3609" s="481"/>
      <c r="AH3609" s="481"/>
      <c r="AI3609" s="481"/>
      <c r="AJ3609" s="481"/>
      <c r="AK3609" s="481"/>
    </row>
    <row r="3610" spans="1:37" ht="12.75" customHeight="1">
      <c r="A3610" s="482" t="s">
        <v>3934</v>
      </c>
      <c r="B3610" s="482" t="s">
        <v>17</v>
      </c>
      <c r="C3610" s="570">
        <v>22548</v>
      </c>
      <c r="D3610" s="483">
        <v>3712</v>
      </c>
      <c r="E3610" s="825">
        <v>40787</v>
      </c>
      <c r="F3610" s="481">
        <v>2012</v>
      </c>
      <c r="G3610" s="596" t="s">
        <v>608</v>
      </c>
      <c r="H3610" s="496" t="s">
        <v>2037</v>
      </c>
      <c r="I3610" s="570">
        <v>115</v>
      </c>
      <c r="J3610" s="569">
        <v>178103</v>
      </c>
      <c r="K3610" s="5">
        <f t="shared" si="105"/>
        <v>8</v>
      </c>
      <c r="L3610" s="1018">
        <v>2003</v>
      </c>
      <c r="M3610" s="1115" t="s">
        <v>629</v>
      </c>
      <c r="N3610" s="596" t="s">
        <v>2423</v>
      </c>
      <c r="O3610" s="1227">
        <v>1887.77</v>
      </c>
      <c r="P3610" s="486">
        <v>125</v>
      </c>
      <c r="Q3610" s="541">
        <v>3.2946651685283442E-2</v>
      </c>
      <c r="R3610" s="488">
        <v>141.58000000000001</v>
      </c>
      <c r="S3610" s="488">
        <f t="shared" si="109"/>
        <v>266.58000000000004</v>
      </c>
      <c r="T3610" s="488">
        <f t="shared" si="108"/>
        <v>1621.19</v>
      </c>
      <c r="U3610" s="481"/>
      <c r="V3610" s="481"/>
      <c r="W3610" s="481"/>
      <c r="X3610" s="481"/>
      <c r="Y3610" s="481"/>
      <c r="Z3610" s="481"/>
      <c r="AA3610" s="481"/>
      <c r="AB3610" s="481"/>
      <c r="AC3610" s="481"/>
      <c r="AD3610" s="481"/>
      <c r="AE3610" s="481"/>
      <c r="AF3610" s="481"/>
      <c r="AG3610" s="481"/>
      <c r="AH3610" s="481"/>
      <c r="AI3610" s="481"/>
      <c r="AJ3610" s="481"/>
      <c r="AK3610" s="481"/>
    </row>
    <row r="3611" spans="1:37" s="1" customFormat="1" ht="12.75" customHeight="1">
      <c r="A3611" s="2" t="s">
        <v>3999</v>
      </c>
      <c r="B3611" s="2" t="s">
        <v>17</v>
      </c>
      <c r="C3611" s="344">
        <v>45</v>
      </c>
      <c r="D3611" s="4">
        <v>3792</v>
      </c>
      <c r="E3611" s="821">
        <v>40875</v>
      </c>
      <c r="F3611" s="800">
        <v>2012</v>
      </c>
      <c r="G3611" s="208" t="s">
        <v>1774</v>
      </c>
      <c r="H3611" s="9" t="s">
        <v>905</v>
      </c>
      <c r="I3611" s="2">
        <v>33</v>
      </c>
      <c r="J3611" s="903">
        <v>183483</v>
      </c>
      <c r="K3611" s="5">
        <f t="shared" si="105"/>
        <v>19</v>
      </c>
      <c r="L3611" s="790">
        <v>1992</v>
      </c>
      <c r="M3611" s="1113" t="s">
        <v>613</v>
      </c>
      <c r="N3611" s="208" t="s">
        <v>614</v>
      </c>
      <c r="O3611" s="1227">
        <v>1898.88</v>
      </c>
      <c r="P3611" s="154">
        <v>125</v>
      </c>
      <c r="Q3611" s="309">
        <v>0.13207872639960827</v>
      </c>
      <c r="R3611" s="7">
        <v>142.41999999999999</v>
      </c>
      <c r="S3611" s="7">
        <f t="shared" si="109"/>
        <v>267.41999999999996</v>
      </c>
      <c r="T3611" s="7">
        <f t="shared" si="108"/>
        <v>1631.46</v>
      </c>
    </row>
    <row r="3612" spans="1:37" s="1" customFormat="1" ht="12.75" customHeight="1">
      <c r="A3612" s="1" t="s">
        <v>4001</v>
      </c>
      <c r="B3612" s="2" t="s">
        <v>17</v>
      </c>
      <c r="C3612" s="599" t="s">
        <v>4002</v>
      </c>
      <c r="D3612" s="3">
        <v>3792</v>
      </c>
      <c r="E3612" s="820">
        <v>40875</v>
      </c>
      <c r="F3612" s="800">
        <v>2012</v>
      </c>
      <c r="G3612" s="208" t="s">
        <v>815</v>
      </c>
      <c r="H3612" s="9" t="s">
        <v>807</v>
      </c>
      <c r="I3612" s="2">
        <v>36</v>
      </c>
      <c r="J3612" s="904">
        <v>134733</v>
      </c>
      <c r="K3612" s="5">
        <f t="shared" si="105"/>
        <v>12</v>
      </c>
      <c r="L3612" s="1014">
        <v>1999</v>
      </c>
      <c r="M3612" s="1112" t="s">
        <v>623</v>
      </c>
      <c r="N3612" s="208" t="s">
        <v>624</v>
      </c>
      <c r="O3612" s="1227">
        <v>1920.5</v>
      </c>
      <c r="P3612" s="154">
        <v>125</v>
      </c>
      <c r="Q3612" s="309">
        <v>0.13358252972828596</v>
      </c>
      <c r="R3612" s="7">
        <v>144.04</v>
      </c>
      <c r="S3612" s="7">
        <f t="shared" si="109"/>
        <v>269.03999999999996</v>
      </c>
      <c r="T3612" s="7">
        <f t="shared" si="108"/>
        <v>1651.46</v>
      </c>
    </row>
    <row r="3613" spans="1:37" s="1" customFormat="1" ht="12.75" customHeight="1">
      <c r="A3613" s="1" t="s">
        <v>3892</v>
      </c>
      <c r="B3613" s="1" t="s">
        <v>17</v>
      </c>
      <c r="C3613" s="599">
        <v>187211</v>
      </c>
      <c r="D3613" s="3">
        <v>3688</v>
      </c>
      <c r="E3613" s="820">
        <v>40749</v>
      </c>
      <c r="F3613" s="800">
        <v>2012</v>
      </c>
      <c r="G3613" s="8" t="s">
        <v>812</v>
      </c>
      <c r="H3613" s="1" t="s">
        <v>861</v>
      </c>
      <c r="I3613" s="2">
        <v>86</v>
      </c>
      <c r="J3613" s="904">
        <v>169257</v>
      </c>
      <c r="K3613" s="5">
        <f t="shared" si="105"/>
        <v>14</v>
      </c>
      <c r="L3613" s="1014">
        <v>1997</v>
      </c>
      <c r="M3613" s="1112" t="s">
        <v>2922</v>
      </c>
      <c r="N3613" s="208" t="s">
        <v>3893</v>
      </c>
      <c r="O3613" s="1227">
        <v>2080</v>
      </c>
      <c r="P3613" s="154">
        <v>125</v>
      </c>
      <c r="Q3613" s="309">
        <v>8.9364199498701211E-2</v>
      </c>
      <c r="R3613" s="7">
        <v>156</v>
      </c>
      <c r="S3613" s="7">
        <f t="shared" si="109"/>
        <v>281</v>
      </c>
      <c r="T3613" s="7">
        <f t="shared" si="108"/>
        <v>1799</v>
      </c>
    </row>
    <row r="3614" spans="1:37" s="1" customFormat="1">
      <c r="A3614" s="2" t="s">
        <v>3967</v>
      </c>
      <c r="B3614" s="2" t="s">
        <v>17</v>
      </c>
      <c r="C3614" s="344">
        <v>243361</v>
      </c>
      <c r="D3614" s="4">
        <v>3734</v>
      </c>
      <c r="E3614" s="821">
        <v>40821</v>
      </c>
      <c r="F3614" s="795">
        <v>2012</v>
      </c>
      <c r="G3614" s="208" t="s">
        <v>812</v>
      </c>
      <c r="H3614" s="9" t="s">
        <v>1079</v>
      </c>
      <c r="I3614" s="2">
        <v>199</v>
      </c>
      <c r="J3614" s="903">
        <v>153184</v>
      </c>
      <c r="K3614" s="5">
        <f t="shared" si="105"/>
        <v>9</v>
      </c>
      <c r="L3614" s="790">
        <v>2002</v>
      </c>
      <c r="M3614" s="1113" t="s">
        <v>942</v>
      </c>
      <c r="N3614" s="208" t="s">
        <v>624</v>
      </c>
      <c r="O3614" s="1227">
        <v>2131.21</v>
      </c>
      <c r="P3614" s="154">
        <v>125</v>
      </c>
      <c r="Q3614" s="309">
        <v>0.12172632153715315</v>
      </c>
      <c r="R3614" s="7">
        <v>159.84</v>
      </c>
      <c r="S3614" s="7">
        <f t="shared" si="109"/>
        <v>284.84000000000003</v>
      </c>
      <c r="T3614" s="7">
        <f t="shared" si="108"/>
        <v>1846.37</v>
      </c>
    </row>
    <row r="3615" spans="1:37" s="1" customFormat="1">
      <c r="A3615" s="2" t="s">
        <v>3942</v>
      </c>
      <c r="B3615" s="2" t="s">
        <v>17</v>
      </c>
      <c r="C3615" s="344">
        <v>17474</v>
      </c>
      <c r="D3615" s="4">
        <v>3712</v>
      </c>
      <c r="E3615" s="821">
        <v>40787</v>
      </c>
      <c r="F3615" s="801">
        <v>2012</v>
      </c>
      <c r="G3615" s="208" t="s">
        <v>810</v>
      </c>
      <c r="H3615" s="9" t="s">
        <v>837</v>
      </c>
      <c r="I3615" s="2">
        <v>121</v>
      </c>
      <c r="J3615" s="903">
        <v>162089</v>
      </c>
      <c r="K3615" s="5">
        <f t="shared" si="105"/>
        <v>11</v>
      </c>
      <c r="L3615" s="790">
        <v>2000</v>
      </c>
      <c r="M3615" s="1113" t="s">
        <v>623</v>
      </c>
      <c r="N3615" s="208" t="s">
        <v>624</v>
      </c>
      <c r="O3615" s="1227">
        <v>2160</v>
      </c>
      <c r="P3615" s="154">
        <v>125</v>
      </c>
      <c r="Q3615" s="309">
        <v>3.7697795621401034E-2</v>
      </c>
      <c r="R3615" s="7">
        <v>162</v>
      </c>
      <c r="S3615" s="7">
        <f t="shared" si="109"/>
        <v>287</v>
      </c>
      <c r="T3615" s="7">
        <f t="shared" si="108"/>
        <v>1873</v>
      </c>
    </row>
    <row r="3616" spans="1:37" s="1" customFormat="1">
      <c r="A3616" s="2" t="s">
        <v>3974</v>
      </c>
      <c r="B3616" s="338" t="s">
        <v>17</v>
      </c>
      <c r="C3616" s="679">
        <v>22651</v>
      </c>
      <c r="D3616" s="4" t="s">
        <v>3975</v>
      </c>
      <c r="E3616" s="821">
        <v>40792</v>
      </c>
      <c r="F3616" s="801">
        <v>2012</v>
      </c>
      <c r="G3616" s="208" t="s">
        <v>813</v>
      </c>
      <c r="H3616" s="9" t="s">
        <v>800</v>
      </c>
      <c r="I3616" s="2">
        <v>323464</v>
      </c>
      <c r="J3616" s="911">
        <v>138131</v>
      </c>
      <c r="K3616" s="5">
        <f t="shared" si="105"/>
        <v>8</v>
      </c>
      <c r="L3616" s="1023">
        <v>2003</v>
      </c>
      <c r="M3616" s="1119" t="s">
        <v>616</v>
      </c>
      <c r="N3616" s="1205" t="s">
        <v>1234</v>
      </c>
      <c r="O3616" s="1229">
        <v>2000</v>
      </c>
      <c r="P3616" s="1247">
        <v>125</v>
      </c>
      <c r="Q3616" s="458">
        <v>0.42105263157894735</v>
      </c>
      <c r="R3616" s="7">
        <v>0</v>
      </c>
      <c r="S3616" s="7">
        <v>125</v>
      </c>
      <c r="T3616" s="7">
        <f t="shared" si="108"/>
        <v>1875</v>
      </c>
    </row>
    <row r="3617" spans="1:20" s="1" customFormat="1">
      <c r="A3617" s="2" t="s">
        <v>3989</v>
      </c>
      <c r="B3617" s="401" t="s">
        <v>17</v>
      </c>
      <c r="C3617" s="679"/>
      <c r="D3617" s="245" t="s">
        <v>3986</v>
      </c>
      <c r="E3617" s="821">
        <v>40847</v>
      </c>
      <c r="F3617" s="801">
        <v>2012</v>
      </c>
      <c r="G3617" s="208" t="s">
        <v>816</v>
      </c>
      <c r="H3617" s="173" t="s">
        <v>1602</v>
      </c>
      <c r="I3617" s="2">
        <v>96205</v>
      </c>
      <c r="J3617" s="911">
        <v>123643</v>
      </c>
      <c r="K3617" s="5">
        <f t="shared" si="105"/>
        <v>8</v>
      </c>
      <c r="L3617" s="1023">
        <v>2003</v>
      </c>
      <c r="M3617" s="1119" t="s">
        <v>629</v>
      </c>
      <c r="N3617" s="1205" t="s">
        <v>2303</v>
      </c>
      <c r="O3617" s="1229">
        <v>2000</v>
      </c>
      <c r="P3617" s="1247">
        <v>125</v>
      </c>
      <c r="Q3617" s="458">
        <v>0.10928961748633879</v>
      </c>
      <c r="R3617" s="7">
        <v>0</v>
      </c>
      <c r="S3617" s="7">
        <v>125</v>
      </c>
      <c r="T3617" s="7">
        <f t="shared" si="108"/>
        <v>1875</v>
      </c>
    </row>
    <row r="3618" spans="1:20" s="1" customFormat="1">
      <c r="A3618" s="9" t="s">
        <v>3985</v>
      </c>
      <c r="B3618" s="338" t="s">
        <v>17</v>
      </c>
      <c r="C3618" s="683"/>
      <c r="D3618" s="46" t="s">
        <v>3986</v>
      </c>
      <c r="E3618" s="690">
        <v>40834</v>
      </c>
      <c r="F3618" s="815">
        <v>2012</v>
      </c>
      <c r="G3618" s="45" t="s">
        <v>816</v>
      </c>
      <c r="H3618" s="173" t="s">
        <v>1602</v>
      </c>
      <c r="I3618" s="9">
        <v>96203</v>
      </c>
      <c r="J3618" s="918">
        <v>126561</v>
      </c>
      <c r="K3618" s="5">
        <f t="shared" si="105"/>
        <v>8</v>
      </c>
      <c r="L3618" s="1025">
        <v>2003</v>
      </c>
      <c r="M3618" s="1122" t="s">
        <v>629</v>
      </c>
      <c r="N3618" s="1209" t="s">
        <v>2303</v>
      </c>
      <c r="O3618" s="1229">
        <v>2100</v>
      </c>
      <c r="P3618" s="1247">
        <v>125</v>
      </c>
      <c r="Q3618" s="459">
        <v>0.11475409836065574</v>
      </c>
      <c r="R3618" s="7">
        <v>0</v>
      </c>
      <c r="S3618" s="7">
        <v>125</v>
      </c>
      <c r="T3618" s="7">
        <f t="shared" si="108"/>
        <v>1975</v>
      </c>
    </row>
    <row r="3619" spans="1:20" s="1" customFormat="1">
      <c r="A3619" s="9" t="s">
        <v>3998</v>
      </c>
      <c r="B3619" s="2" t="s">
        <v>17</v>
      </c>
      <c r="C3619" s="335">
        <v>243383</v>
      </c>
      <c r="D3619" s="10">
        <v>3792</v>
      </c>
      <c r="E3619" s="690">
        <v>40875</v>
      </c>
      <c r="F3619" s="815">
        <v>2012</v>
      </c>
      <c r="G3619" s="45" t="s">
        <v>812</v>
      </c>
      <c r="H3619" s="9" t="s">
        <v>1079</v>
      </c>
      <c r="I3619" s="9">
        <v>32</v>
      </c>
      <c r="J3619" s="905">
        <v>135597</v>
      </c>
      <c r="K3619" s="5">
        <f t="shared" si="105"/>
        <v>9</v>
      </c>
      <c r="L3619" s="423">
        <v>2002</v>
      </c>
      <c r="M3619" s="417" t="s">
        <v>623</v>
      </c>
      <c r="N3619" s="45" t="s">
        <v>624</v>
      </c>
      <c r="O3619" s="1227">
        <v>2300</v>
      </c>
      <c r="P3619" s="154">
        <v>125</v>
      </c>
      <c r="Q3619" s="251">
        <v>0.15997907751890533</v>
      </c>
      <c r="R3619" s="7">
        <v>172.5</v>
      </c>
      <c r="S3619" s="7">
        <f>P3619+R3619</f>
        <v>297.5</v>
      </c>
      <c r="T3619" s="7">
        <f t="shared" si="108"/>
        <v>2002.5</v>
      </c>
    </row>
    <row r="3620" spans="1:20" s="1" customFormat="1">
      <c r="A3620" s="9" t="s">
        <v>4033</v>
      </c>
      <c r="B3620" s="1" t="s">
        <v>17</v>
      </c>
      <c r="C3620" s="335" t="s">
        <v>4034</v>
      </c>
      <c r="D3620" s="10">
        <v>3822</v>
      </c>
      <c r="E3620" s="690">
        <v>40904</v>
      </c>
      <c r="F3620" s="815">
        <v>2012</v>
      </c>
      <c r="G3620" s="45" t="s">
        <v>1730</v>
      </c>
      <c r="H3620" s="69"/>
      <c r="I3620" s="9">
        <v>139</v>
      </c>
      <c r="J3620" s="905">
        <v>144577</v>
      </c>
      <c r="K3620" s="5">
        <f t="shared" si="105"/>
        <v>11</v>
      </c>
      <c r="L3620" s="423">
        <v>2000</v>
      </c>
      <c r="M3620" s="417" t="s">
        <v>623</v>
      </c>
      <c r="N3620" s="45" t="s">
        <v>958</v>
      </c>
      <c r="O3620" s="1227">
        <v>2410</v>
      </c>
      <c r="P3620" s="154">
        <v>125</v>
      </c>
      <c r="Q3620" s="251">
        <v>0.11009814724462254</v>
      </c>
      <c r="R3620" s="7">
        <v>180.75</v>
      </c>
      <c r="S3620" s="7">
        <f>P3620+R3620</f>
        <v>305.75</v>
      </c>
      <c r="T3620" s="7">
        <f t="shared" si="108"/>
        <v>2104.25</v>
      </c>
    </row>
    <row r="3621" spans="1:20" s="1" customFormat="1">
      <c r="A3621" s="9" t="s">
        <v>3899</v>
      </c>
      <c r="B3621" s="2" t="s">
        <v>17</v>
      </c>
      <c r="C3621" s="335">
        <v>8048</v>
      </c>
      <c r="D3621" s="10">
        <v>3688</v>
      </c>
      <c r="E3621" s="690">
        <v>40749</v>
      </c>
      <c r="F3621" s="815">
        <v>2012</v>
      </c>
      <c r="G3621" s="45" t="s">
        <v>2507</v>
      </c>
      <c r="H3621" s="2" t="s">
        <v>1604</v>
      </c>
      <c r="I3621" s="9">
        <v>90</v>
      </c>
      <c r="J3621" s="905">
        <v>124827</v>
      </c>
      <c r="K3621" s="5">
        <f t="shared" si="105"/>
        <v>13</v>
      </c>
      <c r="L3621" s="423">
        <v>1998</v>
      </c>
      <c r="M3621" s="417" t="s">
        <v>623</v>
      </c>
      <c r="N3621" s="45" t="s">
        <v>626</v>
      </c>
      <c r="O3621" s="1227">
        <v>2410</v>
      </c>
      <c r="P3621" s="154">
        <v>125</v>
      </c>
      <c r="Q3621" s="251">
        <v>0.10354217345762977</v>
      </c>
      <c r="R3621" s="7">
        <v>180.75</v>
      </c>
      <c r="S3621" s="7">
        <f>P3621+R3621</f>
        <v>305.75</v>
      </c>
      <c r="T3621" s="7">
        <f t="shared" si="108"/>
        <v>2104.25</v>
      </c>
    </row>
    <row r="3622" spans="1:20" s="1" customFormat="1">
      <c r="A3622" s="9" t="s">
        <v>4038</v>
      </c>
      <c r="B3622" s="2" t="s">
        <v>17</v>
      </c>
      <c r="C3622" s="335" t="s">
        <v>4039</v>
      </c>
      <c r="D3622" s="10">
        <v>3822</v>
      </c>
      <c r="E3622" s="690">
        <v>40904</v>
      </c>
      <c r="F3622" s="815">
        <v>2012</v>
      </c>
      <c r="G3622" s="724" t="s">
        <v>1730</v>
      </c>
      <c r="H3622" s="15"/>
      <c r="I3622" s="9">
        <v>142</v>
      </c>
      <c r="J3622" s="905">
        <v>154816</v>
      </c>
      <c r="K3622" s="5">
        <f t="shared" si="105"/>
        <v>11</v>
      </c>
      <c r="L3622" s="423">
        <v>2000</v>
      </c>
      <c r="M3622" s="417" t="s">
        <v>623</v>
      </c>
      <c r="N3622" s="45" t="s">
        <v>958</v>
      </c>
      <c r="O3622" s="1227">
        <v>2465.56</v>
      </c>
      <c r="P3622" s="154">
        <v>125</v>
      </c>
      <c r="Q3622" s="251">
        <v>0.11263634353545708</v>
      </c>
      <c r="R3622" s="7">
        <v>184.92</v>
      </c>
      <c r="S3622" s="7">
        <f>P3622+R3622</f>
        <v>309.91999999999996</v>
      </c>
      <c r="T3622" s="7">
        <f t="shared" si="108"/>
        <v>2155.64</v>
      </c>
    </row>
    <row r="3623" spans="1:20" s="1" customFormat="1">
      <c r="A3623" s="9" t="s">
        <v>4031</v>
      </c>
      <c r="B3623" s="2" t="s">
        <v>17</v>
      </c>
      <c r="C3623" s="335">
        <v>1367</v>
      </c>
      <c r="D3623" s="10">
        <v>3822</v>
      </c>
      <c r="E3623" s="690">
        <v>40904</v>
      </c>
      <c r="F3623" s="815">
        <v>2012</v>
      </c>
      <c r="G3623" s="45" t="s">
        <v>816</v>
      </c>
      <c r="H3623" s="173" t="s">
        <v>1602</v>
      </c>
      <c r="I3623" s="9">
        <v>135</v>
      </c>
      <c r="J3623" s="905">
        <v>122820</v>
      </c>
      <c r="K3623" s="5">
        <f t="shared" si="105"/>
        <v>7</v>
      </c>
      <c r="L3623" s="423">
        <v>2004</v>
      </c>
      <c r="M3623" s="417" t="s">
        <v>629</v>
      </c>
      <c r="N3623" s="45" t="s">
        <v>2303</v>
      </c>
      <c r="O3623" s="1227">
        <v>2511</v>
      </c>
      <c r="P3623" s="154">
        <v>125</v>
      </c>
      <c r="Q3623" s="251">
        <v>0.11471221897562126</v>
      </c>
      <c r="R3623" s="7">
        <v>188.33</v>
      </c>
      <c r="S3623" s="7">
        <f>P3623+R3623</f>
        <v>313.33000000000004</v>
      </c>
      <c r="T3623" s="7">
        <f t="shared" si="108"/>
        <v>2197.67</v>
      </c>
    </row>
    <row r="3624" spans="1:20" s="1" customFormat="1">
      <c r="A3624" s="9" t="s">
        <v>4012</v>
      </c>
      <c r="B3624" s="2" t="s">
        <v>17</v>
      </c>
      <c r="C3624" s="683">
        <v>128005</v>
      </c>
      <c r="D3624" s="46" t="s">
        <v>4010</v>
      </c>
      <c r="E3624" s="690">
        <v>40851</v>
      </c>
      <c r="F3624" s="815">
        <v>2012</v>
      </c>
      <c r="G3624" s="356" t="s">
        <v>1774</v>
      </c>
      <c r="H3624" s="9" t="s">
        <v>905</v>
      </c>
      <c r="I3624" s="9">
        <v>96721</v>
      </c>
      <c r="J3624" s="918">
        <v>136693</v>
      </c>
      <c r="K3624" s="5">
        <f t="shared" si="105"/>
        <v>5</v>
      </c>
      <c r="L3624" s="1025">
        <v>2006</v>
      </c>
      <c r="M3624" s="1122" t="s">
        <v>623</v>
      </c>
      <c r="N3624" s="1209" t="s">
        <v>624</v>
      </c>
      <c r="O3624" s="1229">
        <v>2340</v>
      </c>
      <c r="P3624" s="1247">
        <v>125</v>
      </c>
      <c r="Q3624" s="459">
        <v>0.34210526315789475</v>
      </c>
      <c r="R3624" s="7">
        <v>0</v>
      </c>
      <c r="S3624" s="7">
        <v>125</v>
      </c>
      <c r="T3624" s="7">
        <f t="shared" si="108"/>
        <v>2215</v>
      </c>
    </row>
    <row r="3625" spans="1:20" s="1" customFormat="1">
      <c r="A3625" s="9" t="s">
        <v>3905</v>
      </c>
      <c r="B3625" s="2" t="s">
        <v>17</v>
      </c>
      <c r="C3625" s="335">
        <v>9667</v>
      </c>
      <c r="D3625" s="10">
        <v>3688</v>
      </c>
      <c r="E3625" s="690">
        <v>40749</v>
      </c>
      <c r="F3625" s="815">
        <v>2012</v>
      </c>
      <c r="G3625" s="45" t="s">
        <v>2507</v>
      </c>
      <c r="H3625" s="15" t="s">
        <v>1604</v>
      </c>
      <c r="I3625" s="9">
        <v>97</v>
      </c>
      <c r="J3625" s="905">
        <v>147109</v>
      </c>
      <c r="K3625" s="5">
        <f t="shared" si="105"/>
        <v>9</v>
      </c>
      <c r="L3625" s="423">
        <v>2002</v>
      </c>
      <c r="M3625" s="417" t="s">
        <v>623</v>
      </c>
      <c r="N3625" s="45" t="s">
        <v>624</v>
      </c>
      <c r="O3625" s="1227">
        <v>2587</v>
      </c>
      <c r="P3625" s="154">
        <v>125</v>
      </c>
      <c r="Q3625" s="251">
        <v>0.11114672312650963</v>
      </c>
      <c r="R3625" s="7">
        <v>194.03</v>
      </c>
      <c r="S3625" s="7">
        <f>P3625+R3625</f>
        <v>319.02999999999997</v>
      </c>
      <c r="T3625" s="7">
        <f t="shared" si="108"/>
        <v>2267.9700000000003</v>
      </c>
    </row>
    <row r="3626" spans="1:20" s="1" customFormat="1">
      <c r="A3626" s="9" t="s">
        <v>3909</v>
      </c>
      <c r="B3626" s="2" t="s">
        <v>17</v>
      </c>
      <c r="C3626" s="683" t="s">
        <v>3910</v>
      </c>
      <c r="D3626" s="46" t="s">
        <v>3908</v>
      </c>
      <c r="E3626" s="690">
        <v>40737</v>
      </c>
      <c r="F3626" s="815">
        <v>2012</v>
      </c>
      <c r="G3626" s="45" t="s">
        <v>811</v>
      </c>
      <c r="H3626" s="9" t="s">
        <v>800</v>
      </c>
      <c r="I3626" s="9">
        <v>63007</v>
      </c>
      <c r="J3626" s="918">
        <v>167663</v>
      </c>
      <c r="K3626" s="5">
        <f t="shared" si="105"/>
        <v>7</v>
      </c>
      <c r="L3626" s="1025">
        <v>2004</v>
      </c>
      <c r="M3626" s="1122" t="s">
        <v>629</v>
      </c>
      <c r="N3626" s="1209" t="s">
        <v>2423</v>
      </c>
      <c r="O3626" s="1229">
        <v>2400</v>
      </c>
      <c r="P3626" s="1247">
        <v>125</v>
      </c>
      <c r="Q3626" s="459">
        <v>0.16552865714876888</v>
      </c>
      <c r="R3626" s="7">
        <v>0</v>
      </c>
      <c r="S3626" s="7">
        <v>125</v>
      </c>
      <c r="T3626" s="7">
        <f t="shared" si="108"/>
        <v>2275</v>
      </c>
    </row>
    <row r="3627" spans="1:20" s="1" customFormat="1" ht="12.75" customHeight="1">
      <c r="A3627" s="1" t="s">
        <v>3927</v>
      </c>
      <c r="B3627" s="2" t="s">
        <v>17</v>
      </c>
      <c r="C3627" s="344" t="s">
        <v>3928</v>
      </c>
      <c r="D3627" s="4">
        <v>3712</v>
      </c>
      <c r="E3627" s="821">
        <v>40787</v>
      </c>
      <c r="F3627" s="815">
        <v>2012</v>
      </c>
      <c r="G3627" s="208" t="s">
        <v>811</v>
      </c>
      <c r="H3627" s="9" t="s">
        <v>800</v>
      </c>
      <c r="I3627" s="2">
        <v>110</v>
      </c>
      <c r="J3627" s="904">
        <v>177825</v>
      </c>
      <c r="K3627" s="5">
        <f t="shared" si="105"/>
        <v>7</v>
      </c>
      <c r="L3627" s="1014">
        <v>2004</v>
      </c>
      <c r="M3627" s="1112" t="s">
        <v>629</v>
      </c>
      <c r="N3627" s="208" t="s">
        <v>2423</v>
      </c>
      <c r="O3627" s="1227">
        <v>2610</v>
      </c>
      <c r="P3627" s="154">
        <v>125</v>
      </c>
      <c r="Q3627" s="309">
        <v>4.5551503042526253E-2</v>
      </c>
      <c r="R3627" s="7">
        <v>195.75</v>
      </c>
      <c r="S3627" s="7">
        <f t="shared" ref="S3627:S3634" si="110">P3627+R3627</f>
        <v>320.75</v>
      </c>
      <c r="T3627" s="7">
        <f t="shared" si="108"/>
        <v>2289.25</v>
      </c>
    </row>
    <row r="3628" spans="1:20" s="1" customFormat="1" ht="12.75" customHeight="1">
      <c r="A3628" s="2" t="s">
        <v>3923</v>
      </c>
      <c r="B3628" s="2" t="s">
        <v>17</v>
      </c>
      <c r="C3628" s="344">
        <v>135362</v>
      </c>
      <c r="D3628" s="4">
        <v>3712</v>
      </c>
      <c r="E3628" s="821">
        <v>40787</v>
      </c>
      <c r="F3628" s="815">
        <v>2012</v>
      </c>
      <c r="G3628" s="208" t="s">
        <v>1774</v>
      </c>
      <c r="H3628" s="9" t="s">
        <v>905</v>
      </c>
      <c r="I3628" s="2">
        <v>107</v>
      </c>
      <c r="J3628" s="903">
        <v>140781</v>
      </c>
      <c r="K3628" s="5">
        <f t="shared" si="105"/>
        <v>9</v>
      </c>
      <c r="L3628" s="790">
        <v>2002</v>
      </c>
      <c r="M3628" s="1113" t="s">
        <v>623</v>
      </c>
      <c r="N3628" s="208" t="s">
        <v>624</v>
      </c>
      <c r="O3628" s="1227">
        <v>2686</v>
      </c>
      <c r="P3628" s="154">
        <v>125</v>
      </c>
      <c r="Q3628" s="309">
        <v>4.6877906962538511E-2</v>
      </c>
      <c r="R3628" s="7">
        <v>201.45</v>
      </c>
      <c r="S3628" s="7">
        <f t="shared" si="110"/>
        <v>326.45</v>
      </c>
      <c r="T3628" s="7">
        <f t="shared" si="108"/>
        <v>2359.5500000000002</v>
      </c>
    </row>
    <row r="3629" spans="1:20" s="1" customFormat="1" ht="12.75" customHeight="1">
      <c r="A3629" s="2" t="s">
        <v>4035</v>
      </c>
      <c r="B3629" s="2" t="s">
        <v>17</v>
      </c>
      <c r="C3629" s="344" t="s">
        <v>4036</v>
      </c>
      <c r="D3629" s="4">
        <v>3822</v>
      </c>
      <c r="E3629" s="821">
        <v>40904</v>
      </c>
      <c r="F3629" s="815">
        <v>2012</v>
      </c>
      <c r="G3629" s="208" t="s">
        <v>2507</v>
      </c>
      <c r="H3629" s="9" t="s">
        <v>435</v>
      </c>
      <c r="I3629" s="2">
        <v>140</v>
      </c>
      <c r="J3629" s="903">
        <v>142955</v>
      </c>
      <c r="K3629" s="5">
        <f t="shared" si="105"/>
        <v>8</v>
      </c>
      <c r="L3629" s="790">
        <v>2003</v>
      </c>
      <c r="M3629" s="1113" t="s">
        <v>4006</v>
      </c>
      <c r="N3629" s="208" t="s">
        <v>2360</v>
      </c>
      <c r="O3629" s="1227">
        <v>2710</v>
      </c>
      <c r="P3629" s="154">
        <v>125</v>
      </c>
      <c r="Q3629" s="309">
        <v>0.12380331080204443</v>
      </c>
      <c r="R3629" s="7">
        <v>203.25</v>
      </c>
      <c r="S3629" s="7">
        <f t="shared" si="110"/>
        <v>328.25</v>
      </c>
      <c r="T3629" s="7">
        <f t="shared" si="108"/>
        <v>2381.75</v>
      </c>
    </row>
    <row r="3630" spans="1:20" s="1" customFormat="1" ht="12.75" customHeight="1">
      <c r="A3630" s="1" t="s">
        <v>3929</v>
      </c>
      <c r="B3630" s="2" t="s">
        <v>17</v>
      </c>
      <c r="C3630" s="344" t="s">
        <v>3930</v>
      </c>
      <c r="D3630" s="4">
        <v>3712</v>
      </c>
      <c r="E3630" s="821">
        <v>40787</v>
      </c>
      <c r="F3630" s="815">
        <v>2012</v>
      </c>
      <c r="G3630" s="208" t="s">
        <v>811</v>
      </c>
      <c r="H3630" s="9" t="s">
        <v>800</v>
      </c>
      <c r="I3630" s="2">
        <v>111</v>
      </c>
      <c r="J3630" s="903">
        <v>160114</v>
      </c>
      <c r="K3630" s="5">
        <f t="shared" si="105"/>
        <v>7</v>
      </c>
      <c r="L3630" s="790">
        <v>2004</v>
      </c>
      <c r="M3630" s="1113" t="s">
        <v>629</v>
      </c>
      <c r="N3630" s="208" t="s">
        <v>2423</v>
      </c>
      <c r="O3630" s="1227">
        <v>2710</v>
      </c>
      <c r="P3630" s="154">
        <v>125</v>
      </c>
      <c r="Q3630" s="309">
        <v>4.7296771358331852E-2</v>
      </c>
      <c r="R3630" s="7">
        <v>203.25</v>
      </c>
      <c r="S3630" s="7">
        <f t="shared" si="110"/>
        <v>328.25</v>
      </c>
      <c r="T3630" s="7">
        <f t="shared" si="108"/>
        <v>2381.75</v>
      </c>
    </row>
    <row r="3631" spans="1:20" s="1" customFormat="1">
      <c r="A3631" s="1" t="s">
        <v>4007</v>
      </c>
      <c r="B3631" s="2" t="s">
        <v>17</v>
      </c>
      <c r="C3631" s="599">
        <v>237332</v>
      </c>
      <c r="D3631" s="3">
        <v>3792</v>
      </c>
      <c r="E3631" s="820">
        <v>40875</v>
      </c>
      <c r="F3631" s="800">
        <v>2012</v>
      </c>
      <c r="G3631" s="208" t="s">
        <v>812</v>
      </c>
      <c r="H3631" s="1" t="s">
        <v>861</v>
      </c>
      <c r="I3631" s="2">
        <v>130</v>
      </c>
      <c r="J3631" s="903">
        <v>121462</v>
      </c>
      <c r="K3631" s="5">
        <f t="shared" si="105"/>
        <v>11</v>
      </c>
      <c r="L3631" s="790">
        <v>2000</v>
      </c>
      <c r="M3631" s="1113" t="s">
        <v>3829</v>
      </c>
      <c r="N3631" s="208" t="s">
        <v>3699</v>
      </c>
      <c r="O3631" s="1227">
        <v>2800</v>
      </c>
      <c r="P3631" s="154">
        <v>125</v>
      </c>
      <c r="Q3631" s="309">
        <v>0.19475713784910215</v>
      </c>
      <c r="R3631" s="7">
        <v>210</v>
      </c>
      <c r="S3631" s="7">
        <f t="shared" si="110"/>
        <v>335</v>
      </c>
      <c r="T3631" s="7">
        <f t="shared" si="108"/>
        <v>2465</v>
      </c>
    </row>
    <row r="3632" spans="1:20" s="1" customFormat="1">
      <c r="A3632" s="2" t="s">
        <v>3935</v>
      </c>
      <c r="B3632" s="1" t="s">
        <v>17</v>
      </c>
      <c r="C3632" s="344" t="s">
        <v>3936</v>
      </c>
      <c r="D3632" s="4">
        <v>3712</v>
      </c>
      <c r="E3632" s="821">
        <v>40787</v>
      </c>
      <c r="F3632" s="801">
        <v>2012</v>
      </c>
      <c r="G3632" s="208" t="s">
        <v>811</v>
      </c>
      <c r="H3632" s="9" t="s">
        <v>800</v>
      </c>
      <c r="I3632" s="2">
        <v>116</v>
      </c>
      <c r="J3632" s="903">
        <v>162666</v>
      </c>
      <c r="K3632" s="5">
        <f t="shared" si="105"/>
        <v>8</v>
      </c>
      <c r="L3632" s="790">
        <v>2003</v>
      </c>
      <c r="M3632" s="1113" t="s">
        <v>616</v>
      </c>
      <c r="N3632" s="208" t="s">
        <v>1234</v>
      </c>
      <c r="O3632" s="1227">
        <v>2811</v>
      </c>
      <c r="P3632" s="154">
        <v>125</v>
      </c>
      <c r="Q3632" s="309">
        <v>4.9059492357295516E-2</v>
      </c>
      <c r="R3632" s="7">
        <v>210.83</v>
      </c>
      <c r="S3632" s="7">
        <f t="shared" si="110"/>
        <v>335.83000000000004</v>
      </c>
      <c r="T3632" s="7">
        <f t="shared" si="108"/>
        <v>2475.17</v>
      </c>
    </row>
    <row r="3633" spans="1:37" s="1" customFormat="1">
      <c r="A3633" s="2" t="s">
        <v>4029</v>
      </c>
      <c r="B3633" s="2" t="s">
        <v>17</v>
      </c>
      <c r="C3633" s="344">
        <v>2900</v>
      </c>
      <c r="D3633" s="4">
        <v>3822</v>
      </c>
      <c r="E3633" s="821">
        <v>40904</v>
      </c>
      <c r="F3633" s="801">
        <v>2012</v>
      </c>
      <c r="G3633" s="208" t="s">
        <v>812</v>
      </c>
      <c r="H3633" s="9" t="s">
        <v>2238</v>
      </c>
      <c r="I3633" s="2">
        <v>105</v>
      </c>
      <c r="J3633" s="903">
        <v>367281</v>
      </c>
      <c r="K3633" s="5">
        <f t="shared" si="105"/>
        <v>28</v>
      </c>
      <c r="L3633" s="790">
        <v>1983</v>
      </c>
      <c r="M3633" s="1113" t="s">
        <v>623</v>
      </c>
      <c r="N3633" s="208" t="s">
        <v>3472</v>
      </c>
      <c r="O3633" s="1227">
        <v>2811</v>
      </c>
      <c r="P3633" s="154">
        <v>125</v>
      </c>
      <c r="Q3633" s="309">
        <v>0.12841738253304313</v>
      </c>
      <c r="R3633" s="7">
        <v>210.83</v>
      </c>
      <c r="S3633" s="7">
        <f t="shared" si="110"/>
        <v>335.83000000000004</v>
      </c>
      <c r="T3633" s="7">
        <f t="shared" si="108"/>
        <v>2475.17</v>
      </c>
    </row>
    <row r="3634" spans="1:37" s="1" customFormat="1">
      <c r="A3634" s="2" t="s">
        <v>3943</v>
      </c>
      <c r="B3634" s="2" t="s">
        <v>17</v>
      </c>
      <c r="C3634" s="344">
        <v>17713</v>
      </c>
      <c r="D3634" s="4">
        <v>3712</v>
      </c>
      <c r="E3634" s="821">
        <v>40787</v>
      </c>
      <c r="F3634" s="801">
        <v>2012</v>
      </c>
      <c r="G3634" s="208" t="s">
        <v>810</v>
      </c>
      <c r="H3634" s="9" t="s">
        <v>837</v>
      </c>
      <c r="I3634" s="2">
        <v>122</v>
      </c>
      <c r="J3634" s="903">
        <v>124010</v>
      </c>
      <c r="K3634" s="5">
        <f t="shared" si="105"/>
        <v>10</v>
      </c>
      <c r="L3634" s="790">
        <v>2001</v>
      </c>
      <c r="M3634" s="1113" t="s">
        <v>623</v>
      </c>
      <c r="N3634" s="208" t="s">
        <v>624</v>
      </c>
      <c r="O3634" s="1227">
        <v>2860</v>
      </c>
      <c r="P3634" s="154">
        <v>125</v>
      </c>
      <c r="Q3634" s="309">
        <v>4.9914673832040256E-2</v>
      </c>
      <c r="R3634" s="7">
        <v>214.5</v>
      </c>
      <c r="S3634" s="7">
        <f t="shared" si="110"/>
        <v>339.5</v>
      </c>
      <c r="T3634" s="7">
        <f t="shared" si="108"/>
        <v>2520.5</v>
      </c>
    </row>
    <row r="3635" spans="1:37" s="1" customFormat="1">
      <c r="A3635" s="9" t="s">
        <v>3976</v>
      </c>
      <c r="B3635" s="338" t="s">
        <v>17</v>
      </c>
      <c r="C3635" s="683">
        <v>55192</v>
      </c>
      <c r="D3635" s="10" t="s">
        <v>3975</v>
      </c>
      <c r="E3635" s="690">
        <v>40812</v>
      </c>
      <c r="F3635" s="815">
        <v>2012</v>
      </c>
      <c r="G3635" s="45" t="s">
        <v>1774</v>
      </c>
      <c r="H3635" s="9" t="s">
        <v>2581</v>
      </c>
      <c r="I3635" s="9">
        <v>629651</v>
      </c>
      <c r="J3635" s="918">
        <v>82519</v>
      </c>
      <c r="K3635" s="5">
        <f t="shared" si="105"/>
        <v>23</v>
      </c>
      <c r="L3635" s="1025">
        <v>1988</v>
      </c>
      <c r="M3635" s="1122" t="s">
        <v>2595</v>
      </c>
      <c r="N3635" s="1209" t="s">
        <v>3416</v>
      </c>
      <c r="O3635" s="1229">
        <v>2750</v>
      </c>
      <c r="P3635" s="1247">
        <v>125</v>
      </c>
      <c r="Q3635" s="459">
        <v>0.57894736842105265</v>
      </c>
      <c r="R3635" s="7">
        <v>0</v>
      </c>
      <c r="S3635" s="7">
        <v>125</v>
      </c>
      <c r="T3635" s="7">
        <f t="shared" si="108"/>
        <v>2625</v>
      </c>
    </row>
    <row r="3636" spans="1:37" s="1" customFormat="1">
      <c r="A3636" s="9" t="s">
        <v>3885</v>
      </c>
      <c r="B3636" s="2" t="s">
        <v>17</v>
      </c>
      <c r="C3636" s="683">
        <v>239832</v>
      </c>
      <c r="D3636" s="46" t="s">
        <v>3882</v>
      </c>
      <c r="E3636" s="690">
        <v>40707</v>
      </c>
      <c r="F3636" s="815">
        <v>2012</v>
      </c>
      <c r="G3636" s="45" t="s">
        <v>812</v>
      </c>
      <c r="H3636" s="9" t="s">
        <v>1079</v>
      </c>
      <c r="I3636" s="9">
        <v>321121</v>
      </c>
      <c r="J3636" s="918">
        <v>126349</v>
      </c>
      <c r="K3636" s="5">
        <f t="shared" si="105"/>
        <v>9</v>
      </c>
      <c r="L3636" s="1025">
        <v>2002</v>
      </c>
      <c r="M3636" s="1122" t="s">
        <v>623</v>
      </c>
      <c r="N3636" s="1209" t="s">
        <v>3370</v>
      </c>
      <c r="O3636" s="1229">
        <v>3000</v>
      </c>
      <c r="P3636" s="1247">
        <v>125</v>
      </c>
      <c r="Q3636" s="459">
        <v>0.17647058823529413</v>
      </c>
      <c r="R3636" s="7">
        <v>0</v>
      </c>
      <c r="S3636" s="7">
        <v>125</v>
      </c>
      <c r="T3636" s="7">
        <f t="shared" si="108"/>
        <v>2875</v>
      </c>
    </row>
    <row r="3637" spans="1:37" s="1" customFormat="1">
      <c r="A3637" s="9" t="s">
        <v>3932</v>
      </c>
      <c r="B3637" s="2" t="s">
        <v>17</v>
      </c>
      <c r="C3637" s="335" t="s">
        <v>3933</v>
      </c>
      <c r="D3637" s="10">
        <v>3712</v>
      </c>
      <c r="E3637" s="690">
        <v>40787</v>
      </c>
      <c r="F3637" s="815">
        <v>2012</v>
      </c>
      <c r="G3637" s="45" t="s">
        <v>811</v>
      </c>
      <c r="H3637" s="9" t="s">
        <v>800</v>
      </c>
      <c r="I3637" s="9">
        <v>114</v>
      </c>
      <c r="J3637" s="905">
        <v>152939</v>
      </c>
      <c r="K3637" s="5">
        <f t="shared" si="105"/>
        <v>7</v>
      </c>
      <c r="L3637" s="423">
        <v>2004</v>
      </c>
      <c r="M3637" s="417" t="s">
        <v>629</v>
      </c>
      <c r="N3637" s="45" t="s">
        <v>2303</v>
      </c>
      <c r="O3637" s="1227">
        <v>3255</v>
      </c>
      <c r="P3637" s="154">
        <v>125</v>
      </c>
      <c r="Q3637" s="251">
        <v>5.6808483679472395E-2</v>
      </c>
      <c r="R3637" s="7">
        <v>244.13</v>
      </c>
      <c r="S3637" s="7">
        <f>P3637+R3637</f>
        <v>369.13</v>
      </c>
      <c r="T3637" s="7">
        <f t="shared" si="108"/>
        <v>2885.87</v>
      </c>
    </row>
    <row r="3638" spans="1:37" s="1" customFormat="1">
      <c r="A3638" s="9" t="s">
        <v>4037</v>
      </c>
      <c r="B3638" s="2" t="s">
        <v>17</v>
      </c>
      <c r="C3638" s="335">
        <v>128923</v>
      </c>
      <c r="D3638" s="10">
        <v>3822</v>
      </c>
      <c r="E3638" s="690">
        <v>40904</v>
      </c>
      <c r="F3638" s="815">
        <v>2012</v>
      </c>
      <c r="G3638" s="45" t="s">
        <v>1774</v>
      </c>
      <c r="H3638" s="9" t="s">
        <v>905</v>
      </c>
      <c r="I3638" s="9">
        <v>141</v>
      </c>
      <c r="J3638" s="905">
        <v>139120</v>
      </c>
      <c r="K3638" s="5">
        <f t="shared" si="105"/>
        <v>5</v>
      </c>
      <c r="L3638" s="423">
        <v>2006</v>
      </c>
      <c r="M3638" s="417" t="s">
        <v>623</v>
      </c>
      <c r="N3638" s="45" t="s">
        <v>624</v>
      </c>
      <c r="O3638" s="1227">
        <v>3322</v>
      </c>
      <c r="P3638" s="154">
        <v>125</v>
      </c>
      <c r="Q3638" s="251">
        <v>0.15176184445918511</v>
      </c>
      <c r="R3638" s="7">
        <v>249.15</v>
      </c>
      <c r="S3638" s="7">
        <f>P3638+R3638</f>
        <v>374.15</v>
      </c>
      <c r="T3638" s="7">
        <f t="shared" si="108"/>
        <v>2947.85</v>
      </c>
    </row>
    <row r="3639" spans="1:37" s="1" customFormat="1">
      <c r="A3639" s="9" t="s">
        <v>3890</v>
      </c>
      <c r="B3639" s="2" t="s">
        <v>17</v>
      </c>
      <c r="C3639" s="335">
        <v>674133</v>
      </c>
      <c r="D3639" s="10">
        <v>3688</v>
      </c>
      <c r="E3639" s="690">
        <v>40749</v>
      </c>
      <c r="F3639" s="815">
        <v>2012</v>
      </c>
      <c r="G3639" s="45" t="s">
        <v>816</v>
      </c>
      <c r="H3639" s="173" t="s">
        <v>1602</v>
      </c>
      <c r="I3639" s="9">
        <v>24</v>
      </c>
      <c r="J3639" s="905">
        <v>87750</v>
      </c>
      <c r="K3639" s="5">
        <f t="shared" si="105"/>
        <v>5</v>
      </c>
      <c r="L3639" s="423">
        <v>2006</v>
      </c>
      <c r="M3639" s="417" t="s">
        <v>616</v>
      </c>
      <c r="N3639" s="45" t="s">
        <v>1234</v>
      </c>
      <c r="O3639" s="1227">
        <v>3520</v>
      </c>
      <c r="P3639" s="154">
        <v>125</v>
      </c>
      <c r="Q3639" s="251">
        <v>0.15123172222857129</v>
      </c>
      <c r="R3639" s="7">
        <v>264</v>
      </c>
      <c r="S3639" s="7">
        <f>P3639+R3639</f>
        <v>389</v>
      </c>
      <c r="T3639" s="7">
        <f t="shared" si="108"/>
        <v>3131</v>
      </c>
    </row>
    <row r="3640" spans="1:37" s="1" customFormat="1">
      <c r="A3640" s="9" t="s">
        <v>3977</v>
      </c>
      <c r="B3640" s="338" t="s">
        <v>17</v>
      </c>
      <c r="C3640" s="341" t="s">
        <v>3978</v>
      </c>
      <c r="D3640" s="10">
        <v>3762</v>
      </c>
      <c r="E3640" s="690">
        <v>40847</v>
      </c>
      <c r="F3640" s="815">
        <v>2012</v>
      </c>
      <c r="G3640" s="45" t="s">
        <v>815</v>
      </c>
      <c r="H3640" s="1" t="s">
        <v>475</v>
      </c>
      <c r="I3640" s="9">
        <v>1</v>
      </c>
      <c r="J3640" s="905">
        <v>58221</v>
      </c>
      <c r="K3640" s="5">
        <f t="shared" si="105"/>
        <v>14</v>
      </c>
      <c r="L3640" s="423">
        <v>1997</v>
      </c>
      <c r="M3640" s="417" t="s">
        <v>623</v>
      </c>
      <c r="N3640" s="45" t="s">
        <v>713</v>
      </c>
      <c r="O3640" s="1227">
        <v>3560</v>
      </c>
      <c r="P3640" s="154">
        <v>125</v>
      </c>
      <c r="Q3640" s="251">
        <v>0.26034810589439811</v>
      </c>
      <c r="R3640" s="7">
        <v>267</v>
      </c>
      <c r="S3640" s="7">
        <f>P3640+R3640</f>
        <v>392</v>
      </c>
      <c r="T3640" s="7">
        <f t="shared" ref="T3640:T3645" si="111">O3640-S3640</f>
        <v>3168</v>
      </c>
    </row>
    <row r="3641" spans="1:37" s="1" customFormat="1">
      <c r="A3641" s="9" t="s">
        <v>3962</v>
      </c>
      <c r="B3641" s="2" t="s">
        <v>17</v>
      </c>
      <c r="C3641" s="335">
        <v>117847</v>
      </c>
      <c r="D3641" s="10">
        <v>3734</v>
      </c>
      <c r="E3641" s="690">
        <v>40821</v>
      </c>
      <c r="F3641" s="802">
        <v>2012</v>
      </c>
      <c r="G3641" s="45" t="s">
        <v>812</v>
      </c>
      <c r="H3641" s="1" t="s">
        <v>861</v>
      </c>
      <c r="I3641" s="9">
        <v>189</v>
      </c>
      <c r="J3641" s="905">
        <v>30525</v>
      </c>
      <c r="K3641" s="5">
        <f t="shared" si="105"/>
        <v>23</v>
      </c>
      <c r="L3641" s="423">
        <v>1988</v>
      </c>
      <c r="M3641" s="417" t="s">
        <v>942</v>
      </c>
      <c r="N3641" s="45" t="s">
        <v>755</v>
      </c>
      <c r="O3641" s="1227">
        <v>3620</v>
      </c>
      <c r="P3641" s="154">
        <v>125</v>
      </c>
      <c r="Q3641" s="251">
        <v>0.20676014281300031</v>
      </c>
      <c r="R3641" s="7">
        <v>271.5</v>
      </c>
      <c r="S3641" s="7">
        <f>P3641+R3641</f>
        <v>396.5</v>
      </c>
      <c r="T3641" s="7">
        <f t="shared" si="111"/>
        <v>3223.5</v>
      </c>
    </row>
    <row r="3642" spans="1:37" s="1" customFormat="1">
      <c r="A3642" s="9" t="s">
        <v>3883</v>
      </c>
      <c r="B3642" s="2" t="s">
        <v>17</v>
      </c>
      <c r="C3642" s="683">
        <v>22839</v>
      </c>
      <c r="D3642" s="46" t="s">
        <v>3882</v>
      </c>
      <c r="E3642" s="690">
        <v>40714</v>
      </c>
      <c r="F3642" s="815">
        <v>2012</v>
      </c>
      <c r="G3642" s="45" t="s">
        <v>813</v>
      </c>
      <c r="H3642" s="9" t="s">
        <v>800</v>
      </c>
      <c r="I3642" s="9">
        <v>523465</v>
      </c>
      <c r="J3642" s="918">
        <v>146423</v>
      </c>
      <c r="K3642" s="5">
        <f t="shared" si="105"/>
        <v>4</v>
      </c>
      <c r="L3642" s="1025">
        <v>2007</v>
      </c>
      <c r="M3642" s="1122" t="s">
        <v>629</v>
      </c>
      <c r="N3642" s="1209" t="s">
        <v>2423</v>
      </c>
      <c r="O3642" s="1229">
        <v>4000</v>
      </c>
      <c r="P3642" s="1247">
        <v>125</v>
      </c>
      <c r="Q3642" s="459">
        <v>0.23529411764705882</v>
      </c>
      <c r="R3642" s="7">
        <v>0</v>
      </c>
      <c r="S3642" s="7">
        <v>125</v>
      </c>
      <c r="T3642" s="7">
        <f t="shared" si="111"/>
        <v>3875</v>
      </c>
    </row>
    <row r="3643" spans="1:37">
      <c r="A3643" s="496" t="s">
        <v>3918</v>
      </c>
      <c r="B3643" s="482" t="s">
        <v>17</v>
      </c>
      <c r="C3643" s="572">
        <v>23640</v>
      </c>
      <c r="D3643" s="504">
        <v>3712</v>
      </c>
      <c r="E3643" s="840">
        <v>40787</v>
      </c>
      <c r="F3643" s="496">
        <v>2012</v>
      </c>
      <c r="G3643" s="552" t="s">
        <v>608</v>
      </c>
      <c r="H3643" s="521" t="s">
        <v>15</v>
      </c>
      <c r="I3643" s="572">
        <v>74</v>
      </c>
      <c r="J3643" s="574">
        <v>31626</v>
      </c>
      <c r="K3643" s="5">
        <f t="shared" si="105"/>
        <v>3</v>
      </c>
      <c r="L3643" s="562">
        <v>2008</v>
      </c>
      <c r="M3643" s="563" t="s">
        <v>629</v>
      </c>
      <c r="N3643" s="552" t="s">
        <v>2423</v>
      </c>
      <c r="O3643" s="1227">
        <v>4610</v>
      </c>
      <c r="P3643" s="486">
        <v>125</v>
      </c>
      <c r="Q3643" s="519">
        <v>8.0456869358638314E-2</v>
      </c>
      <c r="R3643" s="488">
        <v>345.75</v>
      </c>
      <c r="S3643" s="488">
        <f>P3643+R3643</f>
        <v>470.75</v>
      </c>
      <c r="T3643" s="488">
        <f t="shared" si="111"/>
        <v>4139.25</v>
      </c>
      <c r="U3643" s="481"/>
      <c r="V3643" s="481"/>
      <c r="W3643" s="481"/>
      <c r="X3643" s="481"/>
      <c r="Y3643" s="481"/>
      <c r="Z3643" s="481"/>
      <c r="AA3643" s="481"/>
      <c r="AB3643" s="481"/>
      <c r="AC3643" s="481"/>
      <c r="AD3643" s="481"/>
      <c r="AE3643" s="481"/>
      <c r="AF3643" s="481"/>
      <c r="AG3643" s="481"/>
      <c r="AH3643" s="481"/>
      <c r="AI3643" s="481"/>
      <c r="AJ3643" s="481"/>
      <c r="AK3643" s="481"/>
    </row>
    <row r="3644" spans="1:37" s="1" customFormat="1">
      <c r="A3644" s="9" t="s">
        <v>3906</v>
      </c>
      <c r="B3644" s="2" t="s">
        <v>17</v>
      </c>
      <c r="C3644" s="683" t="s">
        <v>3907</v>
      </c>
      <c r="D3644" s="46" t="s">
        <v>3908</v>
      </c>
      <c r="E3644" s="690">
        <v>40737</v>
      </c>
      <c r="F3644" s="815">
        <v>2012</v>
      </c>
      <c r="G3644" s="45" t="s">
        <v>814</v>
      </c>
      <c r="H3644" s="9" t="s">
        <v>1006</v>
      </c>
      <c r="I3644" s="9">
        <v>42604</v>
      </c>
      <c r="J3644" s="918">
        <v>86471</v>
      </c>
      <c r="K3644" s="5">
        <f t="shared" si="105"/>
        <v>5</v>
      </c>
      <c r="L3644" s="1025">
        <v>2006</v>
      </c>
      <c r="M3644" s="1122" t="s">
        <v>623</v>
      </c>
      <c r="N3644" s="1209" t="s">
        <v>624</v>
      </c>
      <c r="O3644" s="1229">
        <v>4400</v>
      </c>
      <c r="P3644" s="1247">
        <v>125</v>
      </c>
      <c r="Q3644" s="459">
        <v>0.30346920477274297</v>
      </c>
      <c r="R3644" s="7">
        <v>0</v>
      </c>
      <c r="S3644" s="7">
        <v>125</v>
      </c>
      <c r="T3644" s="7">
        <f t="shared" si="111"/>
        <v>4275</v>
      </c>
    </row>
    <row r="3645" spans="1:37" s="1" customFormat="1">
      <c r="A3645" s="9" t="s">
        <v>3960</v>
      </c>
      <c r="B3645" s="2" t="s">
        <v>17</v>
      </c>
      <c r="C3645" s="335">
        <v>244497</v>
      </c>
      <c r="D3645" s="10">
        <v>3734</v>
      </c>
      <c r="E3645" s="690">
        <v>40821</v>
      </c>
      <c r="F3645" s="802">
        <v>2012</v>
      </c>
      <c r="G3645" s="45" t="s">
        <v>812</v>
      </c>
      <c r="H3645" s="9" t="s">
        <v>1079</v>
      </c>
      <c r="I3645" s="9">
        <v>90</v>
      </c>
      <c r="J3645" s="905">
        <v>53659</v>
      </c>
      <c r="K3645" s="5">
        <f t="shared" si="105"/>
        <v>3</v>
      </c>
      <c r="L3645" s="423">
        <v>2008</v>
      </c>
      <c r="M3645" s="417" t="s">
        <v>629</v>
      </c>
      <c r="N3645" s="45" t="s">
        <v>2423</v>
      </c>
      <c r="O3645" s="1227">
        <v>4760</v>
      </c>
      <c r="P3645" s="154">
        <v>125</v>
      </c>
      <c r="Q3645" s="251">
        <v>0.27187245298063023</v>
      </c>
      <c r="R3645" s="7">
        <v>357</v>
      </c>
      <c r="S3645" s="7">
        <f>P3645+R3645</f>
        <v>482</v>
      </c>
      <c r="T3645" s="7">
        <f t="shared" si="111"/>
        <v>4278</v>
      </c>
    </row>
    <row r="3646" spans="1:37" s="1" customFormat="1">
      <c r="A3646" s="9" t="s">
        <v>4014</v>
      </c>
      <c r="B3646" s="2"/>
      <c r="C3646" s="335"/>
      <c r="D3646" s="10"/>
      <c r="E3646" s="690">
        <v>40827</v>
      </c>
      <c r="F3646" s="802">
        <v>2012</v>
      </c>
      <c r="G3646" s="45" t="s">
        <v>1774</v>
      </c>
      <c r="H3646" s="9" t="s">
        <v>905</v>
      </c>
      <c r="I3646" s="11"/>
      <c r="J3646" s="905"/>
      <c r="K3646" s="5">
        <f t="shared" si="105"/>
        <v>2011</v>
      </c>
      <c r="L3646" s="423"/>
      <c r="M3646" s="1114"/>
      <c r="N3646" s="1114"/>
      <c r="O3646" s="1227"/>
      <c r="P3646" s="154"/>
      <c r="Q3646" s="27"/>
      <c r="R3646" s="7"/>
      <c r="S3646" s="7"/>
      <c r="T3646" s="7">
        <v>4292.96</v>
      </c>
      <c r="U3646" s="42"/>
      <c r="V3646" s="42"/>
      <c r="W3646" s="42"/>
      <c r="X3646" s="42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</row>
    <row r="3647" spans="1:37" s="1" customFormat="1">
      <c r="A3647" s="9" t="s">
        <v>3912</v>
      </c>
      <c r="B3647" s="2" t="s">
        <v>17</v>
      </c>
      <c r="C3647" s="683" t="s">
        <v>3913</v>
      </c>
      <c r="D3647" s="46" t="s">
        <v>3908</v>
      </c>
      <c r="E3647" s="690">
        <v>40737</v>
      </c>
      <c r="F3647" s="815">
        <v>2012</v>
      </c>
      <c r="G3647" s="45" t="s">
        <v>811</v>
      </c>
      <c r="H3647" s="9" t="s">
        <v>800</v>
      </c>
      <c r="I3647" s="9">
        <v>63132</v>
      </c>
      <c r="J3647" s="918">
        <v>126368</v>
      </c>
      <c r="K3647" s="5">
        <f t="shared" si="105"/>
        <v>5</v>
      </c>
      <c r="L3647" s="1025">
        <v>2006</v>
      </c>
      <c r="M3647" s="1122" t="s">
        <v>629</v>
      </c>
      <c r="N3647" s="1209" t="s">
        <v>2423</v>
      </c>
      <c r="O3647" s="1229">
        <v>4999</v>
      </c>
      <c r="P3647" s="1247">
        <v>125</v>
      </c>
      <c r="Q3647" s="459">
        <v>0.34478239878612316</v>
      </c>
      <c r="R3647" s="7">
        <v>0</v>
      </c>
      <c r="S3647" s="7">
        <v>125</v>
      </c>
      <c r="T3647" s="7">
        <f t="shared" ref="T3647:T3653" si="112">O3647-S3647</f>
        <v>4874</v>
      </c>
    </row>
    <row r="3648" spans="1:37" s="1" customFormat="1">
      <c r="A3648" s="9" t="s">
        <v>3988</v>
      </c>
      <c r="B3648" s="338" t="s">
        <v>17</v>
      </c>
      <c r="C3648" s="683"/>
      <c r="D3648" s="46" t="s">
        <v>3986</v>
      </c>
      <c r="E3648" s="690">
        <v>40847</v>
      </c>
      <c r="F3648" s="815">
        <v>2012</v>
      </c>
      <c r="G3648" s="45" t="s">
        <v>816</v>
      </c>
      <c r="H3648" s="173" t="s">
        <v>1602</v>
      </c>
      <c r="I3648" s="9">
        <v>96201</v>
      </c>
      <c r="J3648" s="918">
        <v>129390</v>
      </c>
      <c r="K3648" s="5">
        <f t="shared" si="105"/>
        <v>4</v>
      </c>
      <c r="L3648" s="1025">
        <v>2007</v>
      </c>
      <c r="M3648" s="1122" t="s">
        <v>616</v>
      </c>
      <c r="N3648" s="1209" t="s">
        <v>1234</v>
      </c>
      <c r="O3648" s="1229">
        <v>5000</v>
      </c>
      <c r="P3648" s="1247">
        <v>125</v>
      </c>
      <c r="Q3648" s="459">
        <v>0.27322404371584702</v>
      </c>
      <c r="R3648" s="7">
        <v>0</v>
      </c>
      <c r="S3648" s="7">
        <v>125</v>
      </c>
      <c r="T3648" s="7">
        <f t="shared" si="112"/>
        <v>4875</v>
      </c>
    </row>
    <row r="3649" spans="1:37" s="1" customFormat="1">
      <c r="A3649" s="9" t="s">
        <v>3987</v>
      </c>
      <c r="B3649" s="338" t="s">
        <v>17</v>
      </c>
      <c r="C3649" s="683"/>
      <c r="D3649" s="46" t="s">
        <v>3986</v>
      </c>
      <c r="E3649" s="690">
        <v>40847</v>
      </c>
      <c r="F3649" s="815">
        <v>2012</v>
      </c>
      <c r="G3649" s="356" t="s">
        <v>816</v>
      </c>
      <c r="H3649" s="173" t="s">
        <v>1602</v>
      </c>
      <c r="I3649" s="9">
        <v>96204</v>
      </c>
      <c r="J3649" s="918">
        <v>123660</v>
      </c>
      <c r="K3649" s="5">
        <f t="shared" si="105"/>
        <v>4</v>
      </c>
      <c r="L3649" s="1025">
        <v>2007</v>
      </c>
      <c r="M3649" s="1122" t="s">
        <v>616</v>
      </c>
      <c r="N3649" s="1209" t="s">
        <v>1234</v>
      </c>
      <c r="O3649" s="1229">
        <v>5000</v>
      </c>
      <c r="P3649" s="1247">
        <v>125</v>
      </c>
      <c r="Q3649" s="459">
        <v>0.27322404371584702</v>
      </c>
      <c r="R3649" s="7">
        <v>0</v>
      </c>
      <c r="S3649" s="7">
        <v>125</v>
      </c>
      <c r="T3649" s="7">
        <f t="shared" si="112"/>
        <v>4875</v>
      </c>
    </row>
    <row r="3650" spans="1:37" s="1" customFormat="1">
      <c r="A3650" s="2" t="s">
        <v>3958</v>
      </c>
      <c r="B3650" s="2" t="s">
        <v>17</v>
      </c>
      <c r="C3650" s="679">
        <v>104772</v>
      </c>
      <c r="D3650" s="245" t="s">
        <v>3959</v>
      </c>
      <c r="E3650" s="821">
        <v>40770</v>
      </c>
      <c r="F3650" s="801">
        <v>2012</v>
      </c>
      <c r="G3650" s="208" t="s">
        <v>1774</v>
      </c>
      <c r="H3650" s="2" t="s">
        <v>2581</v>
      </c>
      <c r="I3650" s="2">
        <v>729841</v>
      </c>
      <c r="J3650" s="911">
        <v>54153</v>
      </c>
      <c r="K3650" s="5">
        <f t="shared" ref="K3650:K3713" si="113">F3650-L3650-1</f>
        <v>16</v>
      </c>
      <c r="L3650" s="1023">
        <v>1995</v>
      </c>
      <c r="M3650" s="1119" t="s">
        <v>623</v>
      </c>
      <c r="N3650" s="1205" t="s">
        <v>744</v>
      </c>
      <c r="O3650" s="1229">
        <v>5000</v>
      </c>
      <c r="P3650" s="1247">
        <v>125</v>
      </c>
      <c r="Q3650" s="458">
        <v>1</v>
      </c>
      <c r="R3650" s="7">
        <v>0</v>
      </c>
      <c r="S3650" s="7">
        <v>125</v>
      </c>
      <c r="T3650" s="7">
        <f t="shared" si="112"/>
        <v>4875</v>
      </c>
    </row>
    <row r="3651" spans="1:37" s="1" customFormat="1">
      <c r="A3651" s="2" t="s">
        <v>3902</v>
      </c>
      <c r="B3651" s="2" t="s">
        <v>17</v>
      </c>
      <c r="C3651" s="344" t="s">
        <v>3903</v>
      </c>
      <c r="D3651" s="4">
        <v>3688</v>
      </c>
      <c r="E3651" s="821">
        <v>40749</v>
      </c>
      <c r="F3651" s="801">
        <v>2012</v>
      </c>
      <c r="G3651" s="208" t="s">
        <v>815</v>
      </c>
      <c r="H3651" s="9" t="s">
        <v>1762</v>
      </c>
      <c r="I3651" s="2">
        <v>96</v>
      </c>
      <c r="J3651" s="903">
        <v>142687</v>
      </c>
      <c r="K3651" s="5">
        <f t="shared" si="113"/>
        <v>5</v>
      </c>
      <c r="L3651" s="790">
        <v>2006</v>
      </c>
      <c r="M3651" s="1113" t="s">
        <v>3341</v>
      </c>
      <c r="N3651" s="208" t="s">
        <v>3904</v>
      </c>
      <c r="O3651" s="1227">
        <v>5580.55</v>
      </c>
      <c r="P3651" s="154">
        <v>125</v>
      </c>
      <c r="Q3651" s="309">
        <v>0.23976028053484474</v>
      </c>
      <c r="R3651" s="7">
        <v>418.54</v>
      </c>
      <c r="S3651" s="7">
        <f>P3651+R3651</f>
        <v>543.54</v>
      </c>
      <c r="T3651" s="7">
        <f t="shared" si="112"/>
        <v>5037.01</v>
      </c>
    </row>
    <row r="3652" spans="1:37" s="1" customFormat="1">
      <c r="A3652" s="2" t="s">
        <v>3951</v>
      </c>
      <c r="B3652" s="2" t="s">
        <v>17</v>
      </c>
      <c r="C3652" s="344">
        <v>170454</v>
      </c>
      <c r="D3652" s="4">
        <v>3712</v>
      </c>
      <c r="E3652" s="821">
        <v>40787</v>
      </c>
      <c r="F3652" s="801">
        <v>2012</v>
      </c>
      <c r="G3652" s="208" t="s">
        <v>818</v>
      </c>
      <c r="H3652" s="9" t="s">
        <v>806</v>
      </c>
      <c r="I3652" s="2">
        <v>156</v>
      </c>
      <c r="J3652" s="903">
        <v>243587</v>
      </c>
      <c r="K3652" s="5">
        <f t="shared" si="113"/>
        <v>6</v>
      </c>
      <c r="L3652" s="790">
        <v>2005</v>
      </c>
      <c r="M3652" s="1113" t="s">
        <v>623</v>
      </c>
      <c r="N3652" s="208" t="s">
        <v>624</v>
      </c>
      <c r="O3652" s="1227">
        <v>810</v>
      </c>
      <c r="P3652" s="154">
        <f>O3652*0.1</f>
        <v>81</v>
      </c>
      <c r="Q3652" s="309">
        <v>1.4136673358025388E-2</v>
      </c>
      <c r="R3652" s="7">
        <v>60.75</v>
      </c>
      <c r="S3652" s="7">
        <f>P3652+R3652</f>
        <v>141.75</v>
      </c>
      <c r="T3652" s="7">
        <f t="shared" si="112"/>
        <v>668.25</v>
      </c>
    </row>
    <row r="3653" spans="1:37" s="1" customFormat="1">
      <c r="A3653" s="2" t="s">
        <v>3886</v>
      </c>
      <c r="B3653" s="2" t="s">
        <v>17</v>
      </c>
      <c r="C3653" s="679">
        <v>239805</v>
      </c>
      <c r="D3653" s="245" t="s">
        <v>3882</v>
      </c>
      <c r="E3653" s="821">
        <v>40714</v>
      </c>
      <c r="F3653" s="801">
        <v>2012</v>
      </c>
      <c r="G3653" s="208" t="s">
        <v>812</v>
      </c>
      <c r="H3653" s="9" t="s">
        <v>905</v>
      </c>
      <c r="I3653" s="2">
        <v>317301</v>
      </c>
      <c r="J3653" s="911">
        <v>533869</v>
      </c>
      <c r="K3653" s="5">
        <f t="shared" si="113"/>
        <v>38</v>
      </c>
      <c r="L3653" s="1023">
        <v>1973</v>
      </c>
      <c r="M3653" s="1119" t="s">
        <v>3887</v>
      </c>
      <c r="N3653" s="1205" t="s">
        <v>2848</v>
      </c>
      <c r="O3653" s="1229">
        <v>7500</v>
      </c>
      <c r="P3653" s="1247">
        <v>125</v>
      </c>
      <c r="Q3653" s="458">
        <v>0.44117647058823528</v>
      </c>
      <c r="R3653" s="7">
        <v>0</v>
      </c>
      <c r="S3653" s="7">
        <v>125</v>
      </c>
      <c r="T3653" s="7">
        <f t="shared" si="112"/>
        <v>7375</v>
      </c>
    </row>
    <row r="3654" spans="1:37" s="1" customFormat="1">
      <c r="A3654" s="70" t="s">
        <v>824</v>
      </c>
      <c r="B3654" s="70" t="s">
        <v>22</v>
      </c>
      <c r="C3654" s="624" t="s">
        <v>824</v>
      </c>
      <c r="D3654" s="103"/>
      <c r="E3654" s="829">
        <v>40932</v>
      </c>
      <c r="F3654" s="811">
        <v>2012</v>
      </c>
      <c r="G3654" s="733" t="s">
        <v>812</v>
      </c>
      <c r="H3654" s="174" t="s">
        <v>1079</v>
      </c>
      <c r="I3654" s="71"/>
      <c r="J3654" s="929"/>
      <c r="K3654" s="5">
        <f t="shared" si="113"/>
        <v>2011</v>
      </c>
      <c r="L3654" s="1035"/>
      <c r="M3654" s="1134"/>
      <c r="N3654" s="1134"/>
      <c r="O3654" s="1235"/>
      <c r="P3654" s="453"/>
      <c r="Q3654" s="72"/>
      <c r="R3654" s="73"/>
      <c r="S3654" s="73"/>
      <c r="T3654" s="460">
        <v>-7820.5</v>
      </c>
      <c r="U3654" s="42"/>
      <c r="V3654" s="42"/>
      <c r="W3654" s="42"/>
      <c r="X3654" s="42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</row>
    <row r="3655" spans="1:37" s="1" customFormat="1">
      <c r="A3655" s="70" t="s">
        <v>824</v>
      </c>
      <c r="B3655" s="70" t="s">
        <v>22</v>
      </c>
      <c r="C3655" s="624" t="s">
        <v>824</v>
      </c>
      <c r="D3655" s="103" t="s">
        <v>4042</v>
      </c>
      <c r="E3655" s="829">
        <v>40934</v>
      </c>
      <c r="F3655" s="811">
        <v>2012</v>
      </c>
      <c r="G3655" s="733" t="s">
        <v>815</v>
      </c>
      <c r="H3655" s="70" t="s">
        <v>475</v>
      </c>
      <c r="I3655" s="71"/>
      <c r="J3655" s="929"/>
      <c r="K3655" s="5">
        <f t="shared" si="113"/>
        <v>2011</v>
      </c>
      <c r="L3655" s="1035"/>
      <c r="M3655" s="1134"/>
      <c r="N3655" s="1134"/>
      <c r="O3655" s="1235"/>
      <c r="P3655" s="453"/>
      <c r="Q3655" s="72"/>
      <c r="R3655" s="73"/>
      <c r="S3655" s="73"/>
      <c r="T3655" s="73">
        <v>-859.4</v>
      </c>
      <c r="U3655" s="42"/>
      <c r="V3655" s="42"/>
      <c r="W3655" s="42"/>
      <c r="X3655" s="42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</row>
    <row r="3656" spans="1:37" s="1" customFormat="1">
      <c r="A3656" s="9" t="s">
        <v>4043</v>
      </c>
      <c r="B3656" s="396" t="s">
        <v>17</v>
      </c>
      <c r="C3656" s="420" t="s">
        <v>4044</v>
      </c>
      <c r="D3656" s="10">
        <v>3848</v>
      </c>
      <c r="E3656" s="690">
        <v>40931</v>
      </c>
      <c r="F3656" s="815">
        <v>2012</v>
      </c>
      <c r="G3656" s="45" t="s">
        <v>814</v>
      </c>
      <c r="H3656" s="2" t="s">
        <v>3617</v>
      </c>
      <c r="I3656" s="9">
        <v>16</v>
      </c>
      <c r="J3656" s="905">
        <v>127405</v>
      </c>
      <c r="K3656" s="5">
        <f t="shared" si="113"/>
        <v>18</v>
      </c>
      <c r="L3656" s="423">
        <v>1993</v>
      </c>
      <c r="M3656" s="417" t="s">
        <v>629</v>
      </c>
      <c r="N3656" s="45" t="s">
        <v>278</v>
      </c>
      <c r="O3656" s="1227">
        <v>612</v>
      </c>
      <c r="P3656" s="154">
        <f>O3656*0.1</f>
        <v>61.2</v>
      </c>
      <c r="Q3656" s="251">
        <v>8.6981115717572888E-2</v>
      </c>
      <c r="R3656" s="7">
        <v>45.9</v>
      </c>
      <c r="S3656" s="7">
        <f t="shared" ref="S3656:S3663" si="114">P3656+R3656</f>
        <v>107.1</v>
      </c>
      <c r="T3656" s="7">
        <f t="shared" ref="T3656:T3663" si="115">O3656-S3656</f>
        <v>504.9</v>
      </c>
    </row>
    <row r="3657" spans="1:37" s="1" customFormat="1">
      <c r="A3657" s="9" t="s">
        <v>4045</v>
      </c>
      <c r="B3657" s="396" t="s">
        <v>17</v>
      </c>
      <c r="C3657" s="335" t="s">
        <v>4046</v>
      </c>
      <c r="D3657" s="10">
        <v>3848</v>
      </c>
      <c r="E3657" s="690">
        <v>40931</v>
      </c>
      <c r="F3657" s="815">
        <v>2012</v>
      </c>
      <c r="G3657" s="45" t="s">
        <v>814</v>
      </c>
      <c r="H3657" s="2" t="s">
        <v>3617</v>
      </c>
      <c r="I3657" s="9">
        <v>17</v>
      </c>
      <c r="J3657" s="905">
        <v>74597</v>
      </c>
      <c r="K3657" s="5">
        <f t="shared" si="113"/>
        <v>16</v>
      </c>
      <c r="L3657" s="423">
        <v>1995</v>
      </c>
      <c r="M3657" s="417" t="s">
        <v>623</v>
      </c>
      <c r="N3657" s="45" t="s">
        <v>624</v>
      </c>
      <c r="O3657" s="1227">
        <v>410</v>
      </c>
      <c r="P3657" s="154">
        <f>O3657*0.1</f>
        <v>41</v>
      </c>
      <c r="Q3657" s="251">
        <v>5.8271662490530854E-2</v>
      </c>
      <c r="R3657" s="7">
        <v>30.75</v>
      </c>
      <c r="S3657" s="7">
        <f t="shared" si="114"/>
        <v>71.75</v>
      </c>
      <c r="T3657" s="7">
        <f t="shared" si="115"/>
        <v>338.25</v>
      </c>
    </row>
    <row r="3658" spans="1:37" s="1" customFormat="1">
      <c r="A3658" s="9" t="s">
        <v>4047</v>
      </c>
      <c r="B3658" s="396" t="s">
        <v>17</v>
      </c>
      <c r="C3658" s="335" t="s">
        <v>4048</v>
      </c>
      <c r="D3658" s="10">
        <v>3848</v>
      </c>
      <c r="E3658" s="690">
        <v>40931</v>
      </c>
      <c r="F3658" s="815">
        <v>2012</v>
      </c>
      <c r="G3658" s="45" t="s">
        <v>814</v>
      </c>
      <c r="H3658" s="2" t="s">
        <v>3617</v>
      </c>
      <c r="I3658" s="9">
        <v>18</v>
      </c>
      <c r="J3658" s="905">
        <v>133026</v>
      </c>
      <c r="K3658" s="5">
        <f t="shared" si="113"/>
        <v>16</v>
      </c>
      <c r="L3658" s="423">
        <v>1995</v>
      </c>
      <c r="M3658" s="417" t="s">
        <v>2147</v>
      </c>
      <c r="N3658" s="45" t="s">
        <v>2358</v>
      </c>
      <c r="O3658" s="1227">
        <v>410</v>
      </c>
      <c r="P3658" s="154">
        <f>O3658*0.1</f>
        <v>41</v>
      </c>
      <c r="Q3658" s="251">
        <v>5.8271662490530854E-2</v>
      </c>
      <c r="R3658" s="7">
        <v>30.75</v>
      </c>
      <c r="S3658" s="7">
        <f t="shared" si="114"/>
        <v>71.75</v>
      </c>
      <c r="T3658" s="7">
        <f t="shared" si="115"/>
        <v>338.25</v>
      </c>
    </row>
    <row r="3659" spans="1:37" s="1" customFormat="1">
      <c r="A3659" s="9" t="s">
        <v>4049</v>
      </c>
      <c r="B3659" s="396" t="s">
        <v>17</v>
      </c>
      <c r="C3659" s="341" t="s">
        <v>4050</v>
      </c>
      <c r="D3659" s="10">
        <v>3848</v>
      </c>
      <c r="E3659" s="690">
        <v>40931</v>
      </c>
      <c r="F3659" s="815">
        <v>2012</v>
      </c>
      <c r="G3659" s="45" t="s">
        <v>814</v>
      </c>
      <c r="H3659" s="2" t="s">
        <v>3617</v>
      </c>
      <c r="I3659" s="9">
        <v>19</v>
      </c>
      <c r="J3659" s="905">
        <v>139500</v>
      </c>
      <c r="K3659" s="5">
        <f t="shared" si="113"/>
        <v>17</v>
      </c>
      <c r="L3659" s="423">
        <v>1994</v>
      </c>
      <c r="M3659" s="417" t="s">
        <v>623</v>
      </c>
      <c r="N3659" s="45" t="s">
        <v>626</v>
      </c>
      <c r="O3659" s="1227">
        <v>497</v>
      </c>
      <c r="P3659" s="154">
        <f>O3659*0.1</f>
        <v>49.7</v>
      </c>
      <c r="Q3659" s="251">
        <v>7.0636625019009344E-2</v>
      </c>
      <c r="R3659" s="7">
        <v>37.28</v>
      </c>
      <c r="S3659" s="7">
        <f t="shared" si="114"/>
        <v>86.98</v>
      </c>
      <c r="T3659" s="7">
        <f t="shared" si="115"/>
        <v>410.02</v>
      </c>
    </row>
    <row r="3660" spans="1:37" s="1" customFormat="1">
      <c r="A3660" s="9" t="s">
        <v>4051</v>
      </c>
      <c r="B3660" s="396" t="s">
        <v>17</v>
      </c>
      <c r="C3660" s="335">
        <v>141628</v>
      </c>
      <c r="D3660" s="10">
        <v>3848</v>
      </c>
      <c r="E3660" s="690">
        <v>40931</v>
      </c>
      <c r="F3660" s="815">
        <v>2012</v>
      </c>
      <c r="G3660" s="45" t="s">
        <v>1774</v>
      </c>
      <c r="H3660" s="252" t="s">
        <v>2581</v>
      </c>
      <c r="I3660" s="9">
        <v>46</v>
      </c>
      <c r="J3660" s="905">
        <v>115078</v>
      </c>
      <c r="K3660" s="5">
        <f t="shared" si="113"/>
        <v>12</v>
      </c>
      <c r="L3660" s="423">
        <v>1999</v>
      </c>
      <c r="M3660" s="417" t="s">
        <v>616</v>
      </c>
      <c r="N3660" s="45" t="s">
        <v>2122</v>
      </c>
      <c r="O3660" s="1227">
        <v>930</v>
      </c>
      <c r="P3660" s="154">
        <f>O3660*0.1</f>
        <v>93</v>
      </c>
      <c r="Q3660" s="251">
        <v>0.1321771856492529</v>
      </c>
      <c r="R3660" s="7">
        <v>69.75</v>
      </c>
      <c r="S3660" s="7">
        <f t="shared" si="114"/>
        <v>162.75</v>
      </c>
      <c r="T3660" s="7">
        <f t="shared" si="115"/>
        <v>767.25</v>
      </c>
    </row>
    <row r="3661" spans="1:37" s="1" customFormat="1">
      <c r="A3661" s="9" t="s">
        <v>4052</v>
      </c>
      <c r="B3661" s="396" t="s">
        <v>17</v>
      </c>
      <c r="C3661" s="335">
        <v>51409</v>
      </c>
      <c r="D3661" s="10">
        <v>3848</v>
      </c>
      <c r="E3661" s="690">
        <v>40931</v>
      </c>
      <c r="F3661" s="815">
        <v>2012</v>
      </c>
      <c r="G3661" s="45" t="s">
        <v>814</v>
      </c>
      <c r="H3661" s="252" t="s">
        <v>1060</v>
      </c>
      <c r="I3661" s="9">
        <v>101</v>
      </c>
      <c r="J3661" s="905">
        <v>93741</v>
      </c>
      <c r="K3661" s="5">
        <f t="shared" si="113"/>
        <v>14</v>
      </c>
      <c r="L3661" s="423">
        <v>1997</v>
      </c>
      <c r="M3661" s="417" t="s">
        <v>623</v>
      </c>
      <c r="N3661" s="45" t="s">
        <v>626</v>
      </c>
      <c r="O3661" s="1227">
        <v>1426.01</v>
      </c>
      <c r="P3661" s="154">
        <v>125</v>
      </c>
      <c r="Q3661" s="251">
        <v>0.20267310592224855</v>
      </c>
      <c r="R3661" s="7">
        <v>106.95</v>
      </c>
      <c r="S3661" s="7">
        <f t="shared" si="114"/>
        <v>231.95</v>
      </c>
      <c r="T3661" s="7">
        <f t="shared" si="115"/>
        <v>1194.06</v>
      </c>
    </row>
    <row r="3662" spans="1:37" s="1" customFormat="1">
      <c r="A3662" s="9" t="s">
        <v>4053</v>
      </c>
      <c r="B3662" s="396" t="s">
        <v>17</v>
      </c>
      <c r="C3662" s="335">
        <v>109066</v>
      </c>
      <c r="D3662" s="10">
        <v>3848</v>
      </c>
      <c r="E3662" s="690">
        <v>40931</v>
      </c>
      <c r="F3662" s="815">
        <v>2012</v>
      </c>
      <c r="G3662" s="45" t="s">
        <v>1774</v>
      </c>
      <c r="H3662" s="252" t="s">
        <v>2581</v>
      </c>
      <c r="I3662" s="9">
        <v>190</v>
      </c>
      <c r="J3662" s="905">
        <v>73037</v>
      </c>
      <c r="K3662" s="5">
        <f t="shared" si="113"/>
        <v>18</v>
      </c>
      <c r="L3662" s="423">
        <v>1993</v>
      </c>
      <c r="M3662" s="417" t="s">
        <v>623</v>
      </c>
      <c r="N3662" s="45" t="s">
        <v>744</v>
      </c>
      <c r="O3662" s="1227">
        <v>2441</v>
      </c>
      <c r="P3662" s="154">
        <v>125</v>
      </c>
      <c r="Q3662" s="251">
        <v>0.34692958082777026</v>
      </c>
      <c r="R3662" s="7">
        <v>183.08</v>
      </c>
      <c r="S3662" s="7">
        <f t="shared" si="114"/>
        <v>308.08000000000004</v>
      </c>
      <c r="T3662" s="7">
        <f t="shared" si="115"/>
        <v>2132.92</v>
      </c>
    </row>
    <row r="3663" spans="1:37" s="1" customFormat="1">
      <c r="A3663" s="9" t="s">
        <v>4054</v>
      </c>
      <c r="B3663" s="396" t="s">
        <v>17</v>
      </c>
      <c r="C3663" s="335" t="s">
        <v>4055</v>
      </c>
      <c r="D3663" s="10">
        <v>3848</v>
      </c>
      <c r="E3663" s="690">
        <v>40931</v>
      </c>
      <c r="F3663" s="815">
        <v>2012</v>
      </c>
      <c r="G3663" s="45" t="s">
        <v>814</v>
      </c>
      <c r="H3663" s="2" t="s">
        <v>3617</v>
      </c>
      <c r="I3663" s="9">
        <v>199</v>
      </c>
      <c r="J3663" s="905">
        <v>150859</v>
      </c>
      <c r="K3663" s="5">
        <f t="shared" si="113"/>
        <v>12</v>
      </c>
      <c r="L3663" s="423">
        <v>1999</v>
      </c>
      <c r="M3663" s="417" t="s">
        <v>616</v>
      </c>
      <c r="N3663" s="45" t="s">
        <v>1234</v>
      </c>
      <c r="O3663" s="1227">
        <v>310</v>
      </c>
      <c r="P3663" s="154">
        <f>O3663*0.1</f>
        <v>31</v>
      </c>
      <c r="Q3663" s="251">
        <v>4.4059061883084304E-2</v>
      </c>
      <c r="R3663" s="7">
        <v>23.25</v>
      </c>
      <c r="S3663" s="7">
        <f t="shared" si="114"/>
        <v>54.25</v>
      </c>
      <c r="T3663" s="7">
        <f t="shared" si="115"/>
        <v>255.75</v>
      </c>
    </row>
    <row r="3664" spans="1:37" s="1" customFormat="1">
      <c r="A3664" s="70" t="s">
        <v>824</v>
      </c>
      <c r="B3664" s="70" t="s">
        <v>22</v>
      </c>
      <c r="C3664" s="624" t="s">
        <v>824</v>
      </c>
      <c r="D3664" s="103" t="s">
        <v>4057</v>
      </c>
      <c r="E3664" s="829">
        <v>40947</v>
      </c>
      <c r="F3664" s="811">
        <v>2012</v>
      </c>
      <c r="G3664" s="733" t="s">
        <v>818</v>
      </c>
      <c r="H3664" s="174" t="s">
        <v>806</v>
      </c>
      <c r="I3664" s="71"/>
      <c r="J3664" s="929"/>
      <c r="K3664" s="5">
        <f t="shared" si="113"/>
        <v>2011</v>
      </c>
      <c r="L3664" s="1035"/>
      <c r="M3664" s="1134"/>
      <c r="N3664" s="1134"/>
      <c r="O3664" s="1235"/>
      <c r="P3664" s="453"/>
      <c r="Q3664" s="72"/>
      <c r="R3664" s="73"/>
      <c r="S3664" s="73"/>
      <c r="T3664" s="73">
        <v>-16650</v>
      </c>
      <c r="U3664" s="42"/>
      <c r="V3664" s="42"/>
      <c r="W3664" s="42"/>
      <c r="X3664" s="42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</row>
    <row r="3665" spans="1:37">
      <c r="A3665" s="530" t="s">
        <v>824</v>
      </c>
      <c r="B3665" s="530" t="s">
        <v>22</v>
      </c>
      <c r="C3665" s="674" t="s">
        <v>824</v>
      </c>
      <c r="D3665" s="542" t="s">
        <v>4056</v>
      </c>
      <c r="E3665" s="879">
        <v>40947</v>
      </c>
      <c r="F3665" s="526">
        <v>2012</v>
      </c>
      <c r="G3665" s="735" t="s">
        <v>608</v>
      </c>
      <c r="H3665" s="509" t="s">
        <v>2037</v>
      </c>
      <c r="I3665" s="583"/>
      <c r="J3665" s="583"/>
      <c r="K3665" s="5">
        <f t="shared" si="113"/>
        <v>2011</v>
      </c>
      <c r="L3665" s="1037"/>
      <c r="M3665" s="1136"/>
      <c r="N3665" s="1136"/>
      <c r="O3665" s="1235"/>
      <c r="P3665" s="527"/>
      <c r="Q3665" s="543"/>
      <c r="R3665" s="529"/>
      <c r="S3665" s="529"/>
      <c r="T3665" s="529">
        <v>-3041.11</v>
      </c>
    </row>
    <row r="3666" spans="1:37" s="1" customFormat="1">
      <c r="A3666" s="70" t="s">
        <v>824</v>
      </c>
      <c r="B3666" s="70" t="s">
        <v>22</v>
      </c>
      <c r="C3666" s="624" t="s">
        <v>824</v>
      </c>
      <c r="D3666" s="103" t="s">
        <v>4058</v>
      </c>
      <c r="E3666" s="829">
        <v>40947</v>
      </c>
      <c r="F3666" s="811">
        <v>2012</v>
      </c>
      <c r="G3666" s="733" t="s">
        <v>815</v>
      </c>
      <c r="H3666" s="426" t="s">
        <v>1269</v>
      </c>
      <c r="I3666" s="71"/>
      <c r="J3666" s="929"/>
      <c r="K3666" s="5">
        <f t="shared" si="113"/>
        <v>2011</v>
      </c>
      <c r="L3666" s="1035"/>
      <c r="M3666" s="1134"/>
      <c r="N3666" s="1134"/>
      <c r="O3666" s="1235"/>
      <c r="P3666" s="453"/>
      <c r="Q3666" s="72"/>
      <c r="R3666" s="73"/>
      <c r="S3666" s="73"/>
      <c r="T3666" s="73">
        <v>-23468.47</v>
      </c>
      <c r="U3666" s="42"/>
      <c r="V3666" s="42"/>
      <c r="W3666" s="42"/>
      <c r="X3666" s="42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</row>
    <row r="3667" spans="1:37" s="1" customFormat="1" ht="12.75" customHeight="1">
      <c r="A3667" s="1" t="s">
        <v>4059</v>
      </c>
      <c r="B3667" s="396" t="s">
        <v>17</v>
      </c>
      <c r="C3667" s="418">
        <v>128004</v>
      </c>
      <c r="D3667" s="14" t="s">
        <v>4060</v>
      </c>
      <c r="E3667" s="820">
        <v>40932</v>
      </c>
      <c r="F3667" s="801">
        <v>2012</v>
      </c>
      <c r="G3667" s="8" t="s">
        <v>1774</v>
      </c>
      <c r="H3667" s="9" t="s">
        <v>905</v>
      </c>
      <c r="I3667" s="1">
        <v>96751</v>
      </c>
      <c r="J3667" s="921">
        <v>142167</v>
      </c>
      <c r="K3667" s="5">
        <f t="shared" si="113"/>
        <v>5</v>
      </c>
      <c r="L3667" s="1027">
        <v>2006</v>
      </c>
      <c r="M3667" s="1124" t="s">
        <v>623</v>
      </c>
      <c r="N3667" s="1210" t="s">
        <v>624</v>
      </c>
      <c r="O3667" s="1229">
        <v>2600</v>
      </c>
      <c r="P3667" s="1247">
        <v>125</v>
      </c>
      <c r="Q3667" s="461">
        <v>0.50980392156862742</v>
      </c>
      <c r="R3667" s="7">
        <v>0</v>
      </c>
      <c r="S3667" s="7">
        <v>125</v>
      </c>
      <c r="T3667" s="7">
        <f>O3667-S3667</f>
        <v>2475</v>
      </c>
    </row>
    <row r="3668" spans="1:37" ht="12.75" customHeight="1">
      <c r="A3668" s="481" t="s">
        <v>4061</v>
      </c>
      <c r="B3668" s="554" t="s">
        <v>17</v>
      </c>
      <c r="C3668" s="692">
        <v>22541</v>
      </c>
      <c r="D3668" s="900" t="s">
        <v>4060</v>
      </c>
      <c r="E3668" s="560">
        <v>40932</v>
      </c>
      <c r="F3668" s="481">
        <v>2012</v>
      </c>
      <c r="G3668" s="781" t="s">
        <v>608</v>
      </c>
      <c r="H3668" s="496" t="s">
        <v>795</v>
      </c>
      <c r="I3668" s="587">
        <v>1212661</v>
      </c>
      <c r="J3668" s="1009">
        <v>168338</v>
      </c>
      <c r="K3668" s="5">
        <f t="shared" si="113"/>
        <v>8</v>
      </c>
      <c r="L3668" s="1102">
        <v>2003</v>
      </c>
      <c r="M3668" s="1202" t="s">
        <v>623</v>
      </c>
      <c r="N3668" s="1226" t="s">
        <v>624</v>
      </c>
      <c r="O3668" s="1229">
        <v>500</v>
      </c>
      <c r="P3668" s="1251">
        <v>50</v>
      </c>
      <c r="Q3668" s="556">
        <v>9.8039215686274508E-2</v>
      </c>
      <c r="R3668" s="488">
        <v>0</v>
      </c>
      <c r="S3668" s="488">
        <v>50</v>
      </c>
      <c r="T3668" s="488">
        <f>O3668-S3668</f>
        <v>450</v>
      </c>
      <c r="U3668" s="481"/>
      <c r="V3668" s="481"/>
      <c r="W3668" s="481"/>
      <c r="X3668" s="481"/>
      <c r="Y3668" s="481"/>
      <c r="Z3668" s="481"/>
      <c r="AA3668" s="481"/>
      <c r="AB3668" s="481"/>
      <c r="AC3668" s="481"/>
      <c r="AD3668" s="481"/>
      <c r="AE3668" s="481"/>
      <c r="AF3668" s="481"/>
      <c r="AG3668" s="481"/>
      <c r="AH3668" s="481"/>
      <c r="AI3668" s="481"/>
      <c r="AJ3668" s="481"/>
      <c r="AK3668" s="481"/>
    </row>
    <row r="3669" spans="1:37" s="1" customFormat="1" ht="12.75" customHeight="1">
      <c r="A3669" s="1" t="s">
        <v>4062</v>
      </c>
      <c r="B3669" s="396" t="s">
        <v>17</v>
      </c>
      <c r="C3669" s="418">
        <v>135343</v>
      </c>
      <c r="D3669" s="14" t="s">
        <v>4060</v>
      </c>
      <c r="E3669" s="820">
        <v>40919</v>
      </c>
      <c r="F3669" s="801">
        <v>2012</v>
      </c>
      <c r="G3669" s="8" t="s">
        <v>1774</v>
      </c>
      <c r="H3669" s="9" t="s">
        <v>905</v>
      </c>
      <c r="I3669" s="1">
        <v>126741</v>
      </c>
      <c r="J3669" s="921">
        <v>133374</v>
      </c>
      <c r="K3669" s="5">
        <f t="shared" si="113"/>
        <v>7</v>
      </c>
      <c r="L3669" s="1027">
        <v>2004</v>
      </c>
      <c r="M3669" s="1124" t="s">
        <v>616</v>
      </c>
      <c r="N3669" s="1210" t="s">
        <v>619</v>
      </c>
      <c r="O3669" s="1229">
        <v>2000</v>
      </c>
      <c r="P3669" s="1247">
        <v>125</v>
      </c>
      <c r="Q3669" s="461">
        <v>0.39215686274509803</v>
      </c>
      <c r="R3669" s="7">
        <v>0</v>
      </c>
      <c r="S3669" s="7">
        <v>125</v>
      </c>
      <c r="T3669" s="7">
        <f>O3669-S3669</f>
        <v>1875</v>
      </c>
    </row>
    <row r="3670" spans="1:37" s="1" customFormat="1">
      <c r="A3670" s="70" t="s">
        <v>4063</v>
      </c>
      <c r="B3670" s="70" t="s">
        <v>4064</v>
      </c>
      <c r="C3670" s="624"/>
      <c r="D3670" s="103"/>
      <c r="E3670" s="829"/>
      <c r="F3670" s="811">
        <v>2012</v>
      </c>
      <c r="G3670" s="733" t="s">
        <v>1730</v>
      </c>
      <c r="H3670" s="70"/>
      <c r="I3670" s="71"/>
      <c r="J3670" s="929"/>
      <c r="K3670" s="5">
        <f t="shared" si="113"/>
        <v>2011</v>
      </c>
      <c r="L3670" s="1035"/>
      <c r="M3670" s="1134"/>
      <c r="N3670" s="1134"/>
      <c r="O3670" s="1235"/>
      <c r="P3670" s="453"/>
      <c r="Q3670" s="72"/>
      <c r="R3670" s="73"/>
      <c r="S3670" s="73"/>
      <c r="T3670" s="73">
        <v>-4259.8900000000003</v>
      </c>
      <c r="U3670" s="42"/>
      <c r="V3670" s="42"/>
      <c r="W3670" s="42"/>
      <c r="X3670" s="42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</row>
    <row r="3671" spans="1:37" s="1" customFormat="1">
      <c r="A3671" s="70" t="s">
        <v>824</v>
      </c>
      <c r="B3671" s="70" t="s">
        <v>22</v>
      </c>
      <c r="C3671" s="624" t="s">
        <v>824</v>
      </c>
      <c r="D3671" s="103" t="s">
        <v>4065</v>
      </c>
      <c r="E3671" s="829">
        <v>40954</v>
      </c>
      <c r="F3671" s="811">
        <v>2012</v>
      </c>
      <c r="G3671" s="733" t="s">
        <v>812</v>
      </c>
      <c r="H3671" s="70" t="s">
        <v>861</v>
      </c>
      <c r="I3671" s="71"/>
      <c r="J3671" s="929"/>
      <c r="K3671" s="5">
        <f t="shared" si="113"/>
        <v>2011</v>
      </c>
      <c r="L3671" s="1035"/>
      <c r="M3671" s="1134"/>
      <c r="N3671" s="1134"/>
      <c r="O3671" s="1235"/>
      <c r="P3671" s="453"/>
      <c r="Q3671" s="72"/>
      <c r="R3671" s="73"/>
      <c r="S3671" s="73"/>
      <c r="T3671" s="73">
        <v>-69240.05</v>
      </c>
      <c r="U3671" s="42"/>
      <c r="V3671" s="42"/>
      <c r="W3671" s="42"/>
      <c r="X3671" s="42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</row>
    <row r="3672" spans="1:37" s="1" customFormat="1">
      <c r="A3672" s="70" t="s">
        <v>824</v>
      </c>
      <c r="B3672" s="70" t="s">
        <v>662</v>
      </c>
      <c r="C3672" s="624" t="s">
        <v>824</v>
      </c>
      <c r="D3672" s="103" t="s">
        <v>4066</v>
      </c>
      <c r="E3672" s="829">
        <v>40960</v>
      </c>
      <c r="F3672" s="811">
        <v>2012</v>
      </c>
      <c r="G3672" s="733" t="s">
        <v>814</v>
      </c>
      <c r="H3672" s="174" t="s">
        <v>2700</v>
      </c>
      <c r="I3672" s="71"/>
      <c r="J3672" s="929"/>
      <c r="K3672" s="5">
        <f t="shared" si="113"/>
        <v>2011</v>
      </c>
      <c r="L3672" s="1035"/>
      <c r="M3672" s="1134"/>
      <c r="N3672" s="1134"/>
      <c r="O3672" s="1235"/>
      <c r="P3672" s="453"/>
      <c r="Q3672" s="72"/>
      <c r="R3672" s="73"/>
      <c r="S3672" s="73"/>
      <c r="T3672" s="73">
        <v>-1295.79</v>
      </c>
      <c r="U3672" s="42"/>
      <c r="V3672" s="42"/>
      <c r="W3672" s="42"/>
      <c r="X3672" s="42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</row>
    <row r="3673" spans="1:37" s="1" customFormat="1">
      <c r="A3673" s="70" t="s">
        <v>824</v>
      </c>
      <c r="B3673" s="70" t="s">
        <v>662</v>
      </c>
      <c r="C3673" s="624" t="s">
        <v>824</v>
      </c>
      <c r="D3673" s="103" t="s">
        <v>4067</v>
      </c>
      <c r="E3673" s="829">
        <v>40968</v>
      </c>
      <c r="F3673" s="811">
        <v>2012</v>
      </c>
      <c r="G3673" s="733" t="s">
        <v>815</v>
      </c>
      <c r="H3673" s="244" t="s">
        <v>1657</v>
      </c>
      <c r="I3673" s="71"/>
      <c r="J3673" s="929"/>
      <c r="K3673" s="5">
        <f t="shared" si="113"/>
        <v>2011</v>
      </c>
      <c r="L3673" s="1035"/>
      <c r="M3673" s="1134"/>
      <c r="N3673" s="1134"/>
      <c r="O3673" s="1235"/>
      <c r="P3673" s="453"/>
      <c r="Q3673" s="72"/>
      <c r="R3673" s="73"/>
      <c r="S3673" s="73"/>
      <c r="T3673" s="73">
        <v>-13274.72</v>
      </c>
      <c r="U3673" s="42"/>
      <c r="V3673" s="42"/>
      <c r="W3673" s="42"/>
      <c r="X3673" s="42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</row>
    <row r="3674" spans="1:37" s="1" customFormat="1">
      <c r="A3674" s="70" t="s">
        <v>824</v>
      </c>
      <c r="B3674" s="70" t="s">
        <v>662</v>
      </c>
      <c r="C3674" s="624" t="s">
        <v>824</v>
      </c>
      <c r="D3674" s="103" t="s">
        <v>4068</v>
      </c>
      <c r="E3674" s="829">
        <v>40973</v>
      </c>
      <c r="F3674" s="811">
        <v>2012</v>
      </c>
      <c r="G3674" s="733" t="s">
        <v>811</v>
      </c>
      <c r="H3674" s="70" t="s">
        <v>800</v>
      </c>
      <c r="I3674" s="71"/>
      <c r="J3674" s="929"/>
      <c r="K3674" s="5">
        <f t="shared" si="113"/>
        <v>2011</v>
      </c>
      <c r="L3674" s="1035"/>
      <c r="M3674" s="1134"/>
      <c r="N3674" s="1134"/>
      <c r="O3674" s="1235"/>
      <c r="P3674" s="453"/>
      <c r="Q3674" s="72"/>
      <c r="R3674" s="73"/>
      <c r="S3674" s="73"/>
      <c r="T3674" s="73">
        <v>-4831.0200000000004</v>
      </c>
      <c r="U3674" s="42"/>
      <c r="V3674" s="42"/>
      <c r="W3674" s="42"/>
      <c r="X3674" s="42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</row>
    <row r="3675" spans="1:37" s="1" customFormat="1">
      <c r="A3675" s="70" t="s">
        <v>824</v>
      </c>
      <c r="B3675" s="70" t="s">
        <v>662</v>
      </c>
      <c r="C3675" s="624" t="s">
        <v>824</v>
      </c>
      <c r="D3675" s="103" t="s">
        <v>4069</v>
      </c>
      <c r="E3675" s="829">
        <v>40977</v>
      </c>
      <c r="F3675" s="811">
        <v>2012</v>
      </c>
      <c r="G3675" s="733" t="s">
        <v>2507</v>
      </c>
      <c r="H3675" s="70" t="s">
        <v>1604</v>
      </c>
      <c r="I3675" s="71"/>
      <c r="J3675" s="929"/>
      <c r="K3675" s="5">
        <f t="shared" si="113"/>
        <v>2011</v>
      </c>
      <c r="L3675" s="1035"/>
      <c r="M3675" s="1134"/>
      <c r="N3675" s="1134"/>
      <c r="O3675" s="1235"/>
      <c r="P3675" s="453"/>
      <c r="Q3675" s="72"/>
      <c r="R3675" s="73"/>
      <c r="S3675" s="73"/>
      <c r="T3675" s="73">
        <v>-7268.13</v>
      </c>
      <c r="U3675" s="42"/>
      <c r="V3675" s="42"/>
      <c r="W3675" s="42"/>
      <c r="X3675" s="42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</row>
    <row r="3676" spans="1:37" s="1" customFormat="1">
      <c r="A3676" s="70" t="s">
        <v>824</v>
      </c>
      <c r="B3676" s="70" t="s">
        <v>662</v>
      </c>
      <c r="C3676" s="624" t="s">
        <v>824</v>
      </c>
      <c r="D3676" s="103" t="s">
        <v>4070</v>
      </c>
      <c r="E3676" s="829">
        <v>40988</v>
      </c>
      <c r="F3676" s="811">
        <v>2012</v>
      </c>
      <c r="G3676" s="733" t="s">
        <v>803</v>
      </c>
      <c r="H3676" s="70" t="s">
        <v>804</v>
      </c>
      <c r="I3676" s="71"/>
      <c r="J3676" s="929"/>
      <c r="K3676" s="5">
        <f t="shared" si="113"/>
        <v>2011</v>
      </c>
      <c r="L3676" s="1035"/>
      <c r="M3676" s="1134"/>
      <c r="N3676" s="1134"/>
      <c r="O3676" s="1235"/>
      <c r="P3676" s="453"/>
      <c r="Q3676" s="72"/>
      <c r="R3676" s="73"/>
      <c r="S3676" s="73"/>
      <c r="T3676" s="73">
        <v>-36140</v>
      </c>
      <c r="U3676" s="42"/>
      <c r="V3676" s="42"/>
      <c r="W3676" s="42"/>
      <c r="X3676" s="42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</row>
    <row r="3677" spans="1:37" s="1" customFormat="1">
      <c r="A3677" s="70" t="s">
        <v>824</v>
      </c>
      <c r="B3677" s="70" t="s">
        <v>662</v>
      </c>
      <c r="C3677" s="624" t="s">
        <v>824</v>
      </c>
      <c r="D3677" s="103" t="s">
        <v>4071</v>
      </c>
      <c r="E3677" s="829">
        <v>40989</v>
      </c>
      <c r="F3677" s="811">
        <v>2012</v>
      </c>
      <c r="G3677" s="733" t="s">
        <v>1774</v>
      </c>
      <c r="H3677" s="174" t="s">
        <v>4818</v>
      </c>
      <c r="I3677" s="71"/>
      <c r="J3677" s="929"/>
      <c r="K3677" s="5">
        <f t="shared" si="113"/>
        <v>2011</v>
      </c>
      <c r="L3677" s="1035"/>
      <c r="M3677" s="1134"/>
      <c r="N3677" s="1134"/>
      <c r="O3677" s="1235"/>
      <c r="P3677" s="453"/>
      <c r="Q3677" s="72"/>
      <c r="R3677" s="73"/>
      <c r="S3677" s="73"/>
      <c r="T3677" s="73">
        <v>-51826.25</v>
      </c>
      <c r="U3677" s="42"/>
      <c r="V3677" s="42"/>
      <c r="W3677" s="42"/>
      <c r="X3677" s="42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</row>
    <row r="3678" spans="1:37" s="1" customFormat="1">
      <c r="A3678" s="70" t="s">
        <v>824</v>
      </c>
      <c r="B3678" s="70" t="s">
        <v>662</v>
      </c>
      <c r="C3678" s="624" t="s">
        <v>824</v>
      </c>
      <c r="D3678" s="103" t="s">
        <v>4072</v>
      </c>
      <c r="E3678" s="829">
        <v>40989</v>
      </c>
      <c r="F3678" s="811">
        <v>2012</v>
      </c>
      <c r="G3678" s="733" t="s">
        <v>1774</v>
      </c>
      <c r="H3678" s="70" t="s">
        <v>905</v>
      </c>
      <c r="I3678" s="71"/>
      <c r="J3678" s="929"/>
      <c r="K3678" s="5">
        <f t="shared" si="113"/>
        <v>2011</v>
      </c>
      <c r="L3678" s="1035"/>
      <c r="M3678" s="1134"/>
      <c r="N3678" s="1134"/>
      <c r="O3678" s="1235"/>
      <c r="P3678" s="453"/>
      <c r="Q3678" s="72"/>
      <c r="R3678" s="73"/>
      <c r="S3678" s="73"/>
      <c r="T3678" s="73">
        <v>-41269.75</v>
      </c>
      <c r="U3678" s="42"/>
      <c r="V3678" s="42"/>
      <c r="W3678" s="42"/>
      <c r="X3678" s="42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</row>
    <row r="3679" spans="1:37">
      <c r="A3679" s="530" t="s">
        <v>824</v>
      </c>
      <c r="B3679" s="530" t="s">
        <v>662</v>
      </c>
      <c r="C3679" s="674" t="s">
        <v>824</v>
      </c>
      <c r="D3679" s="542" t="s">
        <v>4073</v>
      </c>
      <c r="E3679" s="879">
        <v>41001</v>
      </c>
      <c r="F3679" s="526">
        <v>2012</v>
      </c>
      <c r="G3679" s="735" t="s">
        <v>608</v>
      </c>
      <c r="H3679" s="524" t="s">
        <v>819</v>
      </c>
      <c r="I3679" s="583"/>
      <c r="J3679" s="583"/>
      <c r="K3679" s="5">
        <f t="shared" si="113"/>
        <v>2011</v>
      </c>
      <c r="L3679" s="1037"/>
      <c r="M3679" s="1136"/>
      <c r="N3679" s="1136"/>
      <c r="O3679" s="1235"/>
      <c r="P3679" s="527"/>
      <c r="Q3679" s="543"/>
      <c r="R3679" s="529"/>
      <c r="S3679" s="529"/>
      <c r="T3679" s="529">
        <v>-3177.26</v>
      </c>
    </row>
    <row r="3680" spans="1:37">
      <c r="A3680" s="530" t="s">
        <v>824</v>
      </c>
      <c r="B3680" s="530" t="s">
        <v>662</v>
      </c>
      <c r="C3680" s="674" t="s">
        <v>824</v>
      </c>
      <c r="D3680" s="542" t="s">
        <v>4073</v>
      </c>
      <c r="E3680" s="879">
        <v>41001</v>
      </c>
      <c r="F3680" s="526">
        <v>2012</v>
      </c>
      <c r="G3680" s="735" t="s">
        <v>608</v>
      </c>
      <c r="H3680" s="524" t="s">
        <v>819</v>
      </c>
      <c r="I3680" s="583"/>
      <c r="J3680" s="583"/>
      <c r="K3680" s="5">
        <f t="shared" si="113"/>
        <v>2011</v>
      </c>
      <c r="L3680" s="1037"/>
      <c r="M3680" s="1136"/>
      <c r="N3680" s="1136"/>
      <c r="O3680" s="1235"/>
      <c r="P3680" s="527"/>
      <c r="Q3680" s="543"/>
      <c r="R3680" s="529"/>
      <c r="S3680" s="529"/>
      <c r="T3680" s="529">
        <v>-78.67</v>
      </c>
    </row>
    <row r="3681" spans="1:37" s="1" customFormat="1">
      <c r="A3681" s="9" t="s">
        <v>4074</v>
      </c>
      <c r="B3681" s="2" t="s">
        <v>17</v>
      </c>
      <c r="C3681" s="420" t="s">
        <v>4075</v>
      </c>
      <c r="D3681" s="10">
        <v>3864</v>
      </c>
      <c r="E3681" s="690">
        <v>40967</v>
      </c>
      <c r="F3681" s="815">
        <v>2012</v>
      </c>
      <c r="G3681" s="208" t="s">
        <v>821</v>
      </c>
      <c r="H3681" s="9" t="s">
        <v>2095</v>
      </c>
      <c r="I3681" s="9">
        <v>11</v>
      </c>
      <c r="J3681" s="905">
        <v>157984</v>
      </c>
      <c r="K3681" s="5">
        <f t="shared" si="113"/>
        <v>9</v>
      </c>
      <c r="L3681" s="423">
        <v>2002</v>
      </c>
      <c r="M3681" s="417" t="s">
        <v>616</v>
      </c>
      <c r="N3681" s="45" t="s">
        <v>1234</v>
      </c>
      <c r="O3681" s="1227">
        <v>2800</v>
      </c>
      <c r="P3681" s="154">
        <v>125</v>
      </c>
      <c r="Q3681" s="251">
        <f t="shared" ref="Q3681:Q3688" si="116">O3681/L$36</f>
        <v>1.4035087719298245</v>
      </c>
      <c r="R3681" s="7">
        <v>210</v>
      </c>
      <c r="S3681" s="7">
        <f t="shared" ref="S3681:S3704" si="117">P3681+R3681</f>
        <v>335</v>
      </c>
      <c r="T3681" s="7">
        <f t="shared" ref="T3681:T3712" si="118">O3681-S3681</f>
        <v>2465</v>
      </c>
    </row>
    <row r="3682" spans="1:37" s="1" customFormat="1">
      <c r="A3682" s="9" t="s">
        <v>4076</v>
      </c>
      <c r="B3682" s="2" t="s">
        <v>17</v>
      </c>
      <c r="C3682" s="420" t="s">
        <v>4077</v>
      </c>
      <c r="D3682" s="10">
        <v>3864</v>
      </c>
      <c r="E3682" s="690">
        <v>40967</v>
      </c>
      <c r="F3682" s="815">
        <v>2012</v>
      </c>
      <c r="G3682" s="45" t="s">
        <v>818</v>
      </c>
      <c r="H3682" s="9" t="s">
        <v>806</v>
      </c>
      <c r="I3682" s="9">
        <v>15</v>
      </c>
      <c r="J3682" s="905">
        <v>246667</v>
      </c>
      <c r="K3682" s="5">
        <f t="shared" si="113"/>
        <v>9</v>
      </c>
      <c r="L3682" s="423">
        <v>2002</v>
      </c>
      <c r="M3682" s="417" t="s">
        <v>623</v>
      </c>
      <c r="N3682" s="45" t="s">
        <v>626</v>
      </c>
      <c r="O3682" s="1227">
        <v>1260</v>
      </c>
      <c r="P3682" s="154">
        <v>125</v>
      </c>
      <c r="Q3682" s="251">
        <f t="shared" si="116"/>
        <v>0.63157894736842102</v>
      </c>
      <c r="R3682" s="7">
        <v>94.5</v>
      </c>
      <c r="S3682" s="7">
        <f t="shared" si="117"/>
        <v>219.5</v>
      </c>
      <c r="T3682" s="7">
        <f t="shared" si="118"/>
        <v>1040.5</v>
      </c>
    </row>
    <row r="3683" spans="1:37" s="1" customFormat="1">
      <c r="A3683" s="9" t="s">
        <v>4078</v>
      </c>
      <c r="B3683" s="2" t="s">
        <v>17</v>
      </c>
      <c r="C3683" s="420" t="s">
        <v>4079</v>
      </c>
      <c r="D3683" s="10">
        <v>3864</v>
      </c>
      <c r="E3683" s="690">
        <v>40967</v>
      </c>
      <c r="F3683" s="815">
        <v>2012</v>
      </c>
      <c r="G3683" s="45" t="s">
        <v>812</v>
      </c>
      <c r="H3683" s="9" t="s">
        <v>1516</v>
      </c>
      <c r="I3683" s="9">
        <v>17</v>
      </c>
      <c r="J3683" s="905">
        <v>165171</v>
      </c>
      <c r="K3683" s="5">
        <f t="shared" si="113"/>
        <v>12</v>
      </c>
      <c r="L3683" s="423">
        <v>1999</v>
      </c>
      <c r="M3683" s="417" t="s">
        <v>616</v>
      </c>
      <c r="N3683" s="45" t="s">
        <v>1234</v>
      </c>
      <c r="O3683" s="1227">
        <v>450</v>
      </c>
      <c r="P3683" s="154">
        <f>O3683*0.1</f>
        <v>45</v>
      </c>
      <c r="Q3683" s="251">
        <f t="shared" si="116"/>
        <v>0.22556390977443608</v>
      </c>
      <c r="R3683" s="7">
        <v>33.75</v>
      </c>
      <c r="S3683" s="7">
        <f t="shared" si="117"/>
        <v>78.75</v>
      </c>
      <c r="T3683" s="7">
        <f t="shared" si="118"/>
        <v>371.25</v>
      </c>
    </row>
    <row r="3684" spans="1:37" s="1" customFormat="1">
      <c r="A3684" s="9" t="s">
        <v>4080</v>
      </c>
      <c r="B3684" s="2" t="s">
        <v>17</v>
      </c>
      <c r="C3684" s="420" t="s">
        <v>4081</v>
      </c>
      <c r="D3684" s="10">
        <v>3864</v>
      </c>
      <c r="E3684" s="690">
        <v>40967</v>
      </c>
      <c r="F3684" s="815">
        <v>2012</v>
      </c>
      <c r="G3684" s="45" t="s">
        <v>814</v>
      </c>
      <c r="H3684" s="2" t="s">
        <v>3617</v>
      </c>
      <c r="I3684" s="9">
        <v>18</v>
      </c>
      <c r="J3684" s="905">
        <v>149830</v>
      </c>
      <c r="K3684" s="5">
        <f t="shared" si="113"/>
        <v>12</v>
      </c>
      <c r="L3684" s="423">
        <v>1999</v>
      </c>
      <c r="M3684" s="417" t="s">
        <v>629</v>
      </c>
      <c r="N3684" s="45" t="s">
        <v>303</v>
      </c>
      <c r="O3684" s="1227">
        <v>1235</v>
      </c>
      <c r="P3684" s="154">
        <f>O3684*0.1</f>
        <v>123.5</v>
      </c>
      <c r="Q3684" s="251">
        <f t="shared" si="116"/>
        <v>0.61904761904761907</v>
      </c>
      <c r="R3684" s="7">
        <v>92.63</v>
      </c>
      <c r="S3684" s="7">
        <f t="shared" si="117"/>
        <v>216.13</v>
      </c>
      <c r="T3684" s="7">
        <f t="shared" si="118"/>
        <v>1018.87</v>
      </c>
    </row>
    <row r="3685" spans="1:37" s="1" customFormat="1">
      <c r="A3685" s="9" t="s">
        <v>4082</v>
      </c>
      <c r="B3685" s="2" t="s">
        <v>17</v>
      </c>
      <c r="C3685" s="420" t="s">
        <v>4083</v>
      </c>
      <c r="D3685" s="10">
        <v>3864</v>
      </c>
      <c r="E3685" s="690">
        <v>40967</v>
      </c>
      <c r="F3685" s="815">
        <v>2012</v>
      </c>
      <c r="G3685" s="45" t="s">
        <v>814</v>
      </c>
      <c r="H3685" s="9" t="s">
        <v>2234</v>
      </c>
      <c r="I3685" s="9">
        <v>19</v>
      </c>
      <c r="J3685" s="905">
        <v>190847</v>
      </c>
      <c r="K3685" s="5">
        <f t="shared" si="113"/>
        <v>814</v>
      </c>
      <c r="L3685" s="423">
        <v>1197</v>
      </c>
      <c r="M3685" s="417" t="s">
        <v>623</v>
      </c>
      <c r="N3685" s="45" t="s">
        <v>624</v>
      </c>
      <c r="O3685" s="1227">
        <v>989</v>
      </c>
      <c r="P3685" s="154">
        <f>O3685*0.1</f>
        <v>98.9</v>
      </c>
      <c r="Q3685" s="251">
        <f t="shared" si="116"/>
        <v>0.49573934837092731</v>
      </c>
      <c r="R3685" s="7">
        <v>74.180000000000007</v>
      </c>
      <c r="S3685" s="7">
        <f t="shared" si="117"/>
        <v>173.08</v>
      </c>
      <c r="T3685" s="7">
        <f t="shared" si="118"/>
        <v>815.92</v>
      </c>
    </row>
    <row r="3686" spans="1:37" s="1" customFormat="1">
      <c r="A3686" s="9" t="s">
        <v>4084</v>
      </c>
      <c r="B3686" s="2" t="s">
        <v>17</v>
      </c>
      <c r="C3686" s="420" t="s">
        <v>4085</v>
      </c>
      <c r="D3686" s="10">
        <v>3864</v>
      </c>
      <c r="E3686" s="690">
        <v>40967</v>
      </c>
      <c r="F3686" s="815">
        <v>2012</v>
      </c>
      <c r="G3686" s="45" t="s">
        <v>814</v>
      </c>
      <c r="H3686" s="2" t="s">
        <v>3617</v>
      </c>
      <c r="I3686" s="9">
        <v>21</v>
      </c>
      <c r="J3686" s="905">
        <v>172217</v>
      </c>
      <c r="K3686" s="5">
        <f t="shared" si="113"/>
        <v>10</v>
      </c>
      <c r="L3686" s="423">
        <v>2001</v>
      </c>
      <c r="M3686" s="417" t="s">
        <v>623</v>
      </c>
      <c r="N3686" s="45" t="s">
        <v>624</v>
      </c>
      <c r="O3686" s="1227">
        <v>1858.48</v>
      </c>
      <c r="P3686" s="154">
        <v>125</v>
      </c>
      <c r="Q3686" s="251">
        <f t="shared" si="116"/>
        <v>0.93156892230576438</v>
      </c>
      <c r="R3686" s="7">
        <v>139.38999999999999</v>
      </c>
      <c r="S3686" s="7">
        <f t="shared" si="117"/>
        <v>264.39</v>
      </c>
      <c r="T3686" s="7">
        <f t="shared" si="118"/>
        <v>1594.0900000000001</v>
      </c>
    </row>
    <row r="3687" spans="1:37">
      <c r="A3687" s="496" t="s">
        <v>4086</v>
      </c>
      <c r="B3687" s="482" t="s">
        <v>17</v>
      </c>
      <c r="C3687" s="693" t="s">
        <v>4087</v>
      </c>
      <c r="D3687" s="504">
        <v>3864</v>
      </c>
      <c r="E3687" s="840">
        <v>40967</v>
      </c>
      <c r="F3687" s="496">
        <v>2012</v>
      </c>
      <c r="G3687" s="552" t="s">
        <v>608</v>
      </c>
      <c r="H3687" s="521" t="s">
        <v>15</v>
      </c>
      <c r="I3687" s="572">
        <v>22</v>
      </c>
      <c r="J3687" s="574">
        <v>135124</v>
      </c>
      <c r="K3687" s="5">
        <f t="shared" si="113"/>
        <v>11</v>
      </c>
      <c r="L3687" s="562">
        <v>2000</v>
      </c>
      <c r="M3687" s="563" t="s">
        <v>623</v>
      </c>
      <c r="N3687" s="552" t="s">
        <v>624</v>
      </c>
      <c r="O3687" s="1227">
        <v>2580</v>
      </c>
      <c r="P3687" s="486">
        <v>125</v>
      </c>
      <c r="Q3687" s="519">
        <f t="shared" si="116"/>
        <v>1.2932330827067668</v>
      </c>
      <c r="R3687" s="488">
        <v>193.5</v>
      </c>
      <c r="S3687" s="488">
        <f t="shared" si="117"/>
        <v>318.5</v>
      </c>
      <c r="T3687" s="488">
        <f t="shared" si="118"/>
        <v>2261.5</v>
      </c>
      <c r="U3687" s="481"/>
      <c r="V3687" s="481"/>
      <c r="W3687" s="481"/>
      <c r="X3687" s="481"/>
      <c r="Y3687" s="481"/>
      <c r="Z3687" s="481"/>
      <c r="AA3687" s="481"/>
      <c r="AB3687" s="481"/>
      <c r="AC3687" s="481"/>
      <c r="AD3687" s="481"/>
      <c r="AE3687" s="481"/>
      <c r="AF3687" s="481"/>
      <c r="AG3687" s="481"/>
      <c r="AH3687" s="481"/>
      <c r="AI3687" s="481"/>
      <c r="AJ3687" s="481"/>
      <c r="AK3687" s="481"/>
    </row>
    <row r="3688" spans="1:37" s="1" customFormat="1">
      <c r="A3688" s="9" t="s">
        <v>4088</v>
      </c>
      <c r="B3688" s="2" t="s">
        <v>17</v>
      </c>
      <c r="C3688" s="420" t="s">
        <v>4089</v>
      </c>
      <c r="D3688" s="10">
        <v>3864</v>
      </c>
      <c r="E3688" s="690">
        <v>40967</v>
      </c>
      <c r="F3688" s="815">
        <v>2012</v>
      </c>
      <c r="G3688" s="45" t="s">
        <v>818</v>
      </c>
      <c r="H3688" s="9" t="s">
        <v>806</v>
      </c>
      <c r="I3688" s="9">
        <v>46</v>
      </c>
      <c r="J3688" s="905">
        <v>106666</v>
      </c>
      <c r="K3688" s="5">
        <f t="shared" si="113"/>
        <v>15</v>
      </c>
      <c r="L3688" s="423">
        <v>1996</v>
      </c>
      <c r="M3688" s="417" t="s">
        <v>629</v>
      </c>
      <c r="N3688" s="45" t="s">
        <v>3663</v>
      </c>
      <c r="O3688" s="1227">
        <v>710</v>
      </c>
      <c r="P3688" s="154">
        <f t="shared" ref="P3688:P3694" si="119">O3688*0.1</f>
        <v>71</v>
      </c>
      <c r="Q3688" s="251">
        <f t="shared" si="116"/>
        <v>0.35588972431077692</v>
      </c>
      <c r="R3688" s="7">
        <v>53.25</v>
      </c>
      <c r="S3688" s="7">
        <f t="shared" si="117"/>
        <v>124.25</v>
      </c>
      <c r="T3688" s="7">
        <f t="shared" si="118"/>
        <v>585.75</v>
      </c>
    </row>
    <row r="3689" spans="1:37" s="1" customFormat="1">
      <c r="A3689" s="9" t="s">
        <v>4090</v>
      </c>
      <c r="B3689" s="2" t="s">
        <v>17</v>
      </c>
      <c r="C3689" s="335">
        <v>180564</v>
      </c>
      <c r="D3689" s="10">
        <v>3864</v>
      </c>
      <c r="E3689" s="690">
        <v>40967</v>
      </c>
      <c r="F3689" s="815">
        <v>2012</v>
      </c>
      <c r="G3689" s="45" t="s">
        <v>818</v>
      </c>
      <c r="H3689" s="9" t="s">
        <v>806</v>
      </c>
      <c r="I3689" s="9">
        <v>47</v>
      </c>
      <c r="J3689" s="905">
        <v>97194</v>
      </c>
      <c r="K3689" s="5">
        <f t="shared" si="113"/>
        <v>15</v>
      </c>
      <c r="L3689" s="423">
        <v>1996</v>
      </c>
      <c r="M3689" s="417" t="s">
        <v>629</v>
      </c>
      <c r="N3689" s="45" t="s">
        <v>3663</v>
      </c>
      <c r="O3689" s="1227">
        <v>530</v>
      </c>
      <c r="P3689" s="154">
        <f t="shared" si="119"/>
        <v>53</v>
      </c>
      <c r="Q3689" s="251">
        <v>9.8164740066780068E-2</v>
      </c>
      <c r="R3689" s="7">
        <v>39.75</v>
      </c>
      <c r="S3689" s="7">
        <f t="shared" si="117"/>
        <v>92.75</v>
      </c>
      <c r="T3689" s="7">
        <f t="shared" si="118"/>
        <v>437.25</v>
      </c>
    </row>
    <row r="3690" spans="1:37" s="1" customFormat="1">
      <c r="A3690" s="9" t="s">
        <v>4091</v>
      </c>
      <c r="B3690" s="2" t="s">
        <v>17</v>
      </c>
      <c r="C3690" s="335">
        <v>2822</v>
      </c>
      <c r="D3690" s="10">
        <v>3864</v>
      </c>
      <c r="E3690" s="690">
        <v>40967</v>
      </c>
      <c r="F3690" s="815">
        <v>2012</v>
      </c>
      <c r="G3690" s="45" t="s">
        <v>814</v>
      </c>
      <c r="H3690" s="2" t="s">
        <v>3617</v>
      </c>
      <c r="I3690" s="9">
        <v>57</v>
      </c>
      <c r="J3690" s="905">
        <v>226781</v>
      </c>
      <c r="K3690" s="5">
        <f t="shared" si="113"/>
        <v>15</v>
      </c>
      <c r="L3690" s="423">
        <v>1996</v>
      </c>
      <c r="M3690" s="417" t="s">
        <v>623</v>
      </c>
      <c r="N3690" s="45" t="s">
        <v>624</v>
      </c>
      <c r="O3690" s="1227">
        <v>730</v>
      </c>
      <c r="P3690" s="154">
        <f t="shared" si="119"/>
        <v>73</v>
      </c>
      <c r="Q3690" s="251">
        <v>4.4174133030051035E-2</v>
      </c>
      <c r="R3690" s="7">
        <v>54.75</v>
      </c>
      <c r="S3690" s="7">
        <f t="shared" si="117"/>
        <v>127.75</v>
      </c>
      <c r="T3690" s="7">
        <f t="shared" si="118"/>
        <v>602.25</v>
      </c>
    </row>
    <row r="3691" spans="1:37" s="1" customFormat="1">
      <c r="A3691" s="9" t="s">
        <v>4092</v>
      </c>
      <c r="B3691" s="2" t="s">
        <v>17</v>
      </c>
      <c r="C3691" s="341" t="s">
        <v>4093</v>
      </c>
      <c r="D3691" s="10">
        <v>3864</v>
      </c>
      <c r="E3691" s="690">
        <v>40967</v>
      </c>
      <c r="F3691" s="815">
        <v>2012</v>
      </c>
      <c r="G3691" s="45" t="s">
        <v>814</v>
      </c>
      <c r="H3691" s="2" t="s">
        <v>3617</v>
      </c>
      <c r="I3691" s="9">
        <v>58</v>
      </c>
      <c r="J3691" s="905">
        <v>206800</v>
      </c>
      <c r="K3691" s="5">
        <f t="shared" si="113"/>
        <v>15</v>
      </c>
      <c r="L3691" s="423">
        <v>1996</v>
      </c>
      <c r="M3691" s="417" t="s">
        <v>623</v>
      </c>
      <c r="N3691" s="45" t="s">
        <v>624</v>
      </c>
      <c r="O3691" s="1227">
        <v>285</v>
      </c>
      <c r="P3691" s="154">
        <f t="shared" si="119"/>
        <v>28.5</v>
      </c>
      <c r="Q3691" s="251">
        <v>1.5776476082161085E-2</v>
      </c>
      <c r="R3691" s="7">
        <v>21.38</v>
      </c>
      <c r="S3691" s="7">
        <f t="shared" si="117"/>
        <v>49.879999999999995</v>
      </c>
      <c r="T3691" s="7">
        <f t="shared" si="118"/>
        <v>235.12</v>
      </c>
    </row>
    <row r="3692" spans="1:37" s="1" customFormat="1">
      <c r="A3692" s="9" t="s">
        <v>4094</v>
      </c>
      <c r="B3692" s="2" t="s">
        <v>17</v>
      </c>
      <c r="C3692" s="335" t="s">
        <v>4095</v>
      </c>
      <c r="D3692" s="10">
        <v>3864</v>
      </c>
      <c r="E3692" s="690">
        <v>40967</v>
      </c>
      <c r="F3692" s="815">
        <v>2012</v>
      </c>
      <c r="G3692" s="45" t="s">
        <v>814</v>
      </c>
      <c r="H3692" s="2" t="s">
        <v>3617</v>
      </c>
      <c r="I3692" s="9">
        <v>59</v>
      </c>
      <c r="J3692" s="905">
        <v>126794</v>
      </c>
      <c r="K3692" s="5">
        <f t="shared" si="113"/>
        <v>18</v>
      </c>
      <c r="L3692" s="423">
        <v>1993</v>
      </c>
      <c r="M3692" s="417" t="s">
        <v>623</v>
      </c>
      <c r="N3692" s="45" t="s">
        <v>2116</v>
      </c>
      <c r="O3692" s="1227">
        <v>430</v>
      </c>
      <c r="P3692" s="154">
        <f t="shared" si="119"/>
        <v>43</v>
      </c>
      <c r="Q3692" s="251">
        <v>4.3297662136597637E-2</v>
      </c>
      <c r="R3692" s="7">
        <v>32.25</v>
      </c>
      <c r="S3692" s="7">
        <f t="shared" si="117"/>
        <v>75.25</v>
      </c>
      <c r="T3692" s="7">
        <f t="shared" si="118"/>
        <v>354.75</v>
      </c>
    </row>
    <row r="3693" spans="1:37" s="1" customFormat="1">
      <c r="A3693" s="9" t="s">
        <v>4096</v>
      </c>
      <c r="B3693" s="2" t="s">
        <v>17</v>
      </c>
      <c r="C3693" s="335">
        <v>3087</v>
      </c>
      <c r="D3693" s="10">
        <v>3864</v>
      </c>
      <c r="E3693" s="690">
        <v>40967</v>
      </c>
      <c r="F3693" s="815">
        <v>2012</v>
      </c>
      <c r="G3693" s="45" t="s">
        <v>814</v>
      </c>
      <c r="H3693" s="2" t="s">
        <v>3617</v>
      </c>
      <c r="I3693" s="9">
        <v>69</v>
      </c>
      <c r="J3693" s="905">
        <v>104684</v>
      </c>
      <c r="K3693" s="5">
        <f t="shared" si="113"/>
        <v>13</v>
      </c>
      <c r="L3693" s="423">
        <v>1998</v>
      </c>
      <c r="M3693" s="417" t="s">
        <v>4097</v>
      </c>
      <c r="N3693" s="45" t="s">
        <v>152</v>
      </c>
      <c r="O3693" s="1227">
        <v>1085</v>
      </c>
      <c r="P3693" s="154">
        <f t="shared" si="119"/>
        <v>108.5</v>
      </c>
      <c r="Q3693" s="251">
        <v>3.4673188545016248E-2</v>
      </c>
      <c r="R3693" s="7">
        <v>81.38</v>
      </c>
      <c r="S3693" s="7">
        <f t="shared" si="117"/>
        <v>189.88</v>
      </c>
      <c r="T3693" s="7">
        <f t="shared" si="118"/>
        <v>895.12</v>
      </c>
    </row>
    <row r="3694" spans="1:37" s="1" customFormat="1">
      <c r="A3694" s="9" t="s">
        <v>4098</v>
      </c>
      <c r="B3694" s="2" t="s">
        <v>17</v>
      </c>
      <c r="C3694" s="335">
        <v>3030</v>
      </c>
      <c r="D3694" s="10">
        <v>3864</v>
      </c>
      <c r="E3694" s="690">
        <v>40967</v>
      </c>
      <c r="F3694" s="815">
        <v>2012</v>
      </c>
      <c r="G3694" s="45" t="s">
        <v>814</v>
      </c>
      <c r="H3694" s="2" t="s">
        <v>3617</v>
      </c>
      <c r="I3694" s="9">
        <v>70</v>
      </c>
      <c r="J3694" s="905">
        <v>130857</v>
      </c>
      <c r="K3694" s="5">
        <f t="shared" si="113"/>
        <v>11</v>
      </c>
      <c r="L3694" s="423">
        <v>2000</v>
      </c>
      <c r="M3694" s="417" t="s">
        <v>629</v>
      </c>
      <c r="N3694" s="45" t="s">
        <v>1235</v>
      </c>
      <c r="O3694" s="1227">
        <v>1230</v>
      </c>
      <c r="P3694" s="154">
        <f t="shared" si="119"/>
        <v>123</v>
      </c>
      <c r="Q3694" s="251">
        <v>6.5156145042610511E-2</v>
      </c>
      <c r="R3694" s="7">
        <v>92.25</v>
      </c>
      <c r="S3694" s="7">
        <f t="shared" si="117"/>
        <v>215.25</v>
      </c>
      <c r="T3694" s="7">
        <f t="shared" si="118"/>
        <v>1014.75</v>
      </c>
    </row>
    <row r="3695" spans="1:37" s="1" customFormat="1">
      <c r="A3695" s="9" t="s">
        <v>4099</v>
      </c>
      <c r="B3695" s="2" t="s">
        <v>17</v>
      </c>
      <c r="C3695" s="335">
        <v>107746</v>
      </c>
      <c r="D3695" s="10">
        <v>3864</v>
      </c>
      <c r="E3695" s="690">
        <v>40967</v>
      </c>
      <c r="F3695" s="815">
        <v>2012</v>
      </c>
      <c r="G3695" s="208" t="s">
        <v>821</v>
      </c>
      <c r="H3695" s="252" t="s">
        <v>2095</v>
      </c>
      <c r="I3695" s="9">
        <v>72</v>
      </c>
      <c r="J3695" s="905">
        <v>133802</v>
      </c>
      <c r="K3695" s="5">
        <f t="shared" si="113"/>
        <v>9</v>
      </c>
      <c r="L3695" s="423">
        <v>2002</v>
      </c>
      <c r="M3695" s="417" t="s">
        <v>623</v>
      </c>
      <c r="N3695" s="45" t="s">
        <v>958</v>
      </c>
      <c r="O3695" s="1227">
        <v>2010</v>
      </c>
      <c r="P3695" s="154">
        <v>125</v>
      </c>
      <c r="Q3695" s="251">
        <v>9.0451796204390214E-2</v>
      </c>
      <c r="R3695" s="7">
        <v>150.75</v>
      </c>
      <c r="S3695" s="7">
        <f t="shared" si="117"/>
        <v>275.75</v>
      </c>
      <c r="T3695" s="7">
        <f t="shared" si="118"/>
        <v>1734.25</v>
      </c>
    </row>
    <row r="3696" spans="1:37" s="1" customFormat="1">
      <c r="A3696" s="9" t="s">
        <v>4100</v>
      </c>
      <c r="B3696" s="2" t="s">
        <v>17</v>
      </c>
      <c r="C3696" s="335">
        <v>17481</v>
      </c>
      <c r="D3696" s="10">
        <v>3864</v>
      </c>
      <c r="E3696" s="690">
        <v>40967</v>
      </c>
      <c r="F3696" s="815">
        <v>2012</v>
      </c>
      <c r="G3696" s="45" t="s">
        <v>810</v>
      </c>
      <c r="H3696" s="9" t="s">
        <v>837</v>
      </c>
      <c r="I3696" s="9">
        <v>120</v>
      </c>
      <c r="J3696" s="905">
        <v>170698</v>
      </c>
      <c r="K3696" s="5">
        <f t="shared" si="113"/>
        <v>11</v>
      </c>
      <c r="L3696" s="423">
        <v>2000</v>
      </c>
      <c r="M3696" s="417" t="s">
        <v>623</v>
      </c>
      <c r="N3696" s="45" t="s">
        <v>624</v>
      </c>
      <c r="O3696" s="1227">
        <v>760</v>
      </c>
      <c r="P3696" s="154">
        <v>76</v>
      </c>
      <c r="Q3696" s="251">
        <v>2.4891773374076376E-2</v>
      </c>
      <c r="R3696" s="7">
        <v>57</v>
      </c>
      <c r="S3696" s="7">
        <f t="shared" si="117"/>
        <v>133</v>
      </c>
      <c r="T3696" s="7">
        <f t="shared" si="118"/>
        <v>627</v>
      </c>
    </row>
    <row r="3697" spans="1:40" s="1" customFormat="1">
      <c r="A3697" s="9" t="s">
        <v>4101</v>
      </c>
      <c r="B3697" s="2" t="s">
        <v>17</v>
      </c>
      <c r="C3697" s="335">
        <v>18619</v>
      </c>
      <c r="D3697" s="10">
        <v>3864</v>
      </c>
      <c r="E3697" s="690">
        <v>40967</v>
      </c>
      <c r="F3697" s="815">
        <v>2012</v>
      </c>
      <c r="G3697" s="45" t="s">
        <v>810</v>
      </c>
      <c r="H3697" s="252" t="s">
        <v>4810</v>
      </c>
      <c r="I3697" s="9">
        <v>121</v>
      </c>
      <c r="J3697" s="905">
        <v>117650</v>
      </c>
      <c r="K3697" s="5">
        <f t="shared" si="113"/>
        <v>3</v>
      </c>
      <c r="L3697" s="423">
        <v>2008</v>
      </c>
      <c r="M3697" s="417" t="s">
        <v>629</v>
      </c>
      <c r="N3697" s="45" t="s">
        <v>2423</v>
      </c>
      <c r="O3697" s="1227">
        <v>3010</v>
      </c>
      <c r="P3697" s="154">
        <v>125</v>
      </c>
      <c r="Q3697" s="251">
        <v>1.8581182941211943E-2</v>
      </c>
      <c r="R3697" s="7">
        <v>225.75</v>
      </c>
      <c r="S3697" s="7">
        <f t="shared" si="117"/>
        <v>350.75</v>
      </c>
      <c r="T3697" s="7">
        <f t="shared" si="118"/>
        <v>2659.25</v>
      </c>
    </row>
    <row r="3698" spans="1:40" s="1" customFormat="1">
      <c r="A3698" s="9" t="s">
        <v>4102</v>
      </c>
      <c r="B3698" s="2" t="s">
        <v>17</v>
      </c>
      <c r="C3698" s="335" t="s">
        <v>4103</v>
      </c>
      <c r="D3698" s="10">
        <v>3864</v>
      </c>
      <c r="E3698" s="690">
        <v>40967</v>
      </c>
      <c r="F3698" s="815">
        <v>2012</v>
      </c>
      <c r="G3698" s="45" t="s">
        <v>814</v>
      </c>
      <c r="H3698" s="2" t="s">
        <v>3617</v>
      </c>
      <c r="I3698" s="9">
        <v>122</v>
      </c>
      <c r="J3698" s="905">
        <v>106735</v>
      </c>
      <c r="K3698" s="5">
        <f t="shared" si="113"/>
        <v>13</v>
      </c>
      <c r="L3698" s="423">
        <v>1998</v>
      </c>
      <c r="M3698" s="417" t="s">
        <v>616</v>
      </c>
      <c r="N3698" s="45" t="s">
        <v>1234</v>
      </c>
      <c r="O3698" s="1227">
        <v>585</v>
      </c>
      <c r="P3698" s="154">
        <f t="shared" ref="P3698:P3703" si="120">O3698*0.1</f>
        <v>58.5</v>
      </c>
      <c r="Q3698" s="251">
        <v>2.5592950088839089E-2</v>
      </c>
      <c r="R3698" s="7">
        <v>43.88</v>
      </c>
      <c r="S3698" s="7">
        <f t="shared" si="117"/>
        <v>102.38</v>
      </c>
      <c r="T3698" s="7">
        <f t="shared" si="118"/>
        <v>482.62</v>
      </c>
    </row>
    <row r="3699" spans="1:40" s="1" customFormat="1">
      <c r="A3699" s="9" t="s">
        <v>4104</v>
      </c>
      <c r="B3699" s="2" t="s">
        <v>17</v>
      </c>
      <c r="C3699" s="335" t="s">
        <v>4105</v>
      </c>
      <c r="D3699" s="10">
        <v>3864</v>
      </c>
      <c r="E3699" s="690">
        <v>40967</v>
      </c>
      <c r="F3699" s="815">
        <v>2012</v>
      </c>
      <c r="G3699" s="45" t="s">
        <v>814</v>
      </c>
      <c r="H3699" s="2" t="s">
        <v>3617</v>
      </c>
      <c r="I3699" s="9">
        <v>123</v>
      </c>
      <c r="J3699" s="905">
        <v>118176</v>
      </c>
      <c r="K3699" s="5">
        <f t="shared" si="113"/>
        <v>15</v>
      </c>
      <c r="L3699" s="423">
        <v>1996</v>
      </c>
      <c r="M3699" s="417" t="s">
        <v>616</v>
      </c>
      <c r="N3699" s="45" t="s">
        <v>1234</v>
      </c>
      <c r="O3699" s="1227">
        <v>510</v>
      </c>
      <c r="P3699" s="154">
        <f t="shared" si="120"/>
        <v>51</v>
      </c>
      <c r="Q3699" s="251">
        <v>9.9917681853686855E-3</v>
      </c>
      <c r="R3699" s="7">
        <v>38.25</v>
      </c>
      <c r="S3699" s="7">
        <f t="shared" si="117"/>
        <v>89.25</v>
      </c>
      <c r="T3699" s="7">
        <f t="shared" si="118"/>
        <v>420.75</v>
      </c>
    </row>
    <row r="3700" spans="1:40" s="1" customFormat="1">
      <c r="A3700" s="9" t="s">
        <v>4106</v>
      </c>
      <c r="B3700" s="2" t="s">
        <v>17</v>
      </c>
      <c r="C3700" s="335">
        <v>158743</v>
      </c>
      <c r="D3700" s="10">
        <v>3864</v>
      </c>
      <c r="E3700" s="690">
        <v>40967</v>
      </c>
      <c r="F3700" s="815">
        <v>2012</v>
      </c>
      <c r="G3700" s="45" t="s">
        <v>818</v>
      </c>
      <c r="H3700" s="9" t="s">
        <v>806</v>
      </c>
      <c r="I3700" s="9">
        <v>124</v>
      </c>
      <c r="J3700" s="905">
        <v>162665</v>
      </c>
      <c r="K3700" s="5">
        <f t="shared" si="113"/>
        <v>12</v>
      </c>
      <c r="L3700" s="423">
        <v>1999</v>
      </c>
      <c r="M3700" s="417" t="s">
        <v>623</v>
      </c>
      <c r="N3700" s="45" t="s">
        <v>626</v>
      </c>
      <c r="O3700" s="1227">
        <v>600</v>
      </c>
      <c r="P3700" s="154">
        <f t="shared" si="120"/>
        <v>60</v>
      </c>
      <c r="Q3700" s="251">
        <v>1.5075299367398369E-2</v>
      </c>
      <c r="R3700" s="7">
        <v>45</v>
      </c>
      <c r="S3700" s="7">
        <f t="shared" si="117"/>
        <v>105</v>
      </c>
      <c r="T3700" s="7">
        <f t="shared" si="118"/>
        <v>495</v>
      </c>
    </row>
    <row r="3701" spans="1:40" s="1" customFormat="1">
      <c r="A3701" s="9" t="s">
        <v>4107</v>
      </c>
      <c r="B3701" s="2" t="s">
        <v>17</v>
      </c>
      <c r="C3701" s="335">
        <v>158748</v>
      </c>
      <c r="D3701" s="10">
        <v>3864</v>
      </c>
      <c r="E3701" s="690">
        <v>40967</v>
      </c>
      <c r="F3701" s="815">
        <v>2012</v>
      </c>
      <c r="G3701" s="45" t="s">
        <v>818</v>
      </c>
      <c r="H3701" s="9" t="s">
        <v>806</v>
      </c>
      <c r="I3701" s="9">
        <v>125</v>
      </c>
      <c r="J3701" s="905">
        <v>138722</v>
      </c>
      <c r="K3701" s="5">
        <f t="shared" si="113"/>
        <v>12</v>
      </c>
      <c r="L3701" s="423">
        <v>1999</v>
      </c>
      <c r="M3701" s="417" t="s">
        <v>623</v>
      </c>
      <c r="N3701" s="45" t="s">
        <v>626</v>
      </c>
      <c r="O3701" s="1227">
        <v>965</v>
      </c>
      <c r="P3701" s="154">
        <f t="shared" si="120"/>
        <v>96.5</v>
      </c>
      <c r="Q3701" s="251">
        <v>3.8038836775877279E-2</v>
      </c>
      <c r="R3701" s="7">
        <v>72.38</v>
      </c>
      <c r="S3701" s="7">
        <f t="shared" si="117"/>
        <v>168.88</v>
      </c>
      <c r="T3701" s="7">
        <f t="shared" si="118"/>
        <v>796.12</v>
      </c>
    </row>
    <row r="3702" spans="1:40" s="1" customFormat="1">
      <c r="A3702" s="9" t="s">
        <v>4108</v>
      </c>
      <c r="B3702" s="2" t="s">
        <v>17</v>
      </c>
      <c r="C3702" s="335" t="s">
        <v>4109</v>
      </c>
      <c r="D3702" s="10">
        <v>3864</v>
      </c>
      <c r="E3702" s="690">
        <v>40967</v>
      </c>
      <c r="F3702" s="815">
        <v>2012</v>
      </c>
      <c r="G3702" s="45" t="s">
        <v>814</v>
      </c>
      <c r="H3702" s="2" t="s">
        <v>3617</v>
      </c>
      <c r="I3702" s="9">
        <v>135</v>
      </c>
      <c r="J3702" s="905">
        <v>147558</v>
      </c>
      <c r="K3702" s="5">
        <f t="shared" si="113"/>
        <v>19</v>
      </c>
      <c r="L3702" s="423">
        <v>1992</v>
      </c>
      <c r="M3702" s="417" t="s">
        <v>616</v>
      </c>
      <c r="N3702" s="45" t="s">
        <v>2122</v>
      </c>
      <c r="O3702" s="1227">
        <v>391</v>
      </c>
      <c r="P3702" s="154">
        <f t="shared" si="120"/>
        <v>39.1</v>
      </c>
      <c r="Q3702" s="251">
        <v>4.3122367957906957E-2</v>
      </c>
      <c r="R3702" s="7">
        <v>29.33</v>
      </c>
      <c r="S3702" s="7">
        <f t="shared" si="117"/>
        <v>68.430000000000007</v>
      </c>
      <c r="T3702" s="7">
        <f t="shared" si="118"/>
        <v>322.57</v>
      </c>
    </row>
    <row r="3703" spans="1:40" s="1" customFormat="1">
      <c r="A3703" s="9" t="s">
        <v>4110</v>
      </c>
      <c r="B3703" s="2" t="s">
        <v>17</v>
      </c>
      <c r="C3703" s="335" t="s">
        <v>4111</v>
      </c>
      <c r="D3703" s="10">
        <v>3864</v>
      </c>
      <c r="E3703" s="690">
        <v>40967</v>
      </c>
      <c r="F3703" s="815">
        <v>2012</v>
      </c>
      <c r="G3703" s="45" t="s">
        <v>814</v>
      </c>
      <c r="H3703" s="2" t="s">
        <v>3617</v>
      </c>
      <c r="I3703" s="9">
        <v>136</v>
      </c>
      <c r="J3703" s="905">
        <v>139601</v>
      </c>
      <c r="K3703" s="5">
        <f t="shared" si="113"/>
        <v>13</v>
      </c>
      <c r="L3703" s="423">
        <v>1998</v>
      </c>
      <c r="M3703" s="417" t="s">
        <v>623</v>
      </c>
      <c r="N3703" s="45" t="s">
        <v>624</v>
      </c>
      <c r="O3703" s="1227">
        <v>910</v>
      </c>
      <c r="P3703" s="154">
        <f t="shared" si="120"/>
        <v>91</v>
      </c>
      <c r="Q3703" s="251">
        <v>7.0468259833652833E-2</v>
      </c>
      <c r="R3703" s="7">
        <v>68.25</v>
      </c>
      <c r="S3703" s="7">
        <f t="shared" si="117"/>
        <v>159.25</v>
      </c>
      <c r="T3703" s="7">
        <f t="shared" si="118"/>
        <v>750.75</v>
      </c>
    </row>
    <row r="3704" spans="1:40" s="1" customFormat="1">
      <c r="A3704" s="9" t="s">
        <v>4112</v>
      </c>
      <c r="B3704" s="2" t="s">
        <v>17</v>
      </c>
      <c r="C3704" s="335">
        <v>220456</v>
      </c>
      <c r="D3704" s="10">
        <v>3864</v>
      </c>
      <c r="E3704" s="690">
        <v>40967</v>
      </c>
      <c r="F3704" s="815">
        <v>2012</v>
      </c>
      <c r="G3704" s="45" t="s">
        <v>812</v>
      </c>
      <c r="H3704" s="1" t="s">
        <v>861</v>
      </c>
      <c r="I3704" s="9">
        <v>170</v>
      </c>
      <c r="J3704" s="905">
        <v>99433</v>
      </c>
      <c r="K3704" s="5">
        <f t="shared" si="113"/>
        <v>12</v>
      </c>
      <c r="L3704" s="423">
        <v>1999</v>
      </c>
      <c r="M3704" s="417" t="s">
        <v>616</v>
      </c>
      <c r="N3704" s="45" t="s">
        <v>2122</v>
      </c>
      <c r="O3704" s="1227">
        <v>2610</v>
      </c>
      <c r="P3704" s="154">
        <v>125</v>
      </c>
      <c r="Q3704" s="251">
        <v>2.6644715160983164E-2</v>
      </c>
      <c r="R3704" s="7">
        <v>195.75</v>
      </c>
      <c r="S3704" s="7">
        <f t="shared" si="117"/>
        <v>320.75</v>
      </c>
      <c r="T3704" s="7">
        <f t="shared" si="118"/>
        <v>2289.25</v>
      </c>
    </row>
    <row r="3705" spans="1:40" s="1" customFormat="1">
      <c r="A3705" s="1" t="s">
        <v>4113</v>
      </c>
      <c r="B3705" s="2" t="s">
        <v>17</v>
      </c>
      <c r="C3705" s="418">
        <v>136390</v>
      </c>
      <c r="D3705" s="14" t="s">
        <v>4114</v>
      </c>
      <c r="E3705" s="820">
        <v>40967</v>
      </c>
      <c r="F3705" s="801">
        <v>2012</v>
      </c>
      <c r="G3705" s="8" t="s">
        <v>1774</v>
      </c>
      <c r="H3705" s="2" t="s">
        <v>2825</v>
      </c>
      <c r="I3705" s="1">
        <v>97021</v>
      </c>
      <c r="J3705" s="921">
        <v>94952</v>
      </c>
      <c r="K3705" s="5">
        <f t="shared" si="113"/>
        <v>13</v>
      </c>
      <c r="L3705" s="1027">
        <v>1998</v>
      </c>
      <c r="M3705" s="1124" t="s">
        <v>623</v>
      </c>
      <c r="N3705" s="1210" t="s">
        <v>2141</v>
      </c>
      <c r="O3705" s="1229">
        <v>2500</v>
      </c>
      <c r="P3705" s="1247">
        <v>125</v>
      </c>
      <c r="Q3705" s="461">
        <v>1</v>
      </c>
      <c r="R3705" s="7">
        <v>0</v>
      </c>
      <c r="S3705" s="7">
        <v>125</v>
      </c>
      <c r="T3705" s="7">
        <f t="shared" si="118"/>
        <v>2375</v>
      </c>
    </row>
    <row r="3706" spans="1:40" s="1" customFormat="1">
      <c r="A3706" s="1" t="s">
        <v>4115</v>
      </c>
      <c r="B3706" s="2" t="s">
        <v>17</v>
      </c>
      <c r="C3706" s="418">
        <v>243344</v>
      </c>
      <c r="D3706" s="14" t="s">
        <v>4116</v>
      </c>
      <c r="E3706" s="820">
        <v>40981</v>
      </c>
      <c r="F3706" s="801">
        <v>2012</v>
      </c>
      <c r="G3706" s="8" t="s">
        <v>812</v>
      </c>
      <c r="H3706" s="9" t="s">
        <v>1516</v>
      </c>
      <c r="I3706" s="1">
        <v>83301</v>
      </c>
      <c r="J3706" s="921">
        <v>123539</v>
      </c>
      <c r="K3706" s="5">
        <f t="shared" si="113"/>
        <v>9</v>
      </c>
      <c r="L3706" s="1027">
        <v>2002</v>
      </c>
      <c r="M3706" s="1124" t="s">
        <v>629</v>
      </c>
      <c r="N3706" s="1210" t="s">
        <v>1235</v>
      </c>
      <c r="O3706" s="1229">
        <v>1800</v>
      </c>
      <c r="P3706" s="1247">
        <v>125</v>
      </c>
      <c r="Q3706" s="461">
        <v>0.145748987854251</v>
      </c>
      <c r="R3706" s="7">
        <v>0</v>
      </c>
      <c r="S3706" s="7">
        <v>125</v>
      </c>
      <c r="T3706" s="7">
        <f t="shared" si="118"/>
        <v>1675</v>
      </c>
    </row>
    <row r="3707" spans="1:40" s="1" customFormat="1">
      <c r="A3707" s="1" t="s">
        <v>4117</v>
      </c>
      <c r="B3707" s="2" t="s">
        <v>17</v>
      </c>
      <c r="C3707" s="418"/>
      <c r="D3707" s="14" t="s">
        <v>4116</v>
      </c>
      <c r="E3707" s="820">
        <v>40994</v>
      </c>
      <c r="F3707" s="801">
        <v>2012</v>
      </c>
      <c r="G3707" s="8" t="s">
        <v>816</v>
      </c>
      <c r="H3707" s="173" t="s">
        <v>1602</v>
      </c>
      <c r="I3707" s="1">
        <v>220751</v>
      </c>
      <c r="J3707" s="921">
        <v>39584</v>
      </c>
      <c r="K3707" s="5">
        <f t="shared" si="113"/>
        <v>15</v>
      </c>
      <c r="L3707" s="1027">
        <v>1996</v>
      </c>
      <c r="M3707" s="1124" t="s">
        <v>623</v>
      </c>
      <c r="N3707" s="1210" t="s">
        <v>4118</v>
      </c>
      <c r="O3707" s="1229">
        <v>4000</v>
      </c>
      <c r="P3707" s="1247">
        <v>125</v>
      </c>
      <c r="Q3707" s="461">
        <v>0.32388663967611336</v>
      </c>
      <c r="R3707" s="7">
        <v>0</v>
      </c>
      <c r="S3707" s="7">
        <v>125</v>
      </c>
      <c r="T3707" s="7">
        <f t="shared" si="118"/>
        <v>3875</v>
      </c>
    </row>
    <row r="3708" spans="1:40" s="1" customFormat="1">
      <c r="A3708" s="1" t="s">
        <v>4119</v>
      </c>
      <c r="B3708" s="2" t="s">
        <v>17</v>
      </c>
      <c r="C3708" s="418" t="s">
        <v>4120</v>
      </c>
      <c r="D3708" s="14" t="s">
        <v>4116</v>
      </c>
      <c r="E3708" s="820">
        <v>40997</v>
      </c>
      <c r="F3708" s="801">
        <v>2012</v>
      </c>
      <c r="G3708" s="8" t="s">
        <v>815</v>
      </c>
      <c r="H3708" s="9" t="s">
        <v>807</v>
      </c>
      <c r="I3708" s="1">
        <v>412151</v>
      </c>
      <c r="J3708" s="921">
        <v>139717</v>
      </c>
      <c r="K3708" s="5">
        <f t="shared" si="113"/>
        <v>10</v>
      </c>
      <c r="L3708" s="1027">
        <v>2001</v>
      </c>
      <c r="M3708" s="1124" t="s">
        <v>623</v>
      </c>
      <c r="N3708" s="1210" t="s">
        <v>626</v>
      </c>
      <c r="O3708" s="1229">
        <v>2100</v>
      </c>
      <c r="P3708" s="1247">
        <v>125</v>
      </c>
      <c r="Q3708" s="461">
        <v>0.17004048582995951</v>
      </c>
      <c r="R3708" s="7">
        <v>0</v>
      </c>
      <c r="S3708" s="7">
        <v>125</v>
      </c>
      <c r="T3708" s="7">
        <f t="shared" si="118"/>
        <v>1975</v>
      </c>
    </row>
    <row r="3709" spans="1:40">
      <c r="A3709" s="481" t="s">
        <v>4121</v>
      </c>
      <c r="B3709" s="482" t="s">
        <v>17</v>
      </c>
      <c r="C3709" s="692">
        <v>22329</v>
      </c>
      <c r="D3709" s="900" t="s">
        <v>4116</v>
      </c>
      <c r="E3709" s="560">
        <v>40997</v>
      </c>
      <c r="F3709" s="481">
        <v>2012</v>
      </c>
      <c r="G3709" s="781" t="s">
        <v>608</v>
      </c>
      <c r="H3709" s="481" t="s">
        <v>795</v>
      </c>
      <c r="I3709" s="587">
        <v>220911</v>
      </c>
      <c r="J3709" s="1009">
        <v>125338</v>
      </c>
      <c r="K3709" s="5">
        <f t="shared" si="113"/>
        <v>8</v>
      </c>
      <c r="L3709" s="1102">
        <v>2003</v>
      </c>
      <c r="M3709" s="1202" t="s">
        <v>629</v>
      </c>
      <c r="N3709" s="1226" t="s">
        <v>2423</v>
      </c>
      <c r="O3709" s="1229">
        <v>2600</v>
      </c>
      <c r="P3709" s="1251">
        <v>125</v>
      </c>
      <c r="Q3709" s="556">
        <v>0.21052631578947367</v>
      </c>
      <c r="R3709" s="488">
        <v>0</v>
      </c>
      <c r="S3709" s="488">
        <v>125</v>
      </c>
      <c r="T3709" s="488">
        <f t="shared" si="118"/>
        <v>2475</v>
      </c>
      <c r="U3709" s="481"/>
      <c r="V3709" s="481"/>
      <c r="W3709" s="481"/>
      <c r="X3709" s="481"/>
      <c r="Y3709" s="481"/>
      <c r="Z3709" s="481"/>
      <c r="AA3709" s="481"/>
      <c r="AB3709" s="481"/>
      <c r="AC3709" s="481"/>
      <c r="AD3709" s="481"/>
      <c r="AE3709" s="481"/>
      <c r="AF3709" s="481"/>
      <c r="AG3709" s="481"/>
      <c r="AH3709" s="481"/>
      <c r="AI3709" s="481"/>
      <c r="AJ3709" s="481"/>
      <c r="AK3709" s="481"/>
    </row>
    <row r="3710" spans="1:40" s="1" customFormat="1">
      <c r="A3710" s="1" t="s">
        <v>4122</v>
      </c>
      <c r="B3710" s="2" t="s">
        <v>17</v>
      </c>
      <c r="C3710" s="418">
        <v>937767</v>
      </c>
      <c r="D3710" s="14" t="s">
        <v>4116</v>
      </c>
      <c r="E3710" s="820">
        <v>40998</v>
      </c>
      <c r="F3710" s="801">
        <v>2012</v>
      </c>
      <c r="G3710" s="8" t="s">
        <v>816</v>
      </c>
      <c r="H3710" s="69" t="s">
        <v>4814</v>
      </c>
      <c r="I3710" s="1">
        <v>219181</v>
      </c>
      <c r="J3710" s="921">
        <v>163130</v>
      </c>
      <c r="K3710" s="5">
        <f t="shared" si="113"/>
        <v>7</v>
      </c>
      <c r="L3710" s="1027">
        <v>2004</v>
      </c>
      <c r="M3710" s="1124" t="s">
        <v>629</v>
      </c>
      <c r="N3710" s="1210" t="s">
        <v>2303</v>
      </c>
      <c r="O3710" s="1229">
        <v>1850</v>
      </c>
      <c r="P3710" s="1247">
        <v>125</v>
      </c>
      <c r="Q3710" s="461">
        <v>0.14979757085020243</v>
      </c>
      <c r="R3710" s="7">
        <v>0</v>
      </c>
      <c r="S3710" s="7">
        <v>125</v>
      </c>
      <c r="T3710" s="7">
        <f t="shared" si="118"/>
        <v>1725</v>
      </c>
    </row>
    <row r="3711" spans="1:40" s="1" customFormat="1">
      <c r="A3711" s="9" t="s">
        <v>4123</v>
      </c>
      <c r="B3711" s="2" t="s">
        <v>17</v>
      </c>
      <c r="C3711" s="420" t="s">
        <v>4124</v>
      </c>
      <c r="D3711" s="10">
        <v>3893</v>
      </c>
      <c r="E3711" s="690">
        <v>40996</v>
      </c>
      <c r="F3711" s="801">
        <v>2012</v>
      </c>
      <c r="G3711" s="45" t="s">
        <v>818</v>
      </c>
      <c r="H3711" s="9" t="s">
        <v>806</v>
      </c>
      <c r="I3711" s="9">
        <v>9</v>
      </c>
      <c r="J3711" s="905">
        <v>245455</v>
      </c>
      <c r="K3711" s="5">
        <f t="shared" si="113"/>
        <v>12</v>
      </c>
      <c r="L3711" s="423">
        <v>1999</v>
      </c>
      <c r="M3711" s="417" t="s">
        <v>623</v>
      </c>
      <c r="N3711" s="45" t="s">
        <v>626</v>
      </c>
      <c r="O3711" s="1227">
        <v>900</v>
      </c>
      <c r="P3711" s="154">
        <f>O3711*0.1</f>
        <v>90</v>
      </c>
      <c r="Q3711" s="251">
        <v>2.7798540885476192E-2</v>
      </c>
      <c r="R3711" s="7">
        <v>67.5</v>
      </c>
      <c r="S3711" s="7">
        <f t="shared" ref="S3711:S3758" si="121">P3711+R3711</f>
        <v>157.5</v>
      </c>
      <c r="T3711" s="7">
        <f t="shared" si="118"/>
        <v>742.5</v>
      </c>
      <c r="U3711" s="7"/>
      <c r="V3711" s="7"/>
      <c r="W3711" s="7"/>
      <c r="X3711" s="42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</row>
    <row r="3712" spans="1:40" s="1" customFormat="1">
      <c r="A3712" s="9" t="s">
        <v>4125</v>
      </c>
      <c r="B3712" s="2" t="s">
        <v>17</v>
      </c>
      <c r="C3712" s="420" t="s">
        <v>4126</v>
      </c>
      <c r="D3712" s="10">
        <v>3893</v>
      </c>
      <c r="E3712" s="690">
        <v>40996</v>
      </c>
      <c r="F3712" s="801">
        <v>2012</v>
      </c>
      <c r="G3712" s="45" t="s">
        <v>812</v>
      </c>
      <c r="H3712" s="1" t="s">
        <v>861</v>
      </c>
      <c r="I3712" s="9">
        <v>12</v>
      </c>
      <c r="J3712" s="905">
        <v>166869</v>
      </c>
      <c r="K3712" s="5">
        <f t="shared" si="113"/>
        <v>8</v>
      </c>
      <c r="L3712" s="423">
        <v>2003</v>
      </c>
      <c r="M3712" s="417" t="s">
        <v>623</v>
      </c>
      <c r="N3712" s="45" t="s">
        <v>740</v>
      </c>
      <c r="O3712" s="1227">
        <v>525</v>
      </c>
      <c r="P3712" s="154">
        <f>O3712*0.1</f>
        <v>52.5</v>
      </c>
      <c r="Q3712" s="251">
        <v>1.621581551652778E-2</v>
      </c>
      <c r="R3712" s="7">
        <v>39.380000000000003</v>
      </c>
      <c r="S3712" s="7">
        <f t="shared" si="121"/>
        <v>91.88</v>
      </c>
      <c r="T3712" s="7">
        <f t="shared" si="118"/>
        <v>433.12</v>
      </c>
      <c r="U3712" s="7"/>
      <c r="V3712" s="7"/>
      <c r="W3712" s="7"/>
      <c r="X3712" s="42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</row>
    <row r="3713" spans="1:40" s="1" customFormat="1">
      <c r="A3713" s="9" t="s">
        <v>4127</v>
      </c>
      <c r="B3713" s="2" t="s">
        <v>17</v>
      </c>
      <c r="C3713" s="420" t="s">
        <v>4128</v>
      </c>
      <c r="D3713" s="10">
        <v>3893</v>
      </c>
      <c r="E3713" s="690">
        <v>40996</v>
      </c>
      <c r="F3713" s="801">
        <v>2012</v>
      </c>
      <c r="G3713" s="45" t="s">
        <v>1774</v>
      </c>
      <c r="H3713" s="15" t="s">
        <v>2581</v>
      </c>
      <c r="I3713" s="9">
        <v>61</v>
      </c>
      <c r="J3713" s="905">
        <v>165776</v>
      </c>
      <c r="K3713" s="5">
        <f t="shared" si="113"/>
        <v>13</v>
      </c>
      <c r="L3713" s="423">
        <v>1998</v>
      </c>
      <c r="M3713" s="417" t="s">
        <v>616</v>
      </c>
      <c r="N3713" s="45" t="s">
        <v>1754</v>
      </c>
      <c r="O3713" s="1227">
        <v>1060</v>
      </c>
      <c r="P3713" s="154">
        <f>O3713*0.1</f>
        <v>106</v>
      </c>
      <c r="Q3713" s="251">
        <v>3.2740503709560852E-2</v>
      </c>
      <c r="R3713" s="7">
        <v>79.5</v>
      </c>
      <c r="S3713" s="7">
        <f t="shared" si="121"/>
        <v>185.5</v>
      </c>
      <c r="T3713" s="7">
        <f t="shared" ref="T3713:T3744" si="122">O3713-S3713</f>
        <v>874.5</v>
      </c>
      <c r="U3713" s="7"/>
      <c r="V3713" s="7"/>
      <c r="W3713" s="7"/>
      <c r="X3713" s="42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</row>
    <row r="3714" spans="1:40" s="1" customFormat="1">
      <c r="A3714" s="9" t="s">
        <v>4129</v>
      </c>
      <c r="B3714" s="2" t="s">
        <v>17</v>
      </c>
      <c r="C3714" s="420" t="s">
        <v>4130</v>
      </c>
      <c r="D3714" s="10">
        <v>3893</v>
      </c>
      <c r="E3714" s="690">
        <v>40996</v>
      </c>
      <c r="F3714" s="801">
        <v>2012</v>
      </c>
      <c r="G3714" s="45" t="s">
        <v>812</v>
      </c>
      <c r="H3714" s="9" t="s">
        <v>1762</v>
      </c>
      <c r="I3714" s="9">
        <v>70</v>
      </c>
      <c r="J3714" s="905">
        <v>118609</v>
      </c>
      <c r="K3714" s="5">
        <f t="shared" ref="K3714:K3777" si="123">F3714-L3714-1</f>
        <v>9</v>
      </c>
      <c r="L3714" s="423">
        <v>2002</v>
      </c>
      <c r="M3714" s="417" t="s">
        <v>3341</v>
      </c>
      <c r="N3714" s="45" t="s">
        <v>2423</v>
      </c>
      <c r="O3714" s="1227">
        <v>1110</v>
      </c>
      <c r="P3714" s="154">
        <f>O3714*0.1</f>
        <v>111</v>
      </c>
      <c r="Q3714" s="251">
        <v>3.4284867092087307E-2</v>
      </c>
      <c r="R3714" s="7">
        <v>83.25</v>
      </c>
      <c r="S3714" s="7">
        <f t="shared" si="121"/>
        <v>194.25</v>
      </c>
      <c r="T3714" s="7">
        <f t="shared" si="122"/>
        <v>915.75</v>
      </c>
      <c r="U3714" s="7"/>
      <c r="V3714" s="7"/>
      <c r="W3714" s="7"/>
      <c r="X3714" s="42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</row>
    <row r="3715" spans="1:40" s="1" customFormat="1">
      <c r="A3715" s="9" t="s">
        <v>4131</v>
      </c>
      <c r="B3715" s="2" t="s">
        <v>17</v>
      </c>
      <c r="C3715" s="420" t="s">
        <v>4132</v>
      </c>
      <c r="D3715" s="10">
        <v>3893</v>
      </c>
      <c r="E3715" s="690">
        <v>40996</v>
      </c>
      <c r="F3715" s="801">
        <v>2012</v>
      </c>
      <c r="G3715" s="45" t="s">
        <v>814</v>
      </c>
      <c r="H3715" s="2" t="s">
        <v>3617</v>
      </c>
      <c r="I3715" s="9">
        <v>77</v>
      </c>
      <c r="J3715" s="905">
        <v>124514</v>
      </c>
      <c r="K3715" s="5">
        <f t="shared" si="123"/>
        <v>13</v>
      </c>
      <c r="L3715" s="423">
        <v>1998</v>
      </c>
      <c r="M3715" s="417" t="s">
        <v>616</v>
      </c>
      <c r="N3715" s="45" t="s">
        <v>619</v>
      </c>
      <c r="O3715" s="1227">
        <v>1270</v>
      </c>
      <c r="P3715" s="154">
        <v>125</v>
      </c>
      <c r="Q3715" s="251">
        <v>3.9226829916171962E-2</v>
      </c>
      <c r="R3715" s="7">
        <v>95.25</v>
      </c>
      <c r="S3715" s="7">
        <f t="shared" si="121"/>
        <v>220.25</v>
      </c>
      <c r="T3715" s="7">
        <f t="shared" si="122"/>
        <v>1049.75</v>
      </c>
      <c r="U3715" s="7"/>
      <c r="V3715" s="7"/>
      <c r="W3715" s="7"/>
      <c r="X3715" s="42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</row>
    <row r="3716" spans="1:40" s="1" customFormat="1">
      <c r="A3716" s="9" t="s">
        <v>4133</v>
      </c>
      <c r="B3716" s="2" t="s">
        <v>17</v>
      </c>
      <c r="C3716" s="420" t="s">
        <v>4134</v>
      </c>
      <c r="D3716" s="10">
        <v>3893</v>
      </c>
      <c r="E3716" s="690">
        <v>40996</v>
      </c>
      <c r="F3716" s="801">
        <v>2012</v>
      </c>
      <c r="G3716" s="45" t="s">
        <v>813</v>
      </c>
      <c r="H3716" s="15" t="s">
        <v>800</v>
      </c>
      <c r="I3716" s="9">
        <v>80</v>
      </c>
      <c r="J3716" s="905">
        <v>140037</v>
      </c>
      <c r="K3716" s="5">
        <f t="shared" si="123"/>
        <v>9</v>
      </c>
      <c r="L3716" s="423">
        <v>2002</v>
      </c>
      <c r="M3716" s="417" t="s">
        <v>4006</v>
      </c>
      <c r="N3716" s="45" t="s">
        <v>2360</v>
      </c>
      <c r="O3716" s="1227">
        <v>2432</v>
      </c>
      <c r="P3716" s="154">
        <v>125</v>
      </c>
      <c r="Q3716" s="251">
        <v>7.5117834926086785E-2</v>
      </c>
      <c r="R3716" s="7">
        <v>182.4</v>
      </c>
      <c r="S3716" s="7">
        <f t="shared" si="121"/>
        <v>307.39999999999998</v>
      </c>
      <c r="T3716" s="7">
        <f t="shared" si="122"/>
        <v>2124.6</v>
      </c>
      <c r="U3716" s="7"/>
      <c r="V3716" s="7"/>
      <c r="W3716" s="7"/>
      <c r="X3716" s="42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</row>
    <row r="3717" spans="1:40" s="1" customFormat="1">
      <c r="A3717" s="9" t="s">
        <v>4135</v>
      </c>
      <c r="B3717" s="2" t="s">
        <v>17</v>
      </c>
      <c r="C3717" s="420"/>
      <c r="D3717" s="10">
        <v>3893</v>
      </c>
      <c r="E3717" s="690">
        <v>40996</v>
      </c>
      <c r="F3717" s="801">
        <v>2012</v>
      </c>
      <c r="G3717" s="45" t="s">
        <v>1774</v>
      </c>
      <c r="H3717" s="9" t="s">
        <v>4818</v>
      </c>
      <c r="I3717" s="9">
        <v>81</v>
      </c>
      <c r="J3717" s="905"/>
      <c r="K3717" s="5">
        <f t="shared" si="123"/>
        <v>22</v>
      </c>
      <c r="L3717" s="423">
        <v>1989</v>
      </c>
      <c r="M3717" s="417" t="s">
        <v>616</v>
      </c>
      <c r="N3717" s="45" t="s">
        <v>1628</v>
      </c>
      <c r="O3717" s="1227">
        <v>500</v>
      </c>
      <c r="P3717" s="154">
        <f>O3717*0.1</f>
        <v>50</v>
      </c>
      <c r="Q3717" s="251">
        <v>1.5443633825264551E-2</v>
      </c>
      <c r="R3717" s="7">
        <v>37.5</v>
      </c>
      <c r="S3717" s="7">
        <f t="shared" si="121"/>
        <v>87.5</v>
      </c>
      <c r="T3717" s="7">
        <f t="shared" si="122"/>
        <v>412.5</v>
      </c>
      <c r="U3717" s="7"/>
      <c r="V3717" s="7"/>
      <c r="W3717" s="7"/>
      <c r="X3717" s="42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</row>
    <row r="3718" spans="1:40" s="1" customFormat="1">
      <c r="A3718" s="9" t="s">
        <v>4136</v>
      </c>
      <c r="B3718" s="2" t="s">
        <v>17</v>
      </c>
      <c r="C3718" s="420"/>
      <c r="D3718" s="10">
        <v>3893</v>
      </c>
      <c r="E3718" s="690">
        <v>40996</v>
      </c>
      <c r="F3718" s="801">
        <v>2012</v>
      </c>
      <c r="G3718" s="45" t="s">
        <v>1774</v>
      </c>
      <c r="H3718" s="9" t="s">
        <v>4818</v>
      </c>
      <c r="I3718" s="9">
        <v>82</v>
      </c>
      <c r="J3718" s="905">
        <v>113012</v>
      </c>
      <c r="K3718" s="5">
        <f t="shared" si="123"/>
        <v>16</v>
      </c>
      <c r="L3718" s="423">
        <v>1995</v>
      </c>
      <c r="M3718" s="417" t="s">
        <v>623</v>
      </c>
      <c r="N3718" s="45" t="s">
        <v>624</v>
      </c>
      <c r="O3718" s="1227">
        <v>925.5</v>
      </c>
      <c r="P3718" s="154">
        <f>O3718*0.1</f>
        <v>92.550000000000011</v>
      </c>
      <c r="Q3718" s="251">
        <v>2.8586166210564683E-2</v>
      </c>
      <c r="R3718" s="7">
        <v>69.41</v>
      </c>
      <c r="S3718" s="7">
        <f t="shared" si="121"/>
        <v>161.96</v>
      </c>
      <c r="T3718" s="7">
        <f t="shared" si="122"/>
        <v>763.54</v>
      </c>
      <c r="U3718" s="7"/>
      <c r="V3718" s="7"/>
      <c r="W3718" s="7"/>
      <c r="X3718" s="42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</row>
    <row r="3719" spans="1:40" s="1" customFormat="1">
      <c r="A3719" s="9" t="s">
        <v>4137</v>
      </c>
      <c r="B3719" s="2" t="s">
        <v>17</v>
      </c>
      <c r="C3719" s="420" t="s">
        <v>4138</v>
      </c>
      <c r="D3719" s="10">
        <v>3893</v>
      </c>
      <c r="E3719" s="690">
        <v>40996</v>
      </c>
      <c r="F3719" s="801">
        <v>2012</v>
      </c>
      <c r="G3719" s="45" t="s">
        <v>813</v>
      </c>
      <c r="H3719" s="15" t="s">
        <v>800</v>
      </c>
      <c r="I3719" s="9">
        <v>83</v>
      </c>
      <c r="J3719" s="905">
        <v>143192</v>
      </c>
      <c r="K3719" s="5">
        <f t="shared" si="123"/>
        <v>12</v>
      </c>
      <c r="L3719" s="423">
        <v>1999</v>
      </c>
      <c r="M3719" s="417" t="s">
        <v>3341</v>
      </c>
      <c r="N3719" s="45" t="s">
        <v>1446</v>
      </c>
      <c r="O3719" s="1227">
        <v>1597.78</v>
      </c>
      <c r="P3719" s="154">
        <v>125</v>
      </c>
      <c r="Q3719" s="251">
        <v>4.9351058506662389E-2</v>
      </c>
      <c r="R3719" s="7">
        <v>119.83</v>
      </c>
      <c r="S3719" s="7">
        <f t="shared" si="121"/>
        <v>244.82999999999998</v>
      </c>
      <c r="T3719" s="7">
        <f t="shared" si="122"/>
        <v>1352.95</v>
      </c>
      <c r="U3719" s="7"/>
      <c r="V3719" s="7"/>
      <c r="W3719" s="7"/>
      <c r="X3719" s="42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</row>
    <row r="3720" spans="1:40" s="1" customFormat="1">
      <c r="A3720" s="9" t="s">
        <v>4139</v>
      </c>
      <c r="B3720" s="2" t="s">
        <v>17</v>
      </c>
      <c r="C3720" s="420" t="s">
        <v>4140</v>
      </c>
      <c r="D3720" s="10">
        <v>3893</v>
      </c>
      <c r="E3720" s="690">
        <v>40996</v>
      </c>
      <c r="F3720" s="801">
        <v>2012</v>
      </c>
      <c r="G3720" s="45" t="s">
        <v>1774</v>
      </c>
      <c r="H3720" s="252" t="s">
        <v>2581</v>
      </c>
      <c r="I3720" s="9">
        <v>84</v>
      </c>
      <c r="J3720" s="905">
        <v>196906</v>
      </c>
      <c r="K3720" s="5">
        <f t="shared" si="123"/>
        <v>17</v>
      </c>
      <c r="L3720" s="423">
        <v>1994</v>
      </c>
      <c r="M3720" s="417" t="s">
        <v>623</v>
      </c>
      <c r="N3720" s="45" t="s">
        <v>4141</v>
      </c>
      <c r="O3720" s="1227">
        <v>1501</v>
      </c>
      <c r="P3720" s="154">
        <v>125</v>
      </c>
      <c r="Q3720" s="251">
        <v>4.6361788743444182E-2</v>
      </c>
      <c r="R3720" s="7">
        <v>112.58</v>
      </c>
      <c r="S3720" s="7">
        <f t="shared" si="121"/>
        <v>237.57999999999998</v>
      </c>
      <c r="T3720" s="7">
        <f t="shared" si="122"/>
        <v>1263.42</v>
      </c>
      <c r="U3720" s="7"/>
      <c r="V3720" s="7"/>
      <c r="W3720" s="7"/>
      <c r="X3720" s="42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</row>
    <row r="3721" spans="1:40" s="1" customFormat="1">
      <c r="A3721" s="9" t="s">
        <v>4142</v>
      </c>
      <c r="B3721" s="2" t="s">
        <v>17</v>
      </c>
      <c r="C3721" s="420" t="s">
        <v>4143</v>
      </c>
      <c r="D3721" s="10">
        <v>3893</v>
      </c>
      <c r="E3721" s="690">
        <v>40996</v>
      </c>
      <c r="F3721" s="801">
        <v>2012</v>
      </c>
      <c r="G3721" s="45" t="s">
        <v>810</v>
      </c>
      <c r="H3721" s="173" t="s">
        <v>859</v>
      </c>
      <c r="I3721" s="9">
        <v>85</v>
      </c>
      <c r="J3721" s="905">
        <v>186314</v>
      </c>
      <c r="K3721" s="5">
        <f t="shared" si="123"/>
        <v>7</v>
      </c>
      <c r="L3721" s="423">
        <v>2004</v>
      </c>
      <c r="M3721" s="417" t="s">
        <v>623</v>
      </c>
      <c r="N3721" s="45" t="s">
        <v>2131</v>
      </c>
      <c r="O3721" s="1227">
        <v>3510</v>
      </c>
      <c r="P3721" s="154">
        <v>125</v>
      </c>
      <c r="Q3721" s="251">
        <v>0.10841430945335716</v>
      </c>
      <c r="R3721" s="7">
        <v>263.25</v>
      </c>
      <c r="S3721" s="7">
        <f t="shared" si="121"/>
        <v>388.25</v>
      </c>
      <c r="T3721" s="7">
        <f t="shared" si="122"/>
        <v>3121.75</v>
      </c>
      <c r="U3721" s="7"/>
      <c r="V3721" s="7"/>
      <c r="W3721" s="7"/>
      <c r="X3721" s="42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</row>
    <row r="3722" spans="1:40" s="1" customFormat="1">
      <c r="A3722" s="9" t="s">
        <v>4144</v>
      </c>
      <c r="B3722" s="2" t="s">
        <v>17</v>
      </c>
      <c r="C3722" s="420"/>
      <c r="D3722" s="10">
        <v>3893</v>
      </c>
      <c r="E3722" s="690">
        <v>40996</v>
      </c>
      <c r="F3722" s="801">
        <v>2012</v>
      </c>
      <c r="G3722" s="45" t="s">
        <v>1774</v>
      </c>
      <c r="H3722" s="9" t="s">
        <v>4818</v>
      </c>
      <c r="I3722" s="9">
        <v>86</v>
      </c>
      <c r="J3722" s="905"/>
      <c r="K3722" s="5">
        <f t="shared" si="123"/>
        <v>26</v>
      </c>
      <c r="L3722" s="423">
        <v>1985</v>
      </c>
      <c r="M3722" s="417" t="s">
        <v>623</v>
      </c>
      <c r="N3722" s="45" t="s">
        <v>3370</v>
      </c>
      <c r="O3722" s="1227">
        <v>460</v>
      </c>
      <c r="P3722" s="154">
        <f>O3722*0.1</f>
        <v>46</v>
      </c>
      <c r="Q3722" s="251">
        <v>1.4208143119243387E-2</v>
      </c>
      <c r="R3722" s="7">
        <v>34.5</v>
      </c>
      <c r="S3722" s="7">
        <f t="shared" si="121"/>
        <v>80.5</v>
      </c>
      <c r="T3722" s="7">
        <f t="shared" si="122"/>
        <v>379.5</v>
      </c>
      <c r="U3722" s="7"/>
      <c r="V3722" s="7"/>
      <c r="W3722" s="7"/>
      <c r="X3722" s="42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</row>
    <row r="3723" spans="1:40" s="1" customFormat="1">
      <c r="A3723" s="9" t="s">
        <v>4145</v>
      </c>
      <c r="B3723" s="2" t="s">
        <v>17</v>
      </c>
      <c r="C3723" s="420" t="s">
        <v>4146</v>
      </c>
      <c r="D3723" s="10">
        <v>3893</v>
      </c>
      <c r="E3723" s="690">
        <v>40996</v>
      </c>
      <c r="F3723" s="801">
        <v>2012</v>
      </c>
      <c r="G3723" s="45" t="s">
        <v>814</v>
      </c>
      <c r="H3723" s="2" t="s">
        <v>3617</v>
      </c>
      <c r="I3723" s="9">
        <v>88</v>
      </c>
      <c r="J3723" s="905">
        <v>133083</v>
      </c>
      <c r="K3723" s="5">
        <f t="shared" si="123"/>
        <v>9</v>
      </c>
      <c r="L3723" s="423">
        <v>2002</v>
      </c>
      <c r="M3723" s="417" t="s">
        <v>623</v>
      </c>
      <c r="N3723" s="45" t="s">
        <v>624</v>
      </c>
      <c r="O3723" s="1227">
        <v>1913.5</v>
      </c>
      <c r="P3723" s="154">
        <v>125</v>
      </c>
      <c r="Q3723" s="251">
        <v>5.9102786649287441E-2</v>
      </c>
      <c r="R3723" s="7">
        <v>143.51</v>
      </c>
      <c r="S3723" s="7">
        <f t="shared" si="121"/>
        <v>268.51</v>
      </c>
      <c r="T3723" s="7">
        <f t="shared" si="122"/>
        <v>1644.99</v>
      </c>
      <c r="U3723" s="7"/>
      <c r="V3723" s="7"/>
      <c r="W3723" s="7"/>
      <c r="X3723" s="42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</row>
    <row r="3724" spans="1:40" s="1" customFormat="1">
      <c r="A3724" s="9" t="s">
        <v>4147</v>
      </c>
      <c r="B3724" s="2" t="s">
        <v>17</v>
      </c>
      <c r="C3724" s="420" t="s">
        <v>4148</v>
      </c>
      <c r="D3724" s="10">
        <v>3893</v>
      </c>
      <c r="E3724" s="690">
        <v>40996</v>
      </c>
      <c r="F3724" s="801">
        <v>2012</v>
      </c>
      <c r="G3724" s="45" t="s">
        <v>815</v>
      </c>
      <c r="H3724" s="2" t="s">
        <v>1657</v>
      </c>
      <c r="I3724" s="9">
        <v>90</v>
      </c>
      <c r="J3724" s="905">
        <v>93341</v>
      </c>
      <c r="K3724" s="5">
        <f t="shared" si="123"/>
        <v>4</v>
      </c>
      <c r="L3724" s="423">
        <v>2007</v>
      </c>
      <c r="M3724" s="417" t="s">
        <v>3341</v>
      </c>
      <c r="N3724" s="45" t="s">
        <v>2423</v>
      </c>
      <c r="O3724" s="1227">
        <v>4067</v>
      </c>
      <c r="P3724" s="154">
        <v>125</v>
      </c>
      <c r="Q3724" s="251">
        <v>0.12561851753470185</v>
      </c>
      <c r="R3724" s="7">
        <v>305.02999999999997</v>
      </c>
      <c r="S3724" s="7">
        <f t="shared" si="121"/>
        <v>430.03</v>
      </c>
      <c r="T3724" s="7">
        <f t="shared" si="122"/>
        <v>3636.9700000000003</v>
      </c>
      <c r="U3724" s="7"/>
      <c r="V3724" s="7"/>
      <c r="W3724" s="7"/>
      <c r="X3724" s="42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</row>
    <row r="3725" spans="1:40" s="1" customFormat="1">
      <c r="A3725" s="9" t="s">
        <v>4149</v>
      </c>
      <c r="B3725" s="2" t="s">
        <v>17</v>
      </c>
      <c r="C3725" s="420" t="s">
        <v>4150</v>
      </c>
      <c r="D3725" s="10">
        <v>3893</v>
      </c>
      <c r="E3725" s="690">
        <v>40996</v>
      </c>
      <c r="F3725" s="801">
        <v>2012</v>
      </c>
      <c r="G3725" s="45" t="s">
        <v>814</v>
      </c>
      <c r="H3725" s="2" t="s">
        <v>3617</v>
      </c>
      <c r="I3725" s="9">
        <v>92</v>
      </c>
      <c r="J3725" s="905">
        <v>172414</v>
      </c>
      <c r="K3725" s="5">
        <f t="shared" si="123"/>
        <v>10</v>
      </c>
      <c r="L3725" s="423">
        <v>2001</v>
      </c>
      <c r="M3725" s="417" t="s">
        <v>623</v>
      </c>
      <c r="N3725" s="45" t="s">
        <v>624</v>
      </c>
      <c r="O3725" s="1227">
        <v>1030</v>
      </c>
      <c r="P3725" s="154">
        <f>O3725*0.1</f>
        <v>103</v>
      </c>
      <c r="Q3725" s="251">
        <v>3.1813885680044979E-2</v>
      </c>
      <c r="R3725" s="7">
        <v>77.25</v>
      </c>
      <c r="S3725" s="7">
        <f t="shared" si="121"/>
        <v>180.25</v>
      </c>
      <c r="T3725" s="7">
        <f t="shared" si="122"/>
        <v>849.75</v>
      </c>
      <c r="U3725" s="7"/>
      <c r="V3725" s="7"/>
      <c r="W3725" s="7"/>
      <c r="X3725" s="42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</row>
    <row r="3726" spans="1:40" s="1" customFormat="1">
      <c r="A3726" s="9" t="s">
        <v>4151</v>
      </c>
      <c r="B3726" s="2" t="s">
        <v>17</v>
      </c>
      <c r="C3726" s="420" t="s">
        <v>4152</v>
      </c>
      <c r="D3726" s="10">
        <v>3893</v>
      </c>
      <c r="E3726" s="690">
        <v>40996</v>
      </c>
      <c r="F3726" s="801">
        <v>2012</v>
      </c>
      <c r="G3726" s="45" t="s">
        <v>814</v>
      </c>
      <c r="H3726" s="2" t="s">
        <v>3617</v>
      </c>
      <c r="I3726" s="9">
        <v>93</v>
      </c>
      <c r="J3726" s="905">
        <v>164687</v>
      </c>
      <c r="K3726" s="5">
        <f t="shared" si="123"/>
        <v>13</v>
      </c>
      <c r="L3726" s="423">
        <v>1998</v>
      </c>
      <c r="M3726" s="417" t="s">
        <v>616</v>
      </c>
      <c r="N3726" s="45" t="s">
        <v>619</v>
      </c>
      <c r="O3726" s="1227">
        <v>880</v>
      </c>
      <c r="P3726" s="154">
        <f>O3726*0.1</f>
        <v>88</v>
      </c>
      <c r="Q3726" s="251">
        <v>2.718079553246561E-2</v>
      </c>
      <c r="R3726" s="7">
        <v>66</v>
      </c>
      <c r="S3726" s="7">
        <f t="shared" si="121"/>
        <v>154</v>
      </c>
      <c r="T3726" s="7">
        <f t="shared" si="122"/>
        <v>726</v>
      </c>
      <c r="U3726" s="7"/>
      <c r="V3726" s="7"/>
      <c r="W3726" s="7"/>
      <c r="X3726" s="42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</row>
    <row r="3727" spans="1:40" s="1" customFormat="1">
      <c r="A3727" s="9" t="s">
        <v>4153</v>
      </c>
      <c r="B3727" s="2" t="s">
        <v>17</v>
      </c>
      <c r="C3727" s="420" t="s">
        <v>4154</v>
      </c>
      <c r="D3727" s="10">
        <v>3893</v>
      </c>
      <c r="E3727" s="690">
        <v>40996</v>
      </c>
      <c r="F3727" s="801">
        <v>2012</v>
      </c>
      <c r="G3727" s="45" t="s">
        <v>814</v>
      </c>
      <c r="H3727" s="2" t="s">
        <v>3617</v>
      </c>
      <c r="I3727" s="9">
        <v>94</v>
      </c>
      <c r="J3727" s="905">
        <v>49816</v>
      </c>
      <c r="K3727" s="5">
        <f t="shared" si="123"/>
        <v>16</v>
      </c>
      <c r="L3727" s="423">
        <v>1995</v>
      </c>
      <c r="M3727" s="417" t="s">
        <v>616</v>
      </c>
      <c r="N3727" s="45" t="s">
        <v>4155</v>
      </c>
      <c r="O3727" s="1227">
        <v>1010</v>
      </c>
      <c r="P3727" s="154">
        <f>O3727*0.1</f>
        <v>101</v>
      </c>
      <c r="Q3727" s="251">
        <v>3.1196140327034393E-2</v>
      </c>
      <c r="R3727" s="7">
        <v>75.75</v>
      </c>
      <c r="S3727" s="7">
        <f t="shared" si="121"/>
        <v>176.75</v>
      </c>
      <c r="T3727" s="7">
        <f t="shared" si="122"/>
        <v>833.25</v>
      </c>
      <c r="U3727" s="7"/>
      <c r="V3727" s="7"/>
      <c r="W3727" s="7"/>
      <c r="X3727" s="42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</row>
    <row r="3728" spans="1:40" s="1" customFormat="1">
      <c r="A3728" s="9" t="s">
        <v>4156</v>
      </c>
      <c r="B3728" s="2" t="s">
        <v>17</v>
      </c>
      <c r="C3728" s="420" t="s">
        <v>4157</v>
      </c>
      <c r="D3728" s="10">
        <v>3893</v>
      </c>
      <c r="E3728" s="690">
        <v>40996</v>
      </c>
      <c r="F3728" s="801">
        <v>2012</v>
      </c>
      <c r="G3728" s="45" t="s">
        <v>810</v>
      </c>
      <c r="H3728" s="9" t="s">
        <v>1050</v>
      </c>
      <c r="I3728" s="9">
        <v>95</v>
      </c>
      <c r="J3728" s="905">
        <v>90060</v>
      </c>
      <c r="K3728" s="5">
        <f t="shared" si="123"/>
        <v>15</v>
      </c>
      <c r="L3728" s="423">
        <v>1996</v>
      </c>
      <c r="M3728" s="417" t="s">
        <v>623</v>
      </c>
      <c r="N3728" s="45" t="s">
        <v>657</v>
      </c>
      <c r="O3728" s="1227">
        <v>1421</v>
      </c>
      <c r="P3728" s="154">
        <v>125</v>
      </c>
      <c r="Q3728" s="251">
        <v>4.3890807331401854E-2</v>
      </c>
      <c r="R3728" s="7">
        <v>106.58</v>
      </c>
      <c r="S3728" s="7">
        <f t="shared" si="121"/>
        <v>231.57999999999998</v>
      </c>
      <c r="T3728" s="7">
        <f t="shared" si="122"/>
        <v>1189.42</v>
      </c>
      <c r="U3728" s="7"/>
      <c r="V3728" s="7"/>
      <c r="W3728" s="7"/>
      <c r="X3728" s="42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</row>
    <row r="3729" spans="1:40" s="1" customFormat="1">
      <c r="A3729" s="9" t="s">
        <v>4158</v>
      </c>
      <c r="B3729" s="2" t="s">
        <v>17</v>
      </c>
      <c r="C3729" s="420" t="s">
        <v>4159</v>
      </c>
      <c r="D3729" s="10">
        <v>3893</v>
      </c>
      <c r="E3729" s="690">
        <v>40996</v>
      </c>
      <c r="F3729" s="801">
        <v>2012</v>
      </c>
      <c r="G3729" s="45" t="s">
        <v>814</v>
      </c>
      <c r="H3729" s="2" t="s">
        <v>3617</v>
      </c>
      <c r="I3729" s="9">
        <v>118</v>
      </c>
      <c r="J3729" s="905">
        <v>130047</v>
      </c>
      <c r="K3729" s="5">
        <f t="shared" si="123"/>
        <v>17</v>
      </c>
      <c r="L3729" s="423">
        <v>1994</v>
      </c>
      <c r="M3729" s="417" t="s">
        <v>616</v>
      </c>
      <c r="N3729" s="45" t="s">
        <v>719</v>
      </c>
      <c r="O3729" s="1227">
        <v>570.01</v>
      </c>
      <c r="P3729" s="154">
        <f>O3729*0.1</f>
        <v>57.001000000000005</v>
      </c>
      <c r="Q3729" s="251">
        <v>1.7606051433478095E-2</v>
      </c>
      <c r="R3729" s="7">
        <v>42.75</v>
      </c>
      <c r="S3729" s="7">
        <f t="shared" si="121"/>
        <v>99.751000000000005</v>
      </c>
      <c r="T3729" s="7">
        <f t="shared" si="122"/>
        <v>470.25900000000001</v>
      </c>
      <c r="U3729" s="7"/>
      <c r="V3729" s="7"/>
      <c r="W3729" s="7"/>
      <c r="X3729" s="42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</row>
    <row r="3730" spans="1:40" s="1" customFormat="1">
      <c r="A3730" s="9" t="s">
        <v>4160</v>
      </c>
      <c r="B3730" s="2" t="s">
        <v>17</v>
      </c>
      <c r="C3730" s="420" t="s">
        <v>4161</v>
      </c>
      <c r="D3730" s="10">
        <v>3893</v>
      </c>
      <c r="E3730" s="690">
        <v>40996</v>
      </c>
      <c r="F3730" s="801">
        <v>2012</v>
      </c>
      <c r="G3730" s="208" t="s">
        <v>821</v>
      </c>
      <c r="H3730" s="252" t="s">
        <v>2095</v>
      </c>
      <c r="I3730" s="9">
        <v>127</v>
      </c>
      <c r="J3730" s="905">
        <v>132723</v>
      </c>
      <c r="K3730" s="5">
        <f t="shared" si="123"/>
        <v>9</v>
      </c>
      <c r="L3730" s="423">
        <v>2002</v>
      </c>
      <c r="M3730" s="417" t="s">
        <v>623</v>
      </c>
      <c r="N3730" s="45" t="s">
        <v>958</v>
      </c>
      <c r="O3730" s="1227">
        <v>1673.01</v>
      </c>
      <c r="P3730" s="154">
        <v>125</v>
      </c>
      <c r="Q3730" s="251">
        <v>5.1674707652011695E-2</v>
      </c>
      <c r="R3730" s="7">
        <v>125.48</v>
      </c>
      <c r="S3730" s="7">
        <f t="shared" si="121"/>
        <v>250.48000000000002</v>
      </c>
      <c r="T3730" s="7">
        <f t="shared" si="122"/>
        <v>1422.53</v>
      </c>
      <c r="U3730" s="7"/>
      <c r="V3730" s="7"/>
      <c r="W3730" s="7"/>
      <c r="X3730" s="42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</row>
    <row r="3731" spans="1:40" s="1" customFormat="1">
      <c r="A3731" s="9" t="s">
        <v>3982</v>
      </c>
      <c r="B3731" s="338" t="s">
        <v>17</v>
      </c>
      <c r="C3731" s="335">
        <v>243112</v>
      </c>
      <c r="D3731" s="10">
        <v>3762</v>
      </c>
      <c r="E3731" s="690">
        <v>40847</v>
      </c>
      <c r="F3731" s="815">
        <v>2012</v>
      </c>
      <c r="G3731" s="45" t="s">
        <v>812</v>
      </c>
      <c r="H3731" s="1" t="s">
        <v>861</v>
      </c>
      <c r="I3731" s="9">
        <v>75</v>
      </c>
      <c r="J3731" s="905">
        <v>85906</v>
      </c>
      <c r="K3731" s="5">
        <f t="shared" si="123"/>
        <v>6</v>
      </c>
      <c r="L3731" s="423">
        <v>2005</v>
      </c>
      <c r="M3731" s="417" t="s">
        <v>623</v>
      </c>
      <c r="N3731" s="45" t="s">
        <v>740</v>
      </c>
      <c r="O3731" s="1227">
        <v>5787</v>
      </c>
      <c r="P3731" s="154">
        <v>125</v>
      </c>
      <c r="Q3731" s="251">
        <v>0.42321193505923649</v>
      </c>
      <c r="R3731" s="7">
        <v>434.03</v>
      </c>
      <c r="S3731" s="7">
        <f t="shared" si="121"/>
        <v>559.03</v>
      </c>
      <c r="T3731" s="7">
        <f t="shared" si="122"/>
        <v>5227.97</v>
      </c>
    </row>
    <row r="3732" spans="1:40" s="1" customFormat="1">
      <c r="A3732" s="9" t="s">
        <v>4164</v>
      </c>
      <c r="B3732" s="2" t="s">
        <v>17</v>
      </c>
      <c r="C3732" s="420" t="s">
        <v>4165</v>
      </c>
      <c r="D3732" s="10">
        <v>3930</v>
      </c>
      <c r="E3732" s="690">
        <v>41024</v>
      </c>
      <c r="F3732" s="815">
        <v>2012</v>
      </c>
      <c r="G3732" s="45" t="s">
        <v>1774</v>
      </c>
      <c r="H3732" s="9" t="s">
        <v>2581</v>
      </c>
      <c r="I3732" s="9">
        <v>1</v>
      </c>
      <c r="J3732" s="905">
        <v>103593</v>
      </c>
      <c r="K3732" s="5">
        <f t="shared" si="123"/>
        <v>42</v>
      </c>
      <c r="L3732" s="423">
        <v>1969</v>
      </c>
      <c r="M3732" s="417" t="s">
        <v>629</v>
      </c>
      <c r="N3732" s="45" t="s">
        <v>4166</v>
      </c>
      <c r="O3732" s="1227">
        <v>1260</v>
      </c>
      <c r="P3732" s="154">
        <v>125</v>
      </c>
      <c r="Q3732" s="251">
        <v>2.2703111767779598E-2</v>
      </c>
      <c r="R3732" s="7">
        <v>94.5</v>
      </c>
      <c r="S3732" s="7">
        <f t="shared" si="121"/>
        <v>219.5</v>
      </c>
      <c r="T3732" s="7">
        <f t="shared" si="122"/>
        <v>1040.5</v>
      </c>
      <c r="U3732" s="7"/>
      <c r="V3732" s="7"/>
      <c r="W3732" s="7"/>
      <c r="X3732" s="42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</row>
    <row r="3733" spans="1:40" s="1" customFormat="1">
      <c r="A3733" s="9" t="s">
        <v>4167</v>
      </c>
      <c r="B3733" s="2" t="s">
        <v>17</v>
      </c>
      <c r="C3733" s="420" t="s">
        <v>4168</v>
      </c>
      <c r="D3733" s="10">
        <v>3930</v>
      </c>
      <c r="E3733" s="690">
        <v>41024</v>
      </c>
      <c r="F3733" s="815">
        <v>2012</v>
      </c>
      <c r="G3733" s="45" t="s">
        <v>812</v>
      </c>
      <c r="H3733" s="9" t="s">
        <v>2238</v>
      </c>
      <c r="I3733" s="9">
        <v>4</v>
      </c>
      <c r="J3733" s="905">
        <v>156768</v>
      </c>
      <c r="K3733" s="5">
        <f t="shared" si="123"/>
        <v>21</v>
      </c>
      <c r="L3733" s="423">
        <v>1990</v>
      </c>
      <c r="M3733" s="417" t="s">
        <v>2926</v>
      </c>
      <c r="N3733" s="45" t="s">
        <v>1746</v>
      </c>
      <c r="O3733" s="1227">
        <v>1308</v>
      </c>
      <c r="P3733" s="154">
        <v>125</v>
      </c>
      <c r="Q3733" s="251">
        <v>2.3567992216075966E-2</v>
      </c>
      <c r="R3733" s="7">
        <v>98.1</v>
      </c>
      <c r="S3733" s="7">
        <f t="shared" si="121"/>
        <v>223.1</v>
      </c>
      <c r="T3733" s="7">
        <f t="shared" si="122"/>
        <v>1084.9000000000001</v>
      </c>
      <c r="U3733" s="7"/>
      <c r="V3733" s="7"/>
      <c r="W3733" s="7"/>
      <c r="X3733" s="42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</row>
    <row r="3734" spans="1:40" s="1" customFormat="1">
      <c r="A3734" s="9" t="s">
        <v>4169</v>
      </c>
      <c r="B3734" s="2" t="s">
        <v>17</v>
      </c>
      <c r="C3734" s="420" t="s">
        <v>4170</v>
      </c>
      <c r="D3734" s="10">
        <v>3930</v>
      </c>
      <c r="E3734" s="690">
        <v>41024</v>
      </c>
      <c r="F3734" s="815">
        <v>2012</v>
      </c>
      <c r="G3734" s="45" t="s">
        <v>818</v>
      </c>
      <c r="H3734" s="9" t="s">
        <v>806</v>
      </c>
      <c r="I3734" s="9">
        <v>40</v>
      </c>
      <c r="J3734" s="905">
        <v>228374</v>
      </c>
      <c r="K3734" s="5">
        <f t="shared" si="123"/>
        <v>14</v>
      </c>
      <c r="L3734" s="423">
        <v>1997</v>
      </c>
      <c r="M3734" s="417" t="s">
        <v>2998</v>
      </c>
      <c r="N3734" s="45" t="s">
        <v>614</v>
      </c>
      <c r="O3734" s="1227">
        <v>1110</v>
      </c>
      <c r="P3734" s="154">
        <f>O3734*0.1</f>
        <v>111</v>
      </c>
      <c r="Q3734" s="251">
        <v>2.0000360366853456E-2</v>
      </c>
      <c r="R3734" s="7">
        <v>83.25</v>
      </c>
      <c r="S3734" s="7">
        <f t="shared" si="121"/>
        <v>194.25</v>
      </c>
      <c r="T3734" s="7">
        <f t="shared" si="122"/>
        <v>915.75</v>
      </c>
      <c r="U3734" s="7"/>
      <c r="V3734" s="7"/>
      <c r="W3734" s="7"/>
      <c r="X3734" s="42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</row>
    <row r="3735" spans="1:40" s="1" customFormat="1">
      <c r="A3735" s="9" t="s">
        <v>4171</v>
      </c>
      <c r="B3735" s="2" t="s">
        <v>17</v>
      </c>
      <c r="C3735" s="420" t="s">
        <v>4172</v>
      </c>
      <c r="D3735" s="10">
        <v>3930</v>
      </c>
      <c r="E3735" s="690">
        <v>41024</v>
      </c>
      <c r="F3735" s="815">
        <v>2012</v>
      </c>
      <c r="G3735" s="45" t="s">
        <v>1774</v>
      </c>
      <c r="H3735" s="15" t="s">
        <v>3096</v>
      </c>
      <c r="I3735" s="9">
        <v>43</v>
      </c>
      <c r="J3735" s="905">
        <v>17624</v>
      </c>
      <c r="K3735" s="5">
        <f t="shared" si="123"/>
        <v>11</v>
      </c>
      <c r="L3735" s="423">
        <v>2000</v>
      </c>
      <c r="M3735" s="417" t="s">
        <v>616</v>
      </c>
      <c r="N3735" s="45" t="s">
        <v>1234</v>
      </c>
      <c r="O3735" s="1227">
        <v>1525</v>
      </c>
      <c r="P3735" s="154">
        <v>125</v>
      </c>
      <c r="Q3735" s="251">
        <v>2.7477972576082452E-2</v>
      </c>
      <c r="R3735" s="7">
        <v>114.38</v>
      </c>
      <c r="S3735" s="7">
        <f t="shared" si="121"/>
        <v>239.38</v>
      </c>
      <c r="T3735" s="7">
        <f t="shared" si="122"/>
        <v>1285.6199999999999</v>
      </c>
      <c r="U3735" s="7"/>
      <c r="V3735" s="7"/>
      <c r="W3735" s="7"/>
      <c r="X3735" s="42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</row>
    <row r="3736" spans="1:40" s="1" customFormat="1">
      <c r="A3736" s="9" t="s">
        <v>4173</v>
      </c>
      <c r="B3736" s="2" t="s">
        <v>17</v>
      </c>
      <c r="C3736" s="420" t="s">
        <v>4174</v>
      </c>
      <c r="D3736" s="10">
        <v>3930</v>
      </c>
      <c r="E3736" s="690">
        <v>41024</v>
      </c>
      <c r="F3736" s="815">
        <v>2012</v>
      </c>
      <c r="G3736" s="45" t="s">
        <v>814</v>
      </c>
      <c r="H3736" s="15" t="s">
        <v>1060</v>
      </c>
      <c r="I3736" s="9">
        <v>62</v>
      </c>
      <c r="J3736" s="905">
        <v>80355</v>
      </c>
      <c r="K3736" s="5">
        <f t="shared" si="123"/>
        <v>18</v>
      </c>
      <c r="L3736" s="423">
        <v>1993</v>
      </c>
      <c r="M3736" s="417" t="s">
        <v>629</v>
      </c>
      <c r="N3736" s="45" t="s">
        <v>644</v>
      </c>
      <c r="O3736" s="1227">
        <v>1060</v>
      </c>
      <c r="P3736" s="154">
        <f>O3736*0.1</f>
        <v>106</v>
      </c>
      <c r="Q3736" s="251">
        <v>1.9099443233211409E-2</v>
      </c>
      <c r="R3736" s="7">
        <v>79.5</v>
      </c>
      <c r="S3736" s="7">
        <f t="shared" si="121"/>
        <v>185.5</v>
      </c>
      <c r="T3736" s="7">
        <f t="shared" si="122"/>
        <v>874.5</v>
      </c>
      <c r="U3736" s="7"/>
      <c r="V3736" s="7"/>
      <c r="W3736" s="7"/>
      <c r="X3736" s="42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</row>
    <row r="3737" spans="1:40" s="1" customFormat="1">
      <c r="A3737" s="9" t="s">
        <v>4175</v>
      </c>
      <c r="B3737" s="2" t="s">
        <v>17</v>
      </c>
      <c r="C3737" s="420" t="s">
        <v>4176</v>
      </c>
      <c r="D3737" s="10">
        <v>3930</v>
      </c>
      <c r="E3737" s="690">
        <v>41024</v>
      </c>
      <c r="F3737" s="815">
        <v>2012</v>
      </c>
      <c r="G3737" s="45" t="s">
        <v>814</v>
      </c>
      <c r="H3737" s="15" t="s">
        <v>1060</v>
      </c>
      <c r="I3737" s="9">
        <v>63</v>
      </c>
      <c r="J3737" s="905">
        <v>21641</v>
      </c>
      <c r="K3737" s="5">
        <f t="shared" si="123"/>
        <v>17</v>
      </c>
      <c r="L3737" s="423">
        <v>1994</v>
      </c>
      <c r="M3737" s="417" t="s">
        <v>616</v>
      </c>
      <c r="N3737" s="45" t="s">
        <v>4177</v>
      </c>
      <c r="O3737" s="1227">
        <v>1210</v>
      </c>
      <c r="P3737" s="154">
        <f>O3737*0.1</f>
        <v>121</v>
      </c>
      <c r="Q3737" s="251">
        <v>2.1802194634137552E-2</v>
      </c>
      <c r="R3737" s="7">
        <v>90.75</v>
      </c>
      <c r="S3737" s="7">
        <f t="shared" si="121"/>
        <v>211.75</v>
      </c>
      <c r="T3737" s="7">
        <f t="shared" si="122"/>
        <v>998.25</v>
      </c>
      <c r="U3737" s="7"/>
      <c r="V3737" s="7"/>
      <c r="W3737" s="7"/>
      <c r="X3737" s="42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</row>
    <row r="3738" spans="1:40" s="1" customFormat="1">
      <c r="A3738" s="9" t="s">
        <v>4178</v>
      </c>
      <c r="B3738" s="2" t="s">
        <v>17</v>
      </c>
      <c r="C3738" s="420" t="s">
        <v>4179</v>
      </c>
      <c r="D3738" s="10">
        <v>3930</v>
      </c>
      <c r="E3738" s="690">
        <v>41024</v>
      </c>
      <c r="F3738" s="815">
        <v>2012</v>
      </c>
      <c r="G3738" s="45" t="s">
        <v>815</v>
      </c>
      <c r="H3738" s="9" t="s">
        <v>1762</v>
      </c>
      <c r="I3738" s="9">
        <v>76</v>
      </c>
      <c r="J3738" s="905">
        <v>70906</v>
      </c>
      <c r="K3738" s="5">
        <f t="shared" si="123"/>
        <v>23</v>
      </c>
      <c r="L3738" s="423">
        <v>1988</v>
      </c>
      <c r="M3738" s="417" t="s">
        <v>2922</v>
      </c>
      <c r="N3738" s="45" t="s">
        <v>2401</v>
      </c>
      <c r="O3738" s="1227">
        <v>2507</v>
      </c>
      <c r="P3738" s="154">
        <v>125</v>
      </c>
      <c r="Q3738" s="251">
        <v>4.5171985080812264E-2</v>
      </c>
      <c r="R3738" s="7">
        <v>188.03</v>
      </c>
      <c r="S3738" s="7">
        <f t="shared" si="121"/>
        <v>313.02999999999997</v>
      </c>
      <c r="T3738" s="7">
        <f t="shared" si="122"/>
        <v>2193.9700000000003</v>
      </c>
      <c r="U3738" s="7"/>
      <c r="V3738" s="7"/>
      <c r="W3738" s="7"/>
      <c r="X3738" s="42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</row>
    <row r="3739" spans="1:40" s="1" customFormat="1">
      <c r="A3739" s="9" t="s">
        <v>4180</v>
      </c>
      <c r="B3739" s="2" t="s">
        <v>17</v>
      </c>
      <c r="C3739" s="420" t="s">
        <v>4181</v>
      </c>
      <c r="D3739" s="10">
        <v>3930</v>
      </c>
      <c r="E3739" s="690">
        <v>41024</v>
      </c>
      <c r="F3739" s="815">
        <v>2012</v>
      </c>
      <c r="G3739" s="45" t="s">
        <v>813</v>
      </c>
      <c r="H3739" s="15" t="s">
        <v>800</v>
      </c>
      <c r="I3739" s="9">
        <v>77</v>
      </c>
      <c r="J3739" s="905">
        <v>130584</v>
      </c>
      <c r="K3739" s="5">
        <f t="shared" si="123"/>
        <v>12</v>
      </c>
      <c r="L3739" s="423">
        <v>1999</v>
      </c>
      <c r="M3739" s="417" t="s">
        <v>623</v>
      </c>
      <c r="N3739" s="45" t="s">
        <v>3003</v>
      </c>
      <c r="O3739" s="1227">
        <v>1710</v>
      </c>
      <c r="P3739" s="154">
        <v>125</v>
      </c>
      <c r="Q3739" s="251">
        <v>3.0811365970558027E-2</v>
      </c>
      <c r="R3739" s="7">
        <v>128.25</v>
      </c>
      <c r="S3739" s="7">
        <f t="shared" si="121"/>
        <v>253.25</v>
      </c>
      <c r="T3739" s="7">
        <f t="shared" si="122"/>
        <v>1456.75</v>
      </c>
      <c r="U3739" s="7"/>
      <c r="V3739" s="7"/>
      <c r="W3739" s="7"/>
      <c r="X3739" s="42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</row>
    <row r="3740" spans="1:40" s="1" customFormat="1">
      <c r="A3740" s="9" t="s">
        <v>4182</v>
      </c>
      <c r="B3740" s="2" t="s">
        <v>17</v>
      </c>
      <c r="C3740" s="420" t="s">
        <v>4183</v>
      </c>
      <c r="D3740" s="10">
        <v>3930</v>
      </c>
      <c r="E3740" s="690">
        <v>41024</v>
      </c>
      <c r="F3740" s="815">
        <v>2012</v>
      </c>
      <c r="G3740" s="45" t="s">
        <v>813</v>
      </c>
      <c r="H3740" s="15" t="s">
        <v>800</v>
      </c>
      <c r="I3740" s="9">
        <v>80</v>
      </c>
      <c r="J3740" s="905">
        <v>140874</v>
      </c>
      <c r="K3740" s="5">
        <f t="shared" si="123"/>
        <v>11</v>
      </c>
      <c r="L3740" s="423">
        <v>2000</v>
      </c>
      <c r="M3740" s="417" t="s">
        <v>2415</v>
      </c>
      <c r="N3740" s="45" t="s">
        <v>944</v>
      </c>
      <c r="O3740" s="1227">
        <v>2160</v>
      </c>
      <c r="P3740" s="154">
        <v>125</v>
      </c>
      <c r="Q3740" s="251">
        <v>3.8919620173336458E-2</v>
      </c>
      <c r="R3740" s="7">
        <v>162</v>
      </c>
      <c r="S3740" s="7">
        <f t="shared" si="121"/>
        <v>287</v>
      </c>
      <c r="T3740" s="7">
        <f t="shared" si="122"/>
        <v>1873</v>
      </c>
      <c r="U3740" s="7"/>
      <c r="V3740" s="7"/>
      <c r="W3740" s="7"/>
      <c r="X3740" s="42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</row>
    <row r="3741" spans="1:40" s="1" customFormat="1">
      <c r="A3741" s="9" t="s">
        <v>4184</v>
      </c>
      <c r="B3741" s="2" t="s">
        <v>17</v>
      </c>
      <c r="C3741" s="420" t="s">
        <v>4185</v>
      </c>
      <c r="D3741" s="10">
        <v>3930</v>
      </c>
      <c r="E3741" s="690">
        <v>41024</v>
      </c>
      <c r="F3741" s="815">
        <v>2012</v>
      </c>
      <c r="G3741" s="45" t="s">
        <v>1774</v>
      </c>
      <c r="H3741" s="252" t="s">
        <v>2581</v>
      </c>
      <c r="I3741" s="9">
        <v>81</v>
      </c>
      <c r="J3741" s="905">
        <v>161427</v>
      </c>
      <c r="K3741" s="5">
        <f t="shared" si="123"/>
        <v>8</v>
      </c>
      <c r="L3741" s="423">
        <v>2003</v>
      </c>
      <c r="M3741" s="417" t="s">
        <v>629</v>
      </c>
      <c r="N3741" s="45" t="s">
        <v>1235</v>
      </c>
      <c r="O3741" s="1227">
        <v>2920</v>
      </c>
      <c r="P3741" s="154">
        <v>125</v>
      </c>
      <c r="Q3741" s="251">
        <v>5.2613560604695582E-2</v>
      </c>
      <c r="R3741" s="7">
        <v>219</v>
      </c>
      <c r="S3741" s="7">
        <f t="shared" si="121"/>
        <v>344</v>
      </c>
      <c r="T3741" s="7">
        <f t="shared" si="122"/>
        <v>2576</v>
      </c>
      <c r="U3741" s="7"/>
      <c r="V3741" s="7"/>
      <c r="W3741" s="7"/>
      <c r="X3741" s="42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</row>
    <row r="3742" spans="1:40" s="1" customFormat="1">
      <c r="A3742" s="9" t="s">
        <v>4186</v>
      </c>
      <c r="B3742" s="2" t="s">
        <v>17</v>
      </c>
      <c r="C3742" s="420" t="s">
        <v>4187</v>
      </c>
      <c r="D3742" s="10">
        <v>3930</v>
      </c>
      <c r="E3742" s="690">
        <v>41024</v>
      </c>
      <c r="F3742" s="815">
        <v>2012</v>
      </c>
      <c r="G3742" s="45" t="s">
        <v>810</v>
      </c>
      <c r="H3742" s="9" t="s">
        <v>1050</v>
      </c>
      <c r="I3742" s="9">
        <v>82</v>
      </c>
      <c r="J3742" s="905">
        <v>173945</v>
      </c>
      <c r="K3742" s="5">
        <f t="shared" si="123"/>
        <v>12</v>
      </c>
      <c r="L3742" s="423">
        <v>1999</v>
      </c>
      <c r="M3742" s="417" t="s">
        <v>623</v>
      </c>
      <c r="N3742" s="45" t="s">
        <v>713</v>
      </c>
      <c r="O3742" s="1227">
        <v>1636.01</v>
      </c>
      <c r="P3742" s="154">
        <v>125</v>
      </c>
      <c r="Q3742" s="251">
        <v>2.9478188796194526E-2</v>
      </c>
      <c r="R3742" s="7">
        <v>122.7</v>
      </c>
      <c r="S3742" s="7">
        <f t="shared" si="121"/>
        <v>247.7</v>
      </c>
      <c r="T3742" s="7">
        <f t="shared" si="122"/>
        <v>1388.31</v>
      </c>
      <c r="U3742" s="7"/>
      <c r="V3742" s="7"/>
      <c r="W3742" s="7"/>
      <c r="X3742" s="42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</row>
    <row r="3743" spans="1:40" s="1" customFormat="1">
      <c r="A3743" s="9" t="s">
        <v>4188</v>
      </c>
      <c r="B3743" s="2" t="s">
        <v>17</v>
      </c>
      <c r="C3743" s="420" t="s">
        <v>4189</v>
      </c>
      <c r="D3743" s="10">
        <v>3930</v>
      </c>
      <c r="E3743" s="690">
        <v>41024</v>
      </c>
      <c r="F3743" s="815">
        <v>2012</v>
      </c>
      <c r="G3743" s="45" t="s">
        <v>813</v>
      </c>
      <c r="H3743" s="15" t="s">
        <v>800</v>
      </c>
      <c r="I3743" s="9">
        <v>83</v>
      </c>
      <c r="J3743" s="905">
        <v>131270</v>
      </c>
      <c r="K3743" s="5">
        <f t="shared" si="123"/>
        <v>14</v>
      </c>
      <c r="L3743" s="423">
        <v>1997</v>
      </c>
      <c r="M3743" s="417" t="s">
        <v>623</v>
      </c>
      <c r="N3743" s="45" t="s">
        <v>740</v>
      </c>
      <c r="O3743" s="1227">
        <v>2610</v>
      </c>
      <c r="P3743" s="154">
        <v>125</v>
      </c>
      <c r="Q3743" s="251">
        <v>4.7027874376114887E-2</v>
      </c>
      <c r="R3743" s="7">
        <v>195.75</v>
      </c>
      <c r="S3743" s="7">
        <f t="shared" si="121"/>
        <v>320.75</v>
      </c>
      <c r="T3743" s="7">
        <f t="shared" si="122"/>
        <v>2289.25</v>
      </c>
      <c r="U3743" s="7"/>
      <c r="V3743" s="7"/>
      <c r="W3743" s="7"/>
      <c r="X3743" s="42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</row>
    <row r="3744" spans="1:40" s="1" customFormat="1">
      <c r="A3744" s="9" t="s">
        <v>4190</v>
      </c>
      <c r="B3744" s="2" t="s">
        <v>17</v>
      </c>
      <c r="C3744" s="420" t="s">
        <v>4191</v>
      </c>
      <c r="D3744" s="10">
        <v>3930</v>
      </c>
      <c r="E3744" s="690">
        <v>41024</v>
      </c>
      <c r="F3744" s="815">
        <v>2012</v>
      </c>
      <c r="G3744" s="45" t="s">
        <v>2507</v>
      </c>
      <c r="H3744" s="9" t="s">
        <v>435</v>
      </c>
      <c r="I3744" s="9">
        <v>84</v>
      </c>
      <c r="J3744" s="905">
        <v>139434</v>
      </c>
      <c r="K3744" s="5">
        <f t="shared" si="123"/>
        <v>8</v>
      </c>
      <c r="L3744" s="423">
        <v>2003</v>
      </c>
      <c r="M3744" s="417" t="s">
        <v>4006</v>
      </c>
      <c r="N3744" s="45" t="s">
        <v>2360</v>
      </c>
      <c r="O3744" s="1227">
        <v>3031.99</v>
      </c>
      <c r="P3744" s="154">
        <v>125</v>
      </c>
      <c r="Q3744" s="251">
        <v>5.4631434800627036E-2</v>
      </c>
      <c r="R3744" s="7">
        <v>227.4</v>
      </c>
      <c r="S3744" s="7">
        <f t="shared" si="121"/>
        <v>352.4</v>
      </c>
      <c r="T3744" s="7">
        <f t="shared" si="122"/>
        <v>2679.5899999999997</v>
      </c>
      <c r="U3744" s="7"/>
      <c r="V3744" s="7"/>
      <c r="W3744" s="7"/>
      <c r="X3744" s="42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</row>
    <row r="3745" spans="1:40" s="1" customFormat="1">
      <c r="A3745" s="9" t="s">
        <v>4192</v>
      </c>
      <c r="B3745" s="2" t="s">
        <v>17</v>
      </c>
      <c r="C3745" s="420" t="s">
        <v>4193</v>
      </c>
      <c r="D3745" s="10">
        <v>3930</v>
      </c>
      <c r="E3745" s="690">
        <v>41024</v>
      </c>
      <c r="F3745" s="815">
        <v>2012</v>
      </c>
      <c r="G3745" s="45" t="s">
        <v>813</v>
      </c>
      <c r="H3745" s="15" t="s">
        <v>800</v>
      </c>
      <c r="I3745" s="9">
        <v>85</v>
      </c>
      <c r="J3745" s="905">
        <v>142198</v>
      </c>
      <c r="K3745" s="5">
        <f t="shared" si="123"/>
        <v>7</v>
      </c>
      <c r="L3745" s="423">
        <v>2004</v>
      </c>
      <c r="M3745" s="417" t="s">
        <v>629</v>
      </c>
      <c r="N3745" s="45" t="s">
        <v>1235</v>
      </c>
      <c r="O3745" s="1227">
        <v>3665</v>
      </c>
      <c r="P3745" s="154">
        <v>125</v>
      </c>
      <c r="Q3745" s="251">
        <v>6.6037225895962087E-2</v>
      </c>
      <c r="R3745" s="7">
        <v>274.88</v>
      </c>
      <c r="S3745" s="7">
        <f t="shared" si="121"/>
        <v>399.88</v>
      </c>
      <c r="T3745" s="7">
        <f t="shared" ref="T3745:T3761" si="124">O3745-S3745</f>
        <v>3265.12</v>
      </c>
      <c r="U3745" s="7"/>
      <c r="V3745" s="7"/>
      <c r="W3745" s="7"/>
      <c r="X3745" s="42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</row>
    <row r="3746" spans="1:40" s="1" customFormat="1">
      <c r="A3746" s="9" t="s">
        <v>4194</v>
      </c>
      <c r="B3746" s="2" t="s">
        <v>17</v>
      </c>
      <c r="C3746" s="420" t="s">
        <v>4195</v>
      </c>
      <c r="D3746" s="10">
        <v>3930</v>
      </c>
      <c r="E3746" s="690">
        <v>41024</v>
      </c>
      <c r="F3746" s="815">
        <v>2012</v>
      </c>
      <c r="G3746" s="45" t="s">
        <v>816</v>
      </c>
      <c r="H3746" s="173" t="s">
        <v>1602</v>
      </c>
      <c r="I3746" s="9">
        <v>87</v>
      </c>
      <c r="J3746" s="905">
        <v>96985</v>
      </c>
      <c r="K3746" s="5">
        <f t="shared" si="123"/>
        <v>5</v>
      </c>
      <c r="L3746" s="423">
        <v>2006</v>
      </c>
      <c r="M3746" s="417" t="s">
        <v>616</v>
      </c>
      <c r="N3746" s="45" t="s">
        <v>1234</v>
      </c>
      <c r="O3746" s="1227">
        <v>3131.99</v>
      </c>
      <c r="P3746" s="154">
        <v>125</v>
      </c>
      <c r="Q3746" s="251">
        <v>5.6433269067911129E-2</v>
      </c>
      <c r="R3746" s="7">
        <v>234.9</v>
      </c>
      <c r="S3746" s="7">
        <f t="shared" si="121"/>
        <v>359.9</v>
      </c>
      <c r="T3746" s="7">
        <f t="shared" si="124"/>
        <v>2772.0899999999997</v>
      </c>
      <c r="U3746" s="7"/>
      <c r="V3746" s="7"/>
      <c r="W3746" s="7"/>
      <c r="X3746" s="42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</row>
    <row r="3747" spans="1:40" s="1" customFormat="1">
      <c r="A3747" s="9" t="s">
        <v>4196</v>
      </c>
      <c r="B3747" s="2" t="s">
        <v>17</v>
      </c>
      <c r="C3747" s="420" t="s">
        <v>4197</v>
      </c>
      <c r="D3747" s="10">
        <v>3930</v>
      </c>
      <c r="E3747" s="690">
        <v>41024</v>
      </c>
      <c r="F3747" s="815">
        <v>2012</v>
      </c>
      <c r="G3747" s="208" t="s">
        <v>821</v>
      </c>
      <c r="H3747" s="15" t="s">
        <v>800</v>
      </c>
      <c r="I3747" s="9">
        <v>89</v>
      </c>
      <c r="J3747" s="905">
        <v>129481</v>
      </c>
      <c r="K3747" s="5">
        <f t="shared" si="123"/>
        <v>10</v>
      </c>
      <c r="L3747" s="423">
        <v>2001</v>
      </c>
      <c r="M3747" s="417" t="s">
        <v>629</v>
      </c>
      <c r="N3747" s="45" t="s">
        <v>1235</v>
      </c>
      <c r="O3747" s="1227">
        <v>3533</v>
      </c>
      <c r="P3747" s="154">
        <v>125</v>
      </c>
      <c r="Q3747" s="251">
        <v>6.3658804663147078E-2</v>
      </c>
      <c r="R3747" s="7">
        <v>264.98</v>
      </c>
      <c r="S3747" s="7">
        <f t="shared" si="121"/>
        <v>389.98</v>
      </c>
      <c r="T3747" s="7">
        <f t="shared" si="124"/>
        <v>3143.02</v>
      </c>
      <c r="U3747" s="7"/>
      <c r="V3747" s="7"/>
      <c r="W3747" s="7"/>
      <c r="X3747" s="42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</row>
    <row r="3748" spans="1:40" s="1" customFormat="1">
      <c r="A3748" s="9" t="s">
        <v>4198</v>
      </c>
      <c r="B3748" s="2" t="s">
        <v>17</v>
      </c>
      <c r="C3748" s="420" t="s">
        <v>4199</v>
      </c>
      <c r="D3748" s="10">
        <v>3930</v>
      </c>
      <c r="E3748" s="690">
        <v>41024</v>
      </c>
      <c r="F3748" s="815">
        <v>2012</v>
      </c>
      <c r="G3748" s="45" t="s">
        <v>810</v>
      </c>
      <c r="H3748" s="9" t="s">
        <v>1050</v>
      </c>
      <c r="I3748" s="9">
        <v>137</v>
      </c>
      <c r="J3748" s="905">
        <v>196330</v>
      </c>
      <c r="K3748" s="5">
        <f t="shared" si="123"/>
        <v>12</v>
      </c>
      <c r="L3748" s="423">
        <v>1999</v>
      </c>
      <c r="M3748" s="417" t="s">
        <v>623</v>
      </c>
      <c r="N3748" s="45" t="s">
        <v>624</v>
      </c>
      <c r="O3748" s="1227">
        <v>972</v>
      </c>
      <c r="P3748" s="154">
        <f>O3748*0.1</f>
        <v>97.2</v>
      </c>
      <c r="Q3748" s="251">
        <v>1.7513829078001406E-2</v>
      </c>
      <c r="R3748" s="7">
        <v>72.900000000000006</v>
      </c>
      <c r="S3748" s="7">
        <f t="shared" si="121"/>
        <v>170.10000000000002</v>
      </c>
      <c r="T3748" s="7">
        <f t="shared" si="124"/>
        <v>801.9</v>
      </c>
      <c r="U3748" s="7"/>
      <c r="V3748" s="7"/>
      <c r="W3748" s="7"/>
      <c r="X3748" s="42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</row>
    <row r="3749" spans="1:40" s="1" customFormat="1">
      <c r="A3749" s="9" t="s">
        <v>4200</v>
      </c>
      <c r="B3749" s="2" t="s">
        <v>17</v>
      </c>
      <c r="C3749" s="420" t="s">
        <v>4201</v>
      </c>
      <c r="D3749" s="10">
        <v>3930</v>
      </c>
      <c r="E3749" s="690">
        <v>41024</v>
      </c>
      <c r="F3749" s="815">
        <v>2012</v>
      </c>
      <c r="G3749" s="45" t="s">
        <v>818</v>
      </c>
      <c r="H3749" s="9" t="s">
        <v>806</v>
      </c>
      <c r="I3749" s="9">
        <v>170</v>
      </c>
      <c r="J3749" s="905">
        <v>160191</v>
      </c>
      <c r="K3749" s="5">
        <f t="shared" si="123"/>
        <v>14</v>
      </c>
      <c r="L3749" s="423">
        <v>1997</v>
      </c>
      <c r="M3749" s="417" t="s">
        <v>623</v>
      </c>
      <c r="N3749" s="45" t="s">
        <v>624</v>
      </c>
      <c r="O3749" s="1227">
        <v>1711.01</v>
      </c>
      <c r="P3749" s="154">
        <v>125</v>
      </c>
      <c r="Q3749" s="251">
        <v>3.0829564496657597E-2</v>
      </c>
      <c r="R3749" s="7">
        <v>128.33000000000001</v>
      </c>
      <c r="S3749" s="7">
        <f t="shared" si="121"/>
        <v>253.33</v>
      </c>
      <c r="T3749" s="7">
        <f t="shared" si="124"/>
        <v>1457.68</v>
      </c>
      <c r="U3749" s="7"/>
      <c r="V3749" s="7"/>
      <c r="W3749" s="7"/>
      <c r="X3749" s="42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</row>
    <row r="3750" spans="1:40" s="1" customFormat="1">
      <c r="A3750" s="9" t="s">
        <v>4202</v>
      </c>
      <c r="B3750" s="2" t="s">
        <v>17</v>
      </c>
      <c r="C3750" s="420" t="s">
        <v>4203</v>
      </c>
      <c r="D3750" s="10">
        <v>3930</v>
      </c>
      <c r="E3750" s="690">
        <v>41024</v>
      </c>
      <c r="F3750" s="815">
        <v>2012</v>
      </c>
      <c r="G3750" s="208" t="s">
        <v>821</v>
      </c>
      <c r="H3750" s="252" t="s">
        <v>2095</v>
      </c>
      <c r="I3750" s="9">
        <v>171</v>
      </c>
      <c r="J3750" s="905">
        <v>129475</v>
      </c>
      <c r="K3750" s="5">
        <f t="shared" si="123"/>
        <v>11</v>
      </c>
      <c r="L3750" s="423">
        <v>2000</v>
      </c>
      <c r="M3750" s="417" t="s">
        <v>629</v>
      </c>
      <c r="N3750" s="45" t="s">
        <v>4204</v>
      </c>
      <c r="O3750" s="1227">
        <v>2610</v>
      </c>
      <c r="P3750" s="154">
        <v>125</v>
      </c>
      <c r="Q3750" s="251">
        <v>4.7027874376114887E-2</v>
      </c>
      <c r="R3750" s="7">
        <v>195.75</v>
      </c>
      <c r="S3750" s="7">
        <f t="shared" si="121"/>
        <v>320.75</v>
      </c>
      <c r="T3750" s="7">
        <f t="shared" si="124"/>
        <v>2289.25</v>
      </c>
      <c r="U3750" s="7"/>
      <c r="V3750" s="7"/>
      <c r="W3750" s="7"/>
      <c r="X3750" s="42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</row>
    <row r="3751" spans="1:40" s="1" customFormat="1">
      <c r="A3751" s="9" t="s">
        <v>4205</v>
      </c>
      <c r="B3751" s="2" t="s">
        <v>17</v>
      </c>
      <c r="C3751" s="420" t="s">
        <v>4206</v>
      </c>
      <c r="D3751" s="10">
        <v>3930</v>
      </c>
      <c r="E3751" s="690">
        <v>41024</v>
      </c>
      <c r="F3751" s="815">
        <v>2012</v>
      </c>
      <c r="G3751" s="208" t="s">
        <v>821</v>
      </c>
      <c r="H3751" s="252" t="s">
        <v>2095</v>
      </c>
      <c r="I3751" s="9">
        <v>172</v>
      </c>
      <c r="J3751" s="905">
        <v>120455</v>
      </c>
      <c r="K3751" s="5">
        <f t="shared" si="123"/>
        <v>11</v>
      </c>
      <c r="L3751" s="423">
        <v>2000</v>
      </c>
      <c r="M3751" s="417" t="s">
        <v>2922</v>
      </c>
      <c r="N3751" s="45" t="s">
        <v>3309</v>
      </c>
      <c r="O3751" s="1227">
        <v>5159</v>
      </c>
      <c r="P3751" s="154">
        <v>125</v>
      </c>
      <c r="Q3751" s="251">
        <v>9.295662984918647E-2</v>
      </c>
      <c r="R3751" s="7">
        <v>386.93</v>
      </c>
      <c r="S3751" s="7">
        <f t="shared" si="121"/>
        <v>511.93</v>
      </c>
      <c r="T3751" s="7">
        <f t="shared" si="124"/>
        <v>4647.07</v>
      </c>
      <c r="U3751" s="7"/>
      <c r="V3751" s="7"/>
      <c r="W3751" s="7"/>
      <c r="X3751" s="42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</row>
    <row r="3752" spans="1:40" s="1" customFormat="1">
      <c r="A3752" s="9" t="s">
        <v>4207</v>
      </c>
      <c r="B3752" s="2" t="s">
        <v>17</v>
      </c>
      <c r="C3752" s="420" t="s">
        <v>4208</v>
      </c>
      <c r="D3752" s="10">
        <v>3930</v>
      </c>
      <c r="E3752" s="690">
        <v>41024</v>
      </c>
      <c r="F3752" s="815">
        <v>2012</v>
      </c>
      <c r="G3752" s="208" t="s">
        <v>821</v>
      </c>
      <c r="H3752" s="252" t="s">
        <v>2095</v>
      </c>
      <c r="I3752" s="9">
        <v>173</v>
      </c>
      <c r="J3752" s="905">
        <v>120689</v>
      </c>
      <c r="K3752" s="5">
        <f t="shared" si="123"/>
        <v>11</v>
      </c>
      <c r="L3752" s="423">
        <v>2000</v>
      </c>
      <c r="M3752" s="417" t="s">
        <v>2922</v>
      </c>
      <c r="N3752" s="45" t="s">
        <v>3309</v>
      </c>
      <c r="O3752" s="1227">
        <v>5560</v>
      </c>
      <c r="P3752" s="154">
        <v>125</v>
      </c>
      <c r="Q3752" s="251">
        <v>0.1001819852609957</v>
      </c>
      <c r="R3752" s="7">
        <v>417</v>
      </c>
      <c r="S3752" s="7">
        <f t="shared" si="121"/>
        <v>542</v>
      </c>
      <c r="T3752" s="7">
        <f t="shared" si="124"/>
        <v>5018</v>
      </c>
      <c r="U3752" s="7"/>
      <c r="V3752" s="7"/>
      <c r="W3752" s="7"/>
      <c r="X3752" s="42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</row>
    <row r="3753" spans="1:40" s="1" customFormat="1">
      <c r="A3753" s="9" t="s">
        <v>4209</v>
      </c>
      <c r="B3753" s="2" t="s">
        <v>17</v>
      </c>
      <c r="C3753" s="420" t="s">
        <v>4210</v>
      </c>
      <c r="D3753" s="10">
        <v>3930</v>
      </c>
      <c r="E3753" s="690">
        <v>41024</v>
      </c>
      <c r="F3753" s="815">
        <v>2012</v>
      </c>
      <c r="G3753" s="208" t="s">
        <v>821</v>
      </c>
      <c r="H3753" s="252" t="s">
        <v>2095</v>
      </c>
      <c r="I3753" s="9">
        <v>174</v>
      </c>
      <c r="J3753" s="905">
        <v>124945</v>
      </c>
      <c r="K3753" s="5">
        <f t="shared" si="123"/>
        <v>11</v>
      </c>
      <c r="L3753" s="423">
        <v>2000</v>
      </c>
      <c r="M3753" s="417" t="s">
        <v>2922</v>
      </c>
      <c r="N3753" s="45" t="s">
        <v>3309</v>
      </c>
      <c r="O3753" s="1227">
        <v>5109</v>
      </c>
      <c r="P3753" s="154">
        <v>125</v>
      </c>
      <c r="Q3753" s="251">
        <v>9.2055712715544427E-2</v>
      </c>
      <c r="R3753" s="7">
        <v>383.18</v>
      </c>
      <c r="S3753" s="7">
        <f t="shared" si="121"/>
        <v>508.18</v>
      </c>
      <c r="T3753" s="7">
        <f t="shared" si="124"/>
        <v>4600.82</v>
      </c>
      <c r="U3753" s="7"/>
      <c r="V3753" s="7"/>
      <c r="W3753" s="7"/>
      <c r="X3753" s="42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</row>
    <row r="3754" spans="1:40" s="1" customFormat="1">
      <c r="A3754" s="9" t="s">
        <v>4211</v>
      </c>
      <c r="B3754" s="2" t="s">
        <v>17</v>
      </c>
      <c r="C3754" s="420" t="s">
        <v>4212</v>
      </c>
      <c r="D3754" s="10">
        <v>3950</v>
      </c>
      <c r="E3754" s="690">
        <v>41053</v>
      </c>
      <c r="F3754" s="815">
        <v>2012</v>
      </c>
      <c r="G3754" s="45" t="s">
        <v>815</v>
      </c>
      <c r="H3754" s="1" t="s">
        <v>475</v>
      </c>
      <c r="I3754" s="9">
        <v>1</v>
      </c>
      <c r="J3754" s="905">
        <v>139939</v>
      </c>
      <c r="K3754" s="5">
        <f t="shared" si="123"/>
        <v>9</v>
      </c>
      <c r="L3754" s="423">
        <v>2002</v>
      </c>
      <c r="M3754" s="417" t="s">
        <v>623</v>
      </c>
      <c r="N3754" s="45" t="s">
        <v>713</v>
      </c>
      <c r="O3754" s="1227">
        <v>4520</v>
      </c>
      <c r="P3754" s="154">
        <v>125</v>
      </c>
      <c r="Q3754" s="251">
        <v>0.19573030788550644</v>
      </c>
      <c r="R3754" s="7">
        <v>339</v>
      </c>
      <c r="S3754" s="7">
        <f t="shared" si="121"/>
        <v>464</v>
      </c>
      <c r="T3754" s="7">
        <f t="shared" si="124"/>
        <v>4056</v>
      </c>
      <c r="U3754" s="7"/>
      <c r="V3754" s="7"/>
      <c r="W3754" s="7"/>
      <c r="X3754" s="42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</row>
    <row r="3755" spans="1:40">
      <c r="A3755" s="496" t="s">
        <v>4213</v>
      </c>
      <c r="B3755" s="482" t="s">
        <v>17</v>
      </c>
      <c r="C3755" s="693" t="s">
        <v>4214</v>
      </c>
      <c r="D3755" s="504">
        <v>3950</v>
      </c>
      <c r="E3755" s="840">
        <v>41053</v>
      </c>
      <c r="F3755" s="496">
        <v>2012</v>
      </c>
      <c r="G3755" s="552" t="s">
        <v>608</v>
      </c>
      <c r="H3755" s="481" t="s">
        <v>15</v>
      </c>
      <c r="I3755" s="572">
        <v>17</v>
      </c>
      <c r="J3755" s="574">
        <v>113032</v>
      </c>
      <c r="K3755" s="5">
        <f t="shared" si="123"/>
        <v>9</v>
      </c>
      <c r="L3755" s="562">
        <v>2002</v>
      </c>
      <c r="M3755" s="563" t="s">
        <v>623</v>
      </c>
      <c r="N3755" s="552" t="s">
        <v>624</v>
      </c>
      <c r="O3755" s="1227">
        <v>1910</v>
      </c>
      <c r="P3755" s="486">
        <v>125</v>
      </c>
      <c r="Q3755" s="519">
        <v>8.2709046031264888E-2</v>
      </c>
      <c r="R3755" s="488">
        <v>143.25</v>
      </c>
      <c r="S3755" s="488">
        <f t="shared" si="121"/>
        <v>268.25</v>
      </c>
      <c r="T3755" s="488">
        <f t="shared" si="124"/>
        <v>1641.75</v>
      </c>
      <c r="U3755" s="488"/>
      <c r="V3755" s="488"/>
      <c r="W3755" s="488"/>
      <c r="AL3755" s="480"/>
      <c r="AM3755" s="480"/>
      <c r="AN3755" s="480"/>
    </row>
    <row r="3756" spans="1:40" s="1" customFormat="1">
      <c r="A3756" s="9" t="s">
        <v>4215</v>
      </c>
      <c r="B3756" s="2" t="s">
        <v>17</v>
      </c>
      <c r="C3756" s="420" t="s">
        <v>4216</v>
      </c>
      <c r="D3756" s="10">
        <v>3950</v>
      </c>
      <c r="E3756" s="690">
        <v>41053</v>
      </c>
      <c r="F3756" s="815">
        <v>2012</v>
      </c>
      <c r="G3756" s="45" t="s">
        <v>821</v>
      </c>
      <c r="H3756" s="15" t="s">
        <v>2095</v>
      </c>
      <c r="I3756" s="9">
        <v>43</v>
      </c>
      <c r="J3756" s="905">
        <v>121889</v>
      </c>
      <c r="K3756" s="5">
        <f t="shared" si="123"/>
        <v>11</v>
      </c>
      <c r="L3756" s="423">
        <v>2000</v>
      </c>
      <c r="M3756" s="417" t="s">
        <v>2922</v>
      </c>
      <c r="N3756" s="45" t="s">
        <v>3309</v>
      </c>
      <c r="O3756" s="1227">
        <v>5343</v>
      </c>
      <c r="P3756" s="154">
        <v>125</v>
      </c>
      <c r="Q3756" s="251">
        <v>0.23136881306023471</v>
      </c>
      <c r="R3756" s="7">
        <v>400.73</v>
      </c>
      <c r="S3756" s="7">
        <f t="shared" si="121"/>
        <v>525.73</v>
      </c>
      <c r="T3756" s="7">
        <f t="shared" si="124"/>
        <v>4817.2700000000004</v>
      </c>
      <c r="U3756" s="7"/>
      <c r="V3756" s="7"/>
      <c r="W3756" s="7"/>
      <c r="X3756" s="42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</row>
    <row r="3757" spans="1:40" s="1" customFormat="1">
      <c r="A3757" s="9" t="s">
        <v>4217</v>
      </c>
      <c r="B3757" s="2" t="s">
        <v>17</v>
      </c>
      <c r="C3757" s="420" t="s">
        <v>4218</v>
      </c>
      <c r="D3757" s="10">
        <v>3950</v>
      </c>
      <c r="E3757" s="690">
        <v>41053</v>
      </c>
      <c r="F3757" s="815">
        <v>2012</v>
      </c>
      <c r="G3757" s="45" t="s">
        <v>821</v>
      </c>
      <c r="H3757" s="15" t="s">
        <v>2095</v>
      </c>
      <c r="I3757" s="9">
        <v>44</v>
      </c>
      <c r="J3757" s="905">
        <v>146559</v>
      </c>
      <c r="K3757" s="5">
        <f t="shared" si="123"/>
        <v>11</v>
      </c>
      <c r="L3757" s="423">
        <v>2000</v>
      </c>
      <c r="M3757" s="417" t="s">
        <v>2922</v>
      </c>
      <c r="N3757" s="45" t="s">
        <v>3309</v>
      </c>
      <c r="O3757" s="1227">
        <v>5660</v>
      </c>
      <c r="P3757" s="154">
        <v>125</v>
      </c>
      <c r="Q3757" s="251">
        <v>0.24509591651149698</v>
      </c>
      <c r="R3757" s="7">
        <v>424.5</v>
      </c>
      <c r="S3757" s="7">
        <f t="shared" si="121"/>
        <v>549.5</v>
      </c>
      <c r="T3757" s="7">
        <f t="shared" si="124"/>
        <v>5110.5</v>
      </c>
      <c r="U3757" s="7"/>
      <c r="V3757" s="7"/>
      <c r="W3757" s="7"/>
      <c r="X3757" s="42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</row>
    <row r="3758" spans="1:40" s="1" customFormat="1">
      <c r="A3758" s="9" t="s">
        <v>4219</v>
      </c>
      <c r="B3758" s="2" t="s">
        <v>17</v>
      </c>
      <c r="C3758" s="420" t="s">
        <v>4220</v>
      </c>
      <c r="D3758" s="10">
        <v>3950</v>
      </c>
      <c r="E3758" s="690">
        <v>41053</v>
      </c>
      <c r="F3758" s="815">
        <v>2012</v>
      </c>
      <c r="G3758" s="45" t="s">
        <v>821</v>
      </c>
      <c r="H3758" s="15" t="s">
        <v>2095</v>
      </c>
      <c r="I3758" s="9">
        <v>45</v>
      </c>
      <c r="J3758" s="905">
        <v>120687</v>
      </c>
      <c r="K3758" s="5">
        <f t="shared" si="123"/>
        <v>11</v>
      </c>
      <c r="L3758" s="423">
        <v>2000</v>
      </c>
      <c r="M3758" s="417" t="s">
        <v>2922</v>
      </c>
      <c r="N3758" s="45" t="s">
        <v>3309</v>
      </c>
      <c r="O3758" s="1227">
        <v>5660</v>
      </c>
      <c r="P3758" s="154">
        <v>125</v>
      </c>
      <c r="Q3758" s="251">
        <v>0.24509591651149698</v>
      </c>
      <c r="R3758" s="7">
        <v>424.5</v>
      </c>
      <c r="S3758" s="7">
        <f t="shared" si="121"/>
        <v>549.5</v>
      </c>
      <c r="T3758" s="7">
        <f t="shared" si="124"/>
        <v>5110.5</v>
      </c>
      <c r="U3758" s="7"/>
      <c r="V3758" s="7"/>
      <c r="W3758" s="7"/>
      <c r="X3758" s="42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</row>
    <row r="3759" spans="1:40" s="1" customFormat="1">
      <c r="A3759" s="1" t="s">
        <v>4221</v>
      </c>
      <c r="B3759" s="2" t="s">
        <v>17</v>
      </c>
      <c r="C3759" s="418">
        <v>12496</v>
      </c>
      <c r="D3759" s="14" t="s">
        <v>4222</v>
      </c>
      <c r="E3759" s="820">
        <v>41032</v>
      </c>
      <c r="F3759" s="815">
        <v>2012</v>
      </c>
      <c r="G3759" s="8" t="s">
        <v>812</v>
      </c>
      <c r="H3759" s="1" t="s">
        <v>3002</v>
      </c>
      <c r="I3759" s="1">
        <v>417191</v>
      </c>
      <c r="J3759" s="921">
        <v>736584</v>
      </c>
      <c r="K3759" s="5">
        <f t="shared" si="123"/>
        <v>11</v>
      </c>
      <c r="L3759" s="1027">
        <v>2000</v>
      </c>
      <c r="M3759" s="1124" t="s">
        <v>4223</v>
      </c>
      <c r="N3759" s="1210"/>
      <c r="O3759" s="1229">
        <v>4500</v>
      </c>
      <c r="P3759" s="1247">
        <v>125</v>
      </c>
      <c r="Q3759" s="461">
        <v>0.56782334384858046</v>
      </c>
      <c r="R3759" s="7">
        <v>0</v>
      </c>
      <c r="S3759" s="7">
        <v>125</v>
      </c>
      <c r="T3759" s="7">
        <f t="shared" si="124"/>
        <v>4375</v>
      </c>
      <c r="U3759" s="7"/>
      <c r="V3759" s="7"/>
      <c r="W3759" s="7"/>
      <c r="X3759" s="42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</row>
    <row r="3760" spans="1:40" s="1" customFormat="1">
      <c r="A3760" s="1" t="s">
        <v>4224</v>
      </c>
      <c r="B3760" s="2" t="s">
        <v>17</v>
      </c>
      <c r="C3760" s="421" t="s">
        <v>4225</v>
      </c>
      <c r="D3760" s="14" t="s">
        <v>4222</v>
      </c>
      <c r="E3760" s="820">
        <v>41043</v>
      </c>
      <c r="F3760" s="815">
        <v>2012</v>
      </c>
      <c r="G3760" s="8" t="s">
        <v>2507</v>
      </c>
      <c r="H3760" s="1" t="s">
        <v>1604</v>
      </c>
      <c r="I3760" s="1">
        <v>32287</v>
      </c>
      <c r="J3760" s="921">
        <v>92684</v>
      </c>
      <c r="K3760" s="5">
        <f t="shared" si="123"/>
        <v>16</v>
      </c>
      <c r="L3760" s="1027">
        <v>1995</v>
      </c>
      <c r="M3760" s="1124" t="s">
        <v>623</v>
      </c>
      <c r="N3760" s="1210" t="s">
        <v>2116</v>
      </c>
      <c r="O3760" s="1229">
        <v>1425</v>
      </c>
      <c r="P3760" s="1247">
        <v>125</v>
      </c>
      <c r="Q3760" s="461">
        <v>0.17981072555205047</v>
      </c>
      <c r="R3760" s="7">
        <v>0</v>
      </c>
      <c r="S3760" s="7">
        <v>125</v>
      </c>
      <c r="T3760" s="7">
        <f t="shared" si="124"/>
        <v>1300</v>
      </c>
      <c r="U3760" s="7"/>
      <c r="V3760" s="7"/>
      <c r="W3760" s="7"/>
      <c r="X3760" s="42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</row>
    <row r="3761" spans="1:40" s="1" customFormat="1">
      <c r="A3761" s="1" t="s">
        <v>4226</v>
      </c>
      <c r="B3761" s="2" t="s">
        <v>17</v>
      </c>
      <c r="C3761" s="421" t="s">
        <v>4227</v>
      </c>
      <c r="D3761" s="14" t="s">
        <v>4222</v>
      </c>
      <c r="E3761" s="820">
        <v>41054</v>
      </c>
      <c r="F3761" s="815">
        <v>2012</v>
      </c>
      <c r="G3761" s="8" t="s">
        <v>815</v>
      </c>
      <c r="H3761" s="1" t="s">
        <v>4808</v>
      </c>
      <c r="I3761" s="1">
        <v>424421</v>
      </c>
      <c r="J3761" s="921">
        <v>82041</v>
      </c>
      <c r="K3761" s="5">
        <f t="shared" si="123"/>
        <v>7</v>
      </c>
      <c r="L3761" s="1027">
        <v>2004</v>
      </c>
      <c r="M3761" s="1124" t="s">
        <v>623</v>
      </c>
      <c r="N3761" s="1210" t="s">
        <v>626</v>
      </c>
      <c r="O3761" s="1229">
        <v>2000</v>
      </c>
      <c r="P3761" s="1247">
        <v>125</v>
      </c>
      <c r="Q3761" s="461">
        <v>0.25236593059936907</v>
      </c>
      <c r="R3761" s="7">
        <v>0</v>
      </c>
      <c r="S3761" s="7">
        <v>125</v>
      </c>
      <c r="T3761" s="7">
        <f t="shared" si="124"/>
        <v>1875</v>
      </c>
      <c r="U3761" s="7"/>
      <c r="V3761" s="7"/>
      <c r="W3761" s="7"/>
      <c r="X3761" s="42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</row>
    <row r="3762" spans="1:40" s="1" customFormat="1">
      <c r="A3762" s="70" t="s">
        <v>824</v>
      </c>
      <c r="B3762" s="70" t="s">
        <v>662</v>
      </c>
      <c r="C3762" s="624" t="s">
        <v>824</v>
      </c>
      <c r="D3762" s="103" t="s">
        <v>4071</v>
      </c>
      <c r="E3762" s="829">
        <v>41086</v>
      </c>
      <c r="F3762" s="1260">
        <v>2012</v>
      </c>
      <c r="G3762" s="733" t="s">
        <v>821</v>
      </c>
      <c r="H3762" s="70" t="s">
        <v>1264</v>
      </c>
      <c r="I3762" s="71"/>
      <c r="J3762" s="929"/>
      <c r="K3762" s="5">
        <f t="shared" si="123"/>
        <v>2011</v>
      </c>
      <c r="L3762" s="1035"/>
      <c r="M3762" s="1134"/>
      <c r="N3762" s="1134"/>
      <c r="O3762" s="1235"/>
      <c r="P3762" s="453"/>
      <c r="Q3762" s="72"/>
      <c r="R3762" s="73"/>
      <c r="S3762" s="73"/>
      <c r="T3762" s="73">
        <v>-10516.25</v>
      </c>
      <c r="U3762" s="42"/>
      <c r="V3762" s="42"/>
      <c r="W3762" s="42"/>
      <c r="X3762" s="42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</row>
    <row r="3763" spans="1:40" s="1" customFormat="1">
      <c r="A3763" s="1" t="s">
        <v>4228</v>
      </c>
      <c r="B3763" s="2" t="s">
        <v>17</v>
      </c>
      <c r="C3763" s="418" t="s">
        <v>4229</v>
      </c>
      <c r="D3763" s="699" t="s">
        <v>4230</v>
      </c>
      <c r="E3763" s="820">
        <v>41086</v>
      </c>
      <c r="F3763" s="801">
        <v>2012</v>
      </c>
      <c r="G3763" s="8" t="s">
        <v>811</v>
      </c>
      <c r="H3763" s="15" t="s">
        <v>800</v>
      </c>
      <c r="I3763" s="1">
        <v>528891</v>
      </c>
      <c r="J3763" s="921">
        <v>136015</v>
      </c>
      <c r="K3763" s="5">
        <f t="shared" si="123"/>
        <v>4</v>
      </c>
      <c r="L3763" s="1027">
        <v>2007</v>
      </c>
      <c r="M3763" s="1124" t="s">
        <v>629</v>
      </c>
      <c r="N3763" s="1210" t="s">
        <v>2423</v>
      </c>
      <c r="O3763" s="1229">
        <v>4650</v>
      </c>
      <c r="P3763" s="1247">
        <v>125</v>
      </c>
      <c r="Q3763" s="461">
        <v>0.29788597053171045</v>
      </c>
      <c r="R3763" s="7">
        <v>0</v>
      </c>
      <c r="S3763" s="7">
        <v>125</v>
      </c>
      <c r="T3763" s="7">
        <f t="shared" ref="T3763:T3789" si="125">O3763-S3763</f>
        <v>4525</v>
      </c>
      <c r="U3763" s="7"/>
      <c r="V3763" s="7"/>
      <c r="W3763" s="7"/>
      <c r="X3763" s="42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</row>
    <row r="3764" spans="1:40" s="1" customFormat="1">
      <c r="A3764" s="1" t="s">
        <v>4231</v>
      </c>
      <c r="B3764" s="2" t="s">
        <v>17</v>
      </c>
      <c r="C3764" s="421" t="s">
        <v>4232</v>
      </c>
      <c r="D3764" s="699" t="s">
        <v>4230</v>
      </c>
      <c r="E3764" s="820">
        <v>41086</v>
      </c>
      <c r="F3764" s="801">
        <v>2012</v>
      </c>
      <c r="G3764" s="8" t="s">
        <v>1774</v>
      </c>
      <c r="H3764" s="1" t="s">
        <v>905</v>
      </c>
      <c r="I3764" s="1">
        <v>530421</v>
      </c>
      <c r="J3764" s="921">
        <v>116982</v>
      </c>
      <c r="K3764" s="5">
        <f t="shared" si="123"/>
        <v>4</v>
      </c>
      <c r="L3764" s="1027">
        <v>2007</v>
      </c>
      <c r="M3764" s="1124" t="s">
        <v>623</v>
      </c>
      <c r="N3764" s="1210" t="s">
        <v>626</v>
      </c>
      <c r="O3764" s="1229">
        <v>4200</v>
      </c>
      <c r="P3764" s="1247">
        <v>125</v>
      </c>
      <c r="Q3764" s="461">
        <v>0.26905829596412556</v>
      </c>
      <c r="R3764" s="7">
        <v>0</v>
      </c>
      <c r="S3764" s="7">
        <v>125</v>
      </c>
      <c r="T3764" s="7">
        <f t="shared" si="125"/>
        <v>4075</v>
      </c>
      <c r="U3764" s="7"/>
      <c r="V3764" s="7"/>
      <c r="W3764" s="7"/>
      <c r="X3764" s="42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</row>
    <row r="3765" spans="1:40" s="1" customFormat="1">
      <c r="A3765" s="1" t="s">
        <v>4233</v>
      </c>
      <c r="B3765" s="2" t="s">
        <v>17</v>
      </c>
      <c r="C3765" s="421" t="s">
        <v>4234</v>
      </c>
      <c r="D3765" s="699" t="s">
        <v>4230</v>
      </c>
      <c r="E3765" s="820">
        <v>41087</v>
      </c>
      <c r="F3765" s="801">
        <v>2012</v>
      </c>
      <c r="G3765" s="8" t="s">
        <v>811</v>
      </c>
      <c r="H3765" s="15" t="s">
        <v>800</v>
      </c>
      <c r="I3765" s="1">
        <v>42819</v>
      </c>
      <c r="J3765" s="921">
        <v>131027</v>
      </c>
      <c r="K3765" s="5">
        <f t="shared" si="123"/>
        <v>3</v>
      </c>
      <c r="L3765" s="1027">
        <v>2008</v>
      </c>
      <c r="M3765" s="1124" t="s">
        <v>629</v>
      </c>
      <c r="N3765" s="1210" t="s">
        <v>2423</v>
      </c>
      <c r="O3765" s="1229">
        <v>4760</v>
      </c>
      <c r="P3765" s="1247">
        <v>125</v>
      </c>
      <c r="Q3765" s="461">
        <v>0.30493273542600896</v>
      </c>
      <c r="R3765" s="7">
        <v>0</v>
      </c>
      <c r="S3765" s="7">
        <v>125</v>
      </c>
      <c r="T3765" s="7">
        <f t="shared" si="125"/>
        <v>4635</v>
      </c>
      <c r="U3765" s="7"/>
      <c r="V3765" s="7"/>
      <c r="W3765" s="7"/>
      <c r="X3765" s="42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</row>
    <row r="3766" spans="1:40" s="1" customFormat="1">
      <c r="A3766" s="1" t="s">
        <v>4235</v>
      </c>
      <c r="B3766" s="2" t="s">
        <v>17</v>
      </c>
      <c r="C3766" s="421" t="s">
        <v>4236</v>
      </c>
      <c r="D3766" s="699" t="s">
        <v>4230</v>
      </c>
      <c r="E3766" s="820">
        <v>41087</v>
      </c>
      <c r="F3766" s="801">
        <v>2012</v>
      </c>
      <c r="G3766" s="8" t="s">
        <v>817</v>
      </c>
      <c r="I3766" s="1">
        <v>529751</v>
      </c>
      <c r="J3766" s="921">
        <v>121608</v>
      </c>
      <c r="K3766" s="5">
        <f t="shared" si="123"/>
        <v>8</v>
      </c>
      <c r="L3766" s="1027">
        <v>2003</v>
      </c>
      <c r="M3766" s="1124" t="s">
        <v>623</v>
      </c>
      <c r="N3766" s="1210" t="s">
        <v>624</v>
      </c>
      <c r="O3766" s="1229">
        <v>2000</v>
      </c>
      <c r="P3766" s="1247">
        <v>125</v>
      </c>
      <c r="Q3766" s="461">
        <v>0.12812299807815503</v>
      </c>
      <c r="R3766" s="7">
        <v>0</v>
      </c>
      <c r="S3766" s="7">
        <v>125</v>
      </c>
      <c r="T3766" s="7">
        <f t="shared" si="125"/>
        <v>1875</v>
      </c>
      <c r="U3766" s="7"/>
      <c r="V3766" s="7"/>
      <c r="W3766" s="7"/>
      <c r="X3766" s="42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</row>
    <row r="3767" spans="1:40" s="1" customFormat="1">
      <c r="A3767" s="9" t="s">
        <v>4237</v>
      </c>
      <c r="B3767" s="2" t="s">
        <v>17</v>
      </c>
      <c r="C3767" s="420" t="s">
        <v>4238</v>
      </c>
      <c r="D3767" s="10">
        <v>3965</v>
      </c>
      <c r="E3767" s="690">
        <v>41102</v>
      </c>
      <c r="F3767" s="801">
        <v>2012</v>
      </c>
      <c r="G3767" s="45" t="s">
        <v>810</v>
      </c>
      <c r="H3767" s="173" t="s">
        <v>859</v>
      </c>
      <c r="I3767" s="9">
        <v>41</v>
      </c>
      <c r="J3767" s="905">
        <v>111843</v>
      </c>
      <c r="K3767" s="5">
        <f t="shared" si="123"/>
        <v>11</v>
      </c>
      <c r="L3767" s="423">
        <v>2000</v>
      </c>
      <c r="M3767" s="417" t="s">
        <v>623</v>
      </c>
      <c r="N3767" s="45" t="s">
        <v>713</v>
      </c>
      <c r="O3767" s="1227">
        <v>3065</v>
      </c>
      <c r="P3767" s="154">
        <v>125</v>
      </c>
      <c r="Q3767" s="251">
        <v>9.9427827724176493E-2</v>
      </c>
      <c r="R3767" s="7">
        <v>229.88</v>
      </c>
      <c r="S3767" s="7">
        <f t="shared" ref="S3767:S3789" si="126">P3767+R3767</f>
        <v>354.88</v>
      </c>
      <c r="T3767" s="7">
        <f t="shared" si="125"/>
        <v>2710.12</v>
      </c>
      <c r="U3767" s="7"/>
      <c r="V3767" s="7"/>
      <c r="W3767" s="7"/>
      <c r="X3767" s="42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</row>
    <row r="3768" spans="1:40" s="1" customFormat="1">
      <c r="A3768" s="9" t="s">
        <v>4239</v>
      </c>
      <c r="B3768" s="2" t="s">
        <v>17</v>
      </c>
      <c r="C3768" s="420" t="s">
        <v>4240</v>
      </c>
      <c r="D3768" s="10">
        <v>3965</v>
      </c>
      <c r="E3768" s="690">
        <v>41102</v>
      </c>
      <c r="F3768" s="801">
        <v>2012</v>
      </c>
      <c r="G3768" s="45" t="s">
        <v>811</v>
      </c>
      <c r="H3768" s="15" t="s">
        <v>800</v>
      </c>
      <c r="I3768" s="9">
        <v>42</v>
      </c>
      <c r="J3768" s="905">
        <v>141536</v>
      </c>
      <c r="K3768" s="5">
        <f t="shared" si="123"/>
        <v>5</v>
      </c>
      <c r="L3768" s="423">
        <v>2006</v>
      </c>
      <c r="M3768" s="417" t="s">
        <v>623</v>
      </c>
      <c r="N3768" s="45" t="s">
        <v>624</v>
      </c>
      <c r="O3768" s="1227">
        <v>2772</v>
      </c>
      <c r="P3768" s="154">
        <v>125</v>
      </c>
      <c r="Q3768" s="251">
        <v>8.9922981550217704E-2</v>
      </c>
      <c r="R3768" s="7">
        <v>207.9</v>
      </c>
      <c r="S3768" s="7">
        <f t="shared" si="126"/>
        <v>332.9</v>
      </c>
      <c r="T3768" s="7">
        <f t="shared" si="125"/>
        <v>2439.1</v>
      </c>
      <c r="U3768" s="7"/>
      <c r="V3768" s="7"/>
      <c r="W3768" s="7"/>
      <c r="X3768" s="42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</row>
    <row r="3769" spans="1:40" s="1" customFormat="1">
      <c r="A3769" s="9" t="s">
        <v>4241</v>
      </c>
      <c r="B3769" s="2" t="s">
        <v>17</v>
      </c>
      <c r="C3769" s="420" t="s">
        <v>4242</v>
      </c>
      <c r="D3769" s="10">
        <v>3965</v>
      </c>
      <c r="E3769" s="690">
        <v>41102</v>
      </c>
      <c r="F3769" s="801">
        <v>2012</v>
      </c>
      <c r="G3769" s="45" t="s">
        <v>818</v>
      </c>
      <c r="H3769" s="9" t="s">
        <v>806</v>
      </c>
      <c r="I3769" s="9">
        <v>52</v>
      </c>
      <c r="J3769" s="905">
        <v>181395</v>
      </c>
      <c r="K3769" s="5">
        <f t="shared" si="123"/>
        <v>13</v>
      </c>
      <c r="L3769" s="423">
        <v>1998</v>
      </c>
      <c r="M3769" s="417" t="s">
        <v>623</v>
      </c>
      <c r="N3769" s="45" t="s">
        <v>2398</v>
      </c>
      <c r="O3769" s="1227">
        <v>760</v>
      </c>
      <c r="P3769" s="154">
        <f>O3769*0.1</f>
        <v>76</v>
      </c>
      <c r="Q3769" s="251">
        <v>2.4654208505831693E-2</v>
      </c>
      <c r="R3769" s="7">
        <v>57</v>
      </c>
      <c r="S3769" s="7">
        <f t="shared" si="126"/>
        <v>133</v>
      </c>
      <c r="T3769" s="7">
        <f t="shared" si="125"/>
        <v>627</v>
      </c>
      <c r="U3769" s="7"/>
      <c r="V3769" s="7"/>
      <c r="W3769" s="7"/>
      <c r="X3769" s="42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</row>
    <row r="3770" spans="1:40" s="1" customFormat="1">
      <c r="A3770" s="9" t="s">
        <v>4243</v>
      </c>
      <c r="B3770" s="2" t="s">
        <v>17</v>
      </c>
      <c r="C3770" s="420" t="s">
        <v>4244</v>
      </c>
      <c r="D3770" s="10">
        <v>3965</v>
      </c>
      <c r="E3770" s="690">
        <v>41102</v>
      </c>
      <c r="F3770" s="801">
        <v>2012</v>
      </c>
      <c r="G3770" s="45" t="s">
        <v>818</v>
      </c>
      <c r="H3770" s="9" t="s">
        <v>806</v>
      </c>
      <c r="I3770" s="9">
        <v>53</v>
      </c>
      <c r="J3770" s="905">
        <v>110645</v>
      </c>
      <c r="K3770" s="5">
        <f t="shared" si="123"/>
        <v>5</v>
      </c>
      <c r="L3770" s="423">
        <v>2006</v>
      </c>
      <c r="M3770" s="417" t="s">
        <v>3829</v>
      </c>
      <c r="N3770" s="45" t="s">
        <v>1234</v>
      </c>
      <c r="O3770" s="1227">
        <v>2645</v>
      </c>
      <c r="P3770" s="154">
        <v>125</v>
      </c>
      <c r="Q3770" s="251">
        <v>8.5803133549901087E-2</v>
      </c>
      <c r="R3770" s="7">
        <v>198.38</v>
      </c>
      <c r="S3770" s="7">
        <f t="shared" si="126"/>
        <v>323.38</v>
      </c>
      <c r="T3770" s="7">
        <f t="shared" si="125"/>
        <v>2321.62</v>
      </c>
      <c r="U3770" s="7"/>
      <c r="V3770" s="7"/>
      <c r="W3770" s="7"/>
      <c r="X3770" s="42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</row>
    <row r="3771" spans="1:40" s="1" customFormat="1">
      <c r="A3771" s="9" t="s">
        <v>4245</v>
      </c>
      <c r="B3771" s="2" t="s">
        <v>17</v>
      </c>
      <c r="C3771" s="420" t="s">
        <v>4246</v>
      </c>
      <c r="D3771" s="10">
        <v>3965</v>
      </c>
      <c r="E3771" s="690">
        <v>41102</v>
      </c>
      <c r="F3771" s="801">
        <v>2012</v>
      </c>
      <c r="G3771" s="45" t="s">
        <v>818</v>
      </c>
      <c r="H3771" s="69" t="s">
        <v>3459</v>
      </c>
      <c r="I3771" s="9">
        <v>72</v>
      </c>
      <c r="J3771" s="905">
        <v>193426</v>
      </c>
      <c r="K3771" s="5">
        <f t="shared" si="123"/>
        <v>13</v>
      </c>
      <c r="L3771" s="423">
        <v>1998</v>
      </c>
      <c r="M3771" s="417" t="s">
        <v>623</v>
      </c>
      <c r="N3771" s="45" t="s">
        <v>2607</v>
      </c>
      <c r="O3771" s="1227">
        <v>2810</v>
      </c>
      <c r="P3771" s="154">
        <v>125</v>
      </c>
      <c r="Q3771" s="251">
        <v>9.1155691975509281E-2</v>
      </c>
      <c r="R3771" s="7">
        <v>210.75</v>
      </c>
      <c r="S3771" s="7">
        <f t="shared" si="126"/>
        <v>335.75</v>
      </c>
      <c r="T3771" s="7">
        <f t="shared" si="125"/>
        <v>2474.25</v>
      </c>
      <c r="U3771" s="7"/>
      <c r="V3771" s="7"/>
      <c r="W3771" s="7"/>
      <c r="X3771" s="42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</row>
    <row r="3772" spans="1:40" s="1" customFormat="1">
      <c r="A3772" s="9" t="s">
        <v>4247</v>
      </c>
      <c r="B3772" s="2" t="s">
        <v>17</v>
      </c>
      <c r="C3772" s="420" t="s">
        <v>4248</v>
      </c>
      <c r="D3772" s="10">
        <v>3965</v>
      </c>
      <c r="E3772" s="690">
        <v>41102</v>
      </c>
      <c r="F3772" s="801">
        <v>2012</v>
      </c>
      <c r="G3772" s="45" t="s">
        <v>814</v>
      </c>
      <c r="H3772" s="2" t="s">
        <v>3617</v>
      </c>
      <c r="I3772" s="9">
        <v>103</v>
      </c>
      <c r="J3772" s="905">
        <v>102614</v>
      </c>
      <c r="K3772" s="5">
        <f t="shared" si="123"/>
        <v>19</v>
      </c>
      <c r="L3772" s="423">
        <v>1992</v>
      </c>
      <c r="M3772" s="417" t="s">
        <v>3341</v>
      </c>
      <c r="N3772" s="45" t="s">
        <v>303</v>
      </c>
      <c r="O3772" s="1227">
        <v>200</v>
      </c>
      <c r="P3772" s="154">
        <f>O3772*0.1</f>
        <v>20</v>
      </c>
      <c r="Q3772" s="251">
        <v>6.4879496067978141E-3</v>
      </c>
      <c r="R3772" s="7">
        <v>15</v>
      </c>
      <c r="S3772" s="7">
        <f t="shared" si="126"/>
        <v>35</v>
      </c>
      <c r="T3772" s="7">
        <f t="shared" si="125"/>
        <v>165</v>
      </c>
      <c r="U3772" s="7"/>
      <c r="V3772" s="7"/>
      <c r="W3772" s="7"/>
      <c r="X3772" s="42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</row>
    <row r="3773" spans="1:40" s="1" customFormat="1">
      <c r="A3773" s="9" t="s">
        <v>4249</v>
      </c>
      <c r="B3773" s="2" t="s">
        <v>17</v>
      </c>
      <c r="C3773" s="420" t="s">
        <v>4250</v>
      </c>
      <c r="D3773" s="10">
        <v>3965</v>
      </c>
      <c r="E3773" s="690">
        <v>41102</v>
      </c>
      <c r="F3773" s="801">
        <v>2012</v>
      </c>
      <c r="G3773" s="45" t="s">
        <v>821</v>
      </c>
      <c r="H3773" s="69" t="s">
        <v>2095</v>
      </c>
      <c r="I3773" s="9">
        <v>158</v>
      </c>
      <c r="J3773" s="905">
        <v>123067</v>
      </c>
      <c r="K3773" s="5">
        <f t="shared" si="123"/>
        <v>11</v>
      </c>
      <c r="L3773" s="423">
        <v>2000</v>
      </c>
      <c r="M3773" s="417" t="s">
        <v>3341</v>
      </c>
      <c r="N3773" s="45" t="s">
        <v>4251</v>
      </c>
      <c r="O3773" s="1227">
        <v>2898</v>
      </c>
      <c r="P3773" s="154">
        <v>125</v>
      </c>
      <c r="Q3773" s="251">
        <v>9.401038980250033E-2</v>
      </c>
      <c r="R3773" s="7">
        <v>217.35</v>
      </c>
      <c r="S3773" s="7">
        <f t="shared" si="126"/>
        <v>342.35</v>
      </c>
      <c r="T3773" s="7">
        <f t="shared" si="125"/>
        <v>2555.65</v>
      </c>
      <c r="U3773" s="7"/>
      <c r="V3773" s="7"/>
      <c r="W3773" s="7"/>
      <c r="X3773" s="42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</row>
    <row r="3774" spans="1:40" s="1" customFormat="1">
      <c r="A3774" s="9" t="s">
        <v>4252</v>
      </c>
      <c r="B3774" s="2" t="s">
        <v>17</v>
      </c>
      <c r="C3774" s="420" t="s">
        <v>4253</v>
      </c>
      <c r="D3774" s="10">
        <v>3965</v>
      </c>
      <c r="E3774" s="690">
        <v>41102</v>
      </c>
      <c r="F3774" s="801">
        <v>2012</v>
      </c>
      <c r="G3774" s="45" t="s">
        <v>821</v>
      </c>
      <c r="H3774" s="69" t="s">
        <v>2095</v>
      </c>
      <c r="I3774" s="9">
        <v>159</v>
      </c>
      <c r="J3774" s="905">
        <v>120001</v>
      </c>
      <c r="K3774" s="5">
        <f t="shared" si="123"/>
        <v>11</v>
      </c>
      <c r="L3774" s="423">
        <v>2000</v>
      </c>
      <c r="M3774" s="417" t="s">
        <v>2922</v>
      </c>
      <c r="N3774" s="45" t="s">
        <v>4254</v>
      </c>
      <c r="O3774" s="1227">
        <v>3510</v>
      </c>
      <c r="P3774" s="154">
        <v>125</v>
      </c>
      <c r="Q3774" s="251">
        <v>0.11386351559930163</v>
      </c>
      <c r="R3774" s="7">
        <v>263.25</v>
      </c>
      <c r="S3774" s="7">
        <f t="shared" si="126"/>
        <v>388.25</v>
      </c>
      <c r="T3774" s="7">
        <f t="shared" si="125"/>
        <v>3121.75</v>
      </c>
      <c r="U3774" s="7"/>
      <c r="V3774" s="7"/>
      <c r="W3774" s="7"/>
      <c r="X3774" s="42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</row>
    <row r="3775" spans="1:40" s="1" customFormat="1">
      <c r="A3775" s="9" t="s">
        <v>4255</v>
      </c>
      <c r="B3775" s="2" t="s">
        <v>17</v>
      </c>
      <c r="C3775" s="420" t="s">
        <v>4256</v>
      </c>
      <c r="D3775" s="10">
        <v>3965</v>
      </c>
      <c r="E3775" s="690">
        <v>41102</v>
      </c>
      <c r="F3775" s="801">
        <v>2012</v>
      </c>
      <c r="G3775" s="45" t="s">
        <v>818</v>
      </c>
      <c r="H3775" s="9" t="s">
        <v>806</v>
      </c>
      <c r="I3775" s="9">
        <v>160</v>
      </c>
      <c r="J3775" s="905">
        <v>185225</v>
      </c>
      <c r="K3775" s="5">
        <f t="shared" si="123"/>
        <v>13</v>
      </c>
      <c r="L3775" s="423">
        <v>1998</v>
      </c>
      <c r="M3775" s="417" t="s">
        <v>3829</v>
      </c>
      <c r="N3775" s="45" t="s">
        <v>1234</v>
      </c>
      <c r="O3775" s="1227">
        <v>241</v>
      </c>
      <c r="P3775" s="154">
        <f>O3775*0.1</f>
        <v>24.1</v>
      </c>
      <c r="Q3775" s="251">
        <v>7.8179792761913659E-3</v>
      </c>
      <c r="R3775" s="7">
        <v>18.079999999999998</v>
      </c>
      <c r="S3775" s="7">
        <f t="shared" si="126"/>
        <v>42.18</v>
      </c>
      <c r="T3775" s="7">
        <f t="shared" si="125"/>
        <v>198.82</v>
      </c>
      <c r="U3775" s="7"/>
      <c r="V3775" s="7"/>
      <c r="W3775" s="7"/>
      <c r="X3775" s="42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</row>
    <row r="3776" spans="1:40" s="1" customFormat="1">
      <c r="A3776" s="9" t="s">
        <v>4257</v>
      </c>
      <c r="B3776" s="2" t="s">
        <v>17</v>
      </c>
      <c r="C3776" s="420" t="s">
        <v>4258</v>
      </c>
      <c r="D3776" s="10">
        <v>3965</v>
      </c>
      <c r="E3776" s="690">
        <v>41102</v>
      </c>
      <c r="F3776" s="801">
        <v>2012</v>
      </c>
      <c r="G3776" s="45" t="s">
        <v>818</v>
      </c>
      <c r="H3776" s="9" t="s">
        <v>806</v>
      </c>
      <c r="I3776" s="9">
        <v>161</v>
      </c>
      <c r="J3776" s="905">
        <v>187786</v>
      </c>
      <c r="K3776" s="5">
        <f t="shared" si="123"/>
        <v>13</v>
      </c>
      <c r="L3776" s="423">
        <v>1998</v>
      </c>
      <c r="M3776" s="417" t="s">
        <v>623</v>
      </c>
      <c r="N3776" s="45" t="s">
        <v>626</v>
      </c>
      <c r="O3776" s="1227">
        <v>565</v>
      </c>
      <c r="P3776" s="154">
        <f>O3776*0.1</f>
        <v>56.5</v>
      </c>
      <c r="Q3776" s="251">
        <v>1.8328457639203825E-2</v>
      </c>
      <c r="R3776" s="7">
        <v>42.38</v>
      </c>
      <c r="S3776" s="7">
        <f t="shared" si="126"/>
        <v>98.88</v>
      </c>
      <c r="T3776" s="7">
        <f t="shared" si="125"/>
        <v>466.12</v>
      </c>
      <c r="U3776" s="7"/>
      <c r="V3776" s="7"/>
      <c r="W3776" s="7"/>
      <c r="X3776" s="42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</row>
    <row r="3777" spans="1:40" s="1" customFormat="1">
      <c r="A3777" s="9" t="s">
        <v>4259</v>
      </c>
      <c r="B3777" s="2" t="s">
        <v>17</v>
      </c>
      <c r="C3777" s="420" t="s">
        <v>4260</v>
      </c>
      <c r="D3777" s="10">
        <v>3965</v>
      </c>
      <c r="E3777" s="690">
        <v>41102</v>
      </c>
      <c r="F3777" s="801">
        <v>2012</v>
      </c>
      <c r="G3777" s="45" t="s">
        <v>818</v>
      </c>
      <c r="H3777" s="69" t="s">
        <v>3459</v>
      </c>
      <c r="I3777" s="9">
        <v>162</v>
      </c>
      <c r="J3777" s="905">
        <v>147410</v>
      </c>
      <c r="K3777" s="5">
        <f t="shared" si="123"/>
        <v>11</v>
      </c>
      <c r="L3777" s="423">
        <v>2000</v>
      </c>
      <c r="M3777" s="417" t="s">
        <v>3829</v>
      </c>
      <c r="N3777" s="45" t="s">
        <v>1234</v>
      </c>
      <c r="O3777" s="1227">
        <v>1515</v>
      </c>
      <c r="P3777" s="154">
        <v>125</v>
      </c>
      <c r="Q3777" s="251">
        <v>4.9146218271493437E-2</v>
      </c>
      <c r="R3777" s="7">
        <v>113.63</v>
      </c>
      <c r="S3777" s="7">
        <f t="shared" si="126"/>
        <v>238.63</v>
      </c>
      <c r="T3777" s="7">
        <f t="shared" si="125"/>
        <v>1276.3699999999999</v>
      </c>
      <c r="U3777" s="7"/>
      <c r="V3777" s="7"/>
      <c r="W3777" s="7"/>
      <c r="X3777" s="42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</row>
    <row r="3778" spans="1:40" s="1" customFormat="1">
      <c r="A3778" s="9" t="s">
        <v>4261</v>
      </c>
      <c r="B3778" s="2" t="s">
        <v>17</v>
      </c>
      <c r="C3778" s="420" t="s">
        <v>4262</v>
      </c>
      <c r="D3778" s="10">
        <v>3965</v>
      </c>
      <c r="E3778" s="690">
        <v>41102</v>
      </c>
      <c r="F3778" s="801">
        <v>2012</v>
      </c>
      <c r="G3778" s="45" t="s">
        <v>818</v>
      </c>
      <c r="H3778" s="9" t="s">
        <v>806</v>
      </c>
      <c r="I3778" s="9">
        <v>163</v>
      </c>
      <c r="J3778" s="905">
        <v>166018</v>
      </c>
      <c r="K3778" s="5">
        <f t="shared" ref="K3778:K3841" si="127">F3778-L3778-1</f>
        <v>6</v>
      </c>
      <c r="L3778" s="423">
        <v>2005</v>
      </c>
      <c r="M3778" s="417" t="s">
        <v>623</v>
      </c>
      <c r="N3778" s="45" t="s">
        <v>624</v>
      </c>
      <c r="O3778" s="1227">
        <v>1350</v>
      </c>
      <c r="P3778" s="154">
        <v>125</v>
      </c>
      <c r="Q3778" s="251">
        <v>4.3793659845885242E-2</v>
      </c>
      <c r="R3778" s="7">
        <v>101.25</v>
      </c>
      <c r="S3778" s="7">
        <f t="shared" si="126"/>
        <v>226.25</v>
      </c>
      <c r="T3778" s="7">
        <f t="shared" si="125"/>
        <v>1123.75</v>
      </c>
      <c r="U3778" s="7"/>
      <c r="V3778" s="7"/>
      <c r="W3778" s="7"/>
      <c r="X3778" s="42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</row>
    <row r="3779" spans="1:40" s="1" customFormat="1">
      <c r="A3779" s="9" t="s">
        <v>4263</v>
      </c>
      <c r="B3779" s="2" t="s">
        <v>17</v>
      </c>
      <c r="C3779" s="420" t="s">
        <v>4264</v>
      </c>
      <c r="D3779" s="10">
        <v>3965</v>
      </c>
      <c r="E3779" s="690">
        <v>41102</v>
      </c>
      <c r="F3779" s="801">
        <v>2012</v>
      </c>
      <c r="G3779" s="45" t="s">
        <v>818</v>
      </c>
      <c r="H3779" s="9" t="s">
        <v>806</v>
      </c>
      <c r="I3779" s="9">
        <v>164</v>
      </c>
      <c r="J3779" s="905">
        <v>215175</v>
      </c>
      <c r="K3779" s="5">
        <f t="shared" si="127"/>
        <v>12</v>
      </c>
      <c r="L3779" s="423">
        <v>1999</v>
      </c>
      <c r="M3779" s="417" t="s">
        <v>623</v>
      </c>
      <c r="N3779" s="45" t="s">
        <v>626</v>
      </c>
      <c r="O3779" s="1227">
        <v>737</v>
      </c>
      <c r="P3779" s="154">
        <f t="shared" ref="P3779:P3785" si="128">O3779*0.1</f>
        <v>73.7</v>
      </c>
      <c r="Q3779" s="251">
        <v>2.3908094301049943E-2</v>
      </c>
      <c r="R3779" s="7">
        <v>55.28</v>
      </c>
      <c r="S3779" s="7">
        <f t="shared" si="126"/>
        <v>128.98000000000002</v>
      </c>
      <c r="T3779" s="7">
        <f t="shared" si="125"/>
        <v>608.02</v>
      </c>
      <c r="U3779" s="7"/>
      <c r="V3779" s="7"/>
      <c r="W3779" s="7"/>
      <c r="X3779" s="42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</row>
    <row r="3780" spans="1:40" s="1" customFormat="1">
      <c r="A3780" s="9" t="s">
        <v>4265</v>
      </c>
      <c r="B3780" s="2" t="s">
        <v>17</v>
      </c>
      <c r="C3780" s="420" t="s">
        <v>4266</v>
      </c>
      <c r="D3780" s="10">
        <v>3965</v>
      </c>
      <c r="E3780" s="690">
        <v>41102</v>
      </c>
      <c r="F3780" s="801">
        <v>2012</v>
      </c>
      <c r="G3780" s="45" t="s">
        <v>814</v>
      </c>
      <c r="H3780" s="2" t="s">
        <v>3617</v>
      </c>
      <c r="I3780" s="9">
        <v>165</v>
      </c>
      <c r="J3780" s="905">
        <v>93476</v>
      </c>
      <c r="K3780" s="5">
        <f t="shared" si="127"/>
        <v>17</v>
      </c>
      <c r="L3780" s="423">
        <v>1994</v>
      </c>
      <c r="M3780" s="417" t="s">
        <v>3341</v>
      </c>
      <c r="N3780" s="45" t="s">
        <v>3663</v>
      </c>
      <c r="O3780" s="1227">
        <v>281</v>
      </c>
      <c r="P3780" s="154">
        <f t="shared" si="128"/>
        <v>28.1</v>
      </c>
      <c r="Q3780" s="251">
        <v>9.1155691975509292E-3</v>
      </c>
      <c r="R3780" s="7">
        <v>21.08</v>
      </c>
      <c r="S3780" s="7">
        <f t="shared" si="126"/>
        <v>49.18</v>
      </c>
      <c r="T3780" s="7">
        <f t="shared" si="125"/>
        <v>231.82</v>
      </c>
      <c r="U3780" s="7"/>
      <c r="V3780" s="7"/>
      <c r="W3780" s="7"/>
      <c r="X3780" s="42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</row>
    <row r="3781" spans="1:40" s="1" customFormat="1">
      <c r="A3781" s="9" t="s">
        <v>4267</v>
      </c>
      <c r="B3781" s="2" t="s">
        <v>17</v>
      </c>
      <c r="C3781" s="420" t="s">
        <v>4268</v>
      </c>
      <c r="D3781" s="10">
        <v>3965</v>
      </c>
      <c r="E3781" s="690">
        <v>41102</v>
      </c>
      <c r="F3781" s="801">
        <v>2012</v>
      </c>
      <c r="G3781" s="45" t="s">
        <v>814</v>
      </c>
      <c r="H3781" s="2" t="s">
        <v>3617</v>
      </c>
      <c r="I3781" s="9">
        <v>166</v>
      </c>
      <c r="J3781" s="905">
        <v>154179</v>
      </c>
      <c r="K3781" s="5">
        <f t="shared" si="127"/>
        <v>16</v>
      </c>
      <c r="L3781" s="423">
        <v>1995</v>
      </c>
      <c r="M3781" s="417" t="s">
        <v>2147</v>
      </c>
      <c r="N3781" s="45" t="s">
        <v>282</v>
      </c>
      <c r="O3781" s="1227">
        <v>298</v>
      </c>
      <c r="P3781" s="154">
        <f t="shared" si="128"/>
        <v>29.8</v>
      </c>
      <c r="Q3781" s="251">
        <v>9.6670449141287428E-3</v>
      </c>
      <c r="R3781" s="7">
        <v>22.35</v>
      </c>
      <c r="S3781" s="7">
        <f t="shared" si="126"/>
        <v>52.150000000000006</v>
      </c>
      <c r="T3781" s="7">
        <f t="shared" si="125"/>
        <v>245.85</v>
      </c>
      <c r="U3781" s="7"/>
      <c r="V3781" s="7"/>
      <c r="W3781" s="7"/>
      <c r="X3781" s="42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</row>
    <row r="3782" spans="1:40" s="1" customFormat="1">
      <c r="A3782" s="9" t="s">
        <v>4269</v>
      </c>
      <c r="B3782" s="2" t="s">
        <v>17</v>
      </c>
      <c r="C3782" s="420" t="s">
        <v>4270</v>
      </c>
      <c r="D3782" s="10">
        <v>3965</v>
      </c>
      <c r="E3782" s="690">
        <v>41102</v>
      </c>
      <c r="F3782" s="801">
        <v>2012</v>
      </c>
      <c r="G3782" s="45" t="s">
        <v>814</v>
      </c>
      <c r="H3782" s="2" t="s">
        <v>3617</v>
      </c>
      <c r="I3782" s="9">
        <v>167</v>
      </c>
      <c r="J3782" s="905">
        <v>153955</v>
      </c>
      <c r="K3782" s="5">
        <f t="shared" si="127"/>
        <v>16</v>
      </c>
      <c r="L3782" s="423">
        <v>1995</v>
      </c>
      <c r="M3782" s="417" t="s">
        <v>623</v>
      </c>
      <c r="N3782" s="45" t="s">
        <v>2116</v>
      </c>
      <c r="O3782" s="1227">
        <v>288</v>
      </c>
      <c r="P3782" s="154">
        <f t="shared" si="128"/>
        <v>28.8</v>
      </c>
      <c r="Q3782" s="251">
        <v>9.3426474337888511E-3</v>
      </c>
      <c r="R3782" s="7">
        <v>21.6</v>
      </c>
      <c r="S3782" s="7">
        <f t="shared" si="126"/>
        <v>50.400000000000006</v>
      </c>
      <c r="T3782" s="7">
        <f t="shared" si="125"/>
        <v>237.6</v>
      </c>
      <c r="U3782" s="7"/>
      <c r="V3782" s="7"/>
      <c r="W3782" s="7"/>
      <c r="X3782" s="42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</row>
    <row r="3783" spans="1:40" s="1" customFormat="1">
      <c r="A3783" s="9" t="s">
        <v>4271</v>
      </c>
      <c r="B3783" s="2" t="s">
        <v>17</v>
      </c>
      <c r="C3783" s="420" t="s">
        <v>4272</v>
      </c>
      <c r="D3783" s="10">
        <v>3965</v>
      </c>
      <c r="E3783" s="690">
        <v>41102</v>
      </c>
      <c r="F3783" s="801">
        <v>2012</v>
      </c>
      <c r="G3783" s="45" t="s">
        <v>814</v>
      </c>
      <c r="H3783" s="1" t="s">
        <v>3593</v>
      </c>
      <c r="I3783" s="9">
        <v>214</v>
      </c>
      <c r="J3783" s="905">
        <v>101542</v>
      </c>
      <c r="K3783" s="5">
        <f t="shared" si="127"/>
        <v>12</v>
      </c>
      <c r="L3783" s="423">
        <v>1999</v>
      </c>
      <c r="M3783" s="417" t="s">
        <v>623</v>
      </c>
      <c r="N3783" s="45" t="s">
        <v>624</v>
      </c>
      <c r="O3783" s="1227">
        <v>770</v>
      </c>
      <c r="P3783" s="154">
        <f t="shared" si="128"/>
        <v>77</v>
      </c>
      <c r="Q3783" s="251">
        <v>2.4978605986171583E-2</v>
      </c>
      <c r="R3783" s="7">
        <v>57.75</v>
      </c>
      <c r="S3783" s="7">
        <f t="shared" si="126"/>
        <v>134.75</v>
      </c>
      <c r="T3783" s="7">
        <f t="shared" si="125"/>
        <v>635.25</v>
      </c>
      <c r="U3783" s="7"/>
      <c r="V3783" s="7"/>
      <c r="W3783" s="7"/>
      <c r="X3783" s="42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</row>
    <row r="3784" spans="1:40" s="1" customFormat="1">
      <c r="A3784" s="9" t="s">
        <v>4273</v>
      </c>
      <c r="B3784" s="2" t="s">
        <v>17</v>
      </c>
      <c r="C3784" s="420" t="s">
        <v>4274</v>
      </c>
      <c r="D3784" s="10">
        <v>3965</v>
      </c>
      <c r="E3784" s="690">
        <v>41102</v>
      </c>
      <c r="F3784" s="801">
        <v>2012</v>
      </c>
      <c r="G3784" s="45" t="s">
        <v>815</v>
      </c>
      <c r="H3784" s="9" t="s">
        <v>1788</v>
      </c>
      <c r="I3784" s="9">
        <v>215</v>
      </c>
      <c r="J3784" s="905">
        <v>164198</v>
      </c>
      <c r="K3784" s="5">
        <f t="shared" si="127"/>
        <v>12</v>
      </c>
      <c r="L3784" s="423">
        <v>1999</v>
      </c>
      <c r="M3784" s="417" t="s">
        <v>2415</v>
      </c>
      <c r="N3784" s="45" t="s">
        <v>2109</v>
      </c>
      <c r="O3784" s="1227">
        <v>546</v>
      </c>
      <c r="P3784" s="154">
        <f t="shared" si="128"/>
        <v>54.6</v>
      </c>
      <c r="Q3784" s="251">
        <v>1.7712102426558032E-2</v>
      </c>
      <c r="R3784" s="7">
        <v>40.950000000000003</v>
      </c>
      <c r="S3784" s="7">
        <f t="shared" si="126"/>
        <v>95.550000000000011</v>
      </c>
      <c r="T3784" s="7">
        <f t="shared" si="125"/>
        <v>450.45</v>
      </c>
      <c r="U3784" s="7"/>
      <c r="V3784" s="7"/>
      <c r="W3784" s="7"/>
      <c r="X3784" s="42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</row>
    <row r="3785" spans="1:40" s="1" customFormat="1">
      <c r="A3785" s="9" t="s">
        <v>4275</v>
      </c>
      <c r="B3785" s="2" t="s">
        <v>17</v>
      </c>
      <c r="C3785" s="420" t="s">
        <v>4276</v>
      </c>
      <c r="D3785" s="10">
        <v>3965</v>
      </c>
      <c r="E3785" s="690">
        <v>41102</v>
      </c>
      <c r="F3785" s="801">
        <v>2012</v>
      </c>
      <c r="G3785" s="45" t="s">
        <v>818</v>
      </c>
      <c r="H3785" s="9" t="s">
        <v>806</v>
      </c>
      <c r="I3785" s="9">
        <v>216</v>
      </c>
      <c r="J3785" s="905">
        <v>177423</v>
      </c>
      <c r="K3785" s="5">
        <f t="shared" si="127"/>
        <v>15</v>
      </c>
      <c r="L3785" s="423">
        <v>1996</v>
      </c>
      <c r="M3785" s="417" t="s">
        <v>623</v>
      </c>
      <c r="N3785" s="45" t="s">
        <v>624</v>
      </c>
      <c r="O3785" s="1227">
        <v>1000</v>
      </c>
      <c r="P3785" s="154">
        <f t="shared" si="128"/>
        <v>100</v>
      </c>
      <c r="Q3785" s="251">
        <v>3.2439748033989066E-2</v>
      </c>
      <c r="R3785" s="7">
        <v>75</v>
      </c>
      <c r="S3785" s="7">
        <f t="shared" si="126"/>
        <v>175</v>
      </c>
      <c r="T3785" s="7">
        <f t="shared" si="125"/>
        <v>825</v>
      </c>
      <c r="U3785" s="7"/>
      <c r="V3785" s="7"/>
      <c r="W3785" s="7"/>
      <c r="X3785" s="42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</row>
    <row r="3786" spans="1:40" s="1" customFormat="1">
      <c r="A3786" s="9" t="s">
        <v>4277</v>
      </c>
      <c r="B3786" s="2" t="s">
        <v>17</v>
      </c>
      <c r="C3786" s="420" t="s">
        <v>4278</v>
      </c>
      <c r="D3786" s="10">
        <v>3965</v>
      </c>
      <c r="E3786" s="690">
        <v>41102</v>
      </c>
      <c r="F3786" s="801">
        <v>2012</v>
      </c>
      <c r="G3786" s="45" t="s">
        <v>814</v>
      </c>
      <c r="H3786" s="2" t="s">
        <v>3617</v>
      </c>
      <c r="I3786" s="9">
        <v>234</v>
      </c>
      <c r="J3786" s="905">
        <v>146971</v>
      </c>
      <c r="K3786" s="5">
        <f t="shared" si="127"/>
        <v>11</v>
      </c>
      <c r="L3786" s="423">
        <v>2000</v>
      </c>
      <c r="M3786" s="417" t="s">
        <v>3829</v>
      </c>
      <c r="N3786" s="45" t="s">
        <v>1234</v>
      </c>
      <c r="O3786" s="1227">
        <v>1350</v>
      </c>
      <c r="P3786" s="154">
        <v>125</v>
      </c>
      <c r="Q3786" s="251">
        <v>4.3793659845885242E-2</v>
      </c>
      <c r="R3786" s="7">
        <v>101.25</v>
      </c>
      <c r="S3786" s="7">
        <f t="shared" si="126"/>
        <v>226.25</v>
      </c>
      <c r="T3786" s="7">
        <f t="shared" si="125"/>
        <v>1123.75</v>
      </c>
      <c r="U3786" s="7"/>
      <c r="V3786" s="7"/>
      <c r="W3786" s="7"/>
      <c r="X3786" s="42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</row>
    <row r="3787" spans="1:40" s="1" customFormat="1">
      <c r="A3787" s="9" t="s">
        <v>4279</v>
      </c>
      <c r="B3787" s="2" t="s">
        <v>17</v>
      </c>
      <c r="C3787" s="420" t="s">
        <v>4280</v>
      </c>
      <c r="D3787" s="10">
        <v>3965</v>
      </c>
      <c r="E3787" s="690">
        <v>41102</v>
      </c>
      <c r="F3787" s="801">
        <v>2012</v>
      </c>
      <c r="G3787" s="45" t="s">
        <v>818</v>
      </c>
      <c r="H3787" s="9" t="s">
        <v>806</v>
      </c>
      <c r="I3787" s="9">
        <v>256</v>
      </c>
      <c r="J3787" s="905">
        <v>154187</v>
      </c>
      <c r="K3787" s="5">
        <f t="shared" si="127"/>
        <v>13</v>
      </c>
      <c r="L3787" s="423">
        <v>1998</v>
      </c>
      <c r="M3787" s="417" t="s">
        <v>3829</v>
      </c>
      <c r="N3787" s="45" t="s">
        <v>1234</v>
      </c>
      <c r="O3787" s="1227">
        <v>1598.88</v>
      </c>
      <c r="P3787" s="154">
        <v>125</v>
      </c>
      <c r="Q3787" s="251">
        <v>5.1867264336584444E-2</v>
      </c>
      <c r="R3787" s="7">
        <v>119.92</v>
      </c>
      <c r="S3787" s="7">
        <f t="shared" si="126"/>
        <v>244.92000000000002</v>
      </c>
      <c r="T3787" s="7">
        <f t="shared" si="125"/>
        <v>1353.96</v>
      </c>
      <c r="U3787" s="7"/>
      <c r="V3787" s="7"/>
      <c r="W3787" s="7"/>
      <c r="X3787" s="42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</row>
    <row r="3788" spans="1:40" s="1" customFormat="1">
      <c r="A3788" s="9" t="s">
        <v>4281</v>
      </c>
      <c r="B3788" s="2" t="s">
        <v>17</v>
      </c>
      <c r="C3788" s="420" t="s">
        <v>4282</v>
      </c>
      <c r="D3788" s="10">
        <v>3965</v>
      </c>
      <c r="E3788" s="690">
        <v>41102</v>
      </c>
      <c r="F3788" s="801">
        <v>2012</v>
      </c>
      <c r="G3788" s="45" t="s">
        <v>1774</v>
      </c>
      <c r="H3788" s="2" t="s">
        <v>2825</v>
      </c>
      <c r="I3788" s="9">
        <v>259</v>
      </c>
      <c r="J3788" s="905">
        <v>213782</v>
      </c>
      <c r="K3788" s="5">
        <f t="shared" si="127"/>
        <v>10</v>
      </c>
      <c r="L3788" s="423">
        <v>2001</v>
      </c>
      <c r="M3788" s="417" t="s">
        <v>3829</v>
      </c>
      <c r="N3788" s="45" t="s">
        <v>1234</v>
      </c>
      <c r="O3788" s="1227">
        <v>925.5</v>
      </c>
      <c r="P3788" s="154">
        <f>O3788*0.1</f>
        <v>92.550000000000011</v>
      </c>
      <c r="Q3788" s="251">
        <v>3.0022986805456883E-2</v>
      </c>
      <c r="R3788" s="7">
        <v>69.41</v>
      </c>
      <c r="S3788" s="7">
        <f t="shared" si="126"/>
        <v>161.96</v>
      </c>
      <c r="T3788" s="7">
        <f t="shared" si="125"/>
        <v>763.54</v>
      </c>
      <c r="U3788" s="7"/>
      <c r="V3788" s="7"/>
      <c r="W3788" s="7"/>
      <c r="X3788" s="42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</row>
    <row r="3789" spans="1:40" s="1" customFormat="1">
      <c r="A3789" s="9" t="s">
        <v>4283</v>
      </c>
      <c r="B3789" s="2" t="s">
        <v>17</v>
      </c>
      <c r="C3789" s="420" t="s">
        <v>4284</v>
      </c>
      <c r="D3789" s="10">
        <v>3965</v>
      </c>
      <c r="E3789" s="690">
        <v>41102</v>
      </c>
      <c r="F3789" s="801">
        <v>2012</v>
      </c>
      <c r="G3789" s="45" t="s">
        <v>1774</v>
      </c>
      <c r="H3789" s="2" t="s">
        <v>2825</v>
      </c>
      <c r="I3789" s="9">
        <v>260</v>
      </c>
      <c r="J3789" s="905">
        <v>113869</v>
      </c>
      <c r="K3789" s="5">
        <f t="shared" si="127"/>
        <v>11</v>
      </c>
      <c r="L3789" s="423">
        <v>2000</v>
      </c>
      <c r="M3789" s="417" t="s">
        <v>623</v>
      </c>
      <c r="N3789" s="45" t="s">
        <v>2398</v>
      </c>
      <c r="O3789" s="1227">
        <v>701</v>
      </c>
      <c r="P3789" s="154">
        <f>O3789*0.1</f>
        <v>70.100000000000009</v>
      </c>
      <c r="Q3789" s="251">
        <v>2.2740263371826337E-2</v>
      </c>
      <c r="R3789" s="7">
        <v>52.58</v>
      </c>
      <c r="S3789" s="7">
        <f t="shared" si="126"/>
        <v>122.68</v>
      </c>
      <c r="T3789" s="7">
        <f t="shared" si="125"/>
        <v>578.31999999999994</v>
      </c>
      <c r="U3789" s="7"/>
      <c r="V3789" s="7"/>
      <c r="W3789" s="7"/>
      <c r="X3789" s="42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</row>
    <row r="3790" spans="1:40" s="1" customFormat="1">
      <c r="A3790" s="1" t="s">
        <v>4488</v>
      </c>
      <c r="B3790" s="1" t="s">
        <v>21</v>
      </c>
      <c r="C3790" s="599"/>
      <c r="D3790" s="3"/>
      <c r="E3790" s="820"/>
      <c r="F3790" s="795">
        <v>2012</v>
      </c>
      <c r="G3790" s="782" t="s">
        <v>810</v>
      </c>
      <c r="H3790" s="2" t="s">
        <v>4807</v>
      </c>
      <c r="I3790" s="5"/>
      <c r="J3790" s="904"/>
      <c r="K3790" s="5">
        <f t="shared" si="127"/>
        <v>2011</v>
      </c>
      <c r="L3790" s="1014"/>
      <c r="M3790" s="1105"/>
      <c r="N3790" s="1105"/>
      <c r="O3790" s="1227"/>
      <c r="P3790" s="154"/>
      <c r="Q3790" s="22"/>
      <c r="R3790" s="7"/>
      <c r="S3790" s="7"/>
      <c r="T3790" s="7">
        <v>-4.3286491399300999</v>
      </c>
      <c r="U3790" s="42"/>
      <c r="V3790" s="42"/>
      <c r="W3790" s="42"/>
      <c r="X3790" s="42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</row>
    <row r="3791" spans="1:40" s="1" customFormat="1">
      <c r="A3791" s="1" t="s">
        <v>4488</v>
      </c>
      <c r="B3791" s="1" t="s">
        <v>21</v>
      </c>
      <c r="C3791" s="599"/>
      <c r="D3791" s="3"/>
      <c r="E3791" s="820"/>
      <c r="F3791" s="795">
        <v>2012</v>
      </c>
      <c r="G3791" s="782" t="s">
        <v>810</v>
      </c>
      <c r="H3791" s="173" t="s">
        <v>859</v>
      </c>
      <c r="I3791" s="5"/>
      <c r="J3791" s="904"/>
      <c r="K3791" s="5">
        <f t="shared" si="127"/>
        <v>2011</v>
      </c>
      <c r="L3791" s="1014"/>
      <c r="M3791" s="1105"/>
      <c r="N3791" s="1105"/>
      <c r="O3791" s="1227"/>
      <c r="P3791" s="154"/>
      <c r="Q3791" s="22"/>
      <c r="R3791" s="7"/>
      <c r="S3791" s="7"/>
      <c r="T3791" s="7">
        <v>-11.043549746785301</v>
      </c>
      <c r="U3791" s="42"/>
      <c r="V3791" s="42"/>
      <c r="W3791" s="42"/>
      <c r="X3791" s="42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</row>
    <row r="3792" spans="1:40" s="1" customFormat="1">
      <c r="A3792" s="1" t="s">
        <v>4488</v>
      </c>
      <c r="B3792" s="1" t="s">
        <v>21</v>
      </c>
      <c r="C3792" s="599"/>
      <c r="D3792" s="3"/>
      <c r="E3792" s="820"/>
      <c r="F3792" s="795">
        <v>2012</v>
      </c>
      <c r="G3792" s="782" t="s">
        <v>810</v>
      </c>
      <c r="H3792" s="9" t="s">
        <v>1050</v>
      </c>
      <c r="I3792" s="5"/>
      <c r="J3792" s="904"/>
      <c r="K3792" s="5">
        <f t="shared" si="127"/>
        <v>2011</v>
      </c>
      <c r="L3792" s="1014"/>
      <c r="M3792" s="1105"/>
      <c r="N3792" s="1105"/>
      <c r="O3792" s="1227"/>
      <c r="P3792" s="154"/>
      <c r="Q3792" s="22"/>
      <c r="R3792" s="7"/>
      <c r="S3792" s="7"/>
      <c r="T3792" s="7">
        <v>-6.3998532255911202</v>
      </c>
      <c r="U3792" s="42"/>
      <c r="V3792" s="42"/>
      <c r="W3792" s="42"/>
      <c r="X3792" s="42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</row>
    <row r="3793" spans="1:37" s="1" customFormat="1">
      <c r="A3793" s="1" t="s">
        <v>4488</v>
      </c>
      <c r="B3793" s="1" t="s">
        <v>21</v>
      </c>
      <c r="C3793" s="599"/>
      <c r="D3793" s="3"/>
      <c r="E3793" s="820"/>
      <c r="F3793" s="795">
        <v>2012</v>
      </c>
      <c r="G3793" s="782" t="s">
        <v>810</v>
      </c>
      <c r="H3793" s="252" t="s">
        <v>4810</v>
      </c>
      <c r="I3793" s="5"/>
      <c r="J3793" s="904"/>
      <c r="K3793" s="5">
        <f t="shared" si="127"/>
        <v>2011</v>
      </c>
      <c r="L3793" s="1014"/>
      <c r="M3793" s="1105"/>
      <c r="N3793" s="1105"/>
      <c r="O3793" s="1227"/>
      <c r="P3793" s="154"/>
      <c r="Q3793" s="22"/>
      <c r="R3793" s="7"/>
      <c r="S3793" s="7"/>
      <c r="T3793" s="7">
        <v>-5.0357020413930504</v>
      </c>
      <c r="U3793" s="42"/>
      <c r="V3793" s="42"/>
      <c r="W3793" s="42"/>
      <c r="X3793" s="42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</row>
    <row r="3794" spans="1:37" s="1" customFormat="1">
      <c r="A3794" s="1" t="s">
        <v>4488</v>
      </c>
      <c r="B3794" s="1" t="s">
        <v>21</v>
      </c>
      <c r="C3794" s="599"/>
      <c r="D3794" s="3"/>
      <c r="E3794" s="820"/>
      <c r="F3794" s="795">
        <v>2012</v>
      </c>
      <c r="G3794" s="782" t="s">
        <v>810</v>
      </c>
      <c r="H3794" s="9" t="s">
        <v>837</v>
      </c>
      <c r="I3794" s="5"/>
      <c r="J3794" s="904"/>
      <c r="K3794" s="5">
        <f t="shared" si="127"/>
        <v>2011</v>
      </c>
      <c r="L3794" s="1014"/>
      <c r="M3794" s="1105"/>
      <c r="N3794" s="1105"/>
      <c r="O3794" s="1227"/>
      <c r="P3794" s="154"/>
      <c r="Q3794" s="22"/>
      <c r="R3794" s="7"/>
      <c r="S3794" s="7"/>
      <c r="T3794" s="7">
        <v>-16.5111376825398</v>
      </c>
      <c r="U3794" s="42"/>
      <c r="V3794" s="42"/>
      <c r="W3794" s="42"/>
      <c r="X3794" s="42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</row>
    <row r="3795" spans="1:37" s="1" customFormat="1">
      <c r="A3795" s="1" t="s">
        <v>4488</v>
      </c>
      <c r="B3795" s="1" t="s">
        <v>21</v>
      </c>
      <c r="C3795" s="599"/>
      <c r="D3795" s="3"/>
      <c r="E3795" s="820"/>
      <c r="F3795" s="795">
        <v>2012</v>
      </c>
      <c r="G3795" s="783" t="s">
        <v>810</v>
      </c>
      <c r="H3795" s="9" t="s">
        <v>4468</v>
      </c>
      <c r="I3795" s="5"/>
      <c r="J3795" s="904"/>
      <c r="K3795" s="5">
        <f t="shared" si="127"/>
        <v>2011</v>
      </c>
      <c r="L3795" s="1014"/>
      <c r="M3795" s="1105"/>
      <c r="N3795" s="1105"/>
      <c r="O3795" s="1227"/>
      <c r="P3795" s="154"/>
      <c r="Q3795" s="22"/>
      <c r="R3795" s="7"/>
      <c r="S3795" s="7"/>
      <c r="T3795" s="7">
        <v>-2.9354871612320199</v>
      </c>
      <c r="U3795" s="42"/>
      <c r="V3795" s="42"/>
      <c r="W3795" s="42"/>
      <c r="X3795" s="42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</row>
    <row r="3796" spans="1:37" s="1" customFormat="1">
      <c r="A3796" s="1" t="s">
        <v>4488</v>
      </c>
      <c r="B3796" s="1" t="s">
        <v>21</v>
      </c>
      <c r="C3796" s="599"/>
      <c r="D3796" s="3"/>
      <c r="E3796" s="820"/>
      <c r="F3796" s="795">
        <v>2012</v>
      </c>
      <c r="G3796" s="782" t="s">
        <v>810</v>
      </c>
      <c r="H3796" s="51" t="s">
        <v>1654</v>
      </c>
      <c r="I3796" s="5"/>
      <c r="J3796" s="904"/>
      <c r="K3796" s="5">
        <f t="shared" si="127"/>
        <v>2011</v>
      </c>
      <c r="L3796" s="1014"/>
      <c r="M3796" s="1105"/>
      <c r="N3796" s="1105"/>
      <c r="O3796" s="1227"/>
      <c r="P3796" s="154"/>
      <c r="Q3796" s="22"/>
      <c r="R3796" s="7"/>
      <c r="S3796" s="7"/>
      <c r="T3796" s="7">
        <v>-1.8903410972344099</v>
      </c>
      <c r="U3796" s="42"/>
      <c r="V3796" s="42"/>
      <c r="W3796" s="42"/>
      <c r="X3796" s="42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</row>
    <row r="3797" spans="1:37" s="1" customFormat="1">
      <c r="A3797" s="9" t="s">
        <v>4488</v>
      </c>
      <c r="B3797" s="1" t="s">
        <v>21</v>
      </c>
      <c r="C3797" s="335"/>
      <c r="D3797" s="10"/>
      <c r="E3797" s="690"/>
      <c r="F3797" s="795">
        <v>2012</v>
      </c>
      <c r="G3797" s="784" t="s">
        <v>811</v>
      </c>
      <c r="H3797" s="15" t="s">
        <v>800</v>
      </c>
      <c r="I3797" s="11"/>
      <c r="J3797" s="905"/>
      <c r="K3797" s="5">
        <f t="shared" si="127"/>
        <v>2011</v>
      </c>
      <c r="L3797" s="423"/>
      <c r="M3797" s="1114"/>
      <c r="N3797" s="1114"/>
      <c r="O3797" s="1227"/>
      <c r="P3797" s="154"/>
      <c r="Q3797" s="27"/>
      <c r="R3797" s="7"/>
      <c r="S3797" s="7"/>
      <c r="T3797" s="7">
        <v>-64.134534557542395</v>
      </c>
      <c r="U3797" s="42"/>
      <c r="V3797" s="42"/>
      <c r="W3797" s="42"/>
      <c r="X3797" s="42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</row>
    <row r="3798" spans="1:37" s="1" customFormat="1">
      <c r="A3798" s="9" t="s">
        <v>4488</v>
      </c>
      <c r="B3798" s="1" t="s">
        <v>21</v>
      </c>
      <c r="C3798" s="335"/>
      <c r="D3798" s="10"/>
      <c r="E3798" s="690"/>
      <c r="F3798" s="795">
        <v>2012</v>
      </c>
      <c r="G3798" s="784" t="s">
        <v>812</v>
      </c>
      <c r="H3798" s="1" t="s">
        <v>861</v>
      </c>
      <c r="I3798" s="11"/>
      <c r="J3798" s="905"/>
      <c r="K3798" s="5">
        <f t="shared" si="127"/>
        <v>2011</v>
      </c>
      <c r="L3798" s="423"/>
      <c r="M3798" s="1114"/>
      <c r="N3798" s="1114"/>
      <c r="O3798" s="1227"/>
      <c r="P3798" s="154"/>
      <c r="Q3798" s="27"/>
      <c r="R3798" s="7"/>
      <c r="S3798" s="7"/>
      <c r="T3798" s="7">
        <v>-36.2221546365002</v>
      </c>
      <c r="U3798" s="42"/>
      <c r="V3798" s="42"/>
      <c r="W3798" s="42"/>
      <c r="X3798" s="42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</row>
    <row r="3799" spans="1:37" s="1" customFormat="1">
      <c r="A3799" s="9" t="s">
        <v>4488</v>
      </c>
      <c r="B3799" s="1" t="s">
        <v>21</v>
      </c>
      <c r="C3799" s="335"/>
      <c r="D3799" s="10"/>
      <c r="E3799" s="690"/>
      <c r="F3799" s="795">
        <v>2012</v>
      </c>
      <c r="G3799" s="784" t="s">
        <v>812</v>
      </c>
      <c r="H3799" s="9" t="s">
        <v>1762</v>
      </c>
      <c r="I3799" s="11"/>
      <c r="J3799" s="905"/>
      <c r="K3799" s="5">
        <f t="shared" si="127"/>
        <v>2011</v>
      </c>
      <c r="L3799" s="423"/>
      <c r="M3799" s="1114"/>
      <c r="N3799" s="1114"/>
      <c r="O3799" s="1227"/>
      <c r="P3799" s="154"/>
      <c r="Q3799" s="27"/>
      <c r="R3799" s="7"/>
      <c r="S3799" s="7"/>
      <c r="T3799" s="7">
        <v>-1.73411456027289</v>
      </c>
      <c r="U3799" s="42"/>
      <c r="V3799" s="42"/>
      <c r="W3799" s="42"/>
      <c r="X3799" s="42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</row>
    <row r="3800" spans="1:37" s="1" customFormat="1">
      <c r="A3800" s="9" t="s">
        <v>4488</v>
      </c>
      <c r="B3800" s="1" t="s">
        <v>21</v>
      </c>
      <c r="C3800" s="335"/>
      <c r="D3800" s="10"/>
      <c r="E3800" s="690"/>
      <c r="F3800" s="795">
        <v>2012</v>
      </c>
      <c r="G3800" s="784" t="s">
        <v>812</v>
      </c>
      <c r="H3800" s="1" t="s">
        <v>3002</v>
      </c>
      <c r="I3800" s="11"/>
      <c r="J3800" s="905"/>
      <c r="K3800" s="5">
        <f t="shared" si="127"/>
        <v>2011</v>
      </c>
      <c r="L3800" s="423"/>
      <c r="M3800" s="1114"/>
      <c r="N3800" s="1114"/>
      <c r="O3800" s="1227"/>
      <c r="P3800" s="154"/>
      <c r="Q3800" s="27"/>
      <c r="R3800" s="7"/>
      <c r="S3800" s="7"/>
      <c r="T3800" s="7">
        <v>-8.2847405964443297</v>
      </c>
      <c r="U3800" s="42"/>
      <c r="V3800" s="42"/>
      <c r="W3800" s="42"/>
      <c r="X3800" s="42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</row>
    <row r="3801" spans="1:37" s="1" customFormat="1">
      <c r="A3801" s="9" t="s">
        <v>4488</v>
      </c>
      <c r="B3801" s="1" t="s">
        <v>21</v>
      </c>
      <c r="C3801" s="335"/>
      <c r="D3801" s="10"/>
      <c r="E3801" s="690"/>
      <c r="F3801" s="795">
        <v>2012</v>
      </c>
      <c r="G3801" s="784" t="s">
        <v>812</v>
      </c>
      <c r="H3801" s="1" t="s">
        <v>905</v>
      </c>
      <c r="I3801" s="11"/>
      <c r="J3801" s="905"/>
      <c r="K3801" s="5">
        <f t="shared" si="127"/>
        <v>2011</v>
      </c>
      <c r="L3801" s="423"/>
      <c r="M3801" s="1114"/>
      <c r="N3801" s="1114"/>
      <c r="O3801" s="1227"/>
      <c r="P3801" s="154"/>
      <c r="Q3801" s="27"/>
      <c r="R3801" s="7"/>
      <c r="S3801" s="7"/>
      <c r="T3801" s="7">
        <v>-13.9657055768633</v>
      </c>
      <c r="U3801" s="42"/>
      <c r="V3801" s="42"/>
      <c r="W3801" s="42"/>
      <c r="X3801" s="42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</row>
    <row r="3802" spans="1:37" s="1" customFormat="1">
      <c r="A3802" s="9" t="s">
        <v>4488</v>
      </c>
      <c r="B3802" s="1" t="s">
        <v>21</v>
      </c>
      <c r="C3802" s="335"/>
      <c r="D3802" s="10"/>
      <c r="E3802" s="690"/>
      <c r="F3802" s="795">
        <v>2012</v>
      </c>
      <c r="G3802" s="784" t="s">
        <v>812</v>
      </c>
      <c r="H3802" s="9" t="s">
        <v>1516</v>
      </c>
      <c r="I3802" s="11"/>
      <c r="J3802" s="905"/>
      <c r="K3802" s="5">
        <f t="shared" si="127"/>
        <v>2011</v>
      </c>
      <c r="L3802" s="423"/>
      <c r="M3802" s="1114"/>
      <c r="N3802" s="1114"/>
      <c r="O3802" s="1227"/>
      <c r="P3802" s="154"/>
      <c r="Q3802" s="27"/>
      <c r="R3802" s="7"/>
      <c r="S3802" s="7"/>
      <c r="T3802" s="7">
        <v>-3.8748915303941001</v>
      </c>
      <c r="U3802" s="42"/>
      <c r="V3802" s="42"/>
      <c r="W3802" s="42"/>
      <c r="X3802" s="42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</row>
    <row r="3803" spans="1:37" s="1" customFormat="1">
      <c r="A3803" s="9" t="s">
        <v>4488</v>
      </c>
      <c r="B3803" s="1" t="s">
        <v>21</v>
      </c>
      <c r="C3803" s="335"/>
      <c r="D3803" s="10"/>
      <c r="E3803" s="690"/>
      <c r="F3803" s="795">
        <v>2012</v>
      </c>
      <c r="G3803" s="784" t="s">
        <v>812</v>
      </c>
      <c r="H3803" s="9" t="s">
        <v>2238</v>
      </c>
      <c r="I3803" s="11"/>
      <c r="J3803" s="905"/>
      <c r="K3803" s="5">
        <f t="shared" si="127"/>
        <v>2011</v>
      </c>
      <c r="L3803" s="423"/>
      <c r="M3803" s="1114"/>
      <c r="N3803" s="1114"/>
      <c r="O3803" s="1227"/>
      <c r="P3803" s="154"/>
      <c r="Q3803" s="27"/>
      <c r="R3803" s="7"/>
      <c r="S3803" s="7"/>
      <c r="T3803" s="7">
        <v>-9.1883359496798391</v>
      </c>
      <c r="U3803" s="42"/>
      <c r="V3803" s="42"/>
      <c r="W3803" s="42"/>
      <c r="X3803" s="42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</row>
    <row r="3804" spans="1:37" s="1" customFormat="1">
      <c r="A3804" s="9" t="s">
        <v>4488</v>
      </c>
      <c r="B3804" s="1" t="s">
        <v>21</v>
      </c>
      <c r="C3804" s="335"/>
      <c r="D3804" s="10"/>
      <c r="E3804" s="690"/>
      <c r="F3804" s="795">
        <v>2012</v>
      </c>
      <c r="G3804" s="784" t="s">
        <v>812</v>
      </c>
      <c r="H3804" s="9" t="s">
        <v>1079</v>
      </c>
      <c r="I3804" s="11"/>
      <c r="J3804" s="905"/>
      <c r="K3804" s="5">
        <f t="shared" si="127"/>
        <v>2011</v>
      </c>
      <c r="L3804" s="423"/>
      <c r="M3804" s="1114"/>
      <c r="N3804" s="1114"/>
      <c r="O3804" s="1227"/>
      <c r="P3804" s="154"/>
      <c r="Q3804" s="27"/>
      <c r="R3804" s="7"/>
      <c r="S3804" s="7"/>
      <c r="T3804" s="7">
        <v>-27.3668557905225</v>
      </c>
      <c r="U3804" s="42"/>
      <c r="V3804" s="42"/>
      <c r="W3804" s="42"/>
      <c r="X3804" s="42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</row>
    <row r="3805" spans="1:37" s="1" customFormat="1">
      <c r="A3805" s="9" t="s">
        <v>4488</v>
      </c>
      <c r="B3805" s="1" t="s">
        <v>21</v>
      </c>
      <c r="C3805" s="335"/>
      <c r="D3805" s="10"/>
      <c r="E3805" s="690"/>
      <c r="F3805" s="795">
        <v>2012</v>
      </c>
      <c r="G3805" s="784" t="s">
        <v>2507</v>
      </c>
      <c r="H3805" s="15" t="s">
        <v>800</v>
      </c>
      <c r="I3805" s="11"/>
      <c r="J3805" s="905"/>
      <c r="K3805" s="5">
        <f t="shared" si="127"/>
        <v>2011</v>
      </c>
      <c r="L3805" s="423"/>
      <c r="M3805" s="1114"/>
      <c r="N3805" s="1114"/>
      <c r="O3805" s="1227"/>
      <c r="P3805" s="154"/>
      <c r="Q3805" s="27"/>
      <c r="R3805" s="7"/>
      <c r="S3805" s="7"/>
      <c r="T3805" s="7">
        <v>-1.2607386850045099</v>
      </c>
      <c r="U3805" s="42"/>
      <c r="V3805" s="42"/>
      <c r="W3805" s="42"/>
      <c r="X3805" s="42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</row>
    <row r="3806" spans="1:37" s="1" customFormat="1">
      <c r="A3806" s="9" t="s">
        <v>4488</v>
      </c>
      <c r="B3806" s="1" t="s">
        <v>21</v>
      </c>
      <c r="C3806" s="335"/>
      <c r="D3806" s="10"/>
      <c r="E3806" s="690"/>
      <c r="F3806" s="795">
        <v>2012</v>
      </c>
      <c r="G3806" s="784" t="s">
        <v>2507</v>
      </c>
      <c r="H3806" s="1" t="s">
        <v>1604</v>
      </c>
      <c r="I3806" s="11"/>
      <c r="J3806" s="905"/>
      <c r="K3806" s="5">
        <f t="shared" si="127"/>
        <v>2011</v>
      </c>
      <c r="L3806" s="423"/>
      <c r="M3806" s="1114"/>
      <c r="N3806" s="1114"/>
      <c r="O3806" s="1227"/>
      <c r="P3806" s="154"/>
      <c r="Q3806" s="27"/>
      <c r="R3806" s="7"/>
      <c r="S3806" s="7"/>
      <c r="T3806" s="7">
        <v>-10.741227727077399</v>
      </c>
      <c r="U3806" s="42"/>
      <c r="V3806" s="42"/>
      <c r="W3806" s="42"/>
      <c r="X3806" s="42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</row>
    <row r="3807" spans="1:37" s="1" customFormat="1">
      <c r="A3807" s="9" t="s">
        <v>4488</v>
      </c>
      <c r="B3807" s="1" t="s">
        <v>21</v>
      </c>
      <c r="C3807" s="335"/>
      <c r="D3807" s="10"/>
      <c r="E3807" s="690"/>
      <c r="F3807" s="795">
        <v>2012</v>
      </c>
      <c r="G3807" s="784" t="s">
        <v>2507</v>
      </c>
      <c r="H3807" s="9" t="s">
        <v>435</v>
      </c>
      <c r="I3807" s="11"/>
      <c r="J3807" s="905"/>
      <c r="K3807" s="5">
        <f t="shared" si="127"/>
        <v>2011</v>
      </c>
      <c r="L3807" s="423"/>
      <c r="M3807" s="1114"/>
      <c r="N3807" s="1114"/>
      <c r="O3807" s="1227"/>
      <c r="P3807" s="154"/>
      <c r="Q3807" s="27"/>
      <c r="R3807" s="7"/>
      <c r="S3807" s="7"/>
      <c r="T3807" s="7">
        <v>-9.5844317646645791</v>
      </c>
      <c r="U3807" s="42"/>
      <c r="V3807" s="42"/>
      <c r="W3807" s="42"/>
      <c r="X3807" s="42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</row>
    <row r="3808" spans="1:37" s="1" customFormat="1">
      <c r="A3808" s="9" t="s">
        <v>4488</v>
      </c>
      <c r="B3808" s="1" t="s">
        <v>21</v>
      </c>
      <c r="C3808" s="335"/>
      <c r="D3808" s="10"/>
      <c r="E3808" s="690"/>
      <c r="F3808" s="795">
        <v>2012</v>
      </c>
      <c r="G3808" s="784" t="s">
        <v>821</v>
      </c>
      <c r="H3808" s="15" t="s">
        <v>800</v>
      </c>
      <c r="I3808" s="11"/>
      <c r="J3808" s="905"/>
      <c r="K3808" s="5">
        <f t="shared" si="127"/>
        <v>2011</v>
      </c>
      <c r="L3808" s="423"/>
      <c r="M3808" s="1114"/>
      <c r="N3808" s="1114"/>
      <c r="O3808" s="1227"/>
      <c r="P3808" s="154"/>
      <c r="Q3808" s="27"/>
      <c r="R3808" s="7"/>
      <c r="S3808" s="7"/>
      <c r="T3808" s="7">
        <v>-7.3047173276722503</v>
      </c>
      <c r="U3808" s="42"/>
      <c r="V3808" s="42"/>
      <c r="W3808" s="42"/>
      <c r="X3808" s="42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</row>
    <row r="3809" spans="1:37" s="1" customFormat="1">
      <c r="A3809" s="9" t="s">
        <v>4488</v>
      </c>
      <c r="B3809" s="1" t="s">
        <v>21</v>
      </c>
      <c r="C3809" s="335"/>
      <c r="D3809" s="10"/>
      <c r="E3809" s="690"/>
      <c r="F3809" s="795">
        <v>2012</v>
      </c>
      <c r="G3809" s="784" t="s">
        <v>821</v>
      </c>
      <c r="H3809" s="1" t="s">
        <v>2095</v>
      </c>
      <c r="I3809" s="11"/>
      <c r="J3809" s="905"/>
      <c r="K3809" s="5">
        <f t="shared" si="127"/>
        <v>2011</v>
      </c>
      <c r="L3809" s="423"/>
      <c r="M3809" s="1114"/>
      <c r="N3809" s="1114"/>
      <c r="O3809" s="1227"/>
      <c r="P3809" s="154"/>
      <c r="Q3809" s="27"/>
      <c r="R3809" s="7"/>
      <c r="S3809" s="7"/>
      <c r="T3809" s="7">
        <v>-81.223767236489607</v>
      </c>
      <c r="U3809" s="42"/>
      <c r="V3809" s="42"/>
      <c r="W3809" s="42"/>
      <c r="X3809" s="42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</row>
    <row r="3810" spans="1:37" s="1" customFormat="1">
      <c r="A3810" s="9" t="s">
        <v>4488</v>
      </c>
      <c r="B3810" s="1" t="s">
        <v>21</v>
      </c>
      <c r="C3810" s="335"/>
      <c r="D3810" s="10"/>
      <c r="E3810" s="690"/>
      <c r="F3810" s="795">
        <v>2012</v>
      </c>
      <c r="G3810" s="784" t="s">
        <v>813</v>
      </c>
      <c r="H3810" s="15" t="s">
        <v>800</v>
      </c>
      <c r="I3810" s="11"/>
      <c r="J3810" s="905"/>
      <c r="K3810" s="5">
        <f t="shared" si="127"/>
        <v>2011</v>
      </c>
      <c r="L3810" s="423"/>
      <c r="M3810" s="1114"/>
      <c r="N3810" s="1114"/>
      <c r="O3810" s="1227"/>
      <c r="P3810" s="154"/>
      <c r="Q3810" s="27"/>
      <c r="R3810" s="7"/>
      <c r="S3810" s="7"/>
      <c r="T3810" s="7">
        <v>-36.901029951660298</v>
      </c>
      <c r="U3810" s="42"/>
      <c r="V3810" s="42"/>
      <c r="W3810" s="42"/>
      <c r="X3810" s="42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</row>
    <row r="3811" spans="1:37" s="1" customFormat="1">
      <c r="A3811" s="9" t="s">
        <v>4488</v>
      </c>
      <c r="B3811" s="1" t="s">
        <v>21</v>
      </c>
      <c r="C3811" s="335"/>
      <c r="D3811" s="10"/>
      <c r="E3811" s="690"/>
      <c r="F3811" s="795">
        <v>2012</v>
      </c>
      <c r="G3811" s="784" t="s">
        <v>1730</v>
      </c>
      <c r="I3811" s="11"/>
      <c r="J3811" s="905"/>
      <c r="K3811" s="5">
        <f t="shared" si="127"/>
        <v>2011</v>
      </c>
      <c r="L3811" s="423"/>
      <c r="M3811" s="1114"/>
      <c r="N3811" s="1114"/>
      <c r="O3811" s="1227"/>
      <c r="P3811" s="154"/>
      <c r="Q3811" s="27"/>
      <c r="R3811" s="7"/>
      <c r="S3811" s="7"/>
      <c r="T3811" s="7">
        <v>-8.0667619701456506</v>
      </c>
      <c r="U3811" s="42"/>
      <c r="V3811" s="42"/>
      <c r="W3811" s="42"/>
      <c r="X3811" s="42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</row>
    <row r="3812" spans="1:37">
      <c r="A3812" s="496" t="s">
        <v>4488</v>
      </c>
      <c r="B3812" s="481" t="s">
        <v>21</v>
      </c>
      <c r="C3812" s="572"/>
      <c r="D3812" s="504"/>
      <c r="E3812" s="840"/>
      <c r="F3812" s="489">
        <v>2012</v>
      </c>
      <c r="G3812" s="785" t="s">
        <v>608</v>
      </c>
      <c r="H3812" s="481" t="s">
        <v>819</v>
      </c>
      <c r="I3812" s="574"/>
      <c r="J3812" s="574"/>
      <c r="K3812" s="5">
        <f t="shared" si="127"/>
        <v>2011</v>
      </c>
      <c r="L3812" s="562"/>
      <c r="M3812" s="1118"/>
      <c r="N3812" s="1118"/>
      <c r="Q3812" s="505"/>
      <c r="T3812" s="488">
        <v>-0.56241553306147796</v>
      </c>
    </row>
    <row r="3813" spans="1:37">
      <c r="A3813" s="496" t="s">
        <v>4488</v>
      </c>
      <c r="B3813" s="481" t="s">
        <v>21</v>
      </c>
      <c r="C3813" s="572"/>
      <c r="D3813" s="504"/>
      <c r="E3813" s="840"/>
      <c r="F3813" s="489">
        <v>2012</v>
      </c>
      <c r="G3813" s="785" t="s">
        <v>608</v>
      </c>
      <c r="H3813" s="496" t="s">
        <v>2037</v>
      </c>
      <c r="I3813" s="574"/>
      <c r="J3813" s="574"/>
      <c r="K3813" s="5">
        <f t="shared" si="127"/>
        <v>2011</v>
      </c>
      <c r="L3813" s="562"/>
      <c r="M3813" s="1118"/>
      <c r="N3813" s="1118"/>
      <c r="Q3813" s="505"/>
      <c r="T3813" s="488">
        <v>-6.0037195375065098</v>
      </c>
    </row>
    <row r="3814" spans="1:37">
      <c r="A3814" s="496" t="s">
        <v>4488</v>
      </c>
      <c r="B3814" s="481" t="s">
        <v>21</v>
      </c>
      <c r="C3814" s="572"/>
      <c r="D3814" s="504"/>
      <c r="E3814" s="840"/>
      <c r="F3814" s="489">
        <v>2012</v>
      </c>
      <c r="G3814" s="785" t="s">
        <v>608</v>
      </c>
      <c r="H3814" s="481" t="s">
        <v>15</v>
      </c>
      <c r="I3814" s="574"/>
      <c r="J3814" s="574"/>
      <c r="K3814" s="5">
        <f t="shared" si="127"/>
        <v>2011</v>
      </c>
      <c r="L3814" s="562"/>
      <c r="M3814" s="1118"/>
      <c r="N3814" s="1118"/>
      <c r="Q3814" s="505"/>
      <c r="T3814" s="488">
        <v>-16.6045138102679</v>
      </c>
    </row>
    <row r="3815" spans="1:37">
      <c r="A3815" s="496" t="s">
        <v>4488</v>
      </c>
      <c r="B3815" s="481" t="s">
        <v>21</v>
      </c>
      <c r="C3815" s="572"/>
      <c r="D3815" s="504"/>
      <c r="E3815" s="840"/>
      <c r="F3815" s="489">
        <v>2012</v>
      </c>
      <c r="G3815" s="785" t="s">
        <v>608</v>
      </c>
      <c r="H3815" s="481" t="s">
        <v>795</v>
      </c>
      <c r="I3815" s="574"/>
      <c r="J3815" s="574"/>
      <c r="K3815" s="5">
        <f t="shared" si="127"/>
        <v>2011</v>
      </c>
      <c r="L3815" s="562"/>
      <c r="M3815" s="1118"/>
      <c r="N3815" s="1118"/>
      <c r="Q3815" s="505"/>
      <c r="T3815" s="488">
        <v>-8.5690160840645007</v>
      </c>
    </row>
    <row r="3816" spans="1:37">
      <c r="A3816" s="496" t="s">
        <v>4488</v>
      </c>
      <c r="B3816" s="481" t="s">
        <v>21</v>
      </c>
      <c r="C3816" s="572"/>
      <c r="D3816" s="504"/>
      <c r="E3816" s="840"/>
      <c r="F3816" s="489">
        <v>2012</v>
      </c>
      <c r="G3816" s="785" t="s">
        <v>608</v>
      </c>
      <c r="H3816" s="481" t="s">
        <v>796</v>
      </c>
      <c r="I3816" s="574"/>
      <c r="J3816" s="574"/>
      <c r="K3816" s="5">
        <f t="shared" si="127"/>
        <v>2011</v>
      </c>
      <c r="L3816" s="562"/>
      <c r="M3816" s="1118"/>
      <c r="N3816" s="1118"/>
      <c r="Q3816" s="505"/>
      <c r="T3816" s="488">
        <v>-2.0404132554671501</v>
      </c>
    </row>
    <row r="3817" spans="1:37" s="1" customFormat="1">
      <c r="A3817" s="9" t="s">
        <v>4488</v>
      </c>
      <c r="B3817" s="1" t="s">
        <v>21</v>
      </c>
      <c r="C3817" s="335"/>
      <c r="D3817" s="10"/>
      <c r="E3817" s="690"/>
      <c r="F3817" s="795">
        <v>2012</v>
      </c>
      <c r="G3817" s="45" t="s">
        <v>4618</v>
      </c>
      <c r="H3817" s="15" t="s">
        <v>800</v>
      </c>
      <c r="I3817" s="11"/>
      <c r="J3817" s="905"/>
      <c r="K3817" s="5">
        <f t="shared" si="127"/>
        <v>2011</v>
      </c>
      <c r="L3817" s="423"/>
      <c r="M3817" s="1114"/>
      <c r="N3817" s="1114"/>
      <c r="O3817" s="1227"/>
      <c r="P3817" s="154"/>
      <c r="Q3817" s="27"/>
      <c r="R3817" s="7"/>
      <c r="S3817" s="7"/>
      <c r="T3817" s="7">
        <v>-2.6037756160253598</v>
      </c>
      <c r="U3817" s="42"/>
      <c r="V3817" s="42"/>
      <c r="W3817" s="42"/>
      <c r="X3817" s="42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</row>
    <row r="3818" spans="1:37" s="1" customFormat="1">
      <c r="A3818" s="9" t="s">
        <v>4488</v>
      </c>
      <c r="B3818" s="1" t="s">
        <v>21</v>
      </c>
      <c r="C3818" s="335"/>
      <c r="D3818" s="10"/>
      <c r="E3818" s="690"/>
      <c r="F3818" s="795">
        <v>2012</v>
      </c>
      <c r="G3818" s="784" t="s">
        <v>814</v>
      </c>
      <c r="H3818" s="1" t="s">
        <v>2652</v>
      </c>
      <c r="I3818" s="11"/>
      <c r="J3818" s="905"/>
      <c r="K3818" s="5">
        <f t="shared" si="127"/>
        <v>2011</v>
      </c>
      <c r="L3818" s="423"/>
      <c r="M3818" s="1114"/>
      <c r="N3818" s="1114"/>
      <c r="O3818" s="1227"/>
      <c r="P3818" s="154"/>
      <c r="Q3818" s="27"/>
      <c r="R3818" s="7"/>
      <c r="S3818" s="7"/>
      <c r="T3818" s="7">
        <v>-2.89019093378815</v>
      </c>
      <c r="U3818" s="42"/>
      <c r="V3818" s="42"/>
      <c r="W3818" s="42"/>
      <c r="X3818" s="42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</row>
    <row r="3819" spans="1:37" s="1" customFormat="1">
      <c r="A3819" s="9" t="s">
        <v>4488</v>
      </c>
      <c r="B3819" s="1" t="s">
        <v>21</v>
      </c>
      <c r="C3819" s="335"/>
      <c r="D3819" s="10"/>
      <c r="E3819" s="690"/>
      <c r="F3819" s="795">
        <v>2012</v>
      </c>
      <c r="G3819" s="784" t="s">
        <v>814</v>
      </c>
      <c r="H3819" s="9" t="s">
        <v>1006</v>
      </c>
      <c r="I3819" s="11"/>
      <c r="J3819" s="905"/>
      <c r="K3819" s="5">
        <f t="shared" si="127"/>
        <v>2011</v>
      </c>
      <c r="L3819" s="423"/>
      <c r="M3819" s="1114"/>
      <c r="N3819" s="1114"/>
      <c r="O3819" s="1227"/>
      <c r="P3819" s="154"/>
      <c r="Q3819" s="27"/>
      <c r="R3819" s="7"/>
      <c r="S3819" s="7"/>
      <c r="T3819" s="7">
        <v>-8.0953750970970297</v>
      </c>
      <c r="U3819" s="42"/>
      <c r="V3819" s="42"/>
      <c r="W3819" s="42"/>
      <c r="X3819" s="42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</row>
    <row r="3820" spans="1:37" s="1" customFormat="1">
      <c r="A3820" s="9" t="s">
        <v>4488</v>
      </c>
      <c r="B3820" s="1" t="s">
        <v>21</v>
      </c>
      <c r="C3820" s="335"/>
      <c r="D3820" s="10"/>
      <c r="E3820" s="690"/>
      <c r="F3820" s="795">
        <v>2012</v>
      </c>
      <c r="G3820" s="784" t="s">
        <v>814</v>
      </c>
      <c r="H3820" s="1" t="s">
        <v>1060</v>
      </c>
      <c r="I3820" s="11"/>
      <c r="J3820" s="905"/>
      <c r="K3820" s="5">
        <f t="shared" si="127"/>
        <v>2011</v>
      </c>
      <c r="L3820" s="423"/>
      <c r="M3820" s="1114"/>
      <c r="N3820" s="1114"/>
      <c r="O3820" s="1227"/>
      <c r="P3820" s="154"/>
      <c r="Q3820" s="27"/>
      <c r="R3820" s="7"/>
      <c r="S3820" s="7"/>
      <c r="T3820" s="7">
        <v>-7.3900454216781499</v>
      </c>
      <c r="U3820" s="42"/>
      <c r="V3820" s="42"/>
      <c r="W3820" s="42"/>
      <c r="X3820" s="42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</row>
    <row r="3821" spans="1:37" s="1" customFormat="1">
      <c r="A3821" s="9" t="s">
        <v>4488</v>
      </c>
      <c r="B3821" s="1" t="s">
        <v>21</v>
      </c>
      <c r="C3821" s="335"/>
      <c r="D3821" s="10"/>
      <c r="E3821" s="690"/>
      <c r="F3821" s="795">
        <v>2012</v>
      </c>
      <c r="G3821" s="784" t="s">
        <v>814</v>
      </c>
      <c r="H3821" s="2" t="s">
        <v>3617</v>
      </c>
      <c r="I3821" s="11"/>
      <c r="J3821" s="905"/>
      <c r="K3821" s="5">
        <f t="shared" si="127"/>
        <v>2011</v>
      </c>
      <c r="L3821" s="423"/>
      <c r="M3821" s="1114"/>
      <c r="N3821" s="1114"/>
      <c r="O3821" s="1227"/>
      <c r="P3821" s="154"/>
      <c r="Q3821" s="27"/>
      <c r="R3821" s="7"/>
      <c r="S3821" s="7"/>
      <c r="T3821" s="7">
        <v>-39.764688885334898</v>
      </c>
      <c r="U3821" s="42"/>
      <c r="V3821" s="42"/>
      <c r="W3821" s="42"/>
      <c r="X3821" s="42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</row>
    <row r="3822" spans="1:37" s="1" customFormat="1">
      <c r="A3822" s="9" t="s">
        <v>4488</v>
      </c>
      <c r="B3822" s="1" t="s">
        <v>21</v>
      </c>
      <c r="C3822" s="335"/>
      <c r="D3822" s="10"/>
      <c r="E3822" s="690"/>
      <c r="F3822" s="795">
        <v>2012</v>
      </c>
      <c r="G3822" s="784" t="s">
        <v>814</v>
      </c>
      <c r="H3822" s="9" t="s">
        <v>2234</v>
      </c>
      <c r="I3822" s="11"/>
      <c r="J3822" s="905"/>
      <c r="K3822" s="5">
        <f t="shared" si="127"/>
        <v>2011</v>
      </c>
      <c r="L3822" s="423"/>
      <c r="M3822" s="1114"/>
      <c r="N3822" s="1114"/>
      <c r="O3822" s="1227"/>
      <c r="P3822" s="154"/>
      <c r="Q3822" s="27"/>
      <c r="R3822" s="7"/>
      <c r="S3822" s="7"/>
      <c r="T3822" s="7">
        <v>-1.5450709822744799</v>
      </c>
      <c r="U3822" s="42"/>
      <c r="V3822" s="42"/>
      <c r="W3822" s="42"/>
      <c r="X3822" s="42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</row>
    <row r="3823" spans="1:37" s="1" customFormat="1">
      <c r="A3823" s="9" t="s">
        <v>4488</v>
      </c>
      <c r="B3823" s="1" t="s">
        <v>21</v>
      </c>
      <c r="C3823" s="335"/>
      <c r="D3823" s="10"/>
      <c r="E3823" s="690"/>
      <c r="F3823" s="795">
        <v>2012</v>
      </c>
      <c r="G3823" s="784" t="s">
        <v>814</v>
      </c>
      <c r="H3823" s="1" t="s">
        <v>3593</v>
      </c>
      <c r="I3823" s="11"/>
      <c r="J3823" s="905"/>
      <c r="K3823" s="5">
        <f t="shared" si="127"/>
        <v>2011</v>
      </c>
      <c r="L3823" s="423"/>
      <c r="M3823" s="1114"/>
      <c r="N3823" s="1114"/>
      <c r="O3823" s="1227"/>
      <c r="P3823" s="154"/>
      <c r="Q3823" s="27"/>
      <c r="R3823" s="7"/>
      <c r="S3823" s="7"/>
      <c r="T3823" s="7">
        <v>-1.2029443346037201</v>
      </c>
      <c r="U3823" s="42"/>
      <c r="V3823" s="42"/>
      <c r="W3823" s="42"/>
      <c r="X3823" s="42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</row>
    <row r="3824" spans="1:37" s="1" customFormat="1">
      <c r="A3824" s="9" t="s">
        <v>4488</v>
      </c>
      <c r="B3824" s="1" t="s">
        <v>21</v>
      </c>
      <c r="C3824" s="335"/>
      <c r="D3824" s="10"/>
      <c r="E3824" s="690"/>
      <c r="F3824" s="795">
        <v>2012</v>
      </c>
      <c r="G3824" s="784" t="s">
        <v>1774</v>
      </c>
      <c r="H3824" s="1" t="s">
        <v>2581</v>
      </c>
      <c r="I3824" s="11"/>
      <c r="J3824" s="905"/>
      <c r="K3824" s="5">
        <f t="shared" si="127"/>
        <v>2011</v>
      </c>
      <c r="L3824" s="423"/>
      <c r="M3824" s="1114"/>
      <c r="N3824" s="1114"/>
      <c r="O3824" s="1227"/>
      <c r="P3824" s="154"/>
      <c r="Q3824" s="27"/>
      <c r="R3824" s="7"/>
      <c r="S3824" s="7"/>
      <c r="T3824" s="7">
        <v>-39.438802222888199</v>
      </c>
      <c r="U3824" s="42"/>
      <c r="V3824" s="42"/>
      <c r="W3824" s="42"/>
      <c r="X3824" s="42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</row>
    <row r="3825" spans="1:37" s="1" customFormat="1">
      <c r="A3825" s="9" t="s">
        <v>4488</v>
      </c>
      <c r="B3825" s="1" t="s">
        <v>21</v>
      </c>
      <c r="C3825" s="335"/>
      <c r="D3825" s="10"/>
      <c r="E3825" s="690"/>
      <c r="F3825" s="795">
        <v>2012</v>
      </c>
      <c r="G3825" s="784" t="s">
        <v>1774</v>
      </c>
      <c r="H3825" s="1" t="s">
        <v>905</v>
      </c>
      <c r="I3825" s="11"/>
      <c r="J3825" s="905"/>
      <c r="K3825" s="5">
        <f t="shared" si="127"/>
        <v>2011</v>
      </c>
      <c r="L3825" s="423"/>
      <c r="M3825" s="1114"/>
      <c r="N3825" s="1114"/>
      <c r="O3825" s="1227"/>
      <c r="P3825" s="154"/>
      <c r="Q3825" s="27"/>
      <c r="R3825" s="7"/>
      <c r="S3825" s="7"/>
      <c r="T3825" s="7">
        <v>-49.504364380019403</v>
      </c>
      <c r="U3825" s="42"/>
      <c r="V3825" s="42"/>
      <c r="W3825" s="42"/>
      <c r="X3825" s="42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</row>
    <row r="3826" spans="1:37" s="1" customFormat="1">
      <c r="A3826" s="9" t="s">
        <v>4488</v>
      </c>
      <c r="B3826" s="1" t="s">
        <v>21</v>
      </c>
      <c r="C3826" s="335"/>
      <c r="D3826" s="10"/>
      <c r="E3826" s="690"/>
      <c r="F3826" s="795">
        <v>2012</v>
      </c>
      <c r="G3826" s="784" t="s">
        <v>1774</v>
      </c>
      <c r="H3826" s="15" t="s">
        <v>3096</v>
      </c>
      <c r="I3826" s="11"/>
      <c r="J3826" s="905"/>
      <c r="K3826" s="5">
        <f t="shared" si="127"/>
        <v>2011</v>
      </c>
      <c r="L3826" s="423"/>
      <c r="M3826" s="1114"/>
      <c r="N3826" s="1114"/>
      <c r="O3826" s="1227"/>
      <c r="P3826" s="154"/>
      <c r="Q3826" s="27"/>
      <c r="R3826" s="7"/>
      <c r="S3826" s="7"/>
      <c r="T3826" s="7">
        <v>-2.4345207327087399</v>
      </c>
      <c r="U3826" s="42"/>
      <c r="V3826" s="42"/>
      <c r="W3826" s="42"/>
      <c r="X3826" s="42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</row>
    <row r="3827" spans="1:37" s="1" customFormat="1">
      <c r="A3827" s="9" t="s">
        <v>4488</v>
      </c>
      <c r="B3827" s="1" t="s">
        <v>21</v>
      </c>
      <c r="C3827" s="335"/>
      <c r="D3827" s="10"/>
      <c r="E3827" s="690"/>
      <c r="F3827" s="795">
        <v>2012</v>
      </c>
      <c r="G3827" s="784" t="s">
        <v>1774</v>
      </c>
      <c r="H3827" s="9" t="s">
        <v>4818</v>
      </c>
      <c r="I3827" s="11"/>
      <c r="J3827" s="905"/>
      <c r="K3827" s="5">
        <f t="shared" si="127"/>
        <v>2011</v>
      </c>
      <c r="L3827" s="423"/>
      <c r="M3827" s="1114"/>
      <c r="N3827" s="1114"/>
      <c r="O3827" s="1227"/>
      <c r="P3827" s="154"/>
      <c r="Q3827" s="27"/>
      <c r="R3827" s="7"/>
      <c r="S3827" s="7"/>
      <c r="T3827" s="7">
        <v>-2.9456560885469698</v>
      </c>
      <c r="U3827" s="42"/>
      <c r="V3827" s="42"/>
      <c r="W3827" s="42"/>
      <c r="X3827" s="42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</row>
    <row r="3828" spans="1:37" s="1" customFormat="1">
      <c r="A3828" s="9" t="s">
        <v>4488</v>
      </c>
      <c r="B3828" s="1" t="s">
        <v>21</v>
      </c>
      <c r="C3828" s="335"/>
      <c r="D3828" s="10"/>
      <c r="E3828" s="690"/>
      <c r="F3828" s="795">
        <v>2012</v>
      </c>
      <c r="G3828" s="784" t="s">
        <v>1774</v>
      </c>
      <c r="H3828" s="15" t="s">
        <v>2825</v>
      </c>
      <c r="I3828" s="11"/>
      <c r="J3828" s="905"/>
      <c r="K3828" s="5">
        <f t="shared" si="127"/>
        <v>2011</v>
      </c>
      <c r="L3828" s="423"/>
      <c r="M3828" s="1114"/>
      <c r="N3828" s="1114"/>
      <c r="O3828" s="1227"/>
      <c r="P3828" s="154"/>
      <c r="Q3828" s="27"/>
      <c r="R3828" s="7"/>
      <c r="S3828" s="7"/>
      <c r="T3828" s="7">
        <v>-7.0384504990400201</v>
      </c>
      <c r="U3828" s="42"/>
      <c r="V3828" s="42"/>
      <c r="W3828" s="42"/>
      <c r="X3828" s="42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</row>
    <row r="3829" spans="1:37" s="1" customFormat="1">
      <c r="A3829" s="9" t="s">
        <v>4488</v>
      </c>
      <c r="B3829" s="1" t="s">
        <v>21</v>
      </c>
      <c r="C3829" s="335"/>
      <c r="D3829" s="10"/>
      <c r="E3829" s="690"/>
      <c r="F3829" s="795">
        <v>2012</v>
      </c>
      <c r="G3829" s="784" t="s">
        <v>815</v>
      </c>
      <c r="H3829" s="9" t="s">
        <v>1788</v>
      </c>
      <c r="I3829" s="11"/>
      <c r="J3829" s="905"/>
      <c r="K3829" s="5">
        <f t="shared" si="127"/>
        <v>2011</v>
      </c>
      <c r="L3829" s="423"/>
      <c r="M3829" s="1114"/>
      <c r="N3829" s="1114"/>
      <c r="O3829" s="1227"/>
      <c r="P3829" s="154"/>
      <c r="Q3829" s="27"/>
      <c r="R3829" s="7"/>
      <c r="S3829" s="7"/>
      <c r="T3829" s="7">
        <v>-3.2057685384504202</v>
      </c>
      <c r="U3829" s="42"/>
      <c r="V3829" s="42"/>
      <c r="W3829" s="42"/>
      <c r="X3829" s="42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</row>
    <row r="3830" spans="1:37" s="1" customFormat="1">
      <c r="A3830" s="9" t="s">
        <v>4488</v>
      </c>
      <c r="B3830" s="1" t="s">
        <v>21</v>
      </c>
      <c r="C3830" s="335"/>
      <c r="D3830" s="10"/>
      <c r="E3830" s="690"/>
      <c r="F3830" s="795">
        <v>2012</v>
      </c>
      <c r="G3830" s="784" t="s">
        <v>815</v>
      </c>
      <c r="H3830" s="2" t="s">
        <v>1657</v>
      </c>
      <c r="I3830" s="11"/>
      <c r="J3830" s="905"/>
      <c r="K3830" s="5">
        <f t="shared" si="127"/>
        <v>2011</v>
      </c>
      <c r="L3830" s="423"/>
      <c r="M3830" s="1114"/>
      <c r="N3830" s="1114"/>
      <c r="O3830" s="1227"/>
      <c r="P3830" s="154"/>
      <c r="Q3830" s="27"/>
      <c r="R3830" s="7"/>
      <c r="S3830" s="7"/>
      <c r="T3830" s="7">
        <v>-6.8871664016114602</v>
      </c>
      <c r="U3830" s="42"/>
      <c r="V3830" s="42"/>
      <c r="W3830" s="42"/>
      <c r="X3830" s="42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</row>
    <row r="3831" spans="1:37" s="1" customFormat="1">
      <c r="A3831" s="9" t="s">
        <v>4488</v>
      </c>
      <c r="B3831" s="1" t="s">
        <v>21</v>
      </c>
      <c r="C3831" s="335"/>
      <c r="D3831" s="10"/>
      <c r="E3831" s="690"/>
      <c r="F3831" s="795">
        <v>2012</v>
      </c>
      <c r="G3831" s="784" t="s">
        <v>815</v>
      </c>
      <c r="H3831" s="15" t="s">
        <v>4808</v>
      </c>
      <c r="I3831" s="11"/>
      <c r="J3831" s="905"/>
      <c r="K3831" s="5">
        <f t="shared" si="127"/>
        <v>2011</v>
      </c>
      <c r="L3831" s="423"/>
      <c r="M3831" s="1114"/>
      <c r="N3831" s="1114"/>
      <c r="O3831" s="1227"/>
      <c r="P3831" s="154"/>
      <c r="Q3831" s="27"/>
      <c r="R3831" s="7"/>
      <c r="S3831" s="7"/>
      <c r="T3831" s="7">
        <v>-3.55060311276186</v>
      </c>
      <c r="U3831" s="42"/>
      <c r="V3831" s="42"/>
      <c r="W3831" s="42"/>
      <c r="X3831" s="42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</row>
    <row r="3832" spans="1:37" s="1" customFormat="1">
      <c r="A3832" s="9" t="s">
        <v>4488</v>
      </c>
      <c r="B3832" s="1" t="s">
        <v>21</v>
      </c>
      <c r="C3832" s="335"/>
      <c r="D3832" s="10"/>
      <c r="E3832" s="690"/>
      <c r="F3832" s="795">
        <v>2012</v>
      </c>
      <c r="G3832" s="784" t="s">
        <v>815</v>
      </c>
      <c r="H3832" s="9" t="s">
        <v>1762</v>
      </c>
      <c r="I3832" s="11"/>
      <c r="J3832" s="905"/>
      <c r="K3832" s="5">
        <f t="shared" si="127"/>
        <v>2011</v>
      </c>
      <c r="L3832" s="423"/>
      <c r="M3832" s="1114"/>
      <c r="N3832" s="1114"/>
      <c r="O3832" s="1227"/>
      <c r="P3832" s="154"/>
      <c r="Q3832" s="27"/>
      <c r="R3832" s="7"/>
      <c r="S3832" s="7"/>
      <c r="T3832" s="7">
        <v>-13.6929813847033</v>
      </c>
      <c r="U3832" s="42"/>
      <c r="V3832" s="42"/>
      <c r="W3832" s="42"/>
      <c r="X3832" s="42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</row>
    <row r="3833" spans="1:37" s="1" customFormat="1">
      <c r="A3833" s="9" t="s">
        <v>4488</v>
      </c>
      <c r="B3833" s="1" t="s">
        <v>21</v>
      </c>
      <c r="C3833" s="335"/>
      <c r="D3833" s="10"/>
      <c r="E3833" s="690"/>
      <c r="F3833" s="795">
        <v>2012</v>
      </c>
      <c r="G3833" s="784" t="s">
        <v>815</v>
      </c>
      <c r="H3833" s="9" t="s">
        <v>807</v>
      </c>
      <c r="I3833" s="11"/>
      <c r="J3833" s="905"/>
      <c r="K3833" s="5">
        <f t="shared" si="127"/>
        <v>2011</v>
      </c>
      <c r="L3833" s="423"/>
      <c r="M3833" s="1114"/>
      <c r="N3833" s="1114"/>
      <c r="O3833" s="1227"/>
      <c r="P3833" s="154"/>
      <c r="Q3833" s="27"/>
      <c r="R3833" s="7"/>
      <c r="S3833" s="7"/>
      <c r="T3833" s="7">
        <v>-15.861008050180599</v>
      </c>
      <c r="U3833" s="42"/>
      <c r="V3833" s="42"/>
      <c r="W3833" s="42"/>
      <c r="X3833" s="42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</row>
    <row r="3834" spans="1:37" s="1" customFormat="1">
      <c r="A3834" s="9" t="s">
        <v>4488</v>
      </c>
      <c r="B3834" s="1" t="s">
        <v>21</v>
      </c>
      <c r="C3834" s="335"/>
      <c r="D3834" s="10"/>
      <c r="E3834" s="690"/>
      <c r="F3834" s="795">
        <v>2012</v>
      </c>
      <c r="G3834" s="784" t="s">
        <v>815</v>
      </c>
      <c r="H3834" s="1" t="s">
        <v>475</v>
      </c>
      <c r="I3834" s="11"/>
      <c r="J3834" s="905"/>
      <c r="K3834" s="5">
        <f t="shared" si="127"/>
        <v>2011</v>
      </c>
      <c r="L3834" s="423"/>
      <c r="M3834" s="1114"/>
      <c r="N3834" s="1114"/>
      <c r="O3834" s="1227"/>
      <c r="P3834" s="154"/>
      <c r="Q3834" s="27"/>
      <c r="R3834" s="7"/>
      <c r="S3834" s="7"/>
      <c r="T3834" s="7">
        <v>-16.2106335716255</v>
      </c>
      <c r="U3834" s="42"/>
      <c r="V3834" s="42"/>
      <c r="W3834" s="42"/>
      <c r="X3834" s="42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</row>
    <row r="3835" spans="1:37" s="1" customFormat="1">
      <c r="A3835" s="9" t="s">
        <v>4488</v>
      </c>
      <c r="B3835" s="1" t="s">
        <v>21</v>
      </c>
      <c r="C3835" s="335"/>
      <c r="D3835" s="10"/>
      <c r="E3835" s="690"/>
      <c r="F3835" s="795">
        <v>2012</v>
      </c>
      <c r="G3835" s="784" t="s">
        <v>816</v>
      </c>
      <c r="H3835" s="173" t="s">
        <v>1602</v>
      </c>
      <c r="I3835" s="11"/>
      <c r="J3835" s="905"/>
      <c r="K3835" s="5">
        <f t="shared" si="127"/>
        <v>2011</v>
      </c>
      <c r="L3835" s="423"/>
      <c r="M3835" s="1114"/>
      <c r="N3835" s="1114"/>
      <c r="O3835" s="1227"/>
      <c r="P3835" s="154"/>
      <c r="Q3835" s="27"/>
      <c r="R3835" s="7"/>
      <c r="S3835" s="7"/>
      <c r="T3835" s="7">
        <v>-48.4316656358668</v>
      </c>
      <c r="U3835" s="42"/>
      <c r="V3835" s="42"/>
      <c r="W3835" s="42"/>
      <c r="X3835" s="42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</row>
    <row r="3836" spans="1:37" s="1" customFormat="1">
      <c r="A3836" s="9" t="s">
        <v>4488</v>
      </c>
      <c r="B3836" s="1" t="s">
        <v>21</v>
      </c>
      <c r="C3836" s="335"/>
      <c r="D3836" s="10"/>
      <c r="E3836" s="690"/>
      <c r="F3836" s="795">
        <v>2012</v>
      </c>
      <c r="G3836" s="784" t="s">
        <v>816</v>
      </c>
      <c r="H3836" s="69" t="s">
        <v>4814</v>
      </c>
      <c r="I3836" s="11"/>
      <c r="J3836" s="905"/>
      <c r="K3836" s="5">
        <f t="shared" si="127"/>
        <v>2011</v>
      </c>
      <c r="L3836" s="423"/>
      <c r="M3836" s="1114"/>
      <c r="N3836" s="1114"/>
      <c r="O3836" s="1227"/>
      <c r="P3836" s="154"/>
      <c r="Q3836" s="27"/>
      <c r="R3836" s="7"/>
      <c r="S3836" s="7"/>
      <c r="T3836" s="7">
        <v>-3.2665548637409101</v>
      </c>
      <c r="U3836" s="42"/>
      <c r="V3836" s="42"/>
      <c r="W3836" s="42"/>
      <c r="X3836" s="42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</row>
    <row r="3837" spans="1:37" s="1" customFormat="1">
      <c r="A3837" s="9" t="s">
        <v>4488</v>
      </c>
      <c r="B3837" s="9" t="s">
        <v>21</v>
      </c>
      <c r="C3837" s="335"/>
      <c r="D3837" s="10"/>
      <c r="E3837" s="690"/>
      <c r="F3837" s="802">
        <v>2012</v>
      </c>
      <c r="G3837" s="784" t="s">
        <v>817</v>
      </c>
      <c r="H3837" s="15"/>
      <c r="I3837" s="11"/>
      <c r="J3837" s="905"/>
      <c r="K3837" s="5">
        <f t="shared" si="127"/>
        <v>2011</v>
      </c>
      <c r="L3837" s="423"/>
      <c r="M3837" s="1114"/>
      <c r="N3837" s="1114"/>
      <c r="O3837" s="1227"/>
      <c r="P3837" s="154"/>
      <c r="Q3837" s="27"/>
      <c r="R3837" s="7"/>
      <c r="S3837" s="7"/>
      <c r="T3837" s="7">
        <v>-5.5957505057126804</v>
      </c>
      <c r="U3837" s="42"/>
      <c r="V3837" s="42"/>
      <c r="W3837" s="42"/>
      <c r="X3837" s="42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</row>
    <row r="3838" spans="1:37" s="1" customFormat="1">
      <c r="A3838" s="1" t="s">
        <v>4488</v>
      </c>
      <c r="B3838" s="1" t="s">
        <v>21</v>
      </c>
      <c r="C3838" s="599"/>
      <c r="D3838" s="3"/>
      <c r="E3838" s="820"/>
      <c r="F3838" s="795">
        <v>2012</v>
      </c>
      <c r="G3838" s="782" t="s">
        <v>818</v>
      </c>
      <c r="H3838" s="1" t="s">
        <v>3459</v>
      </c>
      <c r="I3838" s="5"/>
      <c r="J3838" s="904"/>
      <c r="K3838" s="5">
        <f t="shared" si="127"/>
        <v>2011</v>
      </c>
      <c r="L3838" s="1014"/>
      <c r="M3838" s="1105"/>
      <c r="N3838" s="1105"/>
      <c r="O3838" s="1227"/>
      <c r="P3838" s="154"/>
      <c r="Q3838" s="22"/>
      <c r="R3838" s="7"/>
      <c r="S3838" s="7"/>
      <c r="T3838" s="7">
        <v>-8.7216636130883494</v>
      </c>
      <c r="U3838" s="42"/>
      <c r="V3838" s="42"/>
      <c r="W3838" s="42"/>
      <c r="X3838" s="42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</row>
    <row r="3839" spans="1:37" s="1" customFormat="1">
      <c r="A3839" s="1" t="s">
        <v>4488</v>
      </c>
      <c r="B3839" s="1" t="s">
        <v>21</v>
      </c>
      <c r="C3839" s="599"/>
      <c r="D3839" s="3"/>
      <c r="E3839" s="820"/>
      <c r="F3839" s="795">
        <v>2012</v>
      </c>
      <c r="G3839" s="782" t="s">
        <v>818</v>
      </c>
      <c r="H3839" s="9" t="s">
        <v>806</v>
      </c>
      <c r="I3839" s="5"/>
      <c r="J3839" s="904"/>
      <c r="K3839" s="5">
        <f t="shared" si="127"/>
        <v>2011</v>
      </c>
      <c r="L3839" s="1014"/>
      <c r="M3839" s="1105"/>
      <c r="N3839" s="1105"/>
      <c r="O3839" s="1227"/>
      <c r="P3839" s="154"/>
      <c r="Q3839" s="22"/>
      <c r="R3839" s="7"/>
      <c r="S3839" s="7"/>
      <c r="T3839" s="7">
        <v>-40.923512952245702</v>
      </c>
      <c r="U3839" s="42"/>
      <c r="V3839" s="42"/>
      <c r="W3839" s="42"/>
      <c r="X3839" s="42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</row>
    <row r="3840" spans="1:37" s="1" customFormat="1">
      <c r="A3840" s="70" t="s">
        <v>824</v>
      </c>
      <c r="B3840" s="70" t="s">
        <v>662</v>
      </c>
      <c r="C3840" s="624" t="s">
        <v>824</v>
      </c>
      <c r="D3840" s="103" t="s">
        <v>4285</v>
      </c>
      <c r="E3840" s="829">
        <v>41117</v>
      </c>
      <c r="F3840" s="811">
        <v>2013</v>
      </c>
      <c r="G3840" s="733" t="s">
        <v>812</v>
      </c>
      <c r="H3840" s="174" t="s">
        <v>1079</v>
      </c>
      <c r="I3840" s="71"/>
      <c r="J3840" s="929"/>
      <c r="K3840" s="5">
        <f t="shared" si="127"/>
        <v>2012</v>
      </c>
      <c r="L3840" s="1035"/>
      <c r="M3840" s="1134"/>
      <c r="N3840" s="1134"/>
      <c r="O3840" s="1235"/>
      <c r="P3840" s="453"/>
      <c r="Q3840" s="72"/>
      <c r="R3840" s="73"/>
      <c r="S3840" s="73"/>
      <c r="T3840" s="73">
        <v>-10082.291186847</v>
      </c>
      <c r="U3840" s="42"/>
      <c r="V3840" s="42"/>
      <c r="W3840" s="42"/>
      <c r="X3840" s="42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</row>
    <row r="3841" spans="1:40" s="1" customFormat="1">
      <c r="A3841" s="70" t="s">
        <v>824</v>
      </c>
      <c r="B3841" s="70" t="s">
        <v>662</v>
      </c>
      <c r="C3841" s="624" t="s">
        <v>824</v>
      </c>
      <c r="D3841" s="103" t="s">
        <v>4286</v>
      </c>
      <c r="E3841" s="829">
        <v>41130</v>
      </c>
      <c r="F3841" s="811">
        <v>2013</v>
      </c>
      <c r="G3841" s="733" t="s">
        <v>815</v>
      </c>
      <c r="H3841" s="174" t="s">
        <v>1762</v>
      </c>
      <c r="I3841" s="71"/>
      <c r="J3841" s="929"/>
      <c r="K3841" s="5">
        <f t="shared" si="127"/>
        <v>2012</v>
      </c>
      <c r="L3841" s="1035"/>
      <c r="M3841" s="1134"/>
      <c r="N3841" s="1134"/>
      <c r="O3841" s="1235"/>
      <c r="P3841" s="453"/>
      <c r="Q3841" s="72"/>
      <c r="R3841" s="73"/>
      <c r="S3841" s="73"/>
      <c r="T3841" s="73">
        <v>-5037.01</v>
      </c>
      <c r="U3841" s="42"/>
      <c r="V3841" s="42"/>
      <c r="W3841" s="42"/>
      <c r="X3841" s="42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</row>
    <row r="3842" spans="1:40">
      <c r="A3842" s="530" t="s">
        <v>824</v>
      </c>
      <c r="B3842" s="530" t="s">
        <v>662</v>
      </c>
      <c r="C3842" s="674" t="s">
        <v>824</v>
      </c>
      <c r="D3842" s="542" t="s">
        <v>4287</v>
      </c>
      <c r="E3842" s="879">
        <v>41130</v>
      </c>
      <c r="F3842" s="526">
        <v>2013</v>
      </c>
      <c r="G3842" s="735" t="s">
        <v>608</v>
      </c>
      <c r="H3842" s="530" t="s">
        <v>15</v>
      </c>
      <c r="I3842" s="583"/>
      <c r="J3842" s="583"/>
      <c r="K3842" s="5">
        <f t="shared" ref="K3842:K3905" si="129">F3842-L3842-1</f>
        <v>2012</v>
      </c>
      <c r="L3842" s="1037"/>
      <c r="M3842" s="1136"/>
      <c r="N3842" s="1136"/>
      <c r="O3842" s="1235"/>
      <c r="P3842" s="527"/>
      <c r="Q3842" s="543"/>
      <c r="R3842" s="529"/>
      <c r="S3842" s="529"/>
      <c r="T3842" s="529">
        <v>-8768.49</v>
      </c>
    </row>
    <row r="3843" spans="1:40" s="1" customFormat="1">
      <c r="A3843" s="1" t="s">
        <v>4288</v>
      </c>
      <c r="B3843" s="323" t="s">
        <v>17</v>
      </c>
      <c r="C3843" s="418" t="s">
        <v>4289</v>
      </c>
      <c r="D3843" s="699" t="s">
        <v>4290</v>
      </c>
      <c r="E3843" s="820">
        <v>41103</v>
      </c>
      <c r="F3843" s="801">
        <v>2013</v>
      </c>
      <c r="G3843" s="8" t="s">
        <v>815</v>
      </c>
      <c r="H3843" s="9" t="s">
        <v>807</v>
      </c>
      <c r="I3843" s="1">
        <v>633601</v>
      </c>
      <c r="J3843" s="921">
        <v>152498</v>
      </c>
      <c r="K3843" s="5">
        <f t="shared" si="129"/>
        <v>12</v>
      </c>
      <c r="L3843" s="1027">
        <v>2000</v>
      </c>
      <c r="M3843" s="1124" t="s">
        <v>942</v>
      </c>
      <c r="N3843" s="1210" t="s">
        <v>626</v>
      </c>
      <c r="O3843" s="1229">
        <v>1975</v>
      </c>
      <c r="P3843" s="1247">
        <v>125</v>
      </c>
      <c r="Q3843" s="461">
        <v>0.21293800539083557</v>
      </c>
      <c r="R3843" s="7">
        <v>0</v>
      </c>
      <c r="S3843" s="7">
        <v>125</v>
      </c>
      <c r="T3843" s="7">
        <f t="shared" ref="T3843:T3887" si="130">O3843-S3843</f>
        <v>1850</v>
      </c>
      <c r="U3843" s="7"/>
      <c r="V3843" s="7"/>
      <c r="W3843" s="7"/>
      <c r="X3843" s="42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</row>
    <row r="3844" spans="1:40" s="1" customFormat="1">
      <c r="A3844" s="9" t="s">
        <v>4291</v>
      </c>
      <c r="B3844" s="323" t="s">
        <v>17</v>
      </c>
      <c r="C3844" s="341" t="s">
        <v>4292</v>
      </c>
      <c r="D3844" s="901" t="s">
        <v>4290</v>
      </c>
      <c r="E3844" s="690">
        <v>41095</v>
      </c>
      <c r="F3844" s="801">
        <v>2013</v>
      </c>
      <c r="G3844" s="45" t="s">
        <v>818</v>
      </c>
      <c r="H3844" s="1" t="s">
        <v>2910</v>
      </c>
      <c r="I3844" s="9">
        <v>530321</v>
      </c>
      <c r="J3844" s="918">
        <v>120278</v>
      </c>
      <c r="K3844" s="5">
        <f t="shared" si="129"/>
        <v>7</v>
      </c>
      <c r="L3844" s="1025">
        <v>2005</v>
      </c>
      <c r="M3844" s="1122" t="s">
        <v>942</v>
      </c>
      <c r="N3844" s="1209" t="s">
        <v>626</v>
      </c>
      <c r="O3844" s="1229">
        <v>2400</v>
      </c>
      <c r="P3844" s="1247">
        <v>125</v>
      </c>
      <c r="Q3844" s="459">
        <v>0.2587601078167116</v>
      </c>
      <c r="R3844" s="7">
        <v>0</v>
      </c>
      <c r="S3844" s="7">
        <v>125</v>
      </c>
      <c r="T3844" s="7">
        <f t="shared" si="130"/>
        <v>2275</v>
      </c>
      <c r="U3844" s="7"/>
      <c r="V3844" s="7"/>
      <c r="W3844" s="7"/>
      <c r="X3844" s="42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</row>
    <row r="3845" spans="1:40" s="1" customFormat="1">
      <c r="A3845" s="9" t="s">
        <v>4293</v>
      </c>
      <c r="B3845" s="323" t="s">
        <v>17</v>
      </c>
      <c r="C3845" s="341" t="s">
        <v>4294</v>
      </c>
      <c r="D3845" s="901" t="s">
        <v>4290</v>
      </c>
      <c r="E3845" s="690">
        <v>41121</v>
      </c>
      <c r="F3845" s="801">
        <v>2013</v>
      </c>
      <c r="G3845" s="45" t="s">
        <v>1774</v>
      </c>
      <c r="H3845" s="1" t="s">
        <v>905</v>
      </c>
      <c r="I3845" s="9">
        <v>530401</v>
      </c>
      <c r="J3845" s="918">
        <v>121048</v>
      </c>
      <c r="K3845" s="5">
        <f t="shared" si="129"/>
        <v>10</v>
      </c>
      <c r="L3845" s="1025">
        <v>2002</v>
      </c>
      <c r="M3845" s="1122" t="s">
        <v>942</v>
      </c>
      <c r="N3845" s="1209" t="s">
        <v>958</v>
      </c>
      <c r="O3845" s="1229">
        <v>2175</v>
      </c>
      <c r="P3845" s="1247">
        <v>125</v>
      </c>
      <c r="Q3845" s="459">
        <v>0.23450134770889489</v>
      </c>
      <c r="R3845" s="7">
        <v>0</v>
      </c>
      <c r="S3845" s="7">
        <v>125</v>
      </c>
      <c r="T3845" s="7">
        <f t="shared" si="130"/>
        <v>2050</v>
      </c>
      <c r="U3845" s="7"/>
      <c r="V3845" s="7"/>
      <c r="W3845" s="7"/>
      <c r="X3845" s="42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</row>
    <row r="3846" spans="1:40" s="1" customFormat="1">
      <c r="A3846" s="9" t="s">
        <v>4295</v>
      </c>
      <c r="B3846" s="323" t="s">
        <v>17</v>
      </c>
      <c r="C3846" s="341" t="s">
        <v>4296</v>
      </c>
      <c r="D3846" s="901" t="s">
        <v>4290</v>
      </c>
      <c r="E3846" s="690">
        <v>41121</v>
      </c>
      <c r="F3846" s="801">
        <v>2013</v>
      </c>
      <c r="G3846" s="45" t="s">
        <v>1774</v>
      </c>
      <c r="H3846" s="1" t="s">
        <v>905</v>
      </c>
      <c r="I3846" s="9">
        <v>530411</v>
      </c>
      <c r="J3846" s="918">
        <v>102844</v>
      </c>
      <c r="K3846" s="5">
        <f t="shared" si="129"/>
        <v>10</v>
      </c>
      <c r="L3846" s="1025">
        <v>2002</v>
      </c>
      <c r="M3846" s="1122" t="s">
        <v>942</v>
      </c>
      <c r="N3846" s="1209" t="s">
        <v>958</v>
      </c>
      <c r="O3846" s="1229">
        <v>2725</v>
      </c>
      <c r="P3846" s="1247">
        <v>125</v>
      </c>
      <c r="Q3846" s="459">
        <v>0.29380053908355797</v>
      </c>
      <c r="R3846" s="7">
        <v>0</v>
      </c>
      <c r="S3846" s="7">
        <v>125</v>
      </c>
      <c r="T3846" s="7">
        <f t="shared" si="130"/>
        <v>2600</v>
      </c>
      <c r="U3846" s="7"/>
      <c r="V3846" s="7"/>
      <c r="W3846" s="7"/>
      <c r="X3846" s="42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</row>
    <row r="3847" spans="1:40" s="1" customFormat="1">
      <c r="A3847" s="9" t="s">
        <v>4297</v>
      </c>
      <c r="B3847" s="323" t="s">
        <v>17</v>
      </c>
      <c r="C3847" s="420" t="s">
        <v>4298</v>
      </c>
      <c r="D3847" s="10">
        <v>4005</v>
      </c>
      <c r="E3847" s="690">
        <v>41144</v>
      </c>
      <c r="F3847" s="801">
        <v>2013</v>
      </c>
      <c r="G3847" s="45" t="s">
        <v>811</v>
      </c>
      <c r="H3847" s="15" t="s">
        <v>800</v>
      </c>
      <c r="I3847" s="9">
        <v>1</v>
      </c>
      <c r="J3847" s="905">
        <v>153693</v>
      </c>
      <c r="K3847" s="5">
        <f t="shared" si="129"/>
        <v>11</v>
      </c>
      <c r="L3847" s="423">
        <v>2001</v>
      </c>
      <c r="M3847" s="417" t="s">
        <v>629</v>
      </c>
      <c r="N3847" s="45" t="s">
        <v>2423</v>
      </c>
      <c r="O3847" s="1227">
        <v>2166</v>
      </c>
      <c r="P3847" s="154">
        <v>125</v>
      </c>
      <c r="Q3847" s="251">
        <v>2.7583171667421833E-2</v>
      </c>
      <c r="R3847" s="7">
        <v>162.44999999999999</v>
      </c>
      <c r="S3847" s="7">
        <f t="shared" ref="S3847:S3887" si="131">P3847+R3847</f>
        <v>287.45</v>
      </c>
      <c r="T3847" s="7">
        <f t="shared" si="130"/>
        <v>1878.55</v>
      </c>
      <c r="U3847" s="7"/>
      <c r="V3847" s="7"/>
      <c r="W3847" s="7"/>
      <c r="X3847" s="42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</row>
    <row r="3848" spans="1:40" s="1" customFormat="1">
      <c r="A3848" s="9" t="s">
        <v>4299</v>
      </c>
      <c r="B3848" s="323" t="s">
        <v>17</v>
      </c>
      <c r="C3848" s="420" t="s">
        <v>4300</v>
      </c>
      <c r="D3848" s="10">
        <v>4005</v>
      </c>
      <c r="E3848" s="690">
        <v>41144</v>
      </c>
      <c r="F3848" s="801">
        <v>2013</v>
      </c>
      <c r="G3848" s="45" t="s">
        <v>810</v>
      </c>
      <c r="H3848" s="9" t="s">
        <v>837</v>
      </c>
      <c r="I3848" s="9">
        <v>2</v>
      </c>
      <c r="J3848" s="905">
        <v>95793</v>
      </c>
      <c r="K3848" s="5">
        <f t="shared" si="129"/>
        <v>13</v>
      </c>
      <c r="L3848" s="423">
        <v>1999</v>
      </c>
      <c r="M3848" s="417" t="s">
        <v>623</v>
      </c>
      <c r="N3848" s="45" t="s">
        <v>958</v>
      </c>
      <c r="O3848" s="1227">
        <v>2416</v>
      </c>
      <c r="P3848" s="154">
        <v>125</v>
      </c>
      <c r="Q3848" s="251">
        <v>3.0766824906967291E-2</v>
      </c>
      <c r="R3848" s="7">
        <v>181.2</v>
      </c>
      <c r="S3848" s="7">
        <f t="shared" si="131"/>
        <v>306.2</v>
      </c>
      <c r="T3848" s="7">
        <f t="shared" si="130"/>
        <v>2109.8000000000002</v>
      </c>
      <c r="U3848" s="7"/>
      <c r="V3848" s="7"/>
      <c r="W3848" s="7"/>
      <c r="X3848" s="42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</row>
    <row r="3849" spans="1:40" s="1" customFormat="1">
      <c r="A3849" s="9" t="s">
        <v>4301</v>
      </c>
      <c r="B3849" s="323" t="s">
        <v>17</v>
      </c>
      <c r="C3849" s="420" t="s">
        <v>4302</v>
      </c>
      <c r="D3849" s="10">
        <v>4005</v>
      </c>
      <c r="E3849" s="690">
        <v>41144</v>
      </c>
      <c r="F3849" s="801">
        <v>2013</v>
      </c>
      <c r="G3849" s="45" t="s">
        <v>810</v>
      </c>
      <c r="H3849" s="173" t="s">
        <v>859</v>
      </c>
      <c r="I3849" s="9">
        <v>3</v>
      </c>
      <c r="J3849" s="905">
        <v>157564</v>
      </c>
      <c r="K3849" s="5">
        <f t="shared" si="129"/>
        <v>12</v>
      </c>
      <c r="L3849" s="423">
        <v>2000</v>
      </c>
      <c r="M3849" s="417" t="s">
        <v>623</v>
      </c>
      <c r="N3849" s="45" t="s">
        <v>4303</v>
      </c>
      <c r="O3849" s="1227">
        <v>2422</v>
      </c>
      <c r="P3849" s="154">
        <v>125</v>
      </c>
      <c r="Q3849" s="251">
        <v>3.0843232584716381E-2</v>
      </c>
      <c r="R3849" s="7">
        <v>181.65</v>
      </c>
      <c r="S3849" s="7">
        <f t="shared" si="131"/>
        <v>306.64999999999998</v>
      </c>
      <c r="T3849" s="7">
        <f t="shared" si="130"/>
        <v>2115.35</v>
      </c>
      <c r="U3849" s="7"/>
      <c r="V3849" s="7"/>
      <c r="W3849" s="7"/>
      <c r="X3849" s="42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</row>
    <row r="3850" spans="1:40" s="1" customFormat="1">
      <c r="A3850" s="9" t="s">
        <v>4304</v>
      </c>
      <c r="B3850" s="323" t="s">
        <v>17</v>
      </c>
      <c r="C3850" s="420" t="s">
        <v>4305</v>
      </c>
      <c r="D3850" s="10">
        <v>4005</v>
      </c>
      <c r="E3850" s="690">
        <v>41144</v>
      </c>
      <c r="F3850" s="801">
        <v>2013</v>
      </c>
      <c r="G3850" s="45" t="s">
        <v>1774</v>
      </c>
      <c r="H3850" s="69" t="s">
        <v>2581</v>
      </c>
      <c r="I3850" s="9">
        <v>4</v>
      </c>
      <c r="J3850" s="905">
        <v>147421</v>
      </c>
      <c r="K3850" s="5">
        <f t="shared" si="129"/>
        <v>10</v>
      </c>
      <c r="L3850" s="423">
        <v>2002</v>
      </c>
      <c r="M3850" s="417" t="s">
        <v>623</v>
      </c>
      <c r="N3850" s="45" t="s">
        <v>624</v>
      </c>
      <c r="O3850" s="1227">
        <v>2618.21</v>
      </c>
      <c r="P3850" s="154">
        <v>125</v>
      </c>
      <c r="Q3850" s="251">
        <v>3.3341890993241238E-2</v>
      </c>
      <c r="R3850" s="7">
        <v>196.37</v>
      </c>
      <c r="S3850" s="7">
        <f t="shared" si="131"/>
        <v>321.37</v>
      </c>
      <c r="T3850" s="7">
        <f t="shared" si="130"/>
        <v>2296.84</v>
      </c>
      <c r="U3850" s="7"/>
      <c r="V3850" s="7"/>
      <c r="W3850" s="7"/>
      <c r="X3850" s="42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</row>
    <row r="3851" spans="1:40" s="1" customFormat="1">
      <c r="A3851" s="9" t="s">
        <v>4306</v>
      </c>
      <c r="B3851" s="323" t="s">
        <v>17</v>
      </c>
      <c r="C3851" s="420" t="s">
        <v>4307</v>
      </c>
      <c r="D3851" s="10">
        <v>4005</v>
      </c>
      <c r="E3851" s="690">
        <v>41144</v>
      </c>
      <c r="F3851" s="801">
        <v>2013</v>
      </c>
      <c r="G3851" s="45" t="s">
        <v>813</v>
      </c>
      <c r="H3851" s="15" t="s">
        <v>800</v>
      </c>
      <c r="I3851" s="9">
        <v>5</v>
      </c>
      <c r="J3851" s="905">
        <v>133847</v>
      </c>
      <c r="K3851" s="5">
        <f t="shared" si="129"/>
        <v>5</v>
      </c>
      <c r="L3851" s="423">
        <v>2007</v>
      </c>
      <c r="M3851" s="417" t="s">
        <v>629</v>
      </c>
      <c r="N3851" s="45" t="s">
        <v>1235</v>
      </c>
      <c r="O3851" s="1227">
        <v>3922</v>
      </c>
      <c r="P3851" s="154">
        <v>125</v>
      </c>
      <c r="Q3851" s="251">
        <v>4.9945152021989118E-2</v>
      </c>
      <c r="R3851" s="7">
        <v>294.14999999999998</v>
      </c>
      <c r="S3851" s="7">
        <f t="shared" si="131"/>
        <v>419.15</v>
      </c>
      <c r="T3851" s="7">
        <f t="shared" si="130"/>
        <v>3502.85</v>
      </c>
      <c r="U3851" s="7"/>
      <c r="V3851" s="7"/>
      <c r="W3851" s="7"/>
      <c r="X3851" s="42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</row>
    <row r="3852" spans="1:40" s="1" customFormat="1">
      <c r="A3852" s="9" t="s">
        <v>4308</v>
      </c>
      <c r="B3852" s="323" t="s">
        <v>17</v>
      </c>
      <c r="C3852" s="420" t="s">
        <v>4309</v>
      </c>
      <c r="D3852" s="10">
        <v>4005</v>
      </c>
      <c r="E3852" s="690">
        <v>41144</v>
      </c>
      <c r="F3852" s="801">
        <v>2013</v>
      </c>
      <c r="G3852" s="45" t="s">
        <v>1774</v>
      </c>
      <c r="H3852" s="69" t="s">
        <v>2581</v>
      </c>
      <c r="I3852" s="9">
        <v>8</v>
      </c>
      <c r="J3852" s="905">
        <v>128733</v>
      </c>
      <c r="K3852" s="5">
        <f t="shared" si="129"/>
        <v>9</v>
      </c>
      <c r="L3852" s="423">
        <v>2003</v>
      </c>
      <c r="M3852" s="417" t="s">
        <v>629</v>
      </c>
      <c r="N3852" s="45" t="s">
        <v>1235</v>
      </c>
      <c r="O3852" s="1227">
        <v>1885</v>
      </c>
      <c r="P3852" s="154">
        <v>125</v>
      </c>
      <c r="Q3852" s="251">
        <v>2.400474542617274E-2</v>
      </c>
      <c r="R3852" s="7">
        <v>141.38</v>
      </c>
      <c r="S3852" s="7">
        <f t="shared" si="131"/>
        <v>266.38</v>
      </c>
      <c r="T3852" s="7">
        <f t="shared" si="130"/>
        <v>1618.62</v>
      </c>
      <c r="U3852" s="7"/>
      <c r="V3852" s="7"/>
      <c r="W3852" s="7"/>
      <c r="X3852" s="42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</row>
    <row r="3853" spans="1:40">
      <c r="A3853" s="496" t="s">
        <v>4310</v>
      </c>
      <c r="B3853" s="555" t="s">
        <v>17</v>
      </c>
      <c r="C3853" s="693" t="s">
        <v>4311</v>
      </c>
      <c r="D3853" s="504">
        <v>4005</v>
      </c>
      <c r="E3853" s="840">
        <v>41144</v>
      </c>
      <c r="F3853" s="481">
        <v>2013</v>
      </c>
      <c r="G3853" s="552" t="s">
        <v>608</v>
      </c>
      <c r="H3853" s="481" t="s">
        <v>819</v>
      </c>
      <c r="I3853" s="572">
        <v>9</v>
      </c>
      <c r="J3853" s="574">
        <v>158522</v>
      </c>
      <c r="K3853" s="5">
        <f t="shared" si="129"/>
        <v>11</v>
      </c>
      <c r="L3853" s="562">
        <v>2001</v>
      </c>
      <c r="M3853" s="563" t="s">
        <v>623</v>
      </c>
      <c r="N3853" s="552" t="s">
        <v>624</v>
      </c>
      <c r="O3853" s="1227">
        <v>1765</v>
      </c>
      <c r="P3853" s="486">
        <v>125</v>
      </c>
      <c r="Q3853" s="519">
        <v>2.2476591871190922E-2</v>
      </c>
      <c r="R3853" s="488">
        <v>132.38</v>
      </c>
      <c r="S3853" s="488">
        <f t="shared" si="131"/>
        <v>257.38</v>
      </c>
      <c r="T3853" s="488">
        <f t="shared" si="130"/>
        <v>1507.62</v>
      </c>
      <c r="U3853" s="488"/>
      <c r="V3853" s="488"/>
      <c r="W3853" s="488"/>
      <c r="AL3853" s="480"/>
      <c r="AM3853" s="480"/>
      <c r="AN3853" s="480"/>
    </row>
    <row r="3854" spans="1:40" s="1" customFormat="1">
      <c r="A3854" s="9" t="s">
        <v>4312</v>
      </c>
      <c r="B3854" s="323" t="s">
        <v>17</v>
      </c>
      <c r="C3854" s="420" t="s">
        <v>4313</v>
      </c>
      <c r="D3854" s="10">
        <v>4005</v>
      </c>
      <c r="E3854" s="690">
        <v>41144</v>
      </c>
      <c r="F3854" s="801">
        <v>2013</v>
      </c>
      <c r="G3854" s="45" t="s">
        <v>812</v>
      </c>
      <c r="H3854" s="1" t="s">
        <v>861</v>
      </c>
      <c r="I3854" s="9">
        <v>10</v>
      </c>
      <c r="J3854" s="905">
        <v>48233</v>
      </c>
      <c r="K3854" s="5">
        <f t="shared" si="129"/>
        <v>19</v>
      </c>
      <c r="L3854" s="423">
        <v>1993</v>
      </c>
      <c r="M3854" s="417" t="s">
        <v>616</v>
      </c>
      <c r="N3854" s="45" t="s">
        <v>1486</v>
      </c>
      <c r="O3854" s="1227">
        <v>890</v>
      </c>
      <c r="P3854" s="154">
        <f>O3854*0.1</f>
        <v>89</v>
      </c>
      <c r="Q3854" s="251">
        <v>1.1333805532781824E-2</v>
      </c>
      <c r="R3854" s="7">
        <v>66.75</v>
      </c>
      <c r="S3854" s="7">
        <f t="shared" si="131"/>
        <v>155.75</v>
      </c>
      <c r="T3854" s="7">
        <f t="shared" si="130"/>
        <v>734.25</v>
      </c>
      <c r="U3854" s="7"/>
      <c r="V3854" s="7"/>
      <c r="W3854" s="7"/>
      <c r="X3854" s="42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</row>
    <row r="3855" spans="1:40" s="1" customFormat="1">
      <c r="A3855" s="9" t="s">
        <v>4314</v>
      </c>
      <c r="B3855" s="323" t="s">
        <v>17</v>
      </c>
      <c r="C3855" s="420" t="s">
        <v>4315</v>
      </c>
      <c r="D3855" s="10">
        <v>4005</v>
      </c>
      <c r="E3855" s="690">
        <v>41144</v>
      </c>
      <c r="F3855" s="801">
        <v>2013</v>
      </c>
      <c r="G3855" s="45" t="s">
        <v>821</v>
      </c>
      <c r="H3855" s="2" t="s">
        <v>4813</v>
      </c>
      <c r="I3855" s="9">
        <v>11</v>
      </c>
      <c r="J3855" s="905">
        <v>114787</v>
      </c>
      <c r="K3855" s="5">
        <f t="shared" si="129"/>
        <v>18</v>
      </c>
      <c r="L3855" s="423">
        <v>1994</v>
      </c>
      <c r="M3855" s="417" t="s">
        <v>616</v>
      </c>
      <c r="N3855" s="45" t="s">
        <v>2112</v>
      </c>
      <c r="O3855" s="1227">
        <v>711</v>
      </c>
      <c r="P3855" s="154">
        <f>O3855*0.1</f>
        <v>71.100000000000009</v>
      </c>
      <c r="Q3855" s="251">
        <v>9.0543098132672781E-3</v>
      </c>
      <c r="R3855" s="7">
        <v>53.33</v>
      </c>
      <c r="S3855" s="7">
        <f t="shared" si="131"/>
        <v>124.43</v>
      </c>
      <c r="T3855" s="7">
        <f t="shared" si="130"/>
        <v>586.56999999999994</v>
      </c>
      <c r="U3855" s="7"/>
      <c r="V3855" s="7"/>
      <c r="W3855" s="7"/>
      <c r="X3855" s="42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</row>
    <row r="3856" spans="1:40" s="1" customFormat="1">
      <c r="A3856" s="9" t="s">
        <v>4316</v>
      </c>
      <c r="B3856" s="323" t="s">
        <v>17</v>
      </c>
      <c r="C3856" s="420" t="s">
        <v>4317</v>
      </c>
      <c r="D3856" s="10">
        <v>4005</v>
      </c>
      <c r="E3856" s="690">
        <v>41144</v>
      </c>
      <c r="F3856" s="801">
        <v>2013</v>
      </c>
      <c r="G3856" s="45" t="s">
        <v>818</v>
      </c>
      <c r="H3856" s="9" t="s">
        <v>806</v>
      </c>
      <c r="I3856" s="9">
        <v>12</v>
      </c>
      <c r="J3856" s="905">
        <v>158208</v>
      </c>
      <c r="K3856" s="5">
        <f t="shared" si="129"/>
        <v>10</v>
      </c>
      <c r="L3856" s="423">
        <v>2002</v>
      </c>
      <c r="M3856" s="417" t="s">
        <v>629</v>
      </c>
      <c r="N3856" s="45" t="s">
        <v>2423</v>
      </c>
      <c r="O3856" s="1227">
        <v>2422</v>
      </c>
      <c r="P3856" s="154">
        <v>125</v>
      </c>
      <c r="Q3856" s="251">
        <v>3.0843232584716381E-2</v>
      </c>
      <c r="R3856" s="7">
        <v>181.65</v>
      </c>
      <c r="S3856" s="7">
        <f t="shared" si="131"/>
        <v>306.64999999999998</v>
      </c>
      <c r="T3856" s="7">
        <f t="shared" si="130"/>
        <v>2115.35</v>
      </c>
      <c r="U3856" s="7"/>
      <c r="V3856" s="7"/>
      <c r="W3856" s="7"/>
      <c r="X3856" s="42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</row>
    <row r="3857" spans="1:40">
      <c r="A3857" s="496" t="s">
        <v>4318</v>
      </c>
      <c r="B3857" s="555" t="s">
        <v>17</v>
      </c>
      <c r="C3857" s="693" t="s">
        <v>4319</v>
      </c>
      <c r="D3857" s="504">
        <v>4005</v>
      </c>
      <c r="E3857" s="840">
        <v>41144</v>
      </c>
      <c r="F3857" s="481">
        <v>2013</v>
      </c>
      <c r="G3857" s="552" t="s">
        <v>608</v>
      </c>
      <c r="H3857" s="557" t="s">
        <v>2037</v>
      </c>
      <c r="I3857" s="572">
        <v>13</v>
      </c>
      <c r="J3857" s="574">
        <v>184190</v>
      </c>
      <c r="K3857" s="5">
        <f t="shared" si="129"/>
        <v>5</v>
      </c>
      <c r="L3857" s="562">
        <v>2007</v>
      </c>
      <c r="M3857" s="563" t="s">
        <v>629</v>
      </c>
      <c r="N3857" s="552" t="s">
        <v>2423</v>
      </c>
      <c r="O3857" s="1227">
        <v>3010</v>
      </c>
      <c r="P3857" s="486">
        <v>125</v>
      </c>
      <c r="Q3857" s="519">
        <v>3.8331185004127293E-2</v>
      </c>
      <c r="R3857" s="488">
        <v>225.75</v>
      </c>
      <c r="S3857" s="488">
        <f t="shared" si="131"/>
        <v>350.75</v>
      </c>
      <c r="T3857" s="488">
        <f t="shared" si="130"/>
        <v>2659.25</v>
      </c>
      <c r="U3857" s="488"/>
      <c r="V3857" s="488"/>
      <c r="W3857" s="488"/>
      <c r="AL3857" s="480"/>
      <c r="AM3857" s="480"/>
      <c r="AN3857" s="480"/>
    </row>
    <row r="3858" spans="1:40" s="1" customFormat="1">
      <c r="A3858" s="9" t="s">
        <v>4320</v>
      </c>
      <c r="B3858" s="323" t="s">
        <v>17</v>
      </c>
      <c r="C3858" s="420" t="s">
        <v>4321</v>
      </c>
      <c r="D3858" s="10">
        <v>4005</v>
      </c>
      <c r="E3858" s="690">
        <v>41144</v>
      </c>
      <c r="F3858" s="801">
        <v>2013</v>
      </c>
      <c r="G3858" s="45" t="s">
        <v>815</v>
      </c>
      <c r="H3858" s="69" t="s">
        <v>1885</v>
      </c>
      <c r="I3858" s="9">
        <v>14</v>
      </c>
      <c r="J3858" s="905">
        <v>90857</v>
      </c>
      <c r="K3858" s="5">
        <f t="shared" si="129"/>
        <v>17</v>
      </c>
      <c r="L3858" s="423">
        <v>1995</v>
      </c>
      <c r="M3858" s="417" t="s">
        <v>623</v>
      </c>
      <c r="N3858" s="45" t="s">
        <v>626</v>
      </c>
      <c r="O3858" s="1227">
        <v>1257</v>
      </c>
      <c r="P3858" s="154">
        <v>125</v>
      </c>
      <c r="Q3858" s="251">
        <v>1.6007408488434554E-2</v>
      </c>
      <c r="R3858" s="7">
        <v>94.28</v>
      </c>
      <c r="S3858" s="7">
        <f t="shared" si="131"/>
        <v>219.28</v>
      </c>
      <c r="T3858" s="7">
        <f t="shared" si="130"/>
        <v>1037.72</v>
      </c>
      <c r="U3858" s="7"/>
      <c r="V3858" s="7"/>
      <c r="W3858" s="7"/>
      <c r="X3858" s="42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</row>
    <row r="3859" spans="1:40" s="1" customFormat="1">
      <c r="A3859" s="9" t="s">
        <v>4322</v>
      </c>
      <c r="B3859" s="323" t="s">
        <v>17</v>
      </c>
      <c r="C3859" s="420" t="s">
        <v>4323</v>
      </c>
      <c r="D3859" s="10">
        <v>4005</v>
      </c>
      <c r="E3859" s="690">
        <v>41144</v>
      </c>
      <c r="F3859" s="801">
        <v>2013</v>
      </c>
      <c r="G3859" s="45" t="s">
        <v>812</v>
      </c>
      <c r="H3859" s="1" t="s">
        <v>861</v>
      </c>
      <c r="I3859" s="9">
        <v>15</v>
      </c>
      <c r="J3859" s="905">
        <v>234399</v>
      </c>
      <c r="K3859" s="5">
        <f t="shared" si="129"/>
        <v>6</v>
      </c>
      <c r="L3859" s="423">
        <v>2006</v>
      </c>
      <c r="M3859" s="417" t="s">
        <v>616</v>
      </c>
      <c r="N3859" s="45" t="s">
        <v>1234</v>
      </c>
      <c r="O3859" s="1227">
        <v>1787.77</v>
      </c>
      <c r="P3859" s="154">
        <v>125</v>
      </c>
      <c r="Q3859" s="251">
        <v>2.2766559008248723E-2</v>
      </c>
      <c r="R3859" s="7">
        <v>134.08000000000001</v>
      </c>
      <c r="S3859" s="7">
        <f t="shared" si="131"/>
        <v>259.08000000000004</v>
      </c>
      <c r="T3859" s="7">
        <f t="shared" si="130"/>
        <v>1528.69</v>
      </c>
      <c r="U3859" s="7"/>
      <c r="V3859" s="7"/>
      <c r="W3859" s="7"/>
      <c r="X3859" s="42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</row>
    <row r="3860" spans="1:40">
      <c r="A3860" s="496" t="s">
        <v>4324</v>
      </c>
      <c r="B3860" s="555" t="s">
        <v>17</v>
      </c>
      <c r="C3860" s="693" t="s">
        <v>4819</v>
      </c>
      <c r="D3860" s="504">
        <v>4005</v>
      </c>
      <c r="E3860" s="840">
        <v>41144</v>
      </c>
      <c r="F3860" s="481">
        <v>2013</v>
      </c>
      <c r="G3860" s="552" t="s">
        <v>608</v>
      </c>
      <c r="H3860" s="557" t="s">
        <v>2037</v>
      </c>
      <c r="I3860" s="572">
        <v>16</v>
      </c>
      <c r="J3860" s="574">
        <v>171732</v>
      </c>
      <c r="K3860" s="5">
        <f t="shared" si="129"/>
        <v>5</v>
      </c>
      <c r="L3860" s="562">
        <v>2007</v>
      </c>
      <c r="M3860" s="563" t="s">
        <v>629</v>
      </c>
      <c r="N3860" s="552" t="s">
        <v>2423</v>
      </c>
      <c r="O3860" s="1227">
        <v>2833</v>
      </c>
      <c r="P3860" s="486">
        <v>125</v>
      </c>
      <c r="Q3860" s="519">
        <v>3.607715851052911E-2</v>
      </c>
      <c r="R3860" s="488">
        <v>212.48</v>
      </c>
      <c r="S3860" s="488">
        <f t="shared" si="131"/>
        <v>337.48</v>
      </c>
      <c r="T3860" s="488">
        <f t="shared" si="130"/>
        <v>2495.52</v>
      </c>
      <c r="U3860" s="488"/>
      <c r="V3860" s="488"/>
      <c r="W3860" s="488"/>
      <c r="AL3860" s="480"/>
      <c r="AM3860" s="480"/>
      <c r="AN3860" s="480"/>
    </row>
    <row r="3861" spans="1:40" s="1" customFormat="1">
      <c r="A3861" s="9" t="s">
        <v>4325</v>
      </c>
      <c r="B3861" s="323" t="s">
        <v>17</v>
      </c>
      <c r="C3861" s="420" t="s">
        <v>4326</v>
      </c>
      <c r="D3861" s="10">
        <v>4005</v>
      </c>
      <c r="E3861" s="690">
        <v>41144</v>
      </c>
      <c r="F3861" s="801">
        <v>2013</v>
      </c>
      <c r="G3861" s="45" t="s">
        <v>814</v>
      </c>
      <c r="H3861" s="1" t="s">
        <v>905</v>
      </c>
      <c r="I3861" s="9">
        <v>17</v>
      </c>
      <c r="J3861" s="905">
        <v>139936</v>
      </c>
      <c r="K3861" s="5">
        <f t="shared" si="129"/>
        <v>11</v>
      </c>
      <c r="L3861" s="423">
        <v>2001</v>
      </c>
      <c r="M3861" s="417" t="s">
        <v>623</v>
      </c>
      <c r="N3861" s="45" t="s">
        <v>624</v>
      </c>
      <c r="O3861" s="1227">
        <v>2011</v>
      </c>
      <c r="P3861" s="154">
        <v>125</v>
      </c>
      <c r="Q3861" s="251">
        <v>2.5609306658903652E-2</v>
      </c>
      <c r="R3861" s="7">
        <v>150.83000000000001</v>
      </c>
      <c r="S3861" s="7">
        <f t="shared" si="131"/>
        <v>275.83000000000004</v>
      </c>
      <c r="T3861" s="7">
        <f t="shared" si="130"/>
        <v>1735.17</v>
      </c>
      <c r="U3861" s="7"/>
      <c r="V3861" s="7"/>
      <c r="W3861" s="7"/>
      <c r="X3861" s="42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</row>
    <row r="3862" spans="1:40" s="1" customFormat="1">
      <c r="A3862" s="9"/>
      <c r="B3862" s="323" t="s">
        <v>17</v>
      </c>
      <c r="C3862" s="420" t="s">
        <v>4327</v>
      </c>
      <c r="D3862" s="10">
        <v>4005</v>
      </c>
      <c r="E3862" s="690">
        <v>41144</v>
      </c>
      <c r="F3862" s="801">
        <v>2013</v>
      </c>
      <c r="G3862" s="45" t="s">
        <v>815</v>
      </c>
      <c r="H3862" s="69" t="s">
        <v>1885</v>
      </c>
      <c r="I3862" s="9">
        <v>18</v>
      </c>
      <c r="J3862" s="905">
        <v>121678</v>
      </c>
      <c r="K3862" s="5">
        <f t="shared" si="129"/>
        <v>11</v>
      </c>
      <c r="L3862" s="423">
        <v>2001</v>
      </c>
      <c r="M3862" s="417" t="s">
        <v>623</v>
      </c>
      <c r="N3862" s="45" t="s">
        <v>624</v>
      </c>
      <c r="O3862" s="1227">
        <v>1350</v>
      </c>
      <c r="P3862" s="154">
        <v>125</v>
      </c>
      <c r="Q3862" s="251">
        <v>1.7191727493545465E-2</v>
      </c>
      <c r="R3862" s="7">
        <v>101.25</v>
      </c>
      <c r="S3862" s="7">
        <f t="shared" si="131"/>
        <v>226.25</v>
      </c>
      <c r="T3862" s="7">
        <f t="shared" si="130"/>
        <v>1123.75</v>
      </c>
      <c r="U3862" s="7"/>
      <c r="V3862" s="7"/>
      <c r="W3862" s="7"/>
      <c r="X3862" s="42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</row>
    <row r="3863" spans="1:40" s="1" customFormat="1">
      <c r="A3863" s="9" t="s">
        <v>4328</v>
      </c>
      <c r="B3863" s="323" t="s">
        <v>17</v>
      </c>
      <c r="C3863" s="420" t="s">
        <v>4329</v>
      </c>
      <c r="D3863" s="10">
        <v>4005</v>
      </c>
      <c r="E3863" s="690">
        <v>41144</v>
      </c>
      <c r="F3863" s="801">
        <v>2013</v>
      </c>
      <c r="G3863" s="45" t="s">
        <v>810</v>
      </c>
      <c r="H3863" s="173" t="s">
        <v>859</v>
      </c>
      <c r="I3863" s="9">
        <v>19</v>
      </c>
      <c r="J3863" s="905">
        <v>214876</v>
      </c>
      <c r="K3863" s="5">
        <f t="shared" si="129"/>
        <v>6</v>
      </c>
      <c r="L3863" s="423">
        <v>2006</v>
      </c>
      <c r="M3863" s="417" t="s">
        <v>629</v>
      </c>
      <c r="N3863" s="45" t="s">
        <v>2423</v>
      </c>
      <c r="O3863" s="1227">
        <v>2310</v>
      </c>
      <c r="P3863" s="154">
        <v>125</v>
      </c>
      <c r="Q3863" s="251">
        <v>2.9416955933400019E-2</v>
      </c>
      <c r="R3863" s="7">
        <v>173.25</v>
      </c>
      <c r="S3863" s="7">
        <f t="shared" si="131"/>
        <v>298.25</v>
      </c>
      <c r="T3863" s="7">
        <f t="shared" si="130"/>
        <v>2011.75</v>
      </c>
      <c r="U3863" s="7"/>
      <c r="V3863" s="7"/>
      <c r="W3863" s="7"/>
      <c r="X3863" s="42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</row>
    <row r="3864" spans="1:40" s="1" customFormat="1">
      <c r="A3864" s="9" t="s">
        <v>4330</v>
      </c>
      <c r="B3864" s="323" t="s">
        <v>17</v>
      </c>
      <c r="C3864" s="420" t="s">
        <v>4331</v>
      </c>
      <c r="D3864" s="10">
        <v>4005</v>
      </c>
      <c r="E3864" s="690">
        <v>41144</v>
      </c>
      <c r="F3864" s="801">
        <v>2013</v>
      </c>
      <c r="G3864" s="45" t="s">
        <v>1774</v>
      </c>
      <c r="H3864" s="69" t="s">
        <v>2581</v>
      </c>
      <c r="I3864" s="9">
        <v>25</v>
      </c>
      <c r="J3864" s="905">
        <v>89349</v>
      </c>
      <c r="K3864" s="5">
        <f t="shared" si="129"/>
        <v>16</v>
      </c>
      <c r="L3864" s="423">
        <v>1996</v>
      </c>
      <c r="M3864" s="417" t="s">
        <v>623</v>
      </c>
      <c r="N3864" s="45" t="s">
        <v>2398</v>
      </c>
      <c r="O3864" s="1227">
        <v>357.99</v>
      </c>
      <c r="P3864" s="154">
        <f>O3864*0.1</f>
        <v>35.798999999999999</v>
      </c>
      <c r="Q3864" s="251">
        <v>4.558864092899512E-3</v>
      </c>
      <c r="R3864" s="7">
        <v>26.85</v>
      </c>
      <c r="S3864" s="7">
        <f t="shared" si="131"/>
        <v>62.649000000000001</v>
      </c>
      <c r="T3864" s="7">
        <f t="shared" si="130"/>
        <v>295.34100000000001</v>
      </c>
      <c r="U3864" s="7"/>
      <c r="V3864" s="7"/>
      <c r="W3864" s="7"/>
      <c r="X3864" s="42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</row>
    <row r="3865" spans="1:40" s="1" customFormat="1">
      <c r="A3865" s="9" t="s">
        <v>4332</v>
      </c>
      <c r="B3865" s="323" t="s">
        <v>17</v>
      </c>
      <c r="C3865" s="420" t="s">
        <v>4333</v>
      </c>
      <c r="D3865" s="10">
        <v>4005</v>
      </c>
      <c r="E3865" s="690">
        <v>41144</v>
      </c>
      <c r="F3865" s="801">
        <v>2013</v>
      </c>
      <c r="G3865" s="45" t="s">
        <v>818</v>
      </c>
      <c r="H3865" s="9" t="s">
        <v>806</v>
      </c>
      <c r="I3865" s="9">
        <v>26</v>
      </c>
      <c r="J3865" s="905">
        <v>195250</v>
      </c>
      <c r="K3865" s="5">
        <f t="shared" si="129"/>
        <v>8</v>
      </c>
      <c r="L3865" s="423">
        <v>2004</v>
      </c>
      <c r="M3865" s="417" t="s">
        <v>623</v>
      </c>
      <c r="N3865" s="45" t="s">
        <v>626</v>
      </c>
      <c r="O3865" s="1227">
        <v>1437</v>
      </c>
      <c r="P3865" s="154">
        <v>125</v>
      </c>
      <c r="Q3865" s="251">
        <v>1.8299638820907283E-2</v>
      </c>
      <c r="R3865" s="7">
        <v>107.78</v>
      </c>
      <c r="S3865" s="7">
        <f t="shared" si="131"/>
        <v>232.78</v>
      </c>
      <c r="T3865" s="7">
        <f t="shared" si="130"/>
        <v>1204.22</v>
      </c>
      <c r="U3865" s="7"/>
      <c r="V3865" s="7"/>
      <c r="W3865" s="7"/>
      <c r="X3865" s="42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</row>
    <row r="3866" spans="1:40" s="1" customFormat="1">
      <c r="A3866" s="9" t="s">
        <v>4334</v>
      </c>
      <c r="B3866" s="323" t="s">
        <v>17</v>
      </c>
      <c r="C3866" s="420" t="s">
        <v>4335</v>
      </c>
      <c r="D3866" s="10">
        <v>4005</v>
      </c>
      <c r="E3866" s="690">
        <v>41144</v>
      </c>
      <c r="F3866" s="801">
        <v>2013</v>
      </c>
      <c r="G3866" s="45" t="s">
        <v>818</v>
      </c>
      <c r="H3866" s="9" t="s">
        <v>806</v>
      </c>
      <c r="I3866" s="9">
        <v>27</v>
      </c>
      <c r="J3866" s="905">
        <v>180393</v>
      </c>
      <c r="K3866" s="5">
        <f t="shared" si="129"/>
        <v>11</v>
      </c>
      <c r="L3866" s="423">
        <v>2001</v>
      </c>
      <c r="M3866" s="417" t="s">
        <v>623</v>
      </c>
      <c r="N3866" s="45" t="s">
        <v>624</v>
      </c>
      <c r="O3866" s="1227">
        <v>1287.99</v>
      </c>
      <c r="P3866" s="154">
        <v>125</v>
      </c>
      <c r="Q3866" s="251">
        <v>1.640205414400861E-2</v>
      </c>
      <c r="R3866" s="7">
        <v>96.6</v>
      </c>
      <c r="S3866" s="7">
        <f t="shared" si="131"/>
        <v>221.6</v>
      </c>
      <c r="T3866" s="7">
        <f t="shared" si="130"/>
        <v>1066.3900000000001</v>
      </c>
      <c r="U3866" s="7"/>
      <c r="V3866" s="7"/>
      <c r="W3866" s="7"/>
      <c r="X3866" s="42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</row>
    <row r="3867" spans="1:40" s="1" customFormat="1">
      <c r="A3867" s="9" t="s">
        <v>4336</v>
      </c>
      <c r="B3867" s="323" t="s">
        <v>17</v>
      </c>
      <c r="C3867" s="420" t="s">
        <v>4337</v>
      </c>
      <c r="D3867" s="10">
        <v>4005</v>
      </c>
      <c r="E3867" s="690">
        <v>41144</v>
      </c>
      <c r="F3867" s="801">
        <v>2013</v>
      </c>
      <c r="G3867" s="45" t="s">
        <v>818</v>
      </c>
      <c r="H3867" s="9" t="s">
        <v>806</v>
      </c>
      <c r="I3867" s="9">
        <v>28</v>
      </c>
      <c r="J3867" s="905">
        <v>193867</v>
      </c>
      <c r="K3867" s="5">
        <f t="shared" si="129"/>
        <v>9</v>
      </c>
      <c r="L3867" s="423">
        <v>2003</v>
      </c>
      <c r="M3867" s="417" t="s">
        <v>623</v>
      </c>
      <c r="N3867" s="45" t="s">
        <v>626</v>
      </c>
      <c r="O3867" s="1227">
        <v>1610</v>
      </c>
      <c r="P3867" s="154">
        <v>125</v>
      </c>
      <c r="Q3867" s="251">
        <v>2.0502726862672738E-2</v>
      </c>
      <c r="R3867" s="7">
        <v>120.75</v>
      </c>
      <c r="S3867" s="7">
        <f t="shared" si="131"/>
        <v>245.75</v>
      </c>
      <c r="T3867" s="7">
        <f t="shared" si="130"/>
        <v>1364.25</v>
      </c>
      <c r="U3867" s="7"/>
      <c r="V3867" s="7"/>
      <c r="W3867" s="7"/>
      <c r="X3867" s="42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</row>
    <row r="3868" spans="1:40" s="1" customFormat="1">
      <c r="A3868" s="9" t="s">
        <v>4338</v>
      </c>
      <c r="B3868" s="323" t="s">
        <v>17</v>
      </c>
      <c r="C3868" s="420" t="s">
        <v>4339</v>
      </c>
      <c r="D3868" s="10">
        <v>4005</v>
      </c>
      <c r="E3868" s="690">
        <v>41144</v>
      </c>
      <c r="F3868" s="801">
        <v>2013</v>
      </c>
      <c r="G3868" s="45" t="s">
        <v>818</v>
      </c>
      <c r="H3868" s="9" t="s">
        <v>806</v>
      </c>
      <c r="I3868" s="9">
        <v>29</v>
      </c>
      <c r="J3868" s="905">
        <v>199641</v>
      </c>
      <c r="K3868" s="5">
        <f t="shared" si="129"/>
        <v>13</v>
      </c>
      <c r="L3868" s="423">
        <v>1999</v>
      </c>
      <c r="M3868" s="417" t="s">
        <v>623</v>
      </c>
      <c r="N3868" s="45" t="s">
        <v>624</v>
      </c>
      <c r="O3868" s="1227">
        <v>430</v>
      </c>
      <c r="P3868" s="154">
        <f>O3868*0.1</f>
        <v>43</v>
      </c>
      <c r="Q3868" s="251">
        <v>5.4758835720181854E-3</v>
      </c>
      <c r="R3868" s="7">
        <v>32.25</v>
      </c>
      <c r="S3868" s="7">
        <f t="shared" si="131"/>
        <v>75.25</v>
      </c>
      <c r="T3868" s="7">
        <f t="shared" si="130"/>
        <v>354.75</v>
      </c>
      <c r="U3868" s="7"/>
      <c r="V3868" s="7"/>
      <c r="W3868" s="7"/>
      <c r="X3868" s="42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</row>
    <row r="3869" spans="1:40" s="1" customFormat="1">
      <c r="A3869" s="1" t="s">
        <v>4340</v>
      </c>
      <c r="B3869" s="323" t="s">
        <v>17</v>
      </c>
      <c r="C3869" s="694" t="s">
        <v>4341</v>
      </c>
      <c r="D3869" s="3">
        <v>4005</v>
      </c>
      <c r="E3869" s="820">
        <v>41144</v>
      </c>
      <c r="F3869" s="801">
        <v>2013</v>
      </c>
      <c r="G3869" s="8" t="s">
        <v>818</v>
      </c>
      <c r="H3869" s="9" t="s">
        <v>806</v>
      </c>
      <c r="I3869" s="2">
        <v>30</v>
      </c>
      <c r="J3869" s="904">
        <v>201253</v>
      </c>
      <c r="K3869" s="5">
        <f t="shared" si="129"/>
        <v>8</v>
      </c>
      <c r="L3869" s="1014">
        <v>2004</v>
      </c>
      <c r="M3869" s="1112" t="s">
        <v>623</v>
      </c>
      <c r="N3869" s="208" t="s">
        <v>626</v>
      </c>
      <c r="O3869" s="1227">
        <v>1110</v>
      </c>
      <c r="P3869" s="154">
        <f>O3869*0.1</f>
        <v>111</v>
      </c>
      <c r="Q3869" s="314">
        <v>1.4135420383581827E-2</v>
      </c>
      <c r="R3869" s="7">
        <v>83.25</v>
      </c>
      <c r="S3869" s="7">
        <f t="shared" si="131"/>
        <v>194.25</v>
      </c>
      <c r="T3869" s="7">
        <f t="shared" si="130"/>
        <v>915.75</v>
      </c>
      <c r="U3869" s="7"/>
      <c r="V3869" s="7"/>
      <c r="W3869" s="7"/>
      <c r="X3869" s="42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</row>
    <row r="3870" spans="1:40" s="1" customFormat="1">
      <c r="A3870" s="9" t="s">
        <v>4342</v>
      </c>
      <c r="B3870" s="358" t="s">
        <v>17</v>
      </c>
      <c r="C3870" s="420" t="s">
        <v>4343</v>
      </c>
      <c r="D3870" s="10">
        <v>4005</v>
      </c>
      <c r="E3870" s="690">
        <v>41144</v>
      </c>
      <c r="F3870" s="815">
        <v>2013</v>
      </c>
      <c r="G3870" s="45" t="s">
        <v>818</v>
      </c>
      <c r="H3870" s="9" t="s">
        <v>806</v>
      </c>
      <c r="I3870" s="9">
        <v>49</v>
      </c>
      <c r="J3870" s="905">
        <v>105726</v>
      </c>
      <c r="K3870" s="5">
        <f t="shared" si="129"/>
        <v>15</v>
      </c>
      <c r="L3870" s="423">
        <v>1997</v>
      </c>
      <c r="M3870" s="417" t="s">
        <v>616</v>
      </c>
      <c r="N3870" s="45" t="s">
        <v>1234</v>
      </c>
      <c r="O3870" s="1227">
        <v>1350</v>
      </c>
      <c r="P3870" s="154">
        <v>125</v>
      </c>
      <c r="Q3870" s="251">
        <v>1.7191727493545465E-2</v>
      </c>
      <c r="R3870" s="7">
        <v>101.25</v>
      </c>
      <c r="S3870" s="7">
        <f t="shared" si="131"/>
        <v>226.25</v>
      </c>
      <c r="T3870" s="7">
        <f t="shared" si="130"/>
        <v>1123.75</v>
      </c>
      <c r="U3870" s="7"/>
      <c r="V3870" s="7"/>
      <c r="W3870" s="7"/>
      <c r="X3870" s="42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</row>
    <row r="3871" spans="1:40" s="1" customFormat="1">
      <c r="A3871" s="9" t="s">
        <v>4344</v>
      </c>
      <c r="B3871" s="358" t="s">
        <v>17</v>
      </c>
      <c r="C3871" s="420" t="s">
        <v>4345</v>
      </c>
      <c r="D3871" s="10">
        <v>4005</v>
      </c>
      <c r="E3871" s="690">
        <v>41144</v>
      </c>
      <c r="F3871" s="815">
        <v>2013</v>
      </c>
      <c r="G3871" s="45" t="s">
        <v>814</v>
      </c>
      <c r="H3871" s="2" t="s">
        <v>3617</v>
      </c>
      <c r="I3871" s="9">
        <v>106</v>
      </c>
      <c r="J3871" s="905">
        <v>114264</v>
      </c>
      <c r="K3871" s="5">
        <f t="shared" si="129"/>
        <v>18</v>
      </c>
      <c r="L3871" s="423">
        <v>1994</v>
      </c>
      <c r="M3871" s="417" t="s">
        <v>629</v>
      </c>
      <c r="N3871" s="45" t="s">
        <v>3663</v>
      </c>
      <c r="O3871" s="1227">
        <v>370</v>
      </c>
      <c r="P3871" s="154">
        <f>O3871*0.1</f>
        <v>37</v>
      </c>
      <c r="Q3871" s="251">
        <v>4.7118067945272754E-3</v>
      </c>
      <c r="R3871" s="7">
        <v>27.75</v>
      </c>
      <c r="S3871" s="7">
        <f t="shared" si="131"/>
        <v>64.75</v>
      </c>
      <c r="T3871" s="7">
        <f t="shared" si="130"/>
        <v>305.25</v>
      </c>
      <c r="U3871" s="7"/>
      <c r="V3871" s="7"/>
      <c r="W3871" s="7"/>
      <c r="X3871" s="42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</row>
    <row r="3872" spans="1:40" s="1" customFormat="1">
      <c r="A3872" s="9" t="s">
        <v>4346</v>
      </c>
      <c r="B3872" s="358" t="s">
        <v>17</v>
      </c>
      <c r="C3872" s="420" t="s">
        <v>4347</v>
      </c>
      <c r="D3872" s="10">
        <v>4005</v>
      </c>
      <c r="E3872" s="690">
        <v>41144</v>
      </c>
      <c r="F3872" s="815">
        <v>2013</v>
      </c>
      <c r="G3872" s="45" t="s">
        <v>818</v>
      </c>
      <c r="H3872" s="9" t="s">
        <v>1835</v>
      </c>
      <c r="I3872" s="9">
        <v>109</v>
      </c>
      <c r="J3872" s="905">
        <v>113172</v>
      </c>
      <c r="K3872" s="5">
        <f t="shared" si="129"/>
        <v>5</v>
      </c>
      <c r="L3872" s="423">
        <v>2007</v>
      </c>
      <c r="M3872" s="417" t="s">
        <v>629</v>
      </c>
      <c r="N3872" s="45" t="s">
        <v>2423</v>
      </c>
      <c r="O3872" s="1227">
        <v>3865</v>
      </c>
      <c r="P3872" s="154">
        <v>125</v>
      </c>
      <c r="Q3872" s="251">
        <v>4.9219279083372758E-2</v>
      </c>
      <c r="R3872" s="7">
        <v>289.88</v>
      </c>
      <c r="S3872" s="7">
        <f t="shared" si="131"/>
        <v>414.88</v>
      </c>
      <c r="T3872" s="7">
        <f t="shared" si="130"/>
        <v>3450.12</v>
      </c>
      <c r="U3872" s="7"/>
      <c r="V3872" s="7"/>
      <c r="W3872" s="7"/>
      <c r="X3872" s="42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</row>
    <row r="3873" spans="1:40" s="1" customFormat="1">
      <c r="A3873" s="9" t="s">
        <v>4348</v>
      </c>
      <c r="B3873" s="358" t="s">
        <v>17</v>
      </c>
      <c r="C3873" s="420" t="s">
        <v>4349</v>
      </c>
      <c r="D3873" s="10">
        <v>4005</v>
      </c>
      <c r="E3873" s="690">
        <v>41144</v>
      </c>
      <c r="F3873" s="815">
        <v>2013</v>
      </c>
      <c r="G3873" s="45" t="s">
        <v>818</v>
      </c>
      <c r="H3873" s="9" t="s">
        <v>806</v>
      </c>
      <c r="I3873" s="9">
        <v>110</v>
      </c>
      <c r="J3873" s="905">
        <v>191459</v>
      </c>
      <c r="K3873" s="5">
        <f t="shared" si="129"/>
        <v>13</v>
      </c>
      <c r="L3873" s="423">
        <v>1999</v>
      </c>
      <c r="M3873" s="417" t="s">
        <v>623</v>
      </c>
      <c r="N3873" s="45" t="s">
        <v>626</v>
      </c>
      <c r="O3873" s="1227">
        <v>1087</v>
      </c>
      <c r="P3873" s="154">
        <f>O3873*0.1</f>
        <v>108.7</v>
      </c>
      <c r="Q3873" s="251">
        <v>1.3842524285543644E-2</v>
      </c>
      <c r="R3873" s="7">
        <v>81.53</v>
      </c>
      <c r="S3873" s="7">
        <f t="shared" si="131"/>
        <v>190.23000000000002</v>
      </c>
      <c r="T3873" s="7">
        <f t="shared" si="130"/>
        <v>896.77</v>
      </c>
      <c r="U3873" s="7"/>
      <c r="V3873" s="7"/>
      <c r="W3873" s="7"/>
      <c r="X3873" s="42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</row>
    <row r="3874" spans="1:40" s="1" customFormat="1">
      <c r="A3874" s="9" t="s">
        <v>4350</v>
      </c>
      <c r="B3874" s="358" t="s">
        <v>17</v>
      </c>
      <c r="C3874" s="420" t="s">
        <v>4351</v>
      </c>
      <c r="D3874" s="10">
        <v>4005</v>
      </c>
      <c r="E3874" s="690">
        <v>41144</v>
      </c>
      <c r="F3874" s="815">
        <v>2013</v>
      </c>
      <c r="G3874" s="45" t="s">
        <v>818</v>
      </c>
      <c r="H3874" s="1" t="s">
        <v>2910</v>
      </c>
      <c r="I3874" s="9">
        <v>111</v>
      </c>
      <c r="J3874" s="905">
        <v>195332</v>
      </c>
      <c r="K3874" s="5">
        <f t="shared" si="129"/>
        <v>11</v>
      </c>
      <c r="L3874" s="423">
        <v>2001</v>
      </c>
      <c r="M3874" s="417" t="s">
        <v>623</v>
      </c>
      <c r="N3874" s="45" t="s">
        <v>626</v>
      </c>
      <c r="O3874" s="1227">
        <v>1185</v>
      </c>
      <c r="P3874" s="154">
        <f>O3874*0.1</f>
        <v>118.5</v>
      </c>
      <c r="Q3874" s="251">
        <v>1.5090516355445463E-2</v>
      </c>
      <c r="R3874" s="7">
        <v>88.88</v>
      </c>
      <c r="S3874" s="7">
        <f t="shared" si="131"/>
        <v>207.38</v>
      </c>
      <c r="T3874" s="7">
        <f t="shared" si="130"/>
        <v>977.62</v>
      </c>
      <c r="U3874" s="7"/>
      <c r="V3874" s="7"/>
      <c r="W3874" s="7"/>
      <c r="X3874" s="42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</row>
    <row r="3875" spans="1:40" s="1" customFormat="1">
      <c r="A3875" s="9" t="s">
        <v>4352</v>
      </c>
      <c r="B3875" s="358" t="s">
        <v>17</v>
      </c>
      <c r="C3875" s="420" t="s">
        <v>4353</v>
      </c>
      <c r="D3875" s="10">
        <v>4005</v>
      </c>
      <c r="E3875" s="690">
        <v>41144</v>
      </c>
      <c r="F3875" s="815">
        <v>2013</v>
      </c>
      <c r="G3875" s="45" t="s">
        <v>818</v>
      </c>
      <c r="H3875" s="1" t="s">
        <v>2910</v>
      </c>
      <c r="I3875" s="9">
        <v>112</v>
      </c>
      <c r="J3875" s="905">
        <v>148630</v>
      </c>
      <c r="K3875" s="5">
        <f t="shared" si="129"/>
        <v>8</v>
      </c>
      <c r="L3875" s="423">
        <v>2004</v>
      </c>
      <c r="M3875" s="417" t="s">
        <v>629</v>
      </c>
      <c r="N3875" s="45" t="s">
        <v>2423</v>
      </c>
      <c r="O3875" s="1227">
        <v>2225</v>
      </c>
      <c r="P3875" s="154">
        <v>125</v>
      </c>
      <c r="Q3875" s="251">
        <v>2.8334513831954563E-2</v>
      </c>
      <c r="R3875" s="7">
        <v>166.88</v>
      </c>
      <c r="S3875" s="7">
        <f t="shared" si="131"/>
        <v>291.88</v>
      </c>
      <c r="T3875" s="7">
        <f t="shared" si="130"/>
        <v>1933.12</v>
      </c>
      <c r="U3875" s="7"/>
      <c r="V3875" s="7"/>
      <c r="W3875" s="7"/>
      <c r="X3875" s="42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</row>
    <row r="3876" spans="1:40" s="1" customFormat="1">
      <c r="A3876" s="9" t="s">
        <v>4354</v>
      </c>
      <c r="B3876" s="358" t="s">
        <v>17</v>
      </c>
      <c r="C3876" s="420" t="s">
        <v>4355</v>
      </c>
      <c r="D3876" s="10">
        <v>4005</v>
      </c>
      <c r="E3876" s="690">
        <v>41144</v>
      </c>
      <c r="F3876" s="815">
        <v>2013</v>
      </c>
      <c r="G3876" s="45" t="s">
        <v>818</v>
      </c>
      <c r="H3876" s="9" t="s">
        <v>3459</v>
      </c>
      <c r="I3876" s="9">
        <v>113</v>
      </c>
      <c r="J3876" s="905">
        <v>204956</v>
      </c>
      <c r="K3876" s="5">
        <f t="shared" si="129"/>
        <v>9</v>
      </c>
      <c r="L3876" s="423">
        <v>2003</v>
      </c>
      <c r="M3876" s="417" t="s">
        <v>629</v>
      </c>
      <c r="N3876" s="45" t="s">
        <v>2423</v>
      </c>
      <c r="O3876" s="1227">
        <v>1700</v>
      </c>
      <c r="P3876" s="154">
        <v>125</v>
      </c>
      <c r="Q3876" s="251">
        <v>2.1648842028909102E-2</v>
      </c>
      <c r="R3876" s="7">
        <v>127.5</v>
      </c>
      <c r="S3876" s="7">
        <f t="shared" si="131"/>
        <v>252.5</v>
      </c>
      <c r="T3876" s="7">
        <f t="shared" si="130"/>
        <v>1447.5</v>
      </c>
      <c r="U3876" s="7"/>
      <c r="V3876" s="7"/>
      <c r="W3876" s="7"/>
      <c r="X3876" s="42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</row>
    <row r="3877" spans="1:40" s="1" customFormat="1">
      <c r="A3877" s="9" t="s">
        <v>4356</v>
      </c>
      <c r="B3877" s="358" t="s">
        <v>17</v>
      </c>
      <c r="C3877" s="420" t="s">
        <v>4357</v>
      </c>
      <c r="D3877" s="10">
        <v>4005</v>
      </c>
      <c r="E3877" s="690">
        <v>41144</v>
      </c>
      <c r="F3877" s="815">
        <v>2013</v>
      </c>
      <c r="G3877" s="45" t="s">
        <v>818</v>
      </c>
      <c r="H3877" s="9" t="s">
        <v>806</v>
      </c>
      <c r="I3877" s="9">
        <v>114</v>
      </c>
      <c r="J3877" s="905">
        <v>190353</v>
      </c>
      <c r="K3877" s="5">
        <f t="shared" si="129"/>
        <v>6</v>
      </c>
      <c r="L3877" s="423">
        <v>2006</v>
      </c>
      <c r="M3877" s="417" t="s">
        <v>629</v>
      </c>
      <c r="N3877" s="45" t="s">
        <v>2423</v>
      </c>
      <c r="O3877" s="1227">
        <v>2745</v>
      </c>
      <c r="P3877" s="154">
        <v>125</v>
      </c>
      <c r="Q3877" s="251">
        <v>3.4956512570209111E-2</v>
      </c>
      <c r="R3877" s="7">
        <v>205.88</v>
      </c>
      <c r="S3877" s="7">
        <f t="shared" si="131"/>
        <v>330.88</v>
      </c>
      <c r="T3877" s="7">
        <f t="shared" si="130"/>
        <v>2414.12</v>
      </c>
      <c r="U3877" s="7"/>
      <c r="V3877" s="7"/>
      <c r="W3877" s="7"/>
      <c r="X3877" s="42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</row>
    <row r="3878" spans="1:40" s="1" customFormat="1">
      <c r="A3878" s="9" t="s">
        <v>4358</v>
      </c>
      <c r="B3878" s="358" t="s">
        <v>17</v>
      </c>
      <c r="C3878" s="420" t="s">
        <v>4359</v>
      </c>
      <c r="D3878" s="10">
        <v>4005</v>
      </c>
      <c r="E3878" s="690">
        <v>41144</v>
      </c>
      <c r="F3878" s="815">
        <v>2013</v>
      </c>
      <c r="G3878" s="45" t="s">
        <v>818</v>
      </c>
      <c r="H3878" s="9" t="s">
        <v>806</v>
      </c>
      <c r="I3878" s="9">
        <v>115</v>
      </c>
      <c r="J3878" s="905">
        <v>229204</v>
      </c>
      <c r="K3878" s="5">
        <f t="shared" si="129"/>
        <v>8</v>
      </c>
      <c r="L3878" s="423">
        <v>2004</v>
      </c>
      <c r="M3878" s="417" t="s">
        <v>623</v>
      </c>
      <c r="N3878" s="45" t="s">
        <v>626</v>
      </c>
      <c r="O3878" s="1227">
        <v>1587</v>
      </c>
      <c r="P3878" s="154">
        <v>125</v>
      </c>
      <c r="Q3878" s="251">
        <v>2.0209830764634559E-2</v>
      </c>
      <c r="R3878" s="7">
        <v>119.03</v>
      </c>
      <c r="S3878" s="7">
        <f t="shared" si="131"/>
        <v>244.03</v>
      </c>
      <c r="T3878" s="7">
        <f t="shared" si="130"/>
        <v>1342.97</v>
      </c>
      <c r="U3878" s="7"/>
      <c r="V3878" s="7"/>
      <c r="W3878" s="7"/>
      <c r="X3878" s="42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</row>
    <row r="3879" spans="1:40" s="1" customFormat="1">
      <c r="A3879" s="9" t="s">
        <v>4360</v>
      </c>
      <c r="B3879" s="358" t="s">
        <v>17</v>
      </c>
      <c r="C3879" s="420" t="s">
        <v>4361</v>
      </c>
      <c r="D3879" s="10">
        <v>4005</v>
      </c>
      <c r="E3879" s="690">
        <v>41144</v>
      </c>
      <c r="F3879" s="815">
        <v>2013</v>
      </c>
      <c r="G3879" s="45" t="s">
        <v>818</v>
      </c>
      <c r="H3879" s="9" t="s">
        <v>1835</v>
      </c>
      <c r="I3879" s="9">
        <v>145</v>
      </c>
      <c r="J3879" s="905">
        <v>173258</v>
      </c>
      <c r="K3879" s="5">
        <f t="shared" si="129"/>
        <v>5</v>
      </c>
      <c r="L3879" s="423">
        <v>2007</v>
      </c>
      <c r="M3879" s="417" t="s">
        <v>629</v>
      </c>
      <c r="N3879" s="45" t="s">
        <v>2423</v>
      </c>
      <c r="O3879" s="1227">
        <v>3302</v>
      </c>
      <c r="P3879" s="154">
        <v>125</v>
      </c>
      <c r="Q3879" s="251">
        <v>4.2049691987916388E-2</v>
      </c>
      <c r="R3879" s="7">
        <v>247.65</v>
      </c>
      <c r="S3879" s="7">
        <f t="shared" si="131"/>
        <v>372.65</v>
      </c>
      <c r="T3879" s="7">
        <f t="shared" si="130"/>
        <v>2929.35</v>
      </c>
      <c r="U3879" s="7"/>
      <c r="V3879" s="7"/>
      <c r="W3879" s="7"/>
      <c r="X3879" s="42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</row>
    <row r="3880" spans="1:40" s="1" customFormat="1">
      <c r="A3880" s="9" t="s">
        <v>4362</v>
      </c>
      <c r="B3880" s="358" t="s">
        <v>17</v>
      </c>
      <c r="C3880" s="420" t="s">
        <v>4363</v>
      </c>
      <c r="D3880" s="10">
        <v>4005</v>
      </c>
      <c r="E3880" s="690">
        <v>41144</v>
      </c>
      <c r="F3880" s="815">
        <v>2013</v>
      </c>
      <c r="G3880" s="45" t="s">
        <v>814</v>
      </c>
      <c r="H3880" s="2" t="s">
        <v>3617</v>
      </c>
      <c r="I3880" s="9">
        <v>146</v>
      </c>
      <c r="J3880" s="905">
        <v>166457</v>
      </c>
      <c r="K3880" s="5">
        <f t="shared" si="129"/>
        <v>12</v>
      </c>
      <c r="L3880" s="423">
        <v>2000</v>
      </c>
      <c r="M3880" s="417" t="s">
        <v>623</v>
      </c>
      <c r="N3880" s="45" t="s">
        <v>2430</v>
      </c>
      <c r="O3880" s="1227">
        <v>1210</v>
      </c>
      <c r="P3880" s="154">
        <f>O3880*0.1</f>
        <v>121</v>
      </c>
      <c r="Q3880" s="251">
        <v>1.5408881679400009E-2</v>
      </c>
      <c r="R3880" s="7">
        <v>90.75</v>
      </c>
      <c r="S3880" s="7">
        <f t="shared" si="131"/>
        <v>211.75</v>
      </c>
      <c r="T3880" s="7">
        <f t="shared" si="130"/>
        <v>998.25</v>
      </c>
      <c r="U3880" s="7"/>
      <c r="V3880" s="7"/>
      <c r="W3880" s="7"/>
      <c r="X3880" s="42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</row>
    <row r="3881" spans="1:40" s="1" customFormat="1">
      <c r="A3881" s="9" t="s">
        <v>4364</v>
      </c>
      <c r="B3881" s="358" t="s">
        <v>17</v>
      </c>
      <c r="C3881" s="420" t="s">
        <v>4365</v>
      </c>
      <c r="D3881" s="10">
        <v>4005</v>
      </c>
      <c r="E3881" s="690">
        <v>41144</v>
      </c>
      <c r="F3881" s="815">
        <v>2013</v>
      </c>
      <c r="G3881" s="45" t="s">
        <v>1774</v>
      </c>
      <c r="H3881" s="1" t="s">
        <v>905</v>
      </c>
      <c r="I3881" s="9">
        <v>162</v>
      </c>
      <c r="J3881" s="905">
        <v>71794</v>
      </c>
      <c r="K3881" s="5">
        <f t="shared" si="129"/>
        <v>4</v>
      </c>
      <c r="L3881" s="423">
        <v>2008</v>
      </c>
      <c r="M3881" s="417" t="s">
        <v>629</v>
      </c>
      <c r="N3881" s="45" t="s">
        <v>4366</v>
      </c>
      <c r="O3881" s="1227">
        <v>3766</v>
      </c>
      <c r="P3881" s="154">
        <v>125</v>
      </c>
      <c r="Q3881" s="251">
        <v>4.7958552400512756E-2</v>
      </c>
      <c r="R3881" s="7">
        <v>282.45</v>
      </c>
      <c r="S3881" s="7">
        <f t="shared" si="131"/>
        <v>407.45</v>
      </c>
      <c r="T3881" s="7">
        <f t="shared" si="130"/>
        <v>3358.55</v>
      </c>
      <c r="U3881" s="7"/>
      <c r="V3881" s="7"/>
      <c r="W3881" s="7"/>
      <c r="X3881" s="42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</row>
    <row r="3882" spans="1:40" s="1" customFormat="1">
      <c r="A3882" s="9" t="s">
        <v>4367</v>
      </c>
      <c r="B3882" s="358" t="s">
        <v>17</v>
      </c>
      <c r="C3882" s="420" t="s">
        <v>4368</v>
      </c>
      <c r="D3882" s="10">
        <v>4005</v>
      </c>
      <c r="E3882" s="690">
        <v>41144</v>
      </c>
      <c r="F3882" s="815">
        <v>2013</v>
      </c>
      <c r="G3882" s="45" t="s">
        <v>812</v>
      </c>
      <c r="H3882" s="1" t="s">
        <v>861</v>
      </c>
      <c r="I3882" s="9">
        <v>163</v>
      </c>
      <c r="J3882" s="905">
        <v>176210</v>
      </c>
      <c r="K3882" s="5">
        <f t="shared" si="129"/>
        <v>13</v>
      </c>
      <c r="L3882" s="423">
        <v>1999</v>
      </c>
      <c r="M3882" s="417" t="s">
        <v>616</v>
      </c>
      <c r="N3882" s="45" t="s">
        <v>1234</v>
      </c>
      <c r="O3882" s="1227">
        <v>430</v>
      </c>
      <c r="P3882" s="154">
        <f>O3882*0.1</f>
        <v>43</v>
      </c>
      <c r="Q3882" s="251">
        <v>5.4758835720181854E-3</v>
      </c>
      <c r="R3882" s="7">
        <v>32.25</v>
      </c>
      <c r="S3882" s="7">
        <f t="shared" si="131"/>
        <v>75.25</v>
      </c>
      <c r="T3882" s="7">
        <f t="shared" si="130"/>
        <v>354.75</v>
      </c>
      <c r="U3882" s="7"/>
      <c r="V3882" s="7"/>
      <c r="W3882" s="7"/>
      <c r="X3882" s="42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</row>
    <row r="3883" spans="1:40" s="1" customFormat="1">
      <c r="A3883" s="9" t="s">
        <v>4369</v>
      </c>
      <c r="B3883" s="358" t="s">
        <v>17</v>
      </c>
      <c r="C3883" s="420" t="s">
        <v>4370</v>
      </c>
      <c r="D3883" s="10">
        <v>4005</v>
      </c>
      <c r="E3883" s="690">
        <v>41144</v>
      </c>
      <c r="F3883" s="815">
        <v>2013</v>
      </c>
      <c r="G3883" s="45" t="s">
        <v>812</v>
      </c>
      <c r="H3883" s="1" t="s">
        <v>861</v>
      </c>
      <c r="I3883" s="9">
        <v>172</v>
      </c>
      <c r="J3883" s="905">
        <v>95375</v>
      </c>
      <c r="K3883" s="5">
        <f t="shared" si="129"/>
        <v>34</v>
      </c>
      <c r="L3883" s="423">
        <v>1978</v>
      </c>
      <c r="M3883" s="417" t="s">
        <v>616</v>
      </c>
      <c r="N3883" s="45" t="s">
        <v>4371</v>
      </c>
      <c r="O3883" s="1227">
        <v>496</v>
      </c>
      <c r="P3883" s="154">
        <f>O3883*0.1</f>
        <v>49.6</v>
      </c>
      <c r="Q3883" s="251">
        <v>6.3163680272581854E-3</v>
      </c>
      <c r="R3883" s="7">
        <v>37.200000000000003</v>
      </c>
      <c r="S3883" s="7">
        <f t="shared" si="131"/>
        <v>86.800000000000011</v>
      </c>
      <c r="T3883" s="7">
        <f t="shared" si="130"/>
        <v>409.2</v>
      </c>
      <c r="U3883" s="7"/>
      <c r="V3883" s="7"/>
      <c r="W3883" s="7"/>
      <c r="X3883" s="42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</row>
    <row r="3884" spans="1:40" s="1" customFormat="1">
      <c r="A3884" s="9" t="s">
        <v>4372</v>
      </c>
      <c r="B3884" s="358" t="s">
        <v>17</v>
      </c>
      <c r="C3884" s="420" t="s">
        <v>4373</v>
      </c>
      <c r="D3884" s="10">
        <v>4005</v>
      </c>
      <c r="E3884" s="690">
        <v>41144</v>
      </c>
      <c r="F3884" s="815">
        <v>2013</v>
      </c>
      <c r="G3884" s="45" t="s">
        <v>1774</v>
      </c>
      <c r="H3884" s="9" t="s">
        <v>4818</v>
      </c>
      <c r="I3884" s="9">
        <v>173</v>
      </c>
      <c r="J3884" s="905">
        <v>132154</v>
      </c>
      <c r="K3884" s="5">
        <f t="shared" si="129"/>
        <v>4</v>
      </c>
      <c r="L3884" s="423">
        <v>2008</v>
      </c>
      <c r="M3884" s="417" t="s">
        <v>629</v>
      </c>
      <c r="N3884" s="45" t="s">
        <v>4366</v>
      </c>
      <c r="O3884" s="1227">
        <v>2410</v>
      </c>
      <c r="P3884" s="154">
        <v>125</v>
      </c>
      <c r="Q3884" s="251">
        <v>3.0690417229218201E-2</v>
      </c>
      <c r="R3884" s="7">
        <v>180.75</v>
      </c>
      <c r="S3884" s="7">
        <f t="shared" si="131"/>
        <v>305.75</v>
      </c>
      <c r="T3884" s="7">
        <f t="shared" si="130"/>
        <v>2104.25</v>
      </c>
      <c r="U3884" s="7"/>
      <c r="V3884" s="7"/>
      <c r="W3884" s="7"/>
      <c r="X3884" s="42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</row>
    <row r="3885" spans="1:40" s="1" customFormat="1">
      <c r="A3885" s="9" t="s">
        <v>4374</v>
      </c>
      <c r="B3885" s="358" t="s">
        <v>17</v>
      </c>
      <c r="C3885" s="420" t="s">
        <v>4375</v>
      </c>
      <c r="D3885" s="10">
        <v>4005</v>
      </c>
      <c r="E3885" s="690">
        <v>41144</v>
      </c>
      <c r="F3885" s="815">
        <v>2013</v>
      </c>
      <c r="G3885" s="45" t="s">
        <v>812</v>
      </c>
      <c r="H3885" s="1" t="s">
        <v>861</v>
      </c>
      <c r="I3885" s="9">
        <v>174</v>
      </c>
      <c r="J3885" s="905">
        <v>60009</v>
      </c>
      <c r="K3885" s="5">
        <f t="shared" si="129"/>
        <v>18</v>
      </c>
      <c r="L3885" s="423">
        <v>1994</v>
      </c>
      <c r="M3885" s="417" t="s">
        <v>629</v>
      </c>
      <c r="N3885" s="45" t="s">
        <v>4376</v>
      </c>
      <c r="O3885" s="1227">
        <v>1360</v>
      </c>
      <c r="P3885" s="154">
        <v>125</v>
      </c>
      <c r="Q3885" s="251">
        <v>1.7319073623127283E-2</v>
      </c>
      <c r="R3885" s="7">
        <v>102</v>
      </c>
      <c r="S3885" s="7">
        <f t="shared" si="131"/>
        <v>227</v>
      </c>
      <c r="T3885" s="7">
        <f t="shared" si="130"/>
        <v>1133</v>
      </c>
      <c r="U3885" s="7"/>
      <c r="V3885" s="7"/>
      <c r="W3885" s="7"/>
      <c r="X3885" s="42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</row>
    <row r="3886" spans="1:40" s="1" customFormat="1">
      <c r="A3886" s="9" t="s">
        <v>4377</v>
      </c>
      <c r="B3886" s="358" t="s">
        <v>17</v>
      </c>
      <c r="C3886" s="420" t="s">
        <v>4378</v>
      </c>
      <c r="D3886" s="10">
        <v>4005</v>
      </c>
      <c r="E3886" s="690">
        <v>41144</v>
      </c>
      <c r="F3886" s="815">
        <v>2013</v>
      </c>
      <c r="G3886" s="45" t="s">
        <v>818</v>
      </c>
      <c r="H3886" s="9" t="s">
        <v>1835</v>
      </c>
      <c r="I3886" s="9">
        <v>184</v>
      </c>
      <c r="J3886" s="905">
        <v>135864</v>
      </c>
      <c r="K3886" s="5">
        <f t="shared" si="129"/>
        <v>5</v>
      </c>
      <c r="L3886" s="423">
        <v>2007</v>
      </c>
      <c r="M3886" s="417" t="s">
        <v>629</v>
      </c>
      <c r="N3886" s="45" t="s">
        <v>2423</v>
      </c>
      <c r="O3886" s="1227">
        <v>3819.18</v>
      </c>
      <c r="P3886" s="154">
        <v>125</v>
      </c>
      <c r="Q3886" s="251">
        <v>4.8635779117628862E-2</v>
      </c>
      <c r="R3886" s="7">
        <v>286.44</v>
      </c>
      <c r="S3886" s="7">
        <f t="shared" si="131"/>
        <v>411.44</v>
      </c>
      <c r="T3886" s="7">
        <f t="shared" si="130"/>
        <v>3407.74</v>
      </c>
      <c r="U3886" s="7"/>
      <c r="V3886" s="7"/>
      <c r="W3886" s="7"/>
      <c r="X3886" s="42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</row>
    <row r="3887" spans="1:40" s="1" customFormat="1">
      <c r="A3887" s="9" t="s">
        <v>4379</v>
      </c>
      <c r="B3887" s="396" t="s">
        <v>17</v>
      </c>
      <c r="C3887" s="420" t="s">
        <v>4380</v>
      </c>
      <c r="D3887" s="10">
        <v>4005</v>
      </c>
      <c r="E3887" s="690">
        <v>41144</v>
      </c>
      <c r="F3887" s="815">
        <v>2013</v>
      </c>
      <c r="G3887" s="45" t="s">
        <v>818</v>
      </c>
      <c r="H3887" s="1" t="s">
        <v>1835</v>
      </c>
      <c r="I3887" s="9">
        <v>185</v>
      </c>
      <c r="J3887" s="905">
        <v>152170</v>
      </c>
      <c r="K3887" s="5">
        <f t="shared" si="129"/>
        <v>5</v>
      </c>
      <c r="L3887" s="423">
        <v>2007</v>
      </c>
      <c r="M3887" s="417" t="s">
        <v>629</v>
      </c>
      <c r="N3887" s="45" t="s">
        <v>2423</v>
      </c>
      <c r="O3887" s="1227">
        <v>3610</v>
      </c>
      <c r="P3887" s="154">
        <v>125</v>
      </c>
      <c r="Q3887" s="251">
        <v>4.5971952779036387E-2</v>
      </c>
      <c r="R3887" s="7">
        <v>270.75</v>
      </c>
      <c r="S3887" s="7">
        <f t="shared" si="131"/>
        <v>395.75</v>
      </c>
      <c r="T3887" s="7">
        <f t="shared" si="130"/>
        <v>3214.25</v>
      </c>
      <c r="U3887" s="7"/>
      <c r="V3887" s="7"/>
      <c r="W3887" s="7"/>
      <c r="X3887" s="42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</row>
    <row r="3888" spans="1:40" s="1" customFormat="1">
      <c r="A3888" s="174" t="s">
        <v>824</v>
      </c>
      <c r="B3888" s="174" t="s">
        <v>662</v>
      </c>
      <c r="C3888" s="675" t="s">
        <v>824</v>
      </c>
      <c r="D3888" s="214"/>
      <c r="E3888" s="833">
        <v>41176</v>
      </c>
      <c r="F3888" s="816">
        <v>2013</v>
      </c>
      <c r="G3888" s="719" t="s">
        <v>817</v>
      </c>
      <c r="H3888" s="70"/>
      <c r="I3888" s="229"/>
      <c r="J3888" s="992"/>
      <c r="K3888" s="5">
        <f t="shared" si="129"/>
        <v>2012</v>
      </c>
      <c r="L3888" s="1085"/>
      <c r="M3888" s="1185"/>
      <c r="N3888" s="1185"/>
      <c r="O3888" s="1235"/>
      <c r="P3888" s="453"/>
      <c r="Q3888" s="233"/>
      <c r="R3888" s="73"/>
      <c r="S3888" s="73"/>
      <c r="T3888" s="73">
        <v>-2955</v>
      </c>
      <c r="U3888" s="42"/>
      <c r="V3888" s="42"/>
      <c r="W3888" s="42"/>
      <c r="X3888" s="42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</row>
    <row r="3889" spans="1:40" s="1" customFormat="1">
      <c r="A3889" s="174" t="s">
        <v>824</v>
      </c>
      <c r="B3889" s="174" t="s">
        <v>662</v>
      </c>
      <c r="C3889" s="675" t="s">
        <v>824</v>
      </c>
      <c r="D3889" s="214"/>
      <c r="E3889" s="833">
        <v>41176</v>
      </c>
      <c r="F3889" s="816">
        <v>2013</v>
      </c>
      <c r="G3889" s="719" t="s">
        <v>816</v>
      </c>
      <c r="H3889" s="424" t="s">
        <v>1602</v>
      </c>
      <c r="I3889" s="229"/>
      <c r="J3889" s="992"/>
      <c r="K3889" s="5">
        <f t="shared" si="129"/>
        <v>2012</v>
      </c>
      <c r="L3889" s="1085"/>
      <c r="M3889" s="1185"/>
      <c r="N3889" s="1185"/>
      <c r="O3889" s="1235"/>
      <c r="P3889" s="453"/>
      <c r="Q3889" s="233"/>
      <c r="R3889" s="73"/>
      <c r="S3889" s="73"/>
      <c r="T3889" s="73">
        <v>-21098</v>
      </c>
      <c r="U3889" s="42"/>
      <c r="V3889" s="42"/>
      <c r="W3889" s="42"/>
      <c r="X3889" s="42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</row>
    <row r="3890" spans="1:40" s="1" customFormat="1">
      <c r="A3890" s="174" t="s">
        <v>824</v>
      </c>
      <c r="B3890" s="174" t="s">
        <v>662</v>
      </c>
      <c r="C3890" s="675" t="s">
        <v>824</v>
      </c>
      <c r="D3890" s="214"/>
      <c r="E3890" s="833">
        <v>41178</v>
      </c>
      <c r="F3890" s="816">
        <v>2013</v>
      </c>
      <c r="G3890" s="719" t="s">
        <v>818</v>
      </c>
      <c r="H3890" s="174" t="s">
        <v>806</v>
      </c>
      <c r="I3890" s="229"/>
      <c r="J3890" s="992"/>
      <c r="K3890" s="5">
        <f t="shared" si="129"/>
        <v>2012</v>
      </c>
      <c r="L3890" s="1085"/>
      <c r="M3890" s="1185"/>
      <c r="N3890" s="1185"/>
      <c r="O3890" s="1235"/>
      <c r="P3890" s="453"/>
      <c r="Q3890" s="233"/>
      <c r="R3890" s="73"/>
      <c r="S3890" s="73"/>
      <c r="T3890" s="73">
        <v>-11700</v>
      </c>
      <c r="U3890" s="42"/>
      <c r="V3890" s="42"/>
      <c r="W3890" s="42"/>
      <c r="X3890" s="42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</row>
    <row r="3891" spans="1:40" s="1" customFormat="1">
      <c r="A3891" s="174" t="s">
        <v>824</v>
      </c>
      <c r="B3891" s="174" t="s">
        <v>662</v>
      </c>
      <c r="C3891" s="675" t="s">
        <v>824</v>
      </c>
      <c r="D3891" s="214"/>
      <c r="E3891" s="833">
        <v>41178</v>
      </c>
      <c r="F3891" s="816">
        <v>2013</v>
      </c>
      <c r="G3891" s="719" t="s">
        <v>818</v>
      </c>
      <c r="H3891" s="174" t="s">
        <v>806</v>
      </c>
      <c r="I3891" s="229"/>
      <c r="J3891" s="992"/>
      <c r="K3891" s="5">
        <f t="shared" si="129"/>
        <v>2012</v>
      </c>
      <c r="L3891" s="1085"/>
      <c r="M3891" s="1185"/>
      <c r="N3891" s="1185"/>
      <c r="O3891" s="1235"/>
      <c r="P3891" s="453"/>
      <c r="Q3891" s="233"/>
      <c r="R3891" s="73"/>
      <c r="S3891" s="73"/>
      <c r="T3891" s="73">
        <v>6843</v>
      </c>
      <c r="U3891" s="42"/>
      <c r="V3891" s="42"/>
      <c r="W3891" s="42"/>
      <c r="X3891" s="42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</row>
    <row r="3892" spans="1:40" s="1" customFormat="1">
      <c r="A3892" s="9" t="s">
        <v>4381</v>
      </c>
      <c r="B3892" s="358" t="s">
        <v>17</v>
      </c>
      <c r="C3892" s="683" t="s">
        <v>4382</v>
      </c>
      <c r="D3892" s="901" t="s">
        <v>4383</v>
      </c>
      <c r="E3892" s="690">
        <v>41135</v>
      </c>
      <c r="F3892" s="815">
        <v>2013</v>
      </c>
      <c r="G3892" s="45" t="s">
        <v>811</v>
      </c>
      <c r="H3892" s="15" t="s">
        <v>800</v>
      </c>
      <c r="I3892" s="9">
        <v>528031</v>
      </c>
      <c r="J3892" s="918">
        <v>141207</v>
      </c>
      <c r="K3892" s="5">
        <f t="shared" si="129"/>
        <v>6</v>
      </c>
      <c r="L3892" s="1025">
        <v>2006</v>
      </c>
      <c r="M3892" s="1122" t="s">
        <v>629</v>
      </c>
      <c r="N3892" s="1209" t="s">
        <v>2423</v>
      </c>
      <c r="O3892" s="1229">
        <v>3800</v>
      </c>
      <c r="P3892" s="1247">
        <v>125</v>
      </c>
      <c r="Q3892" s="459">
        <v>0.55882352941176472</v>
      </c>
      <c r="R3892" s="7">
        <v>0</v>
      </c>
      <c r="S3892" s="7">
        <v>125</v>
      </c>
      <c r="T3892" s="7">
        <f t="shared" ref="T3892:T3918" si="132">O3892-S3892</f>
        <v>3675</v>
      </c>
      <c r="U3892" s="7"/>
      <c r="V3892" s="7"/>
      <c r="W3892" s="7"/>
      <c r="X3892" s="42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</row>
    <row r="3893" spans="1:40" s="1" customFormat="1">
      <c r="A3893" s="9" t="s">
        <v>4384</v>
      </c>
      <c r="B3893" s="397" t="s">
        <v>17</v>
      </c>
      <c r="C3893" s="341" t="s">
        <v>4385</v>
      </c>
      <c r="D3893" s="901" t="s">
        <v>4383</v>
      </c>
      <c r="E3893" s="690">
        <v>41135</v>
      </c>
      <c r="F3893" s="815">
        <v>2013</v>
      </c>
      <c r="G3893" s="45" t="s">
        <v>1774</v>
      </c>
      <c r="H3893" s="1" t="s">
        <v>905</v>
      </c>
      <c r="I3893" s="9">
        <v>633931</v>
      </c>
      <c r="J3893" s="918">
        <v>128190</v>
      </c>
      <c r="K3893" s="5">
        <f t="shared" si="129"/>
        <v>7</v>
      </c>
      <c r="L3893" s="1025">
        <v>2005</v>
      </c>
      <c r="M3893" s="1122" t="s">
        <v>942</v>
      </c>
      <c r="N3893" s="1209" t="s">
        <v>958</v>
      </c>
      <c r="O3893" s="1229">
        <v>3000</v>
      </c>
      <c r="P3893" s="1247">
        <v>125</v>
      </c>
      <c r="Q3893" s="459">
        <v>0.44117647058823528</v>
      </c>
      <c r="R3893" s="7">
        <v>0</v>
      </c>
      <c r="S3893" s="7">
        <v>125</v>
      </c>
      <c r="T3893" s="7">
        <f t="shared" si="132"/>
        <v>2875</v>
      </c>
      <c r="U3893" s="7"/>
      <c r="V3893" s="7"/>
      <c r="W3893" s="7"/>
      <c r="X3893" s="42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</row>
    <row r="3894" spans="1:40" s="1" customFormat="1">
      <c r="A3894" s="1" t="s">
        <v>4386</v>
      </c>
      <c r="B3894" s="397" t="s">
        <v>17</v>
      </c>
      <c r="C3894" s="694" t="s">
        <v>4387</v>
      </c>
      <c r="D3894" s="3">
        <v>4036</v>
      </c>
      <c r="E3894" s="820">
        <v>41179</v>
      </c>
      <c r="F3894" s="801">
        <v>2013</v>
      </c>
      <c r="G3894" s="8" t="s">
        <v>818</v>
      </c>
      <c r="H3894" s="1" t="s">
        <v>1835</v>
      </c>
      <c r="I3894" s="1">
        <v>3</v>
      </c>
      <c r="J3894" s="903">
        <v>139126</v>
      </c>
      <c r="K3894" s="5">
        <f t="shared" si="129"/>
        <v>5</v>
      </c>
      <c r="L3894" s="790">
        <v>2007</v>
      </c>
      <c r="M3894" s="1113" t="s">
        <v>629</v>
      </c>
      <c r="N3894" s="208" t="s">
        <v>2423</v>
      </c>
      <c r="O3894" s="1227">
        <v>4608</v>
      </c>
      <c r="P3894" s="154">
        <v>125</v>
      </c>
      <c r="Q3894" s="309">
        <v>8.9877752213590734E-2</v>
      </c>
      <c r="R3894" s="7">
        <v>345.6</v>
      </c>
      <c r="S3894" s="7">
        <f t="shared" ref="S3894:S3918" si="133">P3894+R3894</f>
        <v>470.6</v>
      </c>
      <c r="T3894" s="7">
        <f t="shared" si="132"/>
        <v>4137.3999999999996</v>
      </c>
      <c r="U3894" s="7"/>
      <c r="V3894" s="7"/>
      <c r="W3894" s="7"/>
      <c r="X3894" s="42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</row>
    <row r="3895" spans="1:40" s="1" customFormat="1">
      <c r="A3895" s="1" t="s">
        <v>4388</v>
      </c>
      <c r="B3895" s="397" t="s">
        <v>17</v>
      </c>
      <c r="C3895" s="694" t="s">
        <v>4389</v>
      </c>
      <c r="D3895" s="3">
        <v>4036</v>
      </c>
      <c r="E3895" s="820">
        <v>41179</v>
      </c>
      <c r="F3895" s="801">
        <v>2013</v>
      </c>
      <c r="G3895" s="8" t="s">
        <v>810</v>
      </c>
      <c r="H3895" s="9" t="s">
        <v>1050</v>
      </c>
      <c r="I3895" s="1">
        <v>20</v>
      </c>
      <c r="J3895" s="903">
        <v>138210</v>
      </c>
      <c r="K3895" s="5">
        <f t="shared" si="129"/>
        <v>19</v>
      </c>
      <c r="L3895" s="790">
        <v>1993</v>
      </c>
      <c r="M3895" s="1113" t="s">
        <v>623</v>
      </c>
      <c r="N3895" s="208" t="s">
        <v>713</v>
      </c>
      <c r="O3895" s="1227">
        <v>511.5</v>
      </c>
      <c r="P3895" s="154">
        <f>O3895*0.1</f>
        <v>51.150000000000006</v>
      </c>
      <c r="Q3895" s="309">
        <v>9.9766645523549618E-3</v>
      </c>
      <c r="R3895" s="7">
        <v>38.36</v>
      </c>
      <c r="S3895" s="7">
        <f t="shared" si="133"/>
        <v>89.51</v>
      </c>
      <c r="T3895" s="7">
        <f t="shared" si="132"/>
        <v>421.99</v>
      </c>
      <c r="U3895" s="7"/>
      <c r="V3895" s="7"/>
      <c r="W3895" s="7"/>
      <c r="X3895" s="42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</row>
    <row r="3896" spans="1:40" s="1" customFormat="1">
      <c r="A3896" s="1" t="s">
        <v>4390</v>
      </c>
      <c r="B3896" s="397" t="s">
        <v>17</v>
      </c>
      <c r="C3896" s="694" t="s">
        <v>4391</v>
      </c>
      <c r="D3896" s="3">
        <v>4036</v>
      </c>
      <c r="E3896" s="820">
        <v>41179</v>
      </c>
      <c r="F3896" s="801">
        <v>2013</v>
      </c>
      <c r="G3896" s="8" t="s">
        <v>810</v>
      </c>
      <c r="H3896" s="173" t="s">
        <v>859</v>
      </c>
      <c r="I3896" s="1">
        <v>21</v>
      </c>
      <c r="J3896" s="903">
        <v>110922</v>
      </c>
      <c r="K3896" s="5">
        <f t="shared" si="129"/>
        <v>9</v>
      </c>
      <c r="L3896" s="790">
        <v>2003</v>
      </c>
      <c r="M3896" s="1113" t="s">
        <v>623</v>
      </c>
      <c r="N3896" s="208" t="s">
        <v>4303</v>
      </c>
      <c r="O3896" s="1227">
        <v>1161.02</v>
      </c>
      <c r="P3896" s="154">
        <f>O3896*0.1</f>
        <v>116.102</v>
      </c>
      <c r="Q3896" s="309">
        <v>2.2645370632600501E-2</v>
      </c>
      <c r="R3896" s="7">
        <v>87.08</v>
      </c>
      <c r="S3896" s="7">
        <f t="shared" si="133"/>
        <v>203.18200000000002</v>
      </c>
      <c r="T3896" s="7">
        <f t="shared" si="132"/>
        <v>957.83799999999997</v>
      </c>
      <c r="U3896" s="7"/>
      <c r="V3896" s="7"/>
      <c r="W3896" s="7"/>
      <c r="X3896" s="42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</row>
    <row r="3897" spans="1:40" s="1" customFormat="1">
      <c r="A3897" s="1" t="s">
        <v>4392</v>
      </c>
      <c r="B3897" s="397" t="s">
        <v>17</v>
      </c>
      <c r="C3897" s="694" t="s">
        <v>4393</v>
      </c>
      <c r="D3897" s="3">
        <v>4036</v>
      </c>
      <c r="E3897" s="820">
        <v>41179</v>
      </c>
      <c r="F3897" s="801">
        <v>2013</v>
      </c>
      <c r="G3897" s="8" t="s">
        <v>816</v>
      </c>
      <c r="H3897" s="15" t="s">
        <v>800</v>
      </c>
      <c r="I3897" s="2">
        <v>35</v>
      </c>
      <c r="J3897" s="904">
        <v>59844</v>
      </c>
      <c r="K3897" s="5">
        <f t="shared" si="129"/>
        <v>11</v>
      </c>
      <c r="L3897" s="1014">
        <v>2001</v>
      </c>
      <c r="M3897" s="1112" t="s">
        <v>2595</v>
      </c>
      <c r="N3897" s="208" t="s">
        <v>4394</v>
      </c>
      <c r="O3897" s="1227">
        <v>4005</v>
      </c>
      <c r="P3897" s="154">
        <v>125</v>
      </c>
      <c r="Q3897" s="314">
        <v>7.8116405732515382E-2</v>
      </c>
      <c r="R3897" s="7">
        <v>300.38</v>
      </c>
      <c r="S3897" s="7">
        <f t="shared" si="133"/>
        <v>425.38</v>
      </c>
      <c r="T3897" s="7">
        <f t="shared" si="132"/>
        <v>3579.62</v>
      </c>
      <c r="U3897" s="7"/>
      <c r="V3897" s="7"/>
      <c r="W3897" s="7"/>
      <c r="X3897" s="42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</row>
    <row r="3898" spans="1:40" s="1" customFormat="1">
      <c r="A3898" s="1" t="s">
        <v>4395</v>
      </c>
      <c r="B3898" s="397" t="s">
        <v>17</v>
      </c>
      <c r="C3898" s="694" t="s">
        <v>4396</v>
      </c>
      <c r="D3898" s="3">
        <v>4036</v>
      </c>
      <c r="E3898" s="820">
        <v>41179</v>
      </c>
      <c r="F3898" s="801">
        <v>2013</v>
      </c>
      <c r="G3898" s="8" t="s">
        <v>818</v>
      </c>
      <c r="H3898" s="2" t="s">
        <v>1835</v>
      </c>
      <c r="I3898" s="2">
        <v>71</v>
      </c>
      <c r="J3898" s="904">
        <v>134446</v>
      </c>
      <c r="K3898" s="5">
        <f t="shared" si="129"/>
        <v>5</v>
      </c>
      <c r="L3898" s="1014">
        <v>2007</v>
      </c>
      <c r="M3898" s="1112" t="s">
        <v>629</v>
      </c>
      <c r="N3898" s="208" t="s">
        <v>2423</v>
      </c>
      <c r="O3898" s="1227">
        <v>4110</v>
      </c>
      <c r="P3898" s="154">
        <v>125</v>
      </c>
      <c r="Q3898" s="314">
        <v>8.0164401388424025E-2</v>
      </c>
      <c r="R3898" s="7">
        <v>308.25</v>
      </c>
      <c r="S3898" s="7">
        <f t="shared" si="133"/>
        <v>433.25</v>
      </c>
      <c r="T3898" s="7">
        <f t="shared" si="132"/>
        <v>3676.75</v>
      </c>
      <c r="U3898" s="7"/>
      <c r="V3898" s="7"/>
      <c r="W3898" s="7"/>
      <c r="X3898" s="42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</row>
    <row r="3899" spans="1:40" s="1" customFormat="1">
      <c r="A3899" s="1" t="s">
        <v>4397</v>
      </c>
      <c r="B3899" s="397" t="s">
        <v>17</v>
      </c>
      <c r="C3899" s="694" t="s">
        <v>4398</v>
      </c>
      <c r="D3899" s="3">
        <v>4036</v>
      </c>
      <c r="E3899" s="820">
        <v>41179</v>
      </c>
      <c r="F3899" s="801">
        <v>2013</v>
      </c>
      <c r="G3899" s="8" t="s">
        <v>814</v>
      </c>
      <c r="H3899" s="2" t="s">
        <v>3617</v>
      </c>
      <c r="I3899" s="2">
        <v>72</v>
      </c>
      <c r="J3899" s="904">
        <v>76685</v>
      </c>
      <c r="K3899" s="5">
        <f t="shared" si="129"/>
        <v>21</v>
      </c>
      <c r="L3899" s="1014">
        <v>1991</v>
      </c>
      <c r="M3899" s="1112" t="s">
        <v>616</v>
      </c>
      <c r="N3899" s="208" t="s">
        <v>1486</v>
      </c>
      <c r="O3899" s="1227">
        <v>760</v>
      </c>
      <c r="P3899" s="154">
        <f>O3899*0.1</f>
        <v>76</v>
      </c>
      <c r="Q3899" s="314">
        <v>1.4823587604672082E-2</v>
      </c>
      <c r="R3899" s="7">
        <v>57</v>
      </c>
      <c r="S3899" s="7">
        <f t="shared" si="133"/>
        <v>133</v>
      </c>
      <c r="T3899" s="7">
        <f t="shared" si="132"/>
        <v>627</v>
      </c>
      <c r="U3899" s="7"/>
      <c r="V3899" s="7"/>
      <c r="W3899" s="7"/>
      <c r="X3899" s="42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</row>
    <row r="3900" spans="1:40" s="1" customFormat="1">
      <c r="A3900" s="1" t="s">
        <v>4399</v>
      </c>
      <c r="B3900" s="47" t="s">
        <v>17</v>
      </c>
      <c r="C3900" s="694" t="s">
        <v>4400</v>
      </c>
      <c r="D3900" s="3">
        <v>4036</v>
      </c>
      <c r="E3900" s="820">
        <v>41179</v>
      </c>
      <c r="F3900" s="801">
        <v>2013</v>
      </c>
      <c r="G3900" s="8" t="s">
        <v>814</v>
      </c>
      <c r="H3900" s="2" t="s">
        <v>3617</v>
      </c>
      <c r="I3900" s="2">
        <v>73</v>
      </c>
      <c r="J3900" s="904">
        <v>222540</v>
      </c>
      <c r="K3900" s="5">
        <f t="shared" si="129"/>
        <v>17</v>
      </c>
      <c r="L3900" s="1014">
        <v>1995</v>
      </c>
      <c r="M3900" s="1112" t="s">
        <v>2998</v>
      </c>
      <c r="N3900" s="208" t="s">
        <v>614</v>
      </c>
      <c r="O3900" s="1227">
        <v>801</v>
      </c>
      <c r="P3900" s="154">
        <f>O3900*0.1</f>
        <v>80.100000000000009</v>
      </c>
      <c r="Q3900" s="314">
        <v>1.5623281146503076E-2</v>
      </c>
      <c r="R3900" s="7">
        <v>60.08</v>
      </c>
      <c r="S3900" s="7">
        <f t="shared" si="133"/>
        <v>140.18</v>
      </c>
      <c r="T3900" s="7">
        <f t="shared" si="132"/>
        <v>660.81999999999994</v>
      </c>
      <c r="U3900" s="7"/>
      <c r="V3900" s="7"/>
      <c r="W3900" s="7"/>
      <c r="X3900" s="42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</row>
    <row r="3901" spans="1:40" s="1" customFormat="1">
      <c r="A3901" s="1" t="s">
        <v>4401</v>
      </c>
      <c r="B3901" s="47" t="s">
        <v>17</v>
      </c>
      <c r="C3901" s="694" t="s">
        <v>4402</v>
      </c>
      <c r="D3901" s="3">
        <v>4036</v>
      </c>
      <c r="E3901" s="820">
        <v>41179</v>
      </c>
      <c r="F3901" s="801">
        <v>2013</v>
      </c>
      <c r="G3901" s="786" t="s">
        <v>818</v>
      </c>
      <c r="H3901" s="2" t="s">
        <v>1835</v>
      </c>
      <c r="I3901" s="2">
        <v>77</v>
      </c>
      <c r="J3901" s="904">
        <v>179317</v>
      </c>
      <c r="K3901" s="5">
        <f t="shared" si="129"/>
        <v>5</v>
      </c>
      <c r="L3901" s="1014">
        <v>2007</v>
      </c>
      <c r="M3901" s="1112" t="s">
        <v>629</v>
      </c>
      <c r="N3901" s="208" t="s">
        <v>2423</v>
      </c>
      <c r="O3901" s="1227">
        <v>3510</v>
      </c>
      <c r="P3901" s="154">
        <v>125</v>
      </c>
      <c r="Q3901" s="314">
        <v>6.8461569068946071E-2</v>
      </c>
      <c r="R3901" s="7">
        <v>263.25</v>
      </c>
      <c r="S3901" s="7">
        <f t="shared" si="133"/>
        <v>388.25</v>
      </c>
      <c r="T3901" s="7">
        <f t="shared" si="132"/>
        <v>3121.75</v>
      </c>
      <c r="U3901" s="7"/>
      <c r="V3901" s="7"/>
      <c r="W3901" s="7"/>
      <c r="X3901" s="42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</row>
    <row r="3902" spans="1:40" s="1" customFormat="1">
      <c r="A3902" s="1" t="s">
        <v>4403</v>
      </c>
      <c r="B3902" s="47" t="s">
        <v>17</v>
      </c>
      <c r="C3902" s="694" t="s">
        <v>4404</v>
      </c>
      <c r="D3902" s="3">
        <v>4036</v>
      </c>
      <c r="E3902" s="820">
        <v>41179</v>
      </c>
      <c r="F3902" s="801">
        <v>2013</v>
      </c>
      <c r="G3902" s="786" t="s">
        <v>812</v>
      </c>
      <c r="H3902" s="1" t="s">
        <v>861</v>
      </c>
      <c r="I3902" s="2">
        <v>94</v>
      </c>
      <c r="J3902" s="904">
        <v>49900</v>
      </c>
      <c r="K3902" s="5">
        <f t="shared" si="129"/>
        <v>26</v>
      </c>
      <c r="L3902" s="1014">
        <v>1986</v>
      </c>
      <c r="M3902" s="1112" t="s">
        <v>616</v>
      </c>
      <c r="N3902" s="208" t="s">
        <v>1486</v>
      </c>
      <c r="O3902" s="1227">
        <v>750</v>
      </c>
      <c r="P3902" s="154">
        <f>O3902*0.1</f>
        <v>75</v>
      </c>
      <c r="Q3902" s="314">
        <v>1.462854039934745E-2</v>
      </c>
      <c r="R3902" s="7">
        <v>56.25</v>
      </c>
      <c r="S3902" s="7">
        <f t="shared" si="133"/>
        <v>131.25</v>
      </c>
      <c r="T3902" s="7">
        <f t="shared" si="132"/>
        <v>618.75</v>
      </c>
      <c r="U3902" s="7"/>
      <c r="V3902" s="7"/>
      <c r="W3902" s="7"/>
      <c r="X3902" s="42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</row>
    <row r="3903" spans="1:40" s="1" customFormat="1">
      <c r="A3903" s="1" t="s">
        <v>4405</v>
      </c>
      <c r="B3903" s="47" t="s">
        <v>17</v>
      </c>
      <c r="C3903" s="694" t="s">
        <v>4406</v>
      </c>
      <c r="D3903" s="3">
        <v>4036</v>
      </c>
      <c r="E3903" s="820">
        <v>41179</v>
      </c>
      <c r="F3903" s="801">
        <v>2013</v>
      </c>
      <c r="G3903" s="786" t="s">
        <v>814</v>
      </c>
      <c r="H3903" s="2" t="s">
        <v>3617</v>
      </c>
      <c r="I3903" s="2">
        <v>96</v>
      </c>
      <c r="J3903" s="904">
        <v>211706</v>
      </c>
      <c r="K3903" s="5">
        <f t="shared" si="129"/>
        <v>13</v>
      </c>
      <c r="L3903" s="1014">
        <v>1999</v>
      </c>
      <c r="M3903" s="1112" t="s">
        <v>623</v>
      </c>
      <c r="N3903" s="208" t="s">
        <v>958</v>
      </c>
      <c r="O3903" s="1227">
        <v>280</v>
      </c>
      <c r="P3903" s="154">
        <f>O3903*0.1</f>
        <v>28</v>
      </c>
      <c r="Q3903" s="314">
        <v>5.4613217490897146E-3</v>
      </c>
      <c r="R3903" s="7">
        <v>21</v>
      </c>
      <c r="S3903" s="7">
        <f t="shared" si="133"/>
        <v>49</v>
      </c>
      <c r="T3903" s="7">
        <f t="shared" si="132"/>
        <v>231</v>
      </c>
      <c r="U3903" s="7"/>
      <c r="V3903" s="7"/>
      <c r="W3903" s="7"/>
      <c r="X3903" s="42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</row>
    <row r="3904" spans="1:40" s="1" customFormat="1">
      <c r="A3904" s="1" t="s">
        <v>4407</v>
      </c>
      <c r="B3904" s="47" t="s">
        <v>17</v>
      </c>
      <c r="C3904" s="694" t="s">
        <v>4408</v>
      </c>
      <c r="D3904" s="3">
        <v>4036</v>
      </c>
      <c r="E3904" s="820">
        <v>41179</v>
      </c>
      <c r="F3904" s="801">
        <v>2013</v>
      </c>
      <c r="G3904" s="786" t="s">
        <v>814</v>
      </c>
      <c r="H3904" s="2" t="s">
        <v>3617</v>
      </c>
      <c r="I3904" s="2">
        <v>97</v>
      </c>
      <c r="J3904" s="904">
        <v>172968</v>
      </c>
      <c r="K3904" s="5">
        <f t="shared" si="129"/>
        <v>17</v>
      </c>
      <c r="L3904" s="1014">
        <v>1995</v>
      </c>
      <c r="M3904" s="1112" t="s">
        <v>623</v>
      </c>
      <c r="N3904" s="208" t="s">
        <v>624</v>
      </c>
      <c r="O3904" s="1227">
        <v>165</v>
      </c>
      <c r="P3904" s="154">
        <f>O3904*0.1</f>
        <v>16.5</v>
      </c>
      <c r="Q3904" s="314">
        <v>3.2182788878564392E-3</v>
      </c>
      <c r="R3904" s="7">
        <v>12.37</v>
      </c>
      <c r="S3904" s="7">
        <f t="shared" si="133"/>
        <v>28.869999999999997</v>
      </c>
      <c r="T3904" s="7">
        <f t="shared" si="132"/>
        <v>136.13</v>
      </c>
      <c r="U3904" s="7"/>
      <c r="V3904" s="7"/>
      <c r="W3904" s="7"/>
      <c r="X3904" s="42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</row>
    <row r="3905" spans="1:40" s="1" customFormat="1">
      <c r="A3905" s="1" t="s">
        <v>4409</v>
      </c>
      <c r="B3905" s="47" t="s">
        <v>17</v>
      </c>
      <c r="C3905" s="694" t="s">
        <v>4410</v>
      </c>
      <c r="D3905" s="3">
        <v>4036</v>
      </c>
      <c r="E3905" s="820">
        <v>41179</v>
      </c>
      <c r="F3905" s="801">
        <v>2013</v>
      </c>
      <c r="G3905" s="786" t="s">
        <v>818</v>
      </c>
      <c r="H3905" s="9" t="s">
        <v>806</v>
      </c>
      <c r="I3905" s="2">
        <v>120</v>
      </c>
      <c r="J3905" s="904">
        <v>162781</v>
      </c>
      <c r="K3905" s="5">
        <f t="shared" si="129"/>
        <v>16</v>
      </c>
      <c r="L3905" s="1014">
        <v>1996</v>
      </c>
      <c r="M3905" s="1112" t="s">
        <v>623</v>
      </c>
      <c r="N3905" s="208" t="s">
        <v>626</v>
      </c>
      <c r="O3905" s="1227">
        <v>305</v>
      </c>
      <c r="P3905" s="154">
        <f>O3905*0.1</f>
        <v>30.5</v>
      </c>
      <c r="Q3905" s="314">
        <v>5.9489397624012961E-3</v>
      </c>
      <c r="R3905" s="7">
        <v>22.87</v>
      </c>
      <c r="S3905" s="7">
        <f t="shared" si="133"/>
        <v>53.370000000000005</v>
      </c>
      <c r="T3905" s="7">
        <f t="shared" si="132"/>
        <v>251.63</v>
      </c>
      <c r="U3905" s="7"/>
      <c r="V3905" s="7"/>
      <c r="W3905" s="7"/>
      <c r="X3905" s="42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</row>
    <row r="3906" spans="1:40" s="1" customFormat="1">
      <c r="A3906" s="1" t="s">
        <v>4411</v>
      </c>
      <c r="B3906" s="47" t="s">
        <v>17</v>
      </c>
      <c r="C3906" s="694" t="s">
        <v>4412</v>
      </c>
      <c r="D3906" s="3">
        <v>4036</v>
      </c>
      <c r="E3906" s="820">
        <v>41179</v>
      </c>
      <c r="F3906" s="801">
        <v>2013</v>
      </c>
      <c r="G3906" s="786" t="s">
        <v>812</v>
      </c>
      <c r="H3906" s="1" t="s">
        <v>861</v>
      </c>
      <c r="I3906" s="2">
        <v>138</v>
      </c>
      <c r="J3906" s="904">
        <v>119313</v>
      </c>
      <c r="K3906" s="5">
        <f t="shared" ref="K3906:K3969" si="134">F3906-L3906-1</f>
        <v>13</v>
      </c>
      <c r="L3906" s="1014">
        <v>1999</v>
      </c>
      <c r="M3906" s="1112" t="s">
        <v>616</v>
      </c>
      <c r="N3906" s="208" t="s">
        <v>3699</v>
      </c>
      <c r="O3906" s="1227">
        <v>1860</v>
      </c>
      <c r="P3906" s="154">
        <v>125</v>
      </c>
      <c r="Q3906" s="314">
        <v>3.6278780190381679E-2</v>
      </c>
      <c r="R3906" s="7">
        <v>139.5</v>
      </c>
      <c r="S3906" s="7">
        <f t="shared" si="133"/>
        <v>264.5</v>
      </c>
      <c r="T3906" s="7">
        <f t="shared" si="132"/>
        <v>1595.5</v>
      </c>
      <c r="U3906" s="7"/>
      <c r="V3906" s="7"/>
      <c r="W3906" s="7"/>
      <c r="X3906" s="42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</row>
    <row r="3907" spans="1:40" s="1" customFormat="1">
      <c r="A3907" s="1" t="s">
        <v>4413</v>
      </c>
      <c r="B3907" s="47" t="s">
        <v>17</v>
      </c>
      <c r="C3907" s="694" t="s">
        <v>4414</v>
      </c>
      <c r="D3907" s="3">
        <v>4036</v>
      </c>
      <c r="E3907" s="820">
        <v>41179</v>
      </c>
      <c r="F3907" s="801">
        <v>2013</v>
      </c>
      <c r="G3907" s="786" t="s">
        <v>818</v>
      </c>
      <c r="H3907" s="2" t="s">
        <v>1835</v>
      </c>
      <c r="I3907" s="2">
        <v>179</v>
      </c>
      <c r="J3907" s="904">
        <v>150401</v>
      </c>
      <c r="K3907" s="5">
        <f t="shared" si="134"/>
        <v>5</v>
      </c>
      <c r="L3907" s="1014">
        <v>2007</v>
      </c>
      <c r="M3907" s="1112" t="s">
        <v>629</v>
      </c>
      <c r="N3907" s="208" t="s">
        <v>2423</v>
      </c>
      <c r="O3907" s="1227">
        <v>4010.01</v>
      </c>
      <c r="P3907" s="154">
        <v>125</v>
      </c>
      <c r="Q3907" s="314">
        <v>7.8214124382383024E-2</v>
      </c>
      <c r="R3907" s="7">
        <v>300.75</v>
      </c>
      <c r="S3907" s="7">
        <f t="shared" si="133"/>
        <v>425.75</v>
      </c>
      <c r="T3907" s="7">
        <f t="shared" si="132"/>
        <v>3584.26</v>
      </c>
      <c r="U3907" s="7"/>
      <c r="V3907" s="7"/>
      <c r="W3907" s="7"/>
      <c r="X3907" s="42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</row>
    <row r="3908" spans="1:40" s="1" customFormat="1">
      <c r="A3908" s="1" t="s">
        <v>4415</v>
      </c>
      <c r="B3908" s="47" t="s">
        <v>17</v>
      </c>
      <c r="C3908" s="694" t="s">
        <v>4416</v>
      </c>
      <c r="D3908" s="3">
        <v>4036</v>
      </c>
      <c r="E3908" s="820">
        <v>41179</v>
      </c>
      <c r="F3908" s="801">
        <v>2013</v>
      </c>
      <c r="G3908" s="786" t="s">
        <v>810</v>
      </c>
      <c r="H3908" s="9" t="s">
        <v>837</v>
      </c>
      <c r="I3908" s="2">
        <v>183</v>
      </c>
      <c r="J3908" s="904">
        <v>164454</v>
      </c>
      <c r="K3908" s="5">
        <f t="shared" si="134"/>
        <v>8</v>
      </c>
      <c r="L3908" s="1014">
        <v>2004</v>
      </c>
      <c r="M3908" s="1112" t="s">
        <v>942</v>
      </c>
      <c r="N3908" s="208" t="s">
        <v>624</v>
      </c>
      <c r="O3908" s="1227">
        <v>1410</v>
      </c>
      <c r="P3908" s="154">
        <v>125</v>
      </c>
      <c r="Q3908" s="314">
        <v>2.7501655950773207E-2</v>
      </c>
      <c r="R3908" s="7">
        <v>105.75</v>
      </c>
      <c r="S3908" s="7">
        <f t="shared" si="133"/>
        <v>230.75</v>
      </c>
      <c r="T3908" s="7">
        <f t="shared" si="132"/>
        <v>1179.25</v>
      </c>
      <c r="U3908" s="7"/>
      <c r="V3908" s="7"/>
      <c r="W3908" s="7"/>
      <c r="X3908" s="42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</row>
    <row r="3909" spans="1:40" s="1" customFormat="1">
      <c r="A3909" s="1" t="s">
        <v>4417</v>
      </c>
      <c r="B3909" s="47" t="s">
        <v>17</v>
      </c>
      <c r="C3909" s="694" t="s">
        <v>4418</v>
      </c>
      <c r="D3909" s="3">
        <v>4036</v>
      </c>
      <c r="E3909" s="820">
        <v>41179</v>
      </c>
      <c r="F3909" s="801">
        <v>2013</v>
      </c>
      <c r="G3909" s="786" t="s">
        <v>810</v>
      </c>
      <c r="H3909" s="9" t="s">
        <v>837</v>
      </c>
      <c r="I3909" s="2">
        <v>184</v>
      </c>
      <c r="J3909" s="904">
        <v>166685</v>
      </c>
      <c r="K3909" s="5">
        <f t="shared" si="134"/>
        <v>11</v>
      </c>
      <c r="L3909" s="1014">
        <v>2001</v>
      </c>
      <c r="M3909" s="1112" t="s">
        <v>629</v>
      </c>
      <c r="N3909" s="208" t="s">
        <v>2614</v>
      </c>
      <c r="O3909" s="1227">
        <v>2310</v>
      </c>
      <c r="P3909" s="154">
        <v>125</v>
      </c>
      <c r="Q3909" s="314">
        <v>4.5055904429990148E-2</v>
      </c>
      <c r="R3909" s="7">
        <v>173.25</v>
      </c>
      <c r="S3909" s="7">
        <f t="shared" si="133"/>
        <v>298.25</v>
      </c>
      <c r="T3909" s="7">
        <f t="shared" si="132"/>
        <v>2011.75</v>
      </c>
      <c r="U3909" s="7"/>
      <c r="V3909" s="7"/>
      <c r="W3909" s="7"/>
      <c r="X3909" s="42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</row>
    <row r="3910" spans="1:40" s="1" customFormat="1">
      <c r="A3910" s="1" t="s">
        <v>4419</v>
      </c>
      <c r="B3910" s="47" t="s">
        <v>17</v>
      </c>
      <c r="C3910" s="694" t="s">
        <v>4420</v>
      </c>
      <c r="D3910" s="3">
        <v>4036</v>
      </c>
      <c r="E3910" s="820">
        <v>41179</v>
      </c>
      <c r="F3910" s="801">
        <v>2013</v>
      </c>
      <c r="G3910" s="786" t="s">
        <v>817</v>
      </c>
      <c r="H3910" s="69"/>
      <c r="I3910" s="2">
        <v>187</v>
      </c>
      <c r="J3910" s="904">
        <v>121242</v>
      </c>
      <c r="K3910" s="5">
        <f t="shared" si="134"/>
        <v>10</v>
      </c>
      <c r="L3910" s="1014">
        <v>2002</v>
      </c>
      <c r="M3910" s="1112" t="s">
        <v>4421</v>
      </c>
      <c r="N3910" s="208" t="s">
        <v>4422</v>
      </c>
      <c r="O3910" s="1227">
        <v>3230</v>
      </c>
      <c r="P3910" s="154">
        <v>125</v>
      </c>
      <c r="Q3910" s="314">
        <v>6.3000247319856359E-2</v>
      </c>
      <c r="R3910" s="7">
        <v>242.25</v>
      </c>
      <c r="S3910" s="7">
        <f t="shared" si="133"/>
        <v>367.25</v>
      </c>
      <c r="T3910" s="7">
        <f t="shared" si="132"/>
        <v>2862.75</v>
      </c>
      <c r="U3910" s="7"/>
      <c r="V3910" s="7"/>
      <c r="W3910" s="7"/>
      <c r="X3910" s="42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</row>
    <row r="3911" spans="1:40" s="1" customFormat="1">
      <c r="A3911" s="1" t="s">
        <v>4423</v>
      </c>
      <c r="B3911" s="47" t="s">
        <v>17</v>
      </c>
      <c r="C3911" s="694" t="s">
        <v>4424</v>
      </c>
      <c r="D3911" s="3">
        <v>4036</v>
      </c>
      <c r="E3911" s="820">
        <v>41179</v>
      </c>
      <c r="F3911" s="801">
        <v>2013</v>
      </c>
      <c r="G3911" s="786" t="s">
        <v>863</v>
      </c>
      <c r="H3911" s="69"/>
      <c r="I3911" s="2">
        <v>192</v>
      </c>
      <c r="J3911" s="904">
        <v>122858</v>
      </c>
      <c r="K3911" s="5">
        <f t="shared" si="134"/>
        <v>10</v>
      </c>
      <c r="L3911" s="1014">
        <v>2002</v>
      </c>
      <c r="M3911" s="1112" t="s">
        <v>616</v>
      </c>
      <c r="N3911" s="208" t="s">
        <v>1752</v>
      </c>
      <c r="O3911" s="1227">
        <v>2798</v>
      </c>
      <c r="P3911" s="154">
        <v>125</v>
      </c>
      <c r="Q3911" s="314">
        <v>5.4574208049832221E-2</v>
      </c>
      <c r="R3911" s="7">
        <v>209.85</v>
      </c>
      <c r="S3911" s="7">
        <f t="shared" si="133"/>
        <v>334.85</v>
      </c>
      <c r="T3911" s="7">
        <f t="shared" si="132"/>
        <v>2463.15</v>
      </c>
      <c r="U3911" s="7"/>
      <c r="V3911" s="7"/>
      <c r="W3911" s="7"/>
      <c r="X3911" s="42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</row>
    <row r="3912" spans="1:40" s="1" customFormat="1">
      <c r="A3912" s="1" t="s">
        <v>4425</v>
      </c>
      <c r="B3912" s="47" t="s">
        <v>17</v>
      </c>
      <c r="C3912" s="694" t="s">
        <v>1437</v>
      </c>
      <c r="D3912" s="3">
        <v>4036</v>
      </c>
      <c r="E3912" s="820">
        <v>41179</v>
      </c>
      <c r="F3912" s="801">
        <v>2013</v>
      </c>
      <c r="G3912" s="786" t="s">
        <v>815</v>
      </c>
      <c r="H3912" s="9" t="s">
        <v>807</v>
      </c>
      <c r="I3912" s="2">
        <v>194</v>
      </c>
      <c r="J3912" s="904">
        <v>148249</v>
      </c>
      <c r="K3912" s="5">
        <f t="shared" si="134"/>
        <v>13</v>
      </c>
      <c r="L3912" s="1014">
        <v>1999</v>
      </c>
      <c r="M3912" s="1112" t="s">
        <v>623</v>
      </c>
      <c r="N3912" s="208" t="s">
        <v>626</v>
      </c>
      <c r="O3912" s="1227">
        <v>1390</v>
      </c>
      <c r="P3912" s="154">
        <v>125</v>
      </c>
      <c r="Q3912" s="314">
        <v>2.7111561540123941E-2</v>
      </c>
      <c r="R3912" s="7">
        <v>104.25</v>
      </c>
      <c r="S3912" s="7">
        <f t="shared" si="133"/>
        <v>229.25</v>
      </c>
      <c r="T3912" s="7">
        <f t="shared" si="132"/>
        <v>1160.75</v>
      </c>
      <c r="U3912" s="7"/>
      <c r="V3912" s="7"/>
      <c r="W3912" s="7"/>
      <c r="X3912" s="42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</row>
    <row r="3913" spans="1:40" s="1" customFormat="1">
      <c r="A3913" s="1" t="s">
        <v>4426</v>
      </c>
      <c r="B3913" s="47" t="s">
        <v>17</v>
      </c>
      <c r="C3913" s="694" t="s">
        <v>4427</v>
      </c>
      <c r="D3913" s="3">
        <v>4036</v>
      </c>
      <c r="E3913" s="820">
        <v>41179</v>
      </c>
      <c r="F3913" s="801">
        <v>2013</v>
      </c>
      <c r="G3913" s="786" t="s">
        <v>1774</v>
      </c>
      <c r="H3913" s="2" t="s">
        <v>2825</v>
      </c>
      <c r="I3913" s="2">
        <v>196</v>
      </c>
      <c r="J3913" s="904">
        <v>78724</v>
      </c>
      <c r="K3913" s="5">
        <f t="shared" si="134"/>
        <v>14</v>
      </c>
      <c r="L3913" s="1014">
        <v>1998</v>
      </c>
      <c r="M3913" s="1112" t="s">
        <v>623</v>
      </c>
      <c r="N3913" s="208" t="s">
        <v>2141</v>
      </c>
      <c r="O3913" s="1227">
        <v>2331</v>
      </c>
      <c r="P3913" s="154">
        <v>125</v>
      </c>
      <c r="Q3913" s="314">
        <v>4.5465503561171877E-2</v>
      </c>
      <c r="R3913" s="7">
        <v>174.82</v>
      </c>
      <c r="S3913" s="7">
        <f t="shared" si="133"/>
        <v>299.82</v>
      </c>
      <c r="T3913" s="7">
        <f t="shared" si="132"/>
        <v>2031.18</v>
      </c>
      <c r="U3913" s="7"/>
      <c r="V3913" s="7"/>
      <c r="W3913" s="7"/>
      <c r="X3913" s="42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</row>
    <row r="3914" spans="1:40" s="1" customFormat="1">
      <c r="A3914" s="1" t="s">
        <v>938</v>
      </c>
      <c r="B3914" s="47" t="s">
        <v>17</v>
      </c>
      <c r="C3914" s="694" t="s">
        <v>4428</v>
      </c>
      <c r="D3914" s="3">
        <v>4036</v>
      </c>
      <c r="E3914" s="820">
        <v>41179</v>
      </c>
      <c r="F3914" s="801">
        <v>2013</v>
      </c>
      <c r="G3914" s="786" t="s">
        <v>815</v>
      </c>
      <c r="H3914" s="9" t="s">
        <v>807</v>
      </c>
      <c r="I3914" s="2">
        <v>201</v>
      </c>
      <c r="J3914" s="904">
        <v>171226</v>
      </c>
      <c r="K3914" s="5">
        <f t="shared" si="134"/>
        <v>13</v>
      </c>
      <c r="L3914" s="1014">
        <v>1999</v>
      </c>
      <c r="M3914" s="1112" t="s">
        <v>623</v>
      </c>
      <c r="N3914" s="208" t="s">
        <v>626</v>
      </c>
      <c r="O3914" s="1227">
        <v>987</v>
      </c>
      <c r="P3914" s="154">
        <f>O3914*0.1</f>
        <v>98.7</v>
      </c>
      <c r="Q3914" s="314">
        <v>1.9251159165541244E-2</v>
      </c>
      <c r="R3914" s="7">
        <v>74.02</v>
      </c>
      <c r="S3914" s="7">
        <f t="shared" si="133"/>
        <v>172.72</v>
      </c>
      <c r="T3914" s="7">
        <f t="shared" si="132"/>
        <v>814.28</v>
      </c>
      <c r="U3914" s="7"/>
      <c r="V3914" s="7"/>
      <c r="W3914" s="7"/>
      <c r="X3914" s="42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</row>
    <row r="3915" spans="1:40" s="1" customFormat="1">
      <c r="A3915" s="1" t="s">
        <v>4429</v>
      </c>
      <c r="B3915" s="47" t="s">
        <v>17</v>
      </c>
      <c r="C3915" s="694" t="s">
        <v>4430</v>
      </c>
      <c r="D3915" s="3">
        <v>4036</v>
      </c>
      <c r="E3915" s="820">
        <v>41179</v>
      </c>
      <c r="F3915" s="801">
        <v>2013</v>
      </c>
      <c r="G3915" s="786" t="s">
        <v>816</v>
      </c>
      <c r="H3915" s="69" t="s">
        <v>4814</v>
      </c>
      <c r="I3915" s="2">
        <v>202</v>
      </c>
      <c r="J3915" s="904">
        <v>143867</v>
      </c>
      <c r="K3915" s="5">
        <f t="shared" si="134"/>
        <v>8</v>
      </c>
      <c r="L3915" s="1014">
        <v>2004</v>
      </c>
      <c r="M3915" s="1112" t="s">
        <v>629</v>
      </c>
      <c r="N3915" s="208" t="s">
        <v>2303</v>
      </c>
      <c r="O3915" s="1227">
        <v>2410</v>
      </c>
      <c r="P3915" s="154">
        <v>125</v>
      </c>
      <c r="Q3915" s="314">
        <v>4.7006376483236474E-2</v>
      </c>
      <c r="R3915" s="7">
        <v>180.75</v>
      </c>
      <c r="S3915" s="7">
        <f t="shared" si="133"/>
        <v>305.75</v>
      </c>
      <c r="T3915" s="7">
        <f t="shared" si="132"/>
        <v>2104.25</v>
      </c>
      <c r="U3915" s="7"/>
      <c r="V3915" s="7"/>
      <c r="W3915" s="7"/>
      <c r="X3915" s="42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</row>
    <row r="3916" spans="1:40" s="1" customFormat="1">
      <c r="A3916" s="1" t="s">
        <v>4431</v>
      </c>
      <c r="B3916" s="47" t="s">
        <v>17</v>
      </c>
      <c r="C3916" s="694" t="s">
        <v>4432</v>
      </c>
      <c r="D3916" s="3">
        <v>4036</v>
      </c>
      <c r="E3916" s="820">
        <v>41179</v>
      </c>
      <c r="F3916" s="801">
        <v>2013</v>
      </c>
      <c r="G3916" s="786" t="s">
        <v>1774</v>
      </c>
      <c r="H3916" s="69" t="s">
        <v>2581</v>
      </c>
      <c r="I3916" s="2">
        <v>216</v>
      </c>
      <c r="J3916" s="904">
        <v>202162</v>
      </c>
      <c r="K3916" s="5">
        <f t="shared" si="134"/>
        <v>12</v>
      </c>
      <c r="L3916" s="1014">
        <v>2000</v>
      </c>
      <c r="M3916" s="1112" t="s">
        <v>623</v>
      </c>
      <c r="N3916" s="208" t="s">
        <v>2141</v>
      </c>
      <c r="O3916" s="1227">
        <v>2545</v>
      </c>
      <c r="P3916" s="154">
        <v>125</v>
      </c>
      <c r="Q3916" s="314">
        <v>4.9639513755119012E-2</v>
      </c>
      <c r="R3916" s="7">
        <v>190.87</v>
      </c>
      <c r="S3916" s="7">
        <f t="shared" si="133"/>
        <v>315.87</v>
      </c>
      <c r="T3916" s="7">
        <f t="shared" si="132"/>
        <v>2229.13</v>
      </c>
      <c r="U3916" s="7"/>
      <c r="V3916" s="7"/>
      <c r="W3916" s="7"/>
      <c r="X3916" s="42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</row>
    <row r="3917" spans="1:40" s="1" customFormat="1">
      <c r="A3917" s="1" t="s">
        <v>4433</v>
      </c>
      <c r="B3917" s="47" t="s">
        <v>17</v>
      </c>
      <c r="C3917" s="694" t="s">
        <v>4434</v>
      </c>
      <c r="D3917" s="3">
        <v>4036</v>
      </c>
      <c r="E3917" s="820">
        <v>41179</v>
      </c>
      <c r="F3917" s="801">
        <v>2013</v>
      </c>
      <c r="G3917" s="786" t="s">
        <v>1774</v>
      </c>
      <c r="H3917" s="1" t="s">
        <v>905</v>
      </c>
      <c r="I3917" s="2">
        <v>219</v>
      </c>
      <c r="J3917" s="904">
        <v>131236</v>
      </c>
      <c r="K3917" s="5">
        <f t="shared" si="134"/>
        <v>8</v>
      </c>
      <c r="L3917" s="1014">
        <v>2004</v>
      </c>
      <c r="M3917" s="1112" t="s">
        <v>623</v>
      </c>
      <c r="N3917" s="208" t="s">
        <v>624</v>
      </c>
      <c r="O3917" s="1227">
        <v>2612.11</v>
      </c>
      <c r="P3917" s="154">
        <v>125</v>
      </c>
      <c r="Q3917" s="314">
        <v>5.0948475550052628E-2</v>
      </c>
      <c r="R3917" s="7">
        <v>195.91</v>
      </c>
      <c r="S3917" s="7">
        <f t="shared" si="133"/>
        <v>320.90999999999997</v>
      </c>
      <c r="T3917" s="7">
        <f t="shared" si="132"/>
        <v>2291.2000000000003</v>
      </c>
      <c r="U3917" s="7"/>
      <c r="V3917" s="7"/>
      <c r="W3917" s="7"/>
      <c r="X3917" s="42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</row>
    <row r="3918" spans="1:40" s="1" customFormat="1">
      <c r="A3918" s="1" t="s">
        <v>4435</v>
      </c>
      <c r="B3918" s="47" t="s">
        <v>17</v>
      </c>
      <c r="C3918" s="694" t="s">
        <v>4436</v>
      </c>
      <c r="D3918" s="3">
        <v>4036</v>
      </c>
      <c r="E3918" s="820">
        <v>41179</v>
      </c>
      <c r="F3918" s="801">
        <v>2013</v>
      </c>
      <c r="G3918" s="786" t="s">
        <v>1774</v>
      </c>
      <c r="H3918" s="1" t="s">
        <v>905</v>
      </c>
      <c r="I3918" s="2">
        <v>220</v>
      </c>
      <c r="J3918" s="904">
        <v>110099</v>
      </c>
      <c r="K3918" s="5">
        <f t="shared" si="134"/>
        <v>8</v>
      </c>
      <c r="L3918" s="1014">
        <v>2004</v>
      </c>
      <c r="M3918" s="1112" t="s">
        <v>623</v>
      </c>
      <c r="N3918" s="208" t="s">
        <v>958</v>
      </c>
      <c r="O3918" s="1227">
        <v>2410</v>
      </c>
      <c r="P3918" s="154">
        <v>125</v>
      </c>
      <c r="Q3918" s="314">
        <v>4.7006376483236474E-2</v>
      </c>
      <c r="R3918" s="7">
        <v>180.75</v>
      </c>
      <c r="S3918" s="7">
        <f t="shared" si="133"/>
        <v>305.75</v>
      </c>
      <c r="T3918" s="7">
        <f t="shared" si="132"/>
        <v>2104.25</v>
      </c>
      <c r="U3918" s="7"/>
      <c r="V3918" s="7"/>
      <c r="W3918" s="7"/>
      <c r="X3918" s="42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</row>
    <row r="3919" spans="1:40" s="1" customFormat="1">
      <c r="A3919" s="70" t="s">
        <v>824</v>
      </c>
      <c r="B3919" s="70" t="s">
        <v>662</v>
      </c>
      <c r="C3919" s="624" t="s">
        <v>824</v>
      </c>
      <c r="D3919" s="103" t="s">
        <v>824</v>
      </c>
      <c r="E3919" s="829">
        <v>41211</v>
      </c>
      <c r="F3919" s="811">
        <v>2013</v>
      </c>
      <c r="G3919" s="787" t="s">
        <v>1774</v>
      </c>
      <c r="H3919" s="70" t="s">
        <v>2581</v>
      </c>
      <c r="I3919" s="71"/>
      <c r="J3919" s="929"/>
      <c r="K3919" s="5">
        <f t="shared" si="134"/>
        <v>2012</v>
      </c>
      <c r="L3919" s="1035"/>
      <c r="M3919" s="1134"/>
      <c r="N3919" s="1134"/>
      <c r="O3919" s="1235"/>
      <c r="P3919" s="453"/>
      <c r="Q3919" s="72"/>
      <c r="R3919" s="73"/>
      <c r="S3919" s="73"/>
      <c r="T3919" s="73">
        <v>-26900</v>
      </c>
      <c r="U3919" s="42"/>
      <c r="V3919" s="42"/>
      <c r="W3919" s="42"/>
      <c r="X3919" s="42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</row>
    <row r="3920" spans="1:40" s="1" customFormat="1">
      <c r="A3920" s="1" t="s">
        <v>4437</v>
      </c>
      <c r="B3920" s="403" t="s">
        <v>17</v>
      </c>
      <c r="C3920" s="694" t="s">
        <v>4438</v>
      </c>
      <c r="D3920" s="3">
        <v>4054</v>
      </c>
      <c r="E3920" s="820">
        <v>41192</v>
      </c>
      <c r="F3920" s="801">
        <v>2013</v>
      </c>
      <c r="G3920" s="786" t="s">
        <v>814</v>
      </c>
      <c r="H3920" s="2" t="s">
        <v>3617</v>
      </c>
      <c r="I3920" s="2">
        <v>3</v>
      </c>
      <c r="J3920" s="904">
        <v>147558</v>
      </c>
      <c r="K3920" s="5">
        <f t="shared" si="134"/>
        <v>18</v>
      </c>
      <c r="L3920" s="1014">
        <v>1994</v>
      </c>
      <c r="M3920" s="1112" t="s">
        <v>629</v>
      </c>
      <c r="N3920" s="208" t="s">
        <v>3663</v>
      </c>
      <c r="O3920" s="1227">
        <v>291</v>
      </c>
      <c r="P3920" s="154">
        <f t="shared" ref="P3920:P3925" si="135">O3920*0.1</f>
        <v>29.1</v>
      </c>
      <c r="Q3920" s="314">
        <v>8.877716321879758E-3</v>
      </c>
      <c r="R3920" s="7">
        <v>21.82</v>
      </c>
      <c r="S3920" s="7">
        <f t="shared" ref="S3920:S3943" si="136">P3920+R3920</f>
        <v>50.92</v>
      </c>
      <c r="T3920" s="7">
        <f t="shared" ref="T3920:T3943" si="137">O3920-S3920</f>
        <v>240.07999999999998</v>
      </c>
      <c r="U3920" s="7"/>
      <c r="V3920" s="7"/>
      <c r="W3920" s="7"/>
      <c r="X3920" s="42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</row>
    <row r="3921" spans="1:40" s="1" customFormat="1">
      <c r="A3921" s="1" t="s">
        <v>4439</v>
      </c>
      <c r="B3921" s="403" t="s">
        <v>17</v>
      </c>
      <c r="C3921" s="694" t="s">
        <v>4440</v>
      </c>
      <c r="D3921" s="3">
        <v>4054</v>
      </c>
      <c r="E3921" s="820">
        <v>41192</v>
      </c>
      <c r="F3921" s="801">
        <v>2013</v>
      </c>
      <c r="G3921" s="786" t="s">
        <v>814</v>
      </c>
      <c r="H3921" s="2" t="s">
        <v>3617</v>
      </c>
      <c r="I3921" s="2">
        <v>4</v>
      </c>
      <c r="J3921" s="904">
        <v>172158</v>
      </c>
      <c r="K3921" s="5">
        <f t="shared" si="134"/>
        <v>18</v>
      </c>
      <c r="L3921" s="1014">
        <v>1994</v>
      </c>
      <c r="M3921" s="1112" t="s">
        <v>629</v>
      </c>
      <c r="N3921" s="208" t="s">
        <v>636</v>
      </c>
      <c r="O3921" s="1227">
        <v>360</v>
      </c>
      <c r="P3921" s="154">
        <f t="shared" si="135"/>
        <v>36</v>
      </c>
      <c r="Q3921" s="314">
        <v>1.0982741841500731E-2</v>
      </c>
      <c r="R3921" s="7">
        <v>27</v>
      </c>
      <c r="S3921" s="7">
        <f t="shared" si="136"/>
        <v>63</v>
      </c>
      <c r="T3921" s="7">
        <f t="shared" si="137"/>
        <v>297</v>
      </c>
      <c r="U3921" s="7"/>
      <c r="V3921" s="7"/>
      <c r="W3921" s="7"/>
      <c r="X3921" s="42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</row>
    <row r="3922" spans="1:40" s="1" customFormat="1">
      <c r="A3922" s="1" t="s">
        <v>4441</v>
      </c>
      <c r="B3922" s="403" t="s">
        <v>17</v>
      </c>
      <c r="C3922" s="694" t="s">
        <v>4442</v>
      </c>
      <c r="D3922" s="3">
        <v>4054</v>
      </c>
      <c r="E3922" s="820">
        <v>41192</v>
      </c>
      <c r="F3922" s="801">
        <v>2013</v>
      </c>
      <c r="G3922" s="786" t="s">
        <v>814</v>
      </c>
      <c r="H3922" s="2" t="s">
        <v>3617</v>
      </c>
      <c r="I3922" s="2">
        <v>26</v>
      </c>
      <c r="J3922" s="904">
        <v>60486</v>
      </c>
      <c r="K3922" s="5">
        <f t="shared" si="134"/>
        <v>24</v>
      </c>
      <c r="L3922" s="1014">
        <v>1988</v>
      </c>
      <c r="M3922" s="1112" t="s">
        <v>2595</v>
      </c>
      <c r="N3922" s="208" t="s">
        <v>4443</v>
      </c>
      <c r="O3922" s="1227">
        <v>590</v>
      </c>
      <c r="P3922" s="154">
        <f t="shared" si="135"/>
        <v>59</v>
      </c>
      <c r="Q3922" s="314">
        <v>1.7999493573570644E-2</v>
      </c>
      <c r="R3922" s="7">
        <v>44.25</v>
      </c>
      <c r="S3922" s="7">
        <f t="shared" si="136"/>
        <v>103.25</v>
      </c>
      <c r="T3922" s="7">
        <f t="shared" si="137"/>
        <v>486.75</v>
      </c>
      <c r="U3922" s="7"/>
      <c r="V3922" s="7"/>
      <c r="W3922" s="7"/>
      <c r="X3922" s="42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</row>
    <row r="3923" spans="1:40" s="1" customFormat="1">
      <c r="A3923" s="1" t="s">
        <v>4444</v>
      </c>
      <c r="B3923" s="403" t="s">
        <v>17</v>
      </c>
      <c r="C3923" s="694" t="s">
        <v>4445</v>
      </c>
      <c r="D3923" s="3">
        <v>4054</v>
      </c>
      <c r="E3923" s="820">
        <v>41192</v>
      </c>
      <c r="F3923" s="801">
        <v>2013</v>
      </c>
      <c r="G3923" s="786" t="s">
        <v>818</v>
      </c>
      <c r="H3923" s="9" t="s">
        <v>806</v>
      </c>
      <c r="I3923" s="2">
        <v>61</v>
      </c>
      <c r="J3923" s="904">
        <v>183789</v>
      </c>
      <c r="K3923" s="5">
        <f t="shared" si="134"/>
        <v>13</v>
      </c>
      <c r="L3923" s="1014">
        <v>1999</v>
      </c>
      <c r="M3923" s="1112" t="s">
        <v>623</v>
      </c>
      <c r="N3923" s="208" t="s">
        <v>626</v>
      </c>
      <c r="O3923" s="1227">
        <v>930</v>
      </c>
      <c r="P3923" s="154">
        <f t="shared" si="135"/>
        <v>93</v>
      </c>
      <c r="Q3923" s="314">
        <v>2.8372083090543558E-2</v>
      </c>
      <c r="R3923" s="7">
        <v>69.75</v>
      </c>
      <c r="S3923" s="7">
        <f t="shared" si="136"/>
        <v>162.75</v>
      </c>
      <c r="T3923" s="7">
        <f t="shared" si="137"/>
        <v>767.25</v>
      </c>
      <c r="U3923" s="7"/>
      <c r="V3923" s="7"/>
      <c r="W3923" s="7"/>
      <c r="X3923" s="42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</row>
    <row r="3924" spans="1:40" s="1" customFormat="1">
      <c r="A3924" s="1" t="s">
        <v>4446</v>
      </c>
      <c r="B3924" s="403" t="s">
        <v>17</v>
      </c>
      <c r="C3924" s="694" t="s">
        <v>4447</v>
      </c>
      <c r="D3924" s="3">
        <v>4054</v>
      </c>
      <c r="E3924" s="820">
        <v>41192</v>
      </c>
      <c r="F3924" s="801">
        <v>2013</v>
      </c>
      <c r="G3924" s="786" t="s">
        <v>818</v>
      </c>
      <c r="H3924" s="9" t="s">
        <v>806</v>
      </c>
      <c r="I3924" s="2">
        <v>62</v>
      </c>
      <c r="J3924" s="904">
        <v>191477</v>
      </c>
      <c r="K3924" s="5">
        <f t="shared" si="134"/>
        <v>14</v>
      </c>
      <c r="L3924" s="1014">
        <v>1998</v>
      </c>
      <c r="M3924" s="1112" t="s">
        <v>623</v>
      </c>
      <c r="N3924" s="208" t="s">
        <v>626</v>
      </c>
      <c r="O3924" s="1227">
        <v>1037.7</v>
      </c>
      <c r="P3924" s="154">
        <f t="shared" si="135"/>
        <v>103.77000000000001</v>
      </c>
      <c r="Q3924" s="314">
        <v>3.1657753358125859E-2</v>
      </c>
      <c r="R3924" s="7">
        <v>77.83</v>
      </c>
      <c r="S3924" s="7">
        <f t="shared" si="136"/>
        <v>181.60000000000002</v>
      </c>
      <c r="T3924" s="7">
        <f t="shared" si="137"/>
        <v>856.1</v>
      </c>
      <c r="U3924" s="7"/>
      <c r="V3924" s="7"/>
      <c r="W3924" s="7"/>
      <c r="X3924" s="42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</row>
    <row r="3925" spans="1:40" s="1" customFormat="1">
      <c r="A3925" s="1" t="s">
        <v>4448</v>
      </c>
      <c r="B3925" s="403" t="s">
        <v>17</v>
      </c>
      <c r="C3925" s="694" t="s">
        <v>4449</v>
      </c>
      <c r="D3925" s="3">
        <v>4054</v>
      </c>
      <c r="E3925" s="820">
        <v>41192</v>
      </c>
      <c r="F3925" s="801">
        <v>2013</v>
      </c>
      <c r="G3925" s="786" t="s">
        <v>814</v>
      </c>
      <c r="H3925" s="1" t="s">
        <v>4815</v>
      </c>
      <c r="I3925" s="2">
        <v>92</v>
      </c>
      <c r="J3925" s="904">
        <v>208968</v>
      </c>
      <c r="K3925" s="5">
        <f t="shared" si="134"/>
        <v>17</v>
      </c>
      <c r="L3925" s="1014">
        <v>1995</v>
      </c>
      <c r="M3925" s="1112" t="s">
        <v>623</v>
      </c>
      <c r="N3925" s="208" t="s">
        <v>624</v>
      </c>
      <c r="O3925" s="1227">
        <v>910</v>
      </c>
      <c r="P3925" s="154">
        <f t="shared" si="135"/>
        <v>91</v>
      </c>
      <c r="Q3925" s="314">
        <v>2.7761930766015738E-2</v>
      </c>
      <c r="R3925" s="7">
        <v>68.25</v>
      </c>
      <c r="S3925" s="7">
        <f t="shared" si="136"/>
        <v>159.25</v>
      </c>
      <c r="T3925" s="7">
        <f t="shared" si="137"/>
        <v>750.75</v>
      </c>
      <c r="U3925" s="7"/>
      <c r="V3925" s="7"/>
      <c r="W3925" s="7"/>
      <c r="X3925" s="42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</row>
    <row r="3926" spans="1:40" s="1" customFormat="1">
      <c r="A3926" s="1" t="s">
        <v>4450</v>
      </c>
      <c r="B3926" s="403" t="s">
        <v>17</v>
      </c>
      <c r="C3926" s="694" t="s">
        <v>4451</v>
      </c>
      <c r="D3926" s="3">
        <v>4054</v>
      </c>
      <c r="E3926" s="820">
        <v>41192</v>
      </c>
      <c r="F3926" s="801">
        <v>2013</v>
      </c>
      <c r="G3926" s="786" t="s">
        <v>1774</v>
      </c>
      <c r="H3926" s="1" t="s">
        <v>2581</v>
      </c>
      <c r="I3926" s="2">
        <v>93</v>
      </c>
      <c r="J3926" s="904">
        <v>26115</v>
      </c>
      <c r="K3926" s="5">
        <f t="shared" si="134"/>
        <v>22</v>
      </c>
      <c r="L3926" s="1014">
        <v>1990</v>
      </c>
      <c r="M3926" s="1112" t="s">
        <v>623</v>
      </c>
      <c r="N3926" s="208" t="s">
        <v>3811</v>
      </c>
      <c r="O3926" s="1227">
        <v>3710</v>
      </c>
      <c r="P3926" s="154">
        <v>125</v>
      </c>
      <c r="Q3926" s="314">
        <v>0.11318325619991032</v>
      </c>
      <c r="R3926" s="7">
        <v>278.25</v>
      </c>
      <c r="S3926" s="7">
        <f t="shared" si="136"/>
        <v>403.25</v>
      </c>
      <c r="T3926" s="7">
        <f t="shared" si="137"/>
        <v>3306.75</v>
      </c>
      <c r="U3926" s="7"/>
      <c r="V3926" s="7"/>
      <c r="W3926" s="7"/>
      <c r="X3926" s="42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</row>
    <row r="3927" spans="1:40" s="1" customFormat="1">
      <c r="A3927" s="1" t="s">
        <v>4452</v>
      </c>
      <c r="B3927" s="403" t="s">
        <v>17</v>
      </c>
      <c r="C3927" s="694" t="s">
        <v>4453</v>
      </c>
      <c r="D3927" s="3">
        <v>4054</v>
      </c>
      <c r="E3927" s="820">
        <v>41192</v>
      </c>
      <c r="F3927" s="801">
        <v>2013</v>
      </c>
      <c r="G3927" s="786" t="s">
        <v>812</v>
      </c>
      <c r="H3927" s="9" t="s">
        <v>1079</v>
      </c>
      <c r="I3927" s="2">
        <v>94</v>
      </c>
      <c r="J3927" s="904">
        <v>139052</v>
      </c>
      <c r="K3927" s="5">
        <f t="shared" si="134"/>
        <v>10</v>
      </c>
      <c r="L3927" s="1014">
        <v>2002</v>
      </c>
      <c r="M3927" s="1112" t="s">
        <v>2147</v>
      </c>
      <c r="N3927" s="208" t="s">
        <v>2360</v>
      </c>
      <c r="O3927" s="1227">
        <v>1520</v>
      </c>
      <c r="P3927" s="154">
        <v>125</v>
      </c>
      <c r="Q3927" s="314">
        <v>4.6371576664114199E-2</v>
      </c>
      <c r="R3927" s="7">
        <v>114</v>
      </c>
      <c r="S3927" s="7">
        <f t="shared" si="136"/>
        <v>239</v>
      </c>
      <c r="T3927" s="7">
        <f t="shared" si="137"/>
        <v>1281</v>
      </c>
      <c r="U3927" s="7"/>
      <c r="V3927" s="7"/>
      <c r="W3927" s="7"/>
      <c r="X3927" s="42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</row>
    <row r="3928" spans="1:40" s="1" customFormat="1">
      <c r="A3928" s="1" t="s">
        <v>4454</v>
      </c>
      <c r="B3928" s="403" t="s">
        <v>17</v>
      </c>
      <c r="C3928" s="694" t="s">
        <v>4455</v>
      </c>
      <c r="D3928" s="3">
        <v>4054</v>
      </c>
      <c r="E3928" s="820">
        <v>41192</v>
      </c>
      <c r="F3928" s="801">
        <v>2013</v>
      </c>
      <c r="G3928" s="8" t="s">
        <v>814</v>
      </c>
      <c r="H3928" s="1" t="s">
        <v>1060</v>
      </c>
      <c r="I3928" s="2">
        <v>101</v>
      </c>
      <c r="J3928" s="904">
        <v>169701</v>
      </c>
      <c r="K3928" s="5">
        <f t="shared" si="134"/>
        <v>15</v>
      </c>
      <c r="L3928" s="1014">
        <v>1997</v>
      </c>
      <c r="M3928" s="1112" t="s">
        <v>616</v>
      </c>
      <c r="N3928" s="208" t="s">
        <v>1234</v>
      </c>
      <c r="O3928" s="1227">
        <v>322</v>
      </c>
      <c r="P3928" s="154">
        <f>O3928*0.1</f>
        <v>32.200000000000003</v>
      </c>
      <c r="Q3928" s="314">
        <v>9.8234524248978772E-3</v>
      </c>
      <c r="R3928" s="7">
        <v>24.15</v>
      </c>
      <c r="S3928" s="7">
        <f t="shared" si="136"/>
        <v>56.35</v>
      </c>
      <c r="T3928" s="7">
        <f t="shared" si="137"/>
        <v>265.64999999999998</v>
      </c>
      <c r="U3928" s="7"/>
      <c r="V3928" s="7"/>
      <c r="W3928" s="7"/>
      <c r="X3928" s="42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</row>
    <row r="3929" spans="1:40" s="1" customFormat="1">
      <c r="A3929" s="1" t="s">
        <v>4456</v>
      </c>
      <c r="B3929" s="403" t="s">
        <v>17</v>
      </c>
      <c r="C3929" s="694" t="s">
        <v>4457</v>
      </c>
      <c r="D3929" s="3">
        <v>4054</v>
      </c>
      <c r="E3929" s="820">
        <v>41192</v>
      </c>
      <c r="F3929" s="801">
        <v>2013</v>
      </c>
      <c r="G3929" s="786" t="s">
        <v>814</v>
      </c>
      <c r="H3929" s="1" t="s">
        <v>1060</v>
      </c>
      <c r="I3929" s="2">
        <v>117</v>
      </c>
      <c r="J3929" s="904">
        <v>229101</v>
      </c>
      <c r="K3929" s="5">
        <f t="shared" si="134"/>
        <v>16</v>
      </c>
      <c r="L3929" s="1014">
        <v>1996</v>
      </c>
      <c r="M3929" s="1112" t="s">
        <v>623</v>
      </c>
      <c r="N3929" s="208" t="s">
        <v>2141</v>
      </c>
      <c r="O3929" s="1227">
        <v>1910</v>
      </c>
      <c r="P3929" s="154">
        <v>125</v>
      </c>
      <c r="Q3929" s="314">
        <v>5.8269546992406662E-2</v>
      </c>
      <c r="R3929" s="7">
        <v>143.25</v>
      </c>
      <c r="S3929" s="7">
        <f t="shared" si="136"/>
        <v>268.25</v>
      </c>
      <c r="T3929" s="7">
        <f t="shared" si="137"/>
        <v>1641.75</v>
      </c>
      <c r="U3929" s="7"/>
      <c r="V3929" s="7"/>
      <c r="W3929" s="7"/>
      <c r="X3929" s="42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</row>
    <row r="3930" spans="1:40" s="1" customFormat="1">
      <c r="A3930" s="1" t="s">
        <v>4458</v>
      </c>
      <c r="B3930" s="403" t="s">
        <v>17</v>
      </c>
      <c r="C3930" s="694" t="s">
        <v>4459</v>
      </c>
      <c r="D3930" s="3">
        <v>4054</v>
      </c>
      <c r="E3930" s="820">
        <v>41192</v>
      </c>
      <c r="F3930" s="801">
        <v>2013</v>
      </c>
      <c r="G3930" s="786" t="s">
        <v>812</v>
      </c>
      <c r="H3930" s="1" t="s">
        <v>861</v>
      </c>
      <c r="I3930" s="2">
        <v>118</v>
      </c>
      <c r="J3930" s="904">
        <v>112012</v>
      </c>
      <c r="K3930" s="5">
        <f t="shared" si="134"/>
        <v>9</v>
      </c>
      <c r="L3930" s="1014">
        <v>2003</v>
      </c>
      <c r="M3930" s="1112" t="s">
        <v>623</v>
      </c>
      <c r="N3930" s="208" t="s">
        <v>624</v>
      </c>
      <c r="O3930" s="1227">
        <v>490</v>
      </c>
      <c r="P3930" s="154">
        <f>O3930*0.1</f>
        <v>49</v>
      </c>
      <c r="Q3930" s="314">
        <v>1.4948731950931552E-2</v>
      </c>
      <c r="R3930" s="7">
        <v>36.75</v>
      </c>
      <c r="S3930" s="7">
        <f t="shared" si="136"/>
        <v>85.75</v>
      </c>
      <c r="T3930" s="7">
        <f t="shared" si="137"/>
        <v>404.25</v>
      </c>
      <c r="U3930" s="7"/>
      <c r="V3930" s="7"/>
      <c r="W3930" s="7"/>
      <c r="X3930" s="42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</row>
    <row r="3931" spans="1:40" s="1" customFormat="1">
      <c r="A3931" s="1" t="s">
        <v>4460</v>
      </c>
      <c r="B3931" s="403" t="s">
        <v>17</v>
      </c>
      <c r="C3931" s="694" t="s">
        <v>4461</v>
      </c>
      <c r="D3931" s="3">
        <v>4054</v>
      </c>
      <c r="E3931" s="820">
        <v>41192</v>
      </c>
      <c r="F3931" s="801">
        <v>2013</v>
      </c>
      <c r="G3931" s="786" t="s">
        <v>803</v>
      </c>
      <c r="H3931" s="1" t="s">
        <v>804</v>
      </c>
      <c r="I3931" s="2">
        <v>193</v>
      </c>
      <c r="J3931" s="904">
        <v>103904</v>
      </c>
      <c r="K3931" s="5">
        <f t="shared" si="134"/>
        <v>9</v>
      </c>
      <c r="L3931" s="1014">
        <v>2003</v>
      </c>
      <c r="M3931" s="1112" t="s">
        <v>623</v>
      </c>
      <c r="N3931" s="208" t="s">
        <v>958</v>
      </c>
      <c r="O3931" s="1227">
        <v>1565</v>
      </c>
      <c r="P3931" s="154">
        <v>125</v>
      </c>
      <c r="Q3931" s="314">
        <v>4.7744419394301789E-2</v>
      </c>
      <c r="R3931" s="7">
        <v>117.37</v>
      </c>
      <c r="S3931" s="7">
        <f t="shared" si="136"/>
        <v>242.37</v>
      </c>
      <c r="T3931" s="7">
        <f t="shared" si="137"/>
        <v>1322.63</v>
      </c>
      <c r="U3931" s="7"/>
      <c r="V3931" s="7"/>
      <c r="W3931" s="7"/>
      <c r="X3931" s="42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</row>
    <row r="3932" spans="1:40">
      <c r="A3932" s="481" t="s">
        <v>4462</v>
      </c>
      <c r="B3932" s="558" t="s">
        <v>17</v>
      </c>
      <c r="C3932" s="561" t="s">
        <v>4463</v>
      </c>
      <c r="D3932" s="494">
        <v>4054</v>
      </c>
      <c r="E3932" s="560">
        <v>41192</v>
      </c>
      <c r="F3932" s="481">
        <v>2013</v>
      </c>
      <c r="G3932" s="788" t="s">
        <v>608</v>
      </c>
      <c r="H3932" s="539" t="s">
        <v>15</v>
      </c>
      <c r="I3932" s="570">
        <v>194</v>
      </c>
      <c r="J3932" s="588">
        <v>96658</v>
      </c>
      <c r="K3932" s="5">
        <f t="shared" si="134"/>
        <v>12</v>
      </c>
      <c r="L3932" s="1019">
        <v>2000</v>
      </c>
      <c r="M3932" s="1137" t="s">
        <v>623</v>
      </c>
      <c r="N3932" s="596" t="s">
        <v>624</v>
      </c>
      <c r="O3932" s="1227">
        <v>2710</v>
      </c>
      <c r="P3932" s="486">
        <v>125</v>
      </c>
      <c r="Q3932" s="559">
        <v>8.2675639973519399E-2</v>
      </c>
      <c r="R3932" s="488">
        <v>203.25</v>
      </c>
      <c r="S3932" s="488">
        <f t="shared" si="136"/>
        <v>328.25</v>
      </c>
      <c r="T3932" s="488">
        <f t="shared" si="137"/>
        <v>2381.75</v>
      </c>
      <c r="U3932" s="488"/>
      <c r="V3932" s="488"/>
      <c r="W3932" s="488"/>
      <c r="AL3932" s="480"/>
      <c r="AM3932" s="480"/>
      <c r="AN3932" s="480"/>
    </row>
    <row r="3933" spans="1:40" s="1" customFormat="1">
      <c r="A3933" s="1" t="s">
        <v>4464</v>
      </c>
      <c r="B3933" s="403" t="s">
        <v>17</v>
      </c>
      <c r="C3933" s="694" t="s">
        <v>4465</v>
      </c>
      <c r="D3933" s="3">
        <v>4054</v>
      </c>
      <c r="E3933" s="820">
        <v>41192</v>
      </c>
      <c r="F3933" s="801">
        <v>2013</v>
      </c>
      <c r="G3933" s="786" t="s">
        <v>1774</v>
      </c>
      <c r="H3933" s="1" t="s">
        <v>905</v>
      </c>
      <c r="I3933" s="2">
        <v>195</v>
      </c>
      <c r="J3933" s="904">
        <v>127168</v>
      </c>
      <c r="K3933" s="5">
        <f t="shared" si="134"/>
        <v>8</v>
      </c>
      <c r="L3933" s="1014">
        <v>2004</v>
      </c>
      <c r="M3933" s="1112" t="s">
        <v>623</v>
      </c>
      <c r="N3933" s="208" t="s">
        <v>624</v>
      </c>
      <c r="O3933" s="1227">
        <v>1311</v>
      </c>
      <c r="P3933" s="154">
        <v>125</v>
      </c>
      <c r="Q3933" s="314">
        <v>3.9995484872798498E-2</v>
      </c>
      <c r="R3933" s="7">
        <v>98.32</v>
      </c>
      <c r="S3933" s="7">
        <f t="shared" si="136"/>
        <v>223.32</v>
      </c>
      <c r="T3933" s="7">
        <f t="shared" si="137"/>
        <v>1087.68</v>
      </c>
      <c r="U3933" s="7"/>
      <c r="V3933" s="7"/>
      <c r="W3933" s="7"/>
      <c r="X3933" s="42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</row>
    <row r="3934" spans="1:40" s="1" customFormat="1">
      <c r="A3934" s="1" t="s">
        <v>4466</v>
      </c>
      <c r="B3934" s="403" t="s">
        <v>17</v>
      </c>
      <c r="C3934" s="694" t="s">
        <v>4467</v>
      </c>
      <c r="D3934" s="3">
        <v>4054</v>
      </c>
      <c r="E3934" s="820">
        <v>41192</v>
      </c>
      <c r="F3934" s="801">
        <v>2013</v>
      </c>
      <c r="G3934" s="786" t="s">
        <v>810</v>
      </c>
      <c r="H3934" s="9" t="s">
        <v>4468</v>
      </c>
      <c r="I3934" s="2">
        <v>211</v>
      </c>
      <c r="J3934" s="904">
        <v>75447</v>
      </c>
      <c r="K3934" s="5">
        <f t="shared" si="134"/>
        <v>21</v>
      </c>
      <c r="L3934" s="1014">
        <v>1991</v>
      </c>
      <c r="M3934" s="1112" t="s">
        <v>942</v>
      </c>
      <c r="N3934" s="208" t="s">
        <v>409</v>
      </c>
      <c r="O3934" s="1227">
        <v>400</v>
      </c>
      <c r="P3934" s="154">
        <f>O3934*0.1</f>
        <v>40</v>
      </c>
      <c r="Q3934" s="314">
        <v>1.2203046490556368E-2</v>
      </c>
      <c r="R3934" s="7">
        <v>30</v>
      </c>
      <c r="S3934" s="7">
        <f t="shared" si="136"/>
        <v>70</v>
      </c>
      <c r="T3934" s="7">
        <f t="shared" si="137"/>
        <v>330</v>
      </c>
      <c r="U3934" s="7"/>
      <c r="V3934" s="7"/>
      <c r="W3934" s="7"/>
      <c r="X3934" s="42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</row>
    <row r="3935" spans="1:40" s="1" customFormat="1">
      <c r="A3935" s="1" t="s">
        <v>4469</v>
      </c>
      <c r="B3935" s="403" t="s">
        <v>17</v>
      </c>
      <c r="C3935" s="694" t="s">
        <v>4470</v>
      </c>
      <c r="D3935" s="3">
        <v>4054</v>
      </c>
      <c r="E3935" s="820">
        <v>41192</v>
      </c>
      <c r="F3935" s="801">
        <v>2013</v>
      </c>
      <c r="G3935" s="786" t="s">
        <v>814</v>
      </c>
      <c r="H3935" s="1" t="s">
        <v>1060</v>
      </c>
      <c r="I3935" s="2">
        <v>214</v>
      </c>
      <c r="J3935" s="904">
        <v>208417</v>
      </c>
      <c r="K3935" s="5">
        <f t="shared" si="134"/>
        <v>16</v>
      </c>
      <c r="L3935" s="1014">
        <v>1996</v>
      </c>
      <c r="M3935" s="1112" t="s">
        <v>616</v>
      </c>
      <c r="N3935" s="208" t="s">
        <v>1234</v>
      </c>
      <c r="O3935" s="1227">
        <v>310</v>
      </c>
      <c r="P3935" s="154">
        <f>O3935*0.1</f>
        <v>31</v>
      </c>
      <c r="Q3935" s="314">
        <v>9.4573610301811849E-3</v>
      </c>
      <c r="R3935" s="7">
        <v>23.25</v>
      </c>
      <c r="S3935" s="7">
        <f t="shared" si="136"/>
        <v>54.25</v>
      </c>
      <c r="T3935" s="7">
        <f t="shared" si="137"/>
        <v>255.75</v>
      </c>
      <c r="U3935" s="7"/>
      <c r="V3935" s="7"/>
      <c r="W3935" s="7"/>
      <c r="X3935" s="42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</row>
    <row r="3936" spans="1:40" s="1" customFormat="1">
      <c r="A3936" s="1" t="s">
        <v>4471</v>
      </c>
      <c r="B3936" s="403" t="s">
        <v>17</v>
      </c>
      <c r="C3936" s="694" t="s">
        <v>4472</v>
      </c>
      <c r="D3936" s="3">
        <v>4054</v>
      </c>
      <c r="E3936" s="820">
        <v>41192</v>
      </c>
      <c r="F3936" s="801">
        <v>2013</v>
      </c>
      <c r="G3936" s="786" t="s">
        <v>811</v>
      </c>
      <c r="H3936" s="15" t="s">
        <v>800</v>
      </c>
      <c r="I3936" s="2">
        <v>218</v>
      </c>
      <c r="J3936" s="904">
        <v>145656</v>
      </c>
      <c r="K3936" s="5">
        <f t="shared" si="134"/>
        <v>6</v>
      </c>
      <c r="L3936" s="1014">
        <v>2006</v>
      </c>
      <c r="M3936" s="1112" t="s">
        <v>629</v>
      </c>
      <c r="N3936" s="208" t="s">
        <v>2423</v>
      </c>
      <c r="O3936" s="1227">
        <v>3685</v>
      </c>
      <c r="P3936" s="154">
        <v>125</v>
      </c>
      <c r="Q3936" s="314">
        <v>0.11242056579425054</v>
      </c>
      <c r="R3936" s="7">
        <v>276.37</v>
      </c>
      <c r="S3936" s="7">
        <f t="shared" si="136"/>
        <v>401.37</v>
      </c>
      <c r="T3936" s="7">
        <f t="shared" si="137"/>
        <v>3283.63</v>
      </c>
      <c r="U3936" s="7"/>
      <c r="V3936" s="7"/>
      <c r="W3936" s="7"/>
      <c r="X3936" s="42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</row>
    <row r="3937" spans="1:40" s="1" customFormat="1">
      <c r="A3937" s="1" t="s">
        <v>846</v>
      </c>
      <c r="B3937" s="403" t="s">
        <v>17</v>
      </c>
      <c r="C3937" s="694" t="s">
        <v>4473</v>
      </c>
      <c r="D3937" s="3">
        <v>4054</v>
      </c>
      <c r="E3937" s="820">
        <v>41192</v>
      </c>
      <c r="F3937" s="599">
        <v>2013</v>
      </c>
      <c r="G3937" s="786" t="s">
        <v>821</v>
      </c>
      <c r="H3937" s="1" t="s">
        <v>1264</v>
      </c>
      <c r="I3937" s="2">
        <v>221</v>
      </c>
      <c r="J3937" s="904">
        <v>152069</v>
      </c>
      <c r="K3937" s="5">
        <f t="shared" si="134"/>
        <v>11</v>
      </c>
      <c r="L3937" s="1014">
        <v>2001</v>
      </c>
      <c r="M3937" s="1112" t="s">
        <v>623</v>
      </c>
      <c r="N3937" s="208" t="s">
        <v>624</v>
      </c>
      <c r="O3937" s="1227">
        <v>1610</v>
      </c>
      <c r="P3937" s="154">
        <v>125</v>
      </c>
      <c r="Q3937" s="314">
        <v>4.9117262124489386E-2</v>
      </c>
      <c r="R3937" s="7">
        <v>120.75</v>
      </c>
      <c r="S3937" s="7">
        <f t="shared" si="136"/>
        <v>245.75</v>
      </c>
      <c r="T3937" s="7">
        <f t="shared" si="137"/>
        <v>1364.25</v>
      </c>
      <c r="U3937" s="7"/>
      <c r="V3937" s="7"/>
      <c r="W3937" s="7"/>
      <c r="X3937" s="42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</row>
    <row r="3938" spans="1:40" s="1" customFormat="1">
      <c r="A3938" s="1" t="s">
        <v>4474</v>
      </c>
      <c r="B3938" s="403" t="s">
        <v>17</v>
      </c>
      <c r="C3938" s="694" t="s">
        <v>4475</v>
      </c>
      <c r="D3938" s="3">
        <v>4054</v>
      </c>
      <c r="E3938" s="820">
        <v>41192</v>
      </c>
      <c r="F3938" s="801">
        <v>2013</v>
      </c>
      <c r="G3938" s="786" t="s">
        <v>816</v>
      </c>
      <c r="H3938" s="1" t="s">
        <v>2688</v>
      </c>
      <c r="I3938" s="2">
        <v>229</v>
      </c>
      <c r="J3938" s="904">
        <v>147882</v>
      </c>
      <c r="K3938" s="5">
        <f t="shared" si="134"/>
        <v>8</v>
      </c>
      <c r="L3938" s="1014">
        <v>2004</v>
      </c>
      <c r="M3938" s="1112" t="s">
        <v>623</v>
      </c>
      <c r="N3938" s="208" t="s">
        <v>624</v>
      </c>
      <c r="O3938" s="1227">
        <v>1990</v>
      </c>
      <c r="P3938" s="154">
        <v>125</v>
      </c>
      <c r="Q3938" s="314">
        <v>6.071015629051793E-2</v>
      </c>
      <c r="R3938" s="7">
        <v>149.25</v>
      </c>
      <c r="S3938" s="7">
        <f t="shared" si="136"/>
        <v>274.25</v>
      </c>
      <c r="T3938" s="7">
        <f t="shared" si="137"/>
        <v>1715.75</v>
      </c>
      <c r="U3938" s="7"/>
      <c r="V3938" s="7"/>
      <c r="W3938" s="7"/>
      <c r="X3938" s="42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</row>
    <row r="3939" spans="1:40" s="1" customFormat="1">
      <c r="A3939" s="1" t="s">
        <v>4476</v>
      </c>
      <c r="B3939" s="403" t="s">
        <v>17</v>
      </c>
      <c r="C3939" s="694" t="s">
        <v>4477</v>
      </c>
      <c r="D3939" s="3">
        <v>4054</v>
      </c>
      <c r="E3939" s="820">
        <v>41192</v>
      </c>
      <c r="F3939" s="801">
        <v>2013</v>
      </c>
      <c r="G3939" s="786" t="s">
        <v>1774</v>
      </c>
      <c r="H3939" s="1" t="s">
        <v>905</v>
      </c>
      <c r="I3939" s="2">
        <v>233</v>
      </c>
      <c r="J3939" s="904">
        <v>120483</v>
      </c>
      <c r="K3939" s="5">
        <f t="shared" si="134"/>
        <v>8</v>
      </c>
      <c r="L3939" s="1014">
        <v>2004</v>
      </c>
      <c r="M3939" s="1112" t="s">
        <v>623</v>
      </c>
      <c r="N3939" s="208" t="s">
        <v>624</v>
      </c>
      <c r="O3939" s="1227">
        <v>2310</v>
      </c>
      <c r="P3939" s="154">
        <v>125</v>
      </c>
      <c r="Q3939" s="314">
        <v>7.0472593482963031E-2</v>
      </c>
      <c r="R3939" s="7">
        <v>173.25</v>
      </c>
      <c r="S3939" s="7">
        <f t="shared" si="136"/>
        <v>298.25</v>
      </c>
      <c r="T3939" s="7">
        <f t="shared" si="137"/>
        <v>2011.75</v>
      </c>
      <c r="U3939" s="7"/>
      <c r="V3939" s="7"/>
      <c r="W3939" s="7"/>
      <c r="X3939" s="42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</row>
    <row r="3940" spans="1:40" s="1" customFormat="1">
      <c r="A3940" s="1" t="s">
        <v>4478</v>
      </c>
      <c r="B3940" s="403" t="s">
        <v>17</v>
      </c>
      <c r="C3940" s="694" t="s">
        <v>4479</v>
      </c>
      <c r="D3940" s="3">
        <v>4054</v>
      </c>
      <c r="E3940" s="820">
        <v>41192</v>
      </c>
      <c r="F3940" s="801">
        <v>2013</v>
      </c>
      <c r="G3940" s="786" t="s">
        <v>814</v>
      </c>
      <c r="H3940" s="69" t="s">
        <v>1060</v>
      </c>
      <c r="I3940" s="2">
        <v>235</v>
      </c>
      <c r="J3940" s="904">
        <v>109900</v>
      </c>
      <c r="K3940" s="5">
        <f t="shared" si="134"/>
        <v>25</v>
      </c>
      <c r="L3940" s="1014">
        <v>1987</v>
      </c>
      <c r="M3940" s="1112" t="s">
        <v>2595</v>
      </c>
      <c r="N3940" s="208" t="s">
        <v>2612</v>
      </c>
      <c r="O3940" s="1227">
        <v>635</v>
      </c>
      <c r="P3940" s="154">
        <f>O3940*0.1</f>
        <v>63.5</v>
      </c>
      <c r="Q3940" s="314">
        <v>1.9372336303758234E-2</v>
      </c>
      <c r="R3940" s="7">
        <v>47.62</v>
      </c>
      <c r="S3940" s="7">
        <f t="shared" si="136"/>
        <v>111.12</v>
      </c>
      <c r="T3940" s="7">
        <f t="shared" si="137"/>
        <v>523.88</v>
      </c>
      <c r="U3940" s="7"/>
      <c r="V3940" s="7"/>
      <c r="W3940" s="7"/>
      <c r="X3940" s="42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</row>
    <row r="3941" spans="1:40" s="1" customFormat="1">
      <c r="A3941" s="1" t="s">
        <v>4480</v>
      </c>
      <c r="B3941" s="403" t="s">
        <v>17</v>
      </c>
      <c r="C3941" s="694" t="s">
        <v>4481</v>
      </c>
      <c r="D3941" s="3">
        <v>4054</v>
      </c>
      <c r="E3941" s="820">
        <v>41192</v>
      </c>
      <c r="F3941" s="801">
        <v>2013</v>
      </c>
      <c r="G3941" s="786" t="s">
        <v>814</v>
      </c>
      <c r="H3941" s="69" t="s">
        <v>1060</v>
      </c>
      <c r="I3941" s="2">
        <v>237</v>
      </c>
      <c r="J3941" s="904">
        <v>94201</v>
      </c>
      <c r="K3941" s="5">
        <f t="shared" si="134"/>
        <v>26</v>
      </c>
      <c r="L3941" s="1014">
        <v>1986</v>
      </c>
      <c r="M3941" s="1112" t="s">
        <v>629</v>
      </c>
      <c r="N3941" s="208" t="s">
        <v>2401</v>
      </c>
      <c r="O3941" s="1227">
        <v>1050</v>
      </c>
      <c r="P3941" s="154">
        <f>O3941*0.1</f>
        <v>105</v>
      </c>
      <c r="Q3941" s="314">
        <v>3.2032997037710467E-2</v>
      </c>
      <c r="R3941" s="7">
        <v>78.75</v>
      </c>
      <c r="S3941" s="7">
        <f t="shared" si="136"/>
        <v>183.75</v>
      </c>
      <c r="T3941" s="7">
        <f t="shared" si="137"/>
        <v>866.25</v>
      </c>
      <c r="U3941" s="7"/>
      <c r="V3941" s="7"/>
      <c r="W3941" s="7"/>
      <c r="X3941" s="42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</row>
    <row r="3942" spans="1:40" s="1" customFormat="1">
      <c r="A3942" s="1" t="s">
        <v>4482</v>
      </c>
      <c r="B3942" s="403" t="s">
        <v>17</v>
      </c>
      <c r="C3942" s="694" t="s">
        <v>4483</v>
      </c>
      <c r="D3942" s="3">
        <v>4054</v>
      </c>
      <c r="E3942" s="820">
        <v>41192</v>
      </c>
      <c r="F3942" s="801">
        <v>2013</v>
      </c>
      <c r="G3942" s="786" t="s">
        <v>1774</v>
      </c>
      <c r="H3942" s="69" t="s">
        <v>2581</v>
      </c>
      <c r="I3942" s="1">
        <v>238</v>
      </c>
      <c r="J3942" s="903">
        <v>96929</v>
      </c>
      <c r="K3942" s="5">
        <f t="shared" si="134"/>
        <v>12</v>
      </c>
      <c r="L3942" s="790">
        <v>2000</v>
      </c>
      <c r="M3942" s="1113" t="s">
        <v>616</v>
      </c>
      <c r="N3942" s="208" t="s">
        <v>3699</v>
      </c>
      <c r="O3942" s="1227">
        <v>1422</v>
      </c>
      <c r="P3942" s="154">
        <v>125</v>
      </c>
      <c r="Q3942" s="309">
        <v>4.338183027392789E-2</v>
      </c>
      <c r="R3942" s="7">
        <v>106.65</v>
      </c>
      <c r="S3942" s="7">
        <f t="shared" si="136"/>
        <v>231.65</v>
      </c>
      <c r="T3942" s="7">
        <f t="shared" si="137"/>
        <v>1190.3499999999999</v>
      </c>
      <c r="U3942" s="7"/>
      <c r="V3942" s="7"/>
      <c r="W3942" s="7"/>
      <c r="X3942" s="42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</row>
    <row r="3943" spans="1:40" s="1" customFormat="1">
      <c r="A3943" s="1" t="s">
        <v>4484</v>
      </c>
      <c r="B3943" s="403" t="s">
        <v>17</v>
      </c>
      <c r="C3943" s="694" t="s">
        <v>4485</v>
      </c>
      <c r="D3943" s="3">
        <v>4054</v>
      </c>
      <c r="E3943" s="820">
        <v>41192</v>
      </c>
      <c r="F3943" s="801">
        <v>2013</v>
      </c>
      <c r="G3943" s="786" t="s">
        <v>1774</v>
      </c>
      <c r="H3943" s="69" t="s">
        <v>2581</v>
      </c>
      <c r="I3943" s="1">
        <v>239</v>
      </c>
      <c r="J3943" s="903">
        <v>166073</v>
      </c>
      <c r="K3943" s="5">
        <f t="shared" si="134"/>
        <v>15</v>
      </c>
      <c r="L3943" s="790">
        <v>1997</v>
      </c>
      <c r="M3943" s="1113" t="s">
        <v>623</v>
      </c>
      <c r="N3943" s="208" t="s">
        <v>657</v>
      </c>
      <c r="O3943" s="1227">
        <v>1710</v>
      </c>
      <c r="P3943" s="154">
        <v>125</v>
      </c>
      <c r="Q3943" s="309">
        <v>5.2168023747128478E-2</v>
      </c>
      <c r="R3943" s="7">
        <v>128.16999999999999</v>
      </c>
      <c r="S3943" s="7">
        <f t="shared" si="136"/>
        <v>253.17</v>
      </c>
      <c r="T3943" s="7">
        <f t="shared" si="137"/>
        <v>1456.83</v>
      </c>
      <c r="U3943" s="7"/>
      <c r="V3943" s="7"/>
      <c r="W3943" s="7"/>
      <c r="X3943" s="42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</row>
    <row r="3944" spans="1:40" s="1" customFormat="1">
      <c r="A3944" s="70" t="s">
        <v>824</v>
      </c>
      <c r="B3944" s="404" t="s">
        <v>662</v>
      </c>
      <c r="C3944" s="624" t="s">
        <v>824</v>
      </c>
      <c r="D3944" s="103" t="s">
        <v>824</v>
      </c>
      <c r="E3944" s="829">
        <v>41218</v>
      </c>
      <c r="F3944" s="811">
        <v>2013</v>
      </c>
      <c r="G3944" s="787" t="s">
        <v>812</v>
      </c>
      <c r="H3944" s="70" t="s">
        <v>905</v>
      </c>
      <c r="I3944" s="71"/>
      <c r="J3944" s="929"/>
      <c r="K3944" s="5">
        <f t="shared" si="134"/>
        <v>2012</v>
      </c>
      <c r="L3944" s="1035"/>
      <c r="M3944" s="1134"/>
      <c r="N3944" s="1134"/>
      <c r="O3944" s="1235"/>
      <c r="P3944" s="453"/>
      <c r="Q3944" s="72"/>
      <c r="R3944" s="73"/>
      <c r="S3944" s="73"/>
      <c r="T3944" s="73">
        <v>-7800</v>
      </c>
      <c r="U3944" s="42"/>
      <c r="V3944" s="42"/>
      <c r="W3944" s="42"/>
      <c r="X3944" s="42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</row>
    <row r="3945" spans="1:40" s="1" customFormat="1">
      <c r="A3945" s="70" t="s">
        <v>824</v>
      </c>
      <c r="B3945" s="404" t="s">
        <v>662</v>
      </c>
      <c r="C3945" s="624" t="s">
        <v>824</v>
      </c>
      <c r="D3945" s="103" t="s">
        <v>824</v>
      </c>
      <c r="E3945" s="829">
        <v>41218</v>
      </c>
      <c r="F3945" s="811">
        <v>2013</v>
      </c>
      <c r="G3945" s="787" t="s">
        <v>812</v>
      </c>
      <c r="H3945" s="174" t="s">
        <v>1516</v>
      </c>
      <c r="I3945" s="71"/>
      <c r="J3945" s="929"/>
      <c r="K3945" s="5">
        <f t="shared" si="134"/>
        <v>2012</v>
      </c>
      <c r="L3945" s="1035"/>
      <c r="M3945" s="1134"/>
      <c r="N3945" s="1134"/>
      <c r="O3945" s="1235"/>
      <c r="P3945" s="453"/>
      <c r="Q3945" s="72"/>
      <c r="R3945" s="73"/>
      <c r="S3945" s="73"/>
      <c r="T3945" s="73">
        <v>-2000</v>
      </c>
      <c r="U3945" s="42"/>
      <c r="V3945" s="42"/>
      <c r="W3945" s="42"/>
      <c r="X3945" s="42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</row>
    <row r="3946" spans="1:40" s="1" customFormat="1">
      <c r="A3946" s="70" t="s">
        <v>824</v>
      </c>
      <c r="B3946" s="404" t="s">
        <v>662</v>
      </c>
      <c r="C3946" s="624" t="s">
        <v>824</v>
      </c>
      <c r="D3946" s="103" t="s">
        <v>824</v>
      </c>
      <c r="E3946" s="829">
        <v>41218</v>
      </c>
      <c r="F3946" s="811">
        <v>2013</v>
      </c>
      <c r="G3946" s="787" t="s">
        <v>816</v>
      </c>
      <c r="H3946" s="70" t="s">
        <v>800</v>
      </c>
      <c r="I3946" s="71"/>
      <c r="J3946" s="929"/>
      <c r="K3946" s="5">
        <f t="shared" si="134"/>
        <v>2012</v>
      </c>
      <c r="L3946" s="1035"/>
      <c r="M3946" s="1134"/>
      <c r="N3946" s="1134"/>
      <c r="O3946" s="1235"/>
      <c r="P3946" s="453"/>
      <c r="Q3946" s="72"/>
      <c r="R3946" s="73"/>
      <c r="S3946" s="73"/>
      <c r="T3946" s="73">
        <v>-6430.73</v>
      </c>
      <c r="U3946" s="42"/>
      <c r="V3946" s="42"/>
      <c r="W3946" s="42"/>
      <c r="X3946" s="42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</row>
    <row r="3947" spans="1:40" s="1" customFormat="1">
      <c r="A3947" s="70" t="s">
        <v>824</v>
      </c>
      <c r="B3947" s="404" t="s">
        <v>662</v>
      </c>
      <c r="C3947" s="624" t="s">
        <v>824</v>
      </c>
      <c r="D3947" s="103" t="s">
        <v>824</v>
      </c>
      <c r="E3947" s="829">
        <v>41218</v>
      </c>
      <c r="F3947" s="811">
        <v>2013</v>
      </c>
      <c r="G3947" s="787" t="s">
        <v>816</v>
      </c>
      <c r="H3947" s="244" t="s">
        <v>4814</v>
      </c>
      <c r="I3947" s="71"/>
      <c r="J3947" s="929"/>
      <c r="K3947" s="5">
        <f t="shared" si="134"/>
        <v>2012</v>
      </c>
      <c r="L3947" s="1035"/>
      <c r="M3947" s="1134"/>
      <c r="N3947" s="1134"/>
      <c r="O3947" s="1235"/>
      <c r="P3947" s="453"/>
      <c r="Q3947" s="72"/>
      <c r="R3947" s="73"/>
      <c r="S3947" s="73"/>
      <c r="T3947" s="73">
        <v>-2104.25</v>
      </c>
      <c r="U3947" s="42"/>
      <c r="V3947" s="42"/>
      <c r="W3947" s="42"/>
      <c r="X3947" s="42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</row>
    <row r="3948" spans="1:40" s="1" customFormat="1">
      <c r="A3948" s="70" t="s">
        <v>824</v>
      </c>
      <c r="B3948" s="404" t="s">
        <v>662</v>
      </c>
      <c r="C3948" s="624" t="s">
        <v>824</v>
      </c>
      <c r="D3948" s="103" t="s">
        <v>824</v>
      </c>
      <c r="E3948" s="829">
        <v>41218</v>
      </c>
      <c r="F3948" s="811">
        <v>2013</v>
      </c>
      <c r="G3948" s="787" t="s">
        <v>816</v>
      </c>
      <c r="H3948" s="244" t="s">
        <v>4814</v>
      </c>
      <c r="I3948" s="71"/>
      <c r="J3948" s="929"/>
      <c r="K3948" s="5">
        <f t="shared" si="134"/>
        <v>2012</v>
      </c>
      <c r="L3948" s="1035"/>
      <c r="M3948" s="1134"/>
      <c r="N3948" s="1134"/>
      <c r="O3948" s="1235"/>
      <c r="P3948" s="453"/>
      <c r="Q3948" s="72"/>
      <c r="R3948" s="73"/>
      <c r="S3948" s="73"/>
      <c r="T3948" s="73">
        <v>-1725</v>
      </c>
      <c r="U3948" s="42"/>
      <c r="V3948" s="42"/>
      <c r="W3948" s="42"/>
      <c r="X3948" s="42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</row>
    <row r="3949" spans="1:40" s="1" customFormat="1">
      <c r="A3949" s="70" t="s">
        <v>824</v>
      </c>
      <c r="B3949" s="404" t="s">
        <v>662</v>
      </c>
      <c r="C3949" s="624" t="s">
        <v>824</v>
      </c>
      <c r="D3949" s="103" t="s">
        <v>824</v>
      </c>
      <c r="E3949" s="829">
        <v>41220</v>
      </c>
      <c r="F3949" s="811">
        <v>2013</v>
      </c>
      <c r="G3949" s="787" t="s">
        <v>815</v>
      </c>
      <c r="H3949" s="244" t="s">
        <v>1657</v>
      </c>
      <c r="I3949" s="71"/>
      <c r="J3949" s="929"/>
      <c r="K3949" s="5">
        <f t="shared" si="134"/>
        <v>2012</v>
      </c>
      <c r="L3949" s="1035"/>
      <c r="M3949" s="1134"/>
      <c r="N3949" s="1134"/>
      <c r="O3949" s="1235"/>
      <c r="P3949" s="453"/>
      <c r="Q3949" s="72"/>
      <c r="R3949" s="73"/>
      <c r="S3949" s="73"/>
      <c r="T3949" s="73">
        <v>-34726.21</v>
      </c>
      <c r="U3949" s="42"/>
      <c r="V3949" s="42"/>
      <c r="W3949" s="42"/>
      <c r="X3949" s="42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</row>
    <row r="3950" spans="1:40" s="1" customFormat="1">
      <c r="A3950" s="1" t="s">
        <v>4486</v>
      </c>
      <c r="B3950" s="1" t="s">
        <v>17</v>
      </c>
      <c r="C3950" s="599">
        <v>5702</v>
      </c>
      <c r="D3950" s="3" t="s">
        <v>4487</v>
      </c>
      <c r="E3950" s="820">
        <v>41169</v>
      </c>
      <c r="F3950" s="795">
        <v>2013</v>
      </c>
      <c r="G3950" s="786" t="s">
        <v>813</v>
      </c>
      <c r="H3950" s="1" t="s">
        <v>800</v>
      </c>
      <c r="I3950" s="5">
        <v>7301</v>
      </c>
      <c r="J3950" s="904">
        <v>92169</v>
      </c>
      <c r="K3950" s="5">
        <f t="shared" si="134"/>
        <v>13</v>
      </c>
      <c r="L3950" s="1014">
        <v>1999</v>
      </c>
      <c r="M3950" s="1105" t="s">
        <v>629</v>
      </c>
      <c r="N3950" s="1105" t="s">
        <v>3663</v>
      </c>
      <c r="O3950" s="1227">
        <v>2500</v>
      </c>
      <c r="P3950" s="154">
        <v>125</v>
      </c>
      <c r="Q3950" s="22">
        <v>1</v>
      </c>
      <c r="R3950" s="7">
        <v>0</v>
      </c>
      <c r="S3950" s="7">
        <v>125</v>
      </c>
      <c r="T3950" s="7">
        <v>2375</v>
      </c>
      <c r="U3950" s="42"/>
      <c r="V3950" s="42"/>
      <c r="W3950" s="42"/>
      <c r="X3950" s="42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</row>
    <row r="3951" spans="1:40" s="1" customFormat="1">
      <c r="A3951" s="9" t="s">
        <v>4489</v>
      </c>
      <c r="B3951" s="396" t="s">
        <v>17</v>
      </c>
      <c r="C3951" s="420" t="s">
        <v>4490</v>
      </c>
      <c r="D3951" s="10">
        <v>4085</v>
      </c>
      <c r="E3951" s="690">
        <v>41214</v>
      </c>
      <c r="F3951" s="815">
        <v>2013</v>
      </c>
      <c r="G3951" s="45" t="s">
        <v>1774</v>
      </c>
      <c r="H3951" s="9" t="s">
        <v>2581</v>
      </c>
      <c r="I3951" s="9">
        <v>2</v>
      </c>
      <c r="J3951" s="905">
        <v>166214</v>
      </c>
      <c r="K3951" s="5">
        <f t="shared" si="134"/>
        <v>11</v>
      </c>
      <c r="L3951" s="423">
        <v>2001</v>
      </c>
      <c r="M3951" s="417" t="s">
        <v>623</v>
      </c>
      <c r="N3951" s="45" t="s">
        <v>2398</v>
      </c>
      <c r="O3951" s="1227">
        <v>610</v>
      </c>
      <c r="P3951" s="154">
        <f>O3951*0.1</f>
        <v>61</v>
      </c>
      <c r="Q3951" s="251">
        <v>3.7245084869947494E-2</v>
      </c>
      <c r="R3951" s="7">
        <v>45.75</v>
      </c>
      <c r="S3951" s="7">
        <f t="shared" ref="S3951:S3960" si="138">P3951+R3951</f>
        <v>106.75</v>
      </c>
      <c r="T3951" s="7">
        <f t="shared" ref="T3951:T3960" si="139">O3951-S3951</f>
        <v>503.25</v>
      </c>
      <c r="U3951" s="7"/>
      <c r="V3951" s="7"/>
      <c r="W3951" s="7"/>
      <c r="X3951" s="42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</row>
    <row r="3952" spans="1:40" s="1" customFormat="1">
      <c r="A3952" s="9" t="s">
        <v>4491</v>
      </c>
      <c r="B3952" s="396" t="s">
        <v>17</v>
      </c>
      <c r="C3952" s="420" t="s">
        <v>4492</v>
      </c>
      <c r="D3952" s="10">
        <v>4085</v>
      </c>
      <c r="E3952" s="690">
        <v>41214</v>
      </c>
      <c r="F3952" s="815">
        <v>2013</v>
      </c>
      <c r="G3952" s="45" t="s">
        <v>1774</v>
      </c>
      <c r="H3952" s="9" t="s">
        <v>2581</v>
      </c>
      <c r="I3952" s="9">
        <v>3</v>
      </c>
      <c r="J3952" s="905">
        <v>212638</v>
      </c>
      <c r="K3952" s="5">
        <f t="shared" si="134"/>
        <v>15</v>
      </c>
      <c r="L3952" s="423">
        <v>1997</v>
      </c>
      <c r="M3952" s="417" t="s">
        <v>623</v>
      </c>
      <c r="N3952" s="45" t="s">
        <v>2607</v>
      </c>
      <c r="O3952" s="1227">
        <v>2210</v>
      </c>
      <c r="P3952" s="154">
        <v>125</v>
      </c>
      <c r="Q3952" s="251">
        <v>0.13493711075833434</v>
      </c>
      <c r="R3952" s="7">
        <v>165.75</v>
      </c>
      <c r="S3952" s="7">
        <f t="shared" si="138"/>
        <v>290.75</v>
      </c>
      <c r="T3952" s="7">
        <f t="shared" si="139"/>
        <v>1919.25</v>
      </c>
      <c r="U3952" s="7"/>
      <c r="V3952" s="7"/>
      <c r="W3952" s="7"/>
      <c r="X3952" s="42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</row>
    <row r="3953" spans="1:40" s="1" customFormat="1">
      <c r="A3953" s="9" t="s">
        <v>4493</v>
      </c>
      <c r="B3953" s="396" t="s">
        <v>17</v>
      </c>
      <c r="C3953" s="420" t="s">
        <v>4494</v>
      </c>
      <c r="D3953" s="10">
        <v>4085</v>
      </c>
      <c r="E3953" s="690">
        <v>41214</v>
      </c>
      <c r="F3953" s="815">
        <v>2013</v>
      </c>
      <c r="G3953" s="45" t="s">
        <v>812</v>
      </c>
      <c r="H3953" s="1" t="s">
        <v>861</v>
      </c>
      <c r="I3953" s="9">
        <v>80</v>
      </c>
      <c r="J3953" s="905">
        <v>165667</v>
      </c>
      <c r="K3953" s="5">
        <f t="shared" si="134"/>
        <v>12</v>
      </c>
      <c r="L3953" s="423">
        <v>2000</v>
      </c>
      <c r="M3953" s="417" t="s">
        <v>623</v>
      </c>
      <c r="N3953" s="45" t="s">
        <v>626</v>
      </c>
      <c r="O3953" s="1227">
        <v>460</v>
      </c>
      <c r="P3953" s="154">
        <f>O3953*0.1</f>
        <v>46</v>
      </c>
      <c r="Q3953" s="251">
        <v>2.8086457442911224E-2</v>
      </c>
      <c r="R3953" s="7">
        <v>34.5</v>
      </c>
      <c r="S3953" s="7">
        <f t="shared" si="138"/>
        <v>80.5</v>
      </c>
      <c r="T3953" s="7">
        <f t="shared" si="139"/>
        <v>379.5</v>
      </c>
      <c r="U3953" s="7"/>
      <c r="V3953" s="7"/>
      <c r="W3953" s="7"/>
      <c r="X3953" s="42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</row>
    <row r="3954" spans="1:40" s="1" customFormat="1">
      <c r="A3954" s="9" t="s">
        <v>4495</v>
      </c>
      <c r="B3954" s="396" t="s">
        <v>17</v>
      </c>
      <c r="C3954" s="420" t="s">
        <v>4496</v>
      </c>
      <c r="D3954" s="10">
        <v>4085</v>
      </c>
      <c r="E3954" s="690">
        <v>41214</v>
      </c>
      <c r="F3954" s="815">
        <v>2013</v>
      </c>
      <c r="G3954" s="45" t="s">
        <v>812</v>
      </c>
      <c r="H3954" s="1" t="s">
        <v>861</v>
      </c>
      <c r="I3954" s="9">
        <v>81</v>
      </c>
      <c r="J3954" s="905">
        <v>141315</v>
      </c>
      <c r="K3954" s="5">
        <f t="shared" si="134"/>
        <v>15</v>
      </c>
      <c r="L3954" s="423">
        <v>1997</v>
      </c>
      <c r="M3954" s="417" t="s">
        <v>623</v>
      </c>
      <c r="N3954" s="45" t="s">
        <v>626</v>
      </c>
      <c r="O3954" s="1227">
        <v>462</v>
      </c>
      <c r="P3954" s="154">
        <f>O3954*0.1</f>
        <v>46.2</v>
      </c>
      <c r="Q3954" s="251">
        <v>2.8208572475271705E-2</v>
      </c>
      <c r="R3954" s="7">
        <v>34.65</v>
      </c>
      <c r="S3954" s="7">
        <f t="shared" si="138"/>
        <v>80.849999999999994</v>
      </c>
      <c r="T3954" s="7">
        <f t="shared" si="139"/>
        <v>381.15</v>
      </c>
      <c r="U3954" s="7"/>
      <c r="V3954" s="7"/>
      <c r="W3954" s="7"/>
      <c r="X3954" s="42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</row>
    <row r="3955" spans="1:40" s="1" customFormat="1">
      <c r="A3955" s="9" t="s">
        <v>4497</v>
      </c>
      <c r="B3955" s="396" t="s">
        <v>17</v>
      </c>
      <c r="C3955" s="420" t="s">
        <v>4498</v>
      </c>
      <c r="D3955" s="10">
        <v>4085</v>
      </c>
      <c r="E3955" s="690">
        <v>41214</v>
      </c>
      <c r="F3955" s="815">
        <v>2013</v>
      </c>
      <c r="G3955" s="45" t="s">
        <v>812</v>
      </c>
      <c r="H3955" s="9" t="s">
        <v>1079</v>
      </c>
      <c r="I3955" s="9">
        <v>94</v>
      </c>
      <c r="J3955" s="905">
        <v>168114</v>
      </c>
      <c r="K3955" s="5">
        <f t="shared" si="134"/>
        <v>10</v>
      </c>
      <c r="L3955" s="423">
        <v>2002</v>
      </c>
      <c r="M3955" s="417" t="s">
        <v>623</v>
      </c>
      <c r="N3955" s="45" t="s">
        <v>626</v>
      </c>
      <c r="O3955" s="1227">
        <v>2341</v>
      </c>
      <c r="P3955" s="154">
        <v>125</v>
      </c>
      <c r="Q3955" s="251">
        <v>0.14293564537794604</v>
      </c>
      <c r="R3955" s="7">
        <v>175.57</v>
      </c>
      <c r="S3955" s="7">
        <f t="shared" si="138"/>
        <v>300.57</v>
      </c>
      <c r="T3955" s="7">
        <f t="shared" si="139"/>
        <v>2040.43</v>
      </c>
      <c r="U3955" s="7"/>
      <c r="V3955" s="7"/>
      <c r="W3955" s="7"/>
      <c r="X3955" s="42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</row>
    <row r="3956" spans="1:40" s="1" customFormat="1">
      <c r="A3956" s="9" t="s">
        <v>4499</v>
      </c>
      <c r="B3956" s="396" t="s">
        <v>17</v>
      </c>
      <c r="C3956" s="420" t="s">
        <v>4500</v>
      </c>
      <c r="D3956" s="10">
        <v>4085</v>
      </c>
      <c r="E3956" s="690">
        <v>41214</v>
      </c>
      <c r="F3956" s="815">
        <v>2013</v>
      </c>
      <c r="G3956" s="45" t="s">
        <v>1774</v>
      </c>
      <c r="H3956" s="2" t="s">
        <v>1071</v>
      </c>
      <c r="I3956" s="9">
        <v>102</v>
      </c>
      <c r="J3956" s="905">
        <v>178794</v>
      </c>
      <c r="K3956" s="5">
        <f t="shared" si="134"/>
        <v>24</v>
      </c>
      <c r="L3956" s="423">
        <v>1988</v>
      </c>
      <c r="M3956" s="417" t="s">
        <v>629</v>
      </c>
      <c r="N3956" s="45" t="s">
        <v>4501</v>
      </c>
      <c r="O3956" s="1227">
        <v>1570</v>
      </c>
      <c r="P3956" s="154">
        <v>125</v>
      </c>
      <c r="Q3956" s="251">
        <v>9.5860300402979604E-2</v>
      </c>
      <c r="R3956" s="7">
        <v>117.75</v>
      </c>
      <c r="S3956" s="7">
        <f t="shared" si="138"/>
        <v>242.75</v>
      </c>
      <c r="T3956" s="7">
        <f t="shared" si="139"/>
        <v>1327.25</v>
      </c>
      <c r="U3956" s="7"/>
      <c r="V3956" s="7"/>
      <c r="W3956" s="7"/>
      <c r="X3956" s="42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</row>
    <row r="3957" spans="1:40" s="1" customFormat="1">
      <c r="A3957" s="9" t="s">
        <v>4502</v>
      </c>
      <c r="B3957" s="396" t="s">
        <v>17</v>
      </c>
      <c r="C3957" s="420" t="s">
        <v>4503</v>
      </c>
      <c r="D3957" s="10">
        <v>4085</v>
      </c>
      <c r="E3957" s="690">
        <v>41214</v>
      </c>
      <c r="F3957" s="815">
        <v>2013</v>
      </c>
      <c r="G3957" s="45" t="s">
        <v>815</v>
      </c>
      <c r="H3957" s="1" t="s">
        <v>475</v>
      </c>
      <c r="I3957" s="9">
        <v>108</v>
      </c>
      <c r="J3957" s="905">
        <v>89424</v>
      </c>
      <c r="K3957" s="5">
        <f t="shared" si="134"/>
        <v>13</v>
      </c>
      <c r="L3957" s="423">
        <v>1999</v>
      </c>
      <c r="M3957" s="417" t="s">
        <v>616</v>
      </c>
      <c r="N3957" s="45" t="s">
        <v>1754</v>
      </c>
      <c r="O3957" s="1227">
        <v>5080</v>
      </c>
      <c r="P3957" s="154">
        <v>125</v>
      </c>
      <c r="Q3957" s="251">
        <v>0.31017218219562825</v>
      </c>
      <c r="R3957" s="7">
        <v>381</v>
      </c>
      <c r="S3957" s="7">
        <f t="shared" si="138"/>
        <v>506</v>
      </c>
      <c r="T3957" s="7">
        <f t="shared" si="139"/>
        <v>4574</v>
      </c>
      <c r="U3957" s="7"/>
      <c r="V3957" s="7"/>
      <c r="W3957" s="7"/>
      <c r="X3957" s="42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</row>
    <row r="3958" spans="1:40" s="1" customFormat="1">
      <c r="A3958" s="9" t="s">
        <v>4504</v>
      </c>
      <c r="B3958" s="396" t="s">
        <v>17</v>
      </c>
      <c r="C3958" s="420" t="s">
        <v>4505</v>
      </c>
      <c r="D3958" s="10">
        <v>4085</v>
      </c>
      <c r="E3958" s="690">
        <v>41214</v>
      </c>
      <c r="F3958" s="815">
        <v>2013</v>
      </c>
      <c r="G3958" s="45" t="s">
        <v>814</v>
      </c>
      <c r="H3958" s="2" t="s">
        <v>3617</v>
      </c>
      <c r="I3958" s="9">
        <v>160</v>
      </c>
      <c r="J3958" s="905">
        <v>54174</v>
      </c>
      <c r="K3958" s="5">
        <f t="shared" si="134"/>
        <v>818</v>
      </c>
      <c r="L3958" s="423">
        <v>1194</v>
      </c>
      <c r="M3958" s="417" t="s">
        <v>616</v>
      </c>
      <c r="N3958" s="45" t="s">
        <v>4177</v>
      </c>
      <c r="O3958" s="1227">
        <v>2420</v>
      </c>
      <c r="P3958" s="154">
        <v>125</v>
      </c>
      <c r="Q3958" s="251">
        <v>0.14775918915618513</v>
      </c>
      <c r="R3958" s="7">
        <v>181.5</v>
      </c>
      <c r="S3958" s="7">
        <f t="shared" si="138"/>
        <v>306.5</v>
      </c>
      <c r="T3958" s="7">
        <f t="shared" si="139"/>
        <v>2113.5</v>
      </c>
      <c r="U3958" s="7"/>
      <c r="V3958" s="7"/>
      <c r="W3958" s="7"/>
      <c r="X3958" s="42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</row>
    <row r="3959" spans="1:40" s="1" customFormat="1">
      <c r="A3959" s="9" t="s">
        <v>4506</v>
      </c>
      <c r="B3959" s="396" t="s">
        <v>17</v>
      </c>
      <c r="C3959" s="420" t="s">
        <v>4507</v>
      </c>
      <c r="D3959" s="10">
        <v>4085</v>
      </c>
      <c r="E3959" s="690">
        <v>41214</v>
      </c>
      <c r="F3959" s="815">
        <v>2013</v>
      </c>
      <c r="G3959" s="45" t="s">
        <v>812</v>
      </c>
      <c r="H3959" s="9" t="s">
        <v>3002</v>
      </c>
      <c r="I3959" s="9">
        <v>161</v>
      </c>
      <c r="J3959" s="905">
        <v>52168</v>
      </c>
      <c r="K3959" s="5">
        <f t="shared" si="134"/>
        <v>26</v>
      </c>
      <c r="L3959" s="423">
        <v>1986</v>
      </c>
      <c r="M3959" s="417" t="s">
        <v>629</v>
      </c>
      <c r="N3959" s="45" t="s">
        <v>4508</v>
      </c>
      <c r="O3959" s="1227">
        <v>335</v>
      </c>
      <c r="P3959" s="154">
        <f>O3959*0.1</f>
        <v>33.5</v>
      </c>
      <c r="Q3959" s="251">
        <v>2.0454267920380999E-2</v>
      </c>
      <c r="R3959" s="7">
        <v>25.12</v>
      </c>
      <c r="S3959" s="7">
        <f t="shared" si="138"/>
        <v>58.620000000000005</v>
      </c>
      <c r="T3959" s="7">
        <f t="shared" si="139"/>
        <v>276.38</v>
      </c>
      <c r="U3959" s="7"/>
      <c r="V3959" s="7"/>
      <c r="W3959" s="7"/>
      <c r="X3959" s="42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</row>
    <row r="3960" spans="1:40" s="1" customFormat="1">
      <c r="A3960" s="9" t="s">
        <v>4509</v>
      </c>
      <c r="B3960" s="396" t="s">
        <v>17</v>
      </c>
      <c r="C3960" s="420" t="s">
        <v>4510</v>
      </c>
      <c r="D3960" s="10">
        <v>4085</v>
      </c>
      <c r="E3960" s="690">
        <v>41214</v>
      </c>
      <c r="F3960" s="815">
        <v>2013</v>
      </c>
      <c r="G3960" s="45" t="s">
        <v>818</v>
      </c>
      <c r="H3960" s="9" t="s">
        <v>3459</v>
      </c>
      <c r="I3960" s="9">
        <v>165</v>
      </c>
      <c r="J3960" s="905">
        <v>117398</v>
      </c>
      <c r="K3960" s="5">
        <f t="shared" si="134"/>
        <v>17</v>
      </c>
      <c r="L3960" s="423">
        <v>1995</v>
      </c>
      <c r="M3960" s="417" t="s">
        <v>623</v>
      </c>
      <c r="N3960" s="45" t="s">
        <v>2141</v>
      </c>
      <c r="O3960" s="1227">
        <v>890</v>
      </c>
      <c r="P3960" s="154">
        <f>O3960*0.1</f>
        <v>89</v>
      </c>
      <c r="Q3960" s="251">
        <v>5.4341189400415192E-2</v>
      </c>
      <c r="R3960" s="7">
        <v>66.75</v>
      </c>
      <c r="S3960" s="7">
        <f t="shared" si="138"/>
        <v>155.75</v>
      </c>
      <c r="T3960" s="7">
        <f t="shared" si="139"/>
        <v>734.25</v>
      </c>
      <c r="U3960" s="7"/>
      <c r="V3960" s="7"/>
      <c r="W3960" s="7"/>
      <c r="X3960" s="42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</row>
    <row r="3961" spans="1:40" s="1" customFormat="1">
      <c r="A3961" s="70" t="s">
        <v>824</v>
      </c>
      <c r="B3961" s="70" t="s">
        <v>662</v>
      </c>
      <c r="C3961" s="624" t="s">
        <v>824</v>
      </c>
      <c r="D3961" s="103" t="s">
        <v>824</v>
      </c>
      <c r="E3961" s="829">
        <v>41250</v>
      </c>
      <c r="F3961" s="811">
        <v>2013</v>
      </c>
      <c r="G3961" s="733" t="s">
        <v>1774</v>
      </c>
      <c r="H3961" s="70" t="s">
        <v>2581</v>
      </c>
      <c r="I3961" s="71"/>
      <c r="J3961" s="929"/>
      <c r="K3961" s="5">
        <f t="shared" si="134"/>
        <v>2012</v>
      </c>
      <c r="L3961" s="1035"/>
      <c r="M3961" s="1134"/>
      <c r="N3961" s="1134"/>
      <c r="O3961" s="1235"/>
      <c r="P3961" s="453"/>
      <c r="Q3961" s="72"/>
      <c r="R3961" s="73"/>
      <c r="S3961" s="73"/>
      <c r="T3961" s="73">
        <v>-23349</v>
      </c>
      <c r="U3961" s="42"/>
      <c r="V3961" s="42"/>
      <c r="W3961" s="42"/>
      <c r="X3961" s="42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</row>
    <row r="3962" spans="1:40" s="1" customFormat="1">
      <c r="A3962" s="1" t="s">
        <v>4511</v>
      </c>
      <c r="B3962" s="47" t="s">
        <v>17</v>
      </c>
      <c r="C3962" s="421" t="s">
        <v>4512</v>
      </c>
      <c r="D3962" s="699" t="s">
        <v>4513</v>
      </c>
      <c r="E3962" s="820">
        <v>41194</v>
      </c>
      <c r="F3962" s="801">
        <v>2013</v>
      </c>
      <c r="G3962" s="8" t="s">
        <v>1774</v>
      </c>
      <c r="H3962" s="1" t="s">
        <v>905</v>
      </c>
      <c r="I3962" s="1">
        <v>71881</v>
      </c>
      <c r="J3962" s="921">
        <v>96959</v>
      </c>
      <c r="K3962" s="5">
        <f t="shared" si="134"/>
        <v>14</v>
      </c>
      <c r="L3962" s="1027">
        <v>1998</v>
      </c>
      <c r="M3962" s="1124" t="s">
        <v>616</v>
      </c>
      <c r="N3962" s="1210" t="s">
        <v>1234</v>
      </c>
      <c r="O3962" s="1229">
        <v>1750</v>
      </c>
      <c r="P3962" s="1247">
        <v>125</v>
      </c>
      <c r="Q3962" s="461">
        <v>0.28925619834710742</v>
      </c>
      <c r="R3962" s="7">
        <v>0</v>
      </c>
      <c r="S3962" s="7">
        <v>125</v>
      </c>
      <c r="T3962" s="7">
        <f>O3962-S3962</f>
        <v>1625</v>
      </c>
      <c r="U3962" s="7"/>
      <c r="V3962" s="7"/>
      <c r="W3962" s="7"/>
      <c r="X3962" s="42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</row>
    <row r="3963" spans="1:40" s="1" customFormat="1">
      <c r="A3963" s="1" t="s">
        <v>4514</v>
      </c>
      <c r="B3963" s="47" t="s">
        <v>17</v>
      </c>
      <c r="C3963" s="421" t="s">
        <v>4515</v>
      </c>
      <c r="D3963" s="699" t="s">
        <v>4513</v>
      </c>
      <c r="E3963" s="820">
        <v>41207</v>
      </c>
      <c r="F3963" s="801">
        <v>2013</v>
      </c>
      <c r="G3963" s="8" t="s">
        <v>1774</v>
      </c>
      <c r="H3963" s="1" t="s">
        <v>905</v>
      </c>
      <c r="I3963" s="1">
        <v>632071</v>
      </c>
      <c r="J3963" s="921">
        <v>114116</v>
      </c>
      <c r="K3963" s="5">
        <f t="shared" si="134"/>
        <v>12</v>
      </c>
      <c r="L3963" s="1027">
        <v>2000</v>
      </c>
      <c r="M3963" s="1124" t="s">
        <v>616</v>
      </c>
      <c r="N3963" s="1210" t="s">
        <v>1234</v>
      </c>
      <c r="O3963" s="1229">
        <v>2000</v>
      </c>
      <c r="P3963" s="1247">
        <v>125</v>
      </c>
      <c r="Q3963" s="461">
        <v>0.33057851239669422</v>
      </c>
      <c r="R3963" s="7">
        <v>0</v>
      </c>
      <c r="S3963" s="7">
        <v>125</v>
      </c>
      <c r="T3963" s="7">
        <f>O3963-S3963</f>
        <v>1875</v>
      </c>
      <c r="U3963" s="7"/>
      <c r="V3963" s="7"/>
      <c r="W3963" s="7"/>
      <c r="X3963" s="42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</row>
    <row r="3964" spans="1:40" s="1" customFormat="1">
      <c r="A3964" s="1" t="s">
        <v>4516</v>
      </c>
      <c r="B3964" s="47" t="s">
        <v>17</v>
      </c>
      <c r="C3964" s="421" t="s">
        <v>4517</v>
      </c>
      <c r="D3964" s="699" t="s">
        <v>4513</v>
      </c>
      <c r="E3964" s="820">
        <v>41212</v>
      </c>
      <c r="F3964" s="801">
        <v>2013</v>
      </c>
      <c r="G3964" s="8" t="s">
        <v>821</v>
      </c>
      <c r="H3964" s="1" t="s">
        <v>800</v>
      </c>
      <c r="I3964" s="1">
        <v>96621</v>
      </c>
      <c r="J3964" s="921">
        <v>84116</v>
      </c>
      <c r="K3964" s="5">
        <f t="shared" si="134"/>
        <v>5</v>
      </c>
      <c r="L3964" s="1027">
        <v>2007</v>
      </c>
      <c r="M3964" s="1124" t="s">
        <v>629</v>
      </c>
      <c r="N3964" s="1210" t="s">
        <v>2423</v>
      </c>
      <c r="O3964" s="1229">
        <v>2300</v>
      </c>
      <c r="P3964" s="1247">
        <v>125</v>
      </c>
      <c r="Q3964" s="461">
        <v>0.38016528925619836</v>
      </c>
      <c r="R3964" s="7">
        <v>0</v>
      </c>
      <c r="S3964" s="7">
        <v>125</v>
      </c>
      <c r="T3964" s="7">
        <f>O3964-S3964</f>
        <v>2175</v>
      </c>
      <c r="U3964" s="7"/>
      <c r="V3964" s="7"/>
      <c r="W3964" s="7"/>
      <c r="X3964" s="42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</row>
    <row r="3965" spans="1:40" s="1" customFormat="1">
      <c r="A3965" s="70" t="s">
        <v>824</v>
      </c>
      <c r="B3965" s="70" t="s">
        <v>662</v>
      </c>
      <c r="C3965" s="624" t="s">
        <v>824</v>
      </c>
      <c r="D3965" s="103" t="s">
        <v>824</v>
      </c>
      <c r="E3965" s="829">
        <v>41264</v>
      </c>
      <c r="F3965" s="811">
        <v>2013</v>
      </c>
      <c r="G3965" s="733" t="s">
        <v>1774</v>
      </c>
      <c r="H3965" s="70" t="s">
        <v>2581</v>
      </c>
      <c r="I3965" s="71"/>
      <c r="J3965" s="929"/>
      <c r="K3965" s="5">
        <f t="shared" si="134"/>
        <v>2012</v>
      </c>
      <c r="L3965" s="1035"/>
      <c r="M3965" s="1134"/>
      <c r="N3965" s="1134"/>
      <c r="O3965" s="1235"/>
      <c r="P3965" s="453"/>
      <c r="Q3965" s="72"/>
      <c r="R3965" s="73"/>
      <c r="S3965" s="73"/>
      <c r="T3965" s="73">
        <v>-3496.45</v>
      </c>
      <c r="U3965" s="42"/>
      <c r="V3965" s="42"/>
      <c r="W3965" s="42"/>
      <c r="X3965" s="42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</row>
    <row r="3966" spans="1:40" s="1" customFormat="1">
      <c r="A3966" s="9" t="s">
        <v>4518</v>
      </c>
      <c r="B3966" s="396" t="s">
        <v>17</v>
      </c>
      <c r="C3966" s="420" t="s">
        <v>4519</v>
      </c>
      <c r="D3966" s="10">
        <v>4106</v>
      </c>
      <c r="E3966" s="690">
        <v>41256</v>
      </c>
      <c r="F3966" s="815">
        <v>2013</v>
      </c>
      <c r="G3966" s="45" t="s">
        <v>812</v>
      </c>
      <c r="H3966" s="1" t="s">
        <v>861</v>
      </c>
      <c r="I3966" s="9">
        <v>8</v>
      </c>
      <c r="J3966" s="905">
        <v>193978</v>
      </c>
      <c r="K3966" s="5">
        <f t="shared" si="134"/>
        <v>10</v>
      </c>
      <c r="L3966" s="423">
        <v>2002</v>
      </c>
      <c r="M3966" s="417" t="s">
        <v>623</v>
      </c>
      <c r="N3966" s="45" t="s">
        <v>626</v>
      </c>
      <c r="O3966" s="1227">
        <v>610</v>
      </c>
      <c r="P3966" s="154">
        <f>O3966*0.1</f>
        <v>61</v>
      </c>
      <c r="Q3966" s="251">
        <v>1.5364356908469741E-2</v>
      </c>
      <c r="R3966" s="7">
        <v>45.75</v>
      </c>
      <c r="S3966" s="7">
        <f t="shared" ref="S3966:S3997" si="140">P3966+R3966</f>
        <v>106.75</v>
      </c>
      <c r="T3966" s="7">
        <f t="shared" ref="T3966:T4003" si="141">O3966-S3966</f>
        <v>503.25</v>
      </c>
      <c r="U3966" s="7"/>
      <c r="V3966" s="7"/>
      <c r="W3966" s="7"/>
      <c r="X3966" s="42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</row>
    <row r="3967" spans="1:40" s="1" customFormat="1">
      <c r="A3967" s="9" t="s">
        <v>4520</v>
      </c>
      <c r="B3967" s="396" t="s">
        <v>17</v>
      </c>
      <c r="C3967" s="420" t="s">
        <v>4521</v>
      </c>
      <c r="D3967" s="10">
        <v>4106</v>
      </c>
      <c r="E3967" s="690">
        <v>41256</v>
      </c>
      <c r="F3967" s="815">
        <v>2013</v>
      </c>
      <c r="G3967" s="45" t="s">
        <v>814</v>
      </c>
      <c r="H3967" s="9" t="s">
        <v>1060</v>
      </c>
      <c r="I3967" s="9">
        <v>10</v>
      </c>
      <c r="J3967" s="905">
        <v>144629</v>
      </c>
      <c r="K3967" s="5">
        <f t="shared" si="134"/>
        <v>19</v>
      </c>
      <c r="L3967" s="423">
        <v>1993</v>
      </c>
      <c r="M3967" s="417" t="s">
        <v>616</v>
      </c>
      <c r="N3967" s="45" t="s">
        <v>1234</v>
      </c>
      <c r="O3967" s="1227">
        <v>210</v>
      </c>
      <c r="P3967" s="154">
        <f>O3967*0.1</f>
        <v>21</v>
      </c>
      <c r="Q3967" s="251">
        <v>5.2893687717682717E-3</v>
      </c>
      <c r="R3967" s="7">
        <v>15.75</v>
      </c>
      <c r="S3967" s="7">
        <f t="shared" si="140"/>
        <v>36.75</v>
      </c>
      <c r="T3967" s="7">
        <f t="shared" si="141"/>
        <v>173.25</v>
      </c>
      <c r="U3967" s="7"/>
      <c r="V3967" s="7"/>
      <c r="W3967" s="7"/>
      <c r="X3967" s="42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</row>
    <row r="3968" spans="1:40" s="1" customFormat="1">
      <c r="A3968" s="9" t="s">
        <v>4522</v>
      </c>
      <c r="B3968" s="396" t="s">
        <v>17</v>
      </c>
      <c r="C3968" s="420" t="s">
        <v>4523</v>
      </c>
      <c r="D3968" s="10">
        <v>4106</v>
      </c>
      <c r="E3968" s="690">
        <v>41256</v>
      </c>
      <c r="F3968" s="815">
        <v>2013</v>
      </c>
      <c r="G3968" s="45" t="s">
        <v>1774</v>
      </c>
      <c r="H3968" s="2" t="s">
        <v>2825</v>
      </c>
      <c r="I3968" s="9">
        <v>11</v>
      </c>
      <c r="J3968" s="905">
        <v>201793</v>
      </c>
      <c r="K3968" s="5">
        <f t="shared" si="134"/>
        <v>16</v>
      </c>
      <c r="L3968" s="423">
        <v>1996</v>
      </c>
      <c r="M3968" s="417" t="s">
        <v>629</v>
      </c>
      <c r="N3968" s="45" t="s">
        <v>4524</v>
      </c>
      <c r="O3968" s="1227">
        <v>2023</v>
      </c>
      <c r="P3968" s="154">
        <v>125</v>
      </c>
      <c r="Q3968" s="251">
        <v>5.0954252501367682E-2</v>
      </c>
      <c r="R3968" s="7">
        <v>151.72</v>
      </c>
      <c r="S3968" s="7">
        <f t="shared" si="140"/>
        <v>276.72000000000003</v>
      </c>
      <c r="T3968" s="7">
        <f t="shared" si="141"/>
        <v>1746.28</v>
      </c>
      <c r="U3968" s="7"/>
      <c r="V3968" s="7"/>
      <c r="W3968" s="7"/>
      <c r="X3968" s="42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</row>
    <row r="3969" spans="1:40" s="1" customFormat="1">
      <c r="A3969" s="9" t="s">
        <v>4525</v>
      </c>
      <c r="B3969" s="396" t="s">
        <v>17</v>
      </c>
      <c r="C3969" s="420" t="s">
        <v>4526</v>
      </c>
      <c r="D3969" s="10">
        <v>4106</v>
      </c>
      <c r="E3969" s="690">
        <v>41256</v>
      </c>
      <c r="F3969" s="815">
        <v>2013</v>
      </c>
      <c r="G3969" s="45" t="s">
        <v>816</v>
      </c>
      <c r="H3969" s="173" t="s">
        <v>1602</v>
      </c>
      <c r="I3969" s="9">
        <v>12</v>
      </c>
      <c r="J3969" s="905">
        <v>155569</v>
      </c>
      <c r="K3969" s="5">
        <f t="shared" si="134"/>
        <v>5</v>
      </c>
      <c r="L3969" s="423">
        <v>2007</v>
      </c>
      <c r="M3969" s="417" t="s">
        <v>616</v>
      </c>
      <c r="N3969" s="45" t="s">
        <v>1234</v>
      </c>
      <c r="O3969" s="1227">
        <v>2737</v>
      </c>
      <c r="P3969" s="154">
        <v>125</v>
      </c>
      <c r="Q3969" s="251">
        <v>6.8938106325379805E-2</v>
      </c>
      <c r="R3969" s="7">
        <v>205.27</v>
      </c>
      <c r="S3969" s="7">
        <f t="shared" si="140"/>
        <v>330.27</v>
      </c>
      <c r="T3969" s="7">
        <f t="shared" si="141"/>
        <v>2406.73</v>
      </c>
      <c r="U3969" s="7"/>
      <c r="V3969" s="7"/>
      <c r="W3969" s="7"/>
      <c r="X3969" s="42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</row>
    <row r="3970" spans="1:40" s="1" customFormat="1">
      <c r="A3970" s="9" t="s">
        <v>4113</v>
      </c>
      <c r="B3970" s="396" t="s">
        <v>17</v>
      </c>
      <c r="C3970" s="420" t="s">
        <v>4527</v>
      </c>
      <c r="D3970" s="10">
        <v>4106</v>
      </c>
      <c r="E3970" s="690">
        <v>41256</v>
      </c>
      <c r="F3970" s="815">
        <v>2013</v>
      </c>
      <c r="G3970" s="45" t="s">
        <v>814</v>
      </c>
      <c r="H3970" s="2" t="s">
        <v>3617</v>
      </c>
      <c r="I3970" s="9">
        <v>13</v>
      </c>
      <c r="J3970" s="905">
        <v>100559</v>
      </c>
      <c r="K3970" s="5">
        <f t="shared" ref="K3970:K4033" si="142">F3970-L3970-1</f>
        <v>14</v>
      </c>
      <c r="L3970" s="423">
        <v>1998</v>
      </c>
      <c r="M3970" s="417" t="s">
        <v>623</v>
      </c>
      <c r="N3970" s="45" t="s">
        <v>740</v>
      </c>
      <c r="O3970" s="1227">
        <v>2084</v>
      </c>
      <c r="P3970" s="154">
        <v>125</v>
      </c>
      <c r="Q3970" s="251">
        <v>5.2490688192214655E-2</v>
      </c>
      <c r="R3970" s="7">
        <v>156.30000000000001</v>
      </c>
      <c r="S3970" s="7">
        <f t="shared" si="140"/>
        <v>281.3</v>
      </c>
      <c r="T3970" s="7">
        <f t="shared" si="141"/>
        <v>1802.7</v>
      </c>
      <c r="U3970" s="7"/>
      <c r="V3970" s="7"/>
      <c r="W3970" s="7"/>
      <c r="X3970" s="42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</row>
    <row r="3971" spans="1:40" s="1" customFormat="1">
      <c r="A3971" s="9" t="s">
        <v>4528</v>
      </c>
      <c r="B3971" s="396" t="s">
        <v>17</v>
      </c>
      <c r="C3971" s="420" t="s">
        <v>4529</v>
      </c>
      <c r="D3971" s="10">
        <v>4106</v>
      </c>
      <c r="E3971" s="690">
        <v>41256</v>
      </c>
      <c r="F3971" s="815">
        <v>2013</v>
      </c>
      <c r="G3971" s="45" t="s">
        <v>816</v>
      </c>
      <c r="H3971" s="173" t="s">
        <v>1602</v>
      </c>
      <c r="I3971" s="9">
        <v>15</v>
      </c>
      <c r="J3971" s="905">
        <v>159450</v>
      </c>
      <c r="K3971" s="5">
        <f t="shared" si="142"/>
        <v>9</v>
      </c>
      <c r="L3971" s="423">
        <v>2003</v>
      </c>
      <c r="M3971" s="417" t="s">
        <v>629</v>
      </c>
      <c r="N3971" s="45" t="s">
        <v>2303</v>
      </c>
      <c r="O3971" s="1227">
        <v>1331</v>
      </c>
      <c r="P3971" s="154">
        <v>125</v>
      </c>
      <c r="Q3971" s="251">
        <v>3.3524523024874138E-2</v>
      </c>
      <c r="R3971" s="7">
        <v>99.82</v>
      </c>
      <c r="S3971" s="7">
        <f t="shared" si="140"/>
        <v>224.82</v>
      </c>
      <c r="T3971" s="7">
        <f t="shared" si="141"/>
        <v>1106.18</v>
      </c>
      <c r="U3971" s="7"/>
      <c r="V3971" s="7"/>
      <c r="W3971" s="7"/>
      <c r="X3971" s="42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</row>
    <row r="3972" spans="1:40" s="1" customFormat="1">
      <c r="A3972" s="9" t="s">
        <v>4530</v>
      </c>
      <c r="B3972" s="396" t="s">
        <v>17</v>
      </c>
      <c r="C3972" s="420" t="s">
        <v>4531</v>
      </c>
      <c r="D3972" s="10">
        <v>4106</v>
      </c>
      <c r="E3972" s="690">
        <v>41256</v>
      </c>
      <c r="F3972" s="815">
        <v>2013</v>
      </c>
      <c r="G3972" s="45" t="s">
        <v>816</v>
      </c>
      <c r="H3972" s="173" t="s">
        <v>1602</v>
      </c>
      <c r="I3972" s="9">
        <v>16</v>
      </c>
      <c r="J3972" s="905">
        <v>143018</v>
      </c>
      <c r="K3972" s="5">
        <f t="shared" si="142"/>
        <v>5</v>
      </c>
      <c r="L3972" s="423">
        <v>2007</v>
      </c>
      <c r="M3972" s="417" t="s">
        <v>616</v>
      </c>
      <c r="N3972" s="45" t="s">
        <v>1234</v>
      </c>
      <c r="O3972" s="1227">
        <v>3530</v>
      </c>
      <c r="P3972" s="154">
        <v>125</v>
      </c>
      <c r="Q3972" s="251">
        <v>8.891177030639047E-2</v>
      </c>
      <c r="R3972" s="7">
        <v>264.75</v>
      </c>
      <c r="S3972" s="7">
        <f t="shared" si="140"/>
        <v>389.75</v>
      </c>
      <c r="T3972" s="7">
        <f t="shared" si="141"/>
        <v>3140.25</v>
      </c>
      <c r="U3972" s="7"/>
      <c r="V3972" s="7"/>
      <c r="W3972" s="7"/>
      <c r="X3972" s="42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</row>
    <row r="3973" spans="1:40">
      <c r="A3973" s="496" t="s">
        <v>4532</v>
      </c>
      <c r="B3973" s="554" t="s">
        <v>17</v>
      </c>
      <c r="C3973" s="693" t="s">
        <v>4533</v>
      </c>
      <c r="D3973" s="504">
        <v>4106</v>
      </c>
      <c r="E3973" s="840">
        <v>41256</v>
      </c>
      <c r="F3973" s="496">
        <v>2013</v>
      </c>
      <c r="G3973" s="552" t="s">
        <v>608</v>
      </c>
      <c r="H3973" s="539" t="s">
        <v>819</v>
      </c>
      <c r="I3973" s="572">
        <v>19</v>
      </c>
      <c r="J3973" s="574">
        <v>120737</v>
      </c>
      <c r="K3973" s="5">
        <f t="shared" si="142"/>
        <v>11</v>
      </c>
      <c r="L3973" s="562">
        <v>2001</v>
      </c>
      <c r="M3973" s="563" t="s">
        <v>623</v>
      </c>
      <c r="N3973" s="552" t="s">
        <v>624</v>
      </c>
      <c r="O3973" s="1227">
        <v>2505.0100000000002</v>
      </c>
      <c r="P3973" s="486">
        <v>125</v>
      </c>
      <c r="Q3973" s="519">
        <v>6.309486508079637E-2</v>
      </c>
      <c r="R3973" s="488">
        <v>187.88</v>
      </c>
      <c r="S3973" s="488">
        <f t="shared" si="140"/>
        <v>312.88</v>
      </c>
      <c r="T3973" s="488">
        <f t="shared" si="141"/>
        <v>2192.13</v>
      </c>
      <c r="U3973" s="488"/>
      <c r="V3973" s="488"/>
      <c r="W3973" s="488"/>
      <c r="AL3973" s="480"/>
      <c r="AM3973" s="480"/>
      <c r="AN3973" s="480"/>
    </row>
    <row r="3974" spans="1:40">
      <c r="A3974" s="496" t="s">
        <v>4534</v>
      </c>
      <c r="B3974" s="554" t="s">
        <v>17</v>
      </c>
      <c r="C3974" s="693" t="s">
        <v>4535</v>
      </c>
      <c r="D3974" s="504">
        <v>4106</v>
      </c>
      <c r="E3974" s="840">
        <v>41256</v>
      </c>
      <c r="F3974" s="496">
        <v>2013</v>
      </c>
      <c r="G3974" s="552" t="s">
        <v>608</v>
      </c>
      <c r="H3974" s="539" t="s">
        <v>15</v>
      </c>
      <c r="I3974" s="572">
        <v>20</v>
      </c>
      <c r="J3974" s="574">
        <v>137096</v>
      </c>
      <c r="K3974" s="5">
        <f t="shared" si="142"/>
        <v>10</v>
      </c>
      <c r="L3974" s="562">
        <v>2002</v>
      </c>
      <c r="M3974" s="563" t="s">
        <v>623</v>
      </c>
      <c r="N3974" s="552" t="s">
        <v>624</v>
      </c>
      <c r="O3974" s="1227">
        <v>2503.5</v>
      </c>
      <c r="P3974" s="486">
        <v>125</v>
      </c>
      <c r="Q3974" s="519">
        <v>6.3056832000580321E-2</v>
      </c>
      <c r="R3974" s="488">
        <v>187.76</v>
      </c>
      <c r="S3974" s="488">
        <f t="shared" si="140"/>
        <v>312.76</v>
      </c>
      <c r="T3974" s="488">
        <f t="shared" si="141"/>
        <v>2190.7399999999998</v>
      </c>
      <c r="U3974" s="488"/>
      <c r="V3974" s="488"/>
      <c r="W3974" s="488"/>
      <c r="AL3974" s="480"/>
      <c r="AM3974" s="480"/>
      <c r="AN3974" s="480"/>
    </row>
    <row r="3975" spans="1:40" s="1" customFormat="1">
      <c r="A3975" s="9" t="s">
        <v>4536</v>
      </c>
      <c r="B3975" s="396" t="s">
        <v>17</v>
      </c>
      <c r="C3975" s="420" t="s">
        <v>4537</v>
      </c>
      <c r="D3975" s="10">
        <v>4106</v>
      </c>
      <c r="E3975" s="690">
        <v>41256</v>
      </c>
      <c r="F3975" s="815">
        <v>2013</v>
      </c>
      <c r="G3975" s="45" t="s">
        <v>1774</v>
      </c>
      <c r="H3975" s="1" t="s">
        <v>905</v>
      </c>
      <c r="I3975" s="9">
        <v>21</v>
      </c>
      <c r="J3975" s="905">
        <v>94818</v>
      </c>
      <c r="K3975" s="5">
        <f t="shared" si="142"/>
        <v>12</v>
      </c>
      <c r="L3975" s="423">
        <v>2000</v>
      </c>
      <c r="M3975" s="417" t="s">
        <v>623</v>
      </c>
      <c r="N3975" s="45" t="s">
        <v>958</v>
      </c>
      <c r="O3975" s="1227">
        <v>2565</v>
      </c>
      <c r="P3975" s="154">
        <v>125</v>
      </c>
      <c r="Q3975" s="251">
        <v>6.4605861426598174E-2</v>
      </c>
      <c r="R3975" s="7">
        <v>192.37</v>
      </c>
      <c r="S3975" s="7">
        <f t="shared" si="140"/>
        <v>317.37</v>
      </c>
      <c r="T3975" s="7">
        <f t="shared" si="141"/>
        <v>2247.63</v>
      </c>
      <c r="U3975" s="7"/>
      <c r="V3975" s="7"/>
      <c r="W3975" s="7"/>
      <c r="X3975" s="42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</row>
    <row r="3976" spans="1:40" s="1" customFormat="1">
      <c r="A3976" s="9" t="s">
        <v>4538</v>
      </c>
      <c r="B3976" s="396" t="s">
        <v>17</v>
      </c>
      <c r="C3976" s="420" t="s">
        <v>4539</v>
      </c>
      <c r="D3976" s="10">
        <v>4106</v>
      </c>
      <c r="E3976" s="690">
        <v>41256</v>
      </c>
      <c r="F3976" s="815">
        <v>2013</v>
      </c>
      <c r="G3976" s="45" t="s">
        <v>810</v>
      </c>
      <c r="H3976" s="9" t="s">
        <v>837</v>
      </c>
      <c r="I3976" s="9">
        <v>25</v>
      </c>
      <c r="J3976" s="905">
        <v>141433</v>
      </c>
      <c r="K3976" s="5">
        <f t="shared" si="142"/>
        <v>6</v>
      </c>
      <c r="L3976" s="423">
        <v>2006</v>
      </c>
      <c r="M3976" s="417" t="s">
        <v>623</v>
      </c>
      <c r="N3976" s="45" t="s">
        <v>624</v>
      </c>
      <c r="O3976" s="1227">
        <v>3061</v>
      </c>
      <c r="P3976" s="154">
        <v>125</v>
      </c>
      <c r="Q3976" s="251">
        <v>7.7098846716107991E-2</v>
      </c>
      <c r="R3976" s="7">
        <v>229.57</v>
      </c>
      <c r="S3976" s="7">
        <f t="shared" si="140"/>
        <v>354.57</v>
      </c>
      <c r="T3976" s="7">
        <f t="shared" si="141"/>
        <v>2706.43</v>
      </c>
      <c r="U3976" s="7"/>
      <c r="V3976" s="7"/>
      <c r="W3976" s="7"/>
      <c r="X3976" s="42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</row>
    <row r="3977" spans="1:40" s="1" customFormat="1">
      <c r="A3977" s="9" t="s">
        <v>4540</v>
      </c>
      <c r="B3977" s="396" t="s">
        <v>17</v>
      </c>
      <c r="C3977" s="420" t="s">
        <v>4541</v>
      </c>
      <c r="D3977" s="10">
        <v>4106</v>
      </c>
      <c r="E3977" s="690">
        <v>41256</v>
      </c>
      <c r="F3977" s="815">
        <v>2013</v>
      </c>
      <c r="G3977" s="45" t="s">
        <v>803</v>
      </c>
      <c r="H3977" s="9" t="s">
        <v>804</v>
      </c>
      <c r="I3977" s="9">
        <v>26</v>
      </c>
      <c r="J3977" s="905">
        <v>126015</v>
      </c>
      <c r="K3977" s="5">
        <f t="shared" si="142"/>
        <v>7</v>
      </c>
      <c r="L3977" s="423">
        <v>2005</v>
      </c>
      <c r="M3977" s="417" t="s">
        <v>629</v>
      </c>
      <c r="N3977" s="45" t="s">
        <v>2423</v>
      </c>
      <c r="O3977" s="1227">
        <v>3538</v>
      </c>
      <c r="P3977" s="154">
        <v>125</v>
      </c>
      <c r="Q3977" s="251">
        <v>8.9113270069124492E-2</v>
      </c>
      <c r="R3977" s="7">
        <v>265.35000000000002</v>
      </c>
      <c r="S3977" s="7">
        <f t="shared" si="140"/>
        <v>390.35</v>
      </c>
      <c r="T3977" s="7">
        <f t="shared" si="141"/>
        <v>3147.65</v>
      </c>
      <c r="U3977" s="7"/>
      <c r="V3977" s="7"/>
      <c r="W3977" s="7"/>
      <c r="X3977" s="42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</row>
    <row r="3978" spans="1:40" s="1" customFormat="1">
      <c r="A3978" s="9" t="s">
        <v>4542</v>
      </c>
      <c r="B3978" s="396" t="s">
        <v>17</v>
      </c>
      <c r="C3978" s="420" t="s">
        <v>4543</v>
      </c>
      <c r="D3978" s="10">
        <v>4106</v>
      </c>
      <c r="E3978" s="690">
        <v>41256</v>
      </c>
      <c r="F3978" s="815">
        <v>2013</v>
      </c>
      <c r="G3978" s="45" t="s">
        <v>815</v>
      </c>
      <c r="H3978" s="9" t="s">
        <v>807</v>
      </c>
      <c r="I3978" s="9">
        <v>27</v>
      </c>
      <c r="J3978" s="905">
        <v>168490</v>
      </c>
      <c r="K3978" s="5">
        <f t="shared" si="142"/>
        <v>5</v>
      </c>
      <c r="L3978" s="423">
        <v>2007</v>
      </c>
      <c r="M3978" s="417" t="s">
        <v>629</v>
      </c>
      <c r="N3978" s="45" t="s">
        <v>1235</v>
      </c>
      <c r="O3978" s="1227">
        <v>3562</v>
      </c>
      <c r="P3978" s="154">
        <v>125</v>
      </c>
      <c r="Q3978" s="251">
        <v>8.9717769357326588E-2</v>
      </c>
      <c r="R3978" s="7">
        <v>267.14999999999998</v>
      </c>
      <c r="S3978" s="7">
        <f t="shared" si="140"/>
        <v>392.15</v>
      </c>
      <c r="T3978" s="7">
        <f t="shared" si="141"/>
        <v>3169.85</v>
      </c>
      <c r="U3978" s="7"/>
      <c r="V3978" s="7"/>
      <c r="W3978" s="7"/>
      <c r="X3978" s="42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</row>
    <row r="3979" spans="1:40" s="1" customFormat="1">
      <c r="A3979" s="9" t="s">
        <v>4544</v>
      </c>
      <c r="B3979" s="396" t="s">
        <v>17</v>
      </c>
      <c r="C3979" s="420" t="s">
        <v>4545</v>
      </c>
      <c r="D3979" s="10">
        <v>4106</v>
      </c>
      <c r="E3979" s="690">
        <v>41256</v>
      </c>
      <c r="F3979" s="815">
        <v>2013</v>
      </c>
      <c r="G3979" s="45" t="s">
        <v>821</v>
      </c>
      <c r="H3979" s="9" t="s">
        <v>800</v>
      </c>
      <c r="I3979" s="9">
        <v>30</v>
      </c>
      <c r="J3979" s="905">
        <v>128372</v>
      </c>
      <c r="K3979" s="5">
        <f t="shared" si="142"/>
        <v>14</v>
      </c>
      <c r="L3979" s="423">
        <v>1998</v>
      </c>
      <c r="M3979" s="417" t="s">
        <v>623</v>
      </c>
      <c r="N3979" s="45" t="s">
        <v>626</v>
      </c>
      <c r="O3979" s="1227">
        <v>787.77</v>
      </c>
      <c r="P3979" s="154">
        <f>O3979*0.1</f>
        <v>78.777000000000001</v>
      </c>
      <c r="Q3979" s="251">
        <v>1.9841933511123292E-2</v>
      </c>
      <c r="R3979" s="7">
        <v>59.08</v>
      </c>
      <c r="S3979" s="7">
        <f t="shared" si="140"/>
        <v>137.857</v>
      </c>
      <c r="T3979" s="7">
        <f t="shared" si="141"/>
        <v>649.91300000000001</v>
      </c>
      <c r="U3979" s="7"/>
      <c r="V3979" s="7"/>
      <c r="W3979" s="7"/>
      <c r="X3979" s="42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</row>
    <row r="3980" spans="1:40" s="1" customFormat="1">
      <c r="A3980" s="9" t="s">
        <v>4546</v>
      </c>
      <c r="B3980" s="396" t="s">
        <v>17</v>
      </c>
      <c r="C3980" s="420" t="s">
        <v>4547</v>
      </c>
      <c r="D3980" s="10">
        <v>4106</v>
      </c>
      <c r="E3980" s="690">
        <v>41256</v>
      </c>
      <c r="F3980" s="815">
        <v>2013</v>
      </c>
      <c r="G3980" s="45" t="s">
        <v>815</v>
      </c>
      <c r="H3980" s="2" t="s">
        <v>1657</v>
      </c>
      <c r="I3980" s="9">
        <v>31</v>
      </c>
      <c r="J3980" s="905">
        <v>120167</v>
      </c>
      <c r="K3980" s="5">
        <f t="shared" si="142"/>
        <v>4</v>
      </c>
      <c r="L3980" s="423">
        <v>2008</v>
      </c>
      <c r="M3980" s="417" t="s">
        <v>629</v>
      </c>
      <c r="N3980" s="45" t="s">
        <v>2423</v>
      </c>
      <c r="O3980" s="1227">
        <v>5585</v>
      </c>
      <c r="P3980" s="154">
        <v>125</v>
      </c>
      <c r="Q3980" s="251">
        <v>0.14067202185869426</v>
      </c>
      <c r="R3980" s="7">
        <v>418.87</v>
      </c>
      <c r="S3980" s="7">
        <f t="shared" si="140"/>
        <v>543.87</v>
      </c>
      <c r="T3980" s="7">
        <f t="shared" si="141"/>
        <v>5041.13</v>
      </c>
      <c r="U3980" s="7"/>
      <c r="V3980" s="7"/>
      <c r="W3980" s="7"/>
      <c r="X3980" s="42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</row>
    <row r="3981" spans="1:40" s="1" customFormat="1">
      <c r="A3981" s="9" t="s">
        <v>4548</v>
      </c>
      <c r="B3981" s="396" t="s">
        <v>17</v>
      </c>
      <c r="C3981" s="420" t="s">
        <v>4549</v>
      </c>
      <c r="D3981" s="10">
        <v>4106</v>
      </c>
      <c r="E3981" s="690">
        <v>41256</v>
      </c>
      <c r="F3981" s="815">
        <v>2013</v>
      </c>
      <c r="G3981" s="45" t="s">
        <v>812</v>
      </c>
      <c r="H3981" s="9" t="s">
        <v>1079</v>
      </c>
      <c r="I3981" s="9">
        <v>33</v>
      </c>
      <c r="J3981" s="905">
        <v>91373</v>
      </c>
      <c r="K3981" s="5">
        <f t="shared" si="142"/>
        <v>4</v>
      </c>
      <c r="L3981" s="423">
        <v>2008</v>
      </c>
      <c r="M3981" s="417" t="s">
        <v>629</v>
      </c>
      <c r="N3981" s="45" t="s">
        <v>4366</v>
      </c>
      <c r="O3981" s="1227">
        <v>1110</v>
      </c>
      <c r="P3981" s="154">
        <f>O3981*0.1</f>
        <v>111</v>
      </c>
      <c r="Q3981" s="251">
        <v>2.7958092079346578E-2</v>
      </c>
      <c r="R3981" s="7">
        <v>83.25</v>
      </c>
      <c r="S3981" s="7">
        <f t="shared" si="140"/>
        <v>194.25</v>
      </c>
      <c r="T3981" s="7">
        <f t="shared" si="141"/>
        <v>915.75</v>
      </c>
      <c r="U3981" s="7"/>
      <c r="V3981" s="7"/>
      <c r="W3981" s="7"/>
      <c r="X3981" s="42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</row>
    <row r="3982" spans="1:40" s="1" customFormat="1">
      <c r="A3982" s="9" t="s">
        <v>4550</v>
      </c>
      <c r="B3982" s="396" t="s">
        <v>17</v>
      </c>
      <c r="C3982" s="420" t="s">
        <v>4551</v>
      </c>
      <c r="D3982" s="10">
        <v>4106</v>
      </c>
      <c r="E3982" s="690">
        <v>41256</v>
      </c>
      <c r="F3982" s="815">
        <v>2013</v>
      </c>
      <c r="G3982" s="45" t="s">
        <v>814</v>
      </c>
      <c r="H3982" s="2" t="s">
        <v>3617</v>
      </c>
      <c r="I3982" s="9">
        <v>34</v>
      </c>
      <c r="J3982" s="905">
        <v>166529</v>
      </c>
      <c r="K3982" s="5">
        <f t="shared" si="142"/>
        <v>11</v>
      </c>
      <c r="L3982" s="423">
        <v>2001</v>
      </c>
      <c r="M3982" s="417" t="s">
        <v>623</v>
      </c>
      <c r="N3982" s="45" t="s">
        <v>958</v>
      </c>
      <c r="O3982" s="1227">
        <v>1700</v>
      </c>
      <c r="P3982" s="154">
        <v>125</v>
      </c>
      <c r="Q3982" s="251">
        <v>4.2818699580981244E-2</v>
      </c>
      <c r="R3982" s="7">
        <v>127.5</v>
      </c>
      <c r="S3982" s="7">
        <f t="shared" si="140"/>
        <v>252.5</v>
      </c>
      <c r="T3982" s="7">
        <f t="shared" si="141"/>
        <v>1447.5</v>
      </c>
      <c r="U3982" s="7"/>
      <c r="V3982" s="7"/>
      <c r="W3982" s="7"/>
      <c r="X3982" s="42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</row>
    <row r="3983" spans="1:40" s="1" customFormat="1">
      <c r="A3983" s="9" t="s">
        <v>4552</v>
      </c>
      <c r="B3983" s="396" t="s">
        <v>17</v>
      </c>
      <c r="C3983" s="420" t="s">
        <v>4553</v>
      </c>
      <c r="D3983" s="10">
        <v>4106</v>
      </c>
      <c r="E3983" s="690">
        <v>41256</v>
      </c>
      <c r="F3983" s="815">
        <v>2013</v>
      </c>
      <c r="G3983" s="45" t="s">
        <v>818</v>
      </c>
      <c r="H3983" s="9" t="s">
        <v>806</v>
      </c>
      <c r="I3983" s="9">
        <v>46</v>
      </c>
      <c r="J3983" s="905">
        <v>164230</v>
      </c>
      <c r="K3983" s="5">
        <f t="shared" si="142"/>
        <v>10</v>
      </c>
      <c r="L3983" s="423">
        <v>2002</v>
      </c>
      <c r="M3983" s="417" t="s">
        <v>623</v>
      </c>
      <c r="N3983" s="45" t="s">
        <v>626</v>
      </c>
      <c r="O3983" s="1227">
        <v>260</v>
      </c>
      <c r="P3983" s="154">
        <f>O3983*0.1</f>
        <v>26</v>
      </c>
      <c r="Q3983" s="251">
        <v>6.5487422888559554E-3</v>
      </c>
      <c r="R3983" s="7">
        <v>19.5</v>
      </c>
      <c r="S3983" s="7">
        <f t="shared" si="140"/>
        <v>45.5</v>
      </c>
      <c r="T3983" s="7">
        <f t="shared" si="141"/>
        <v>214.5</v>
      </c>
      <c r="U3983" s="7"/>
      <c r="V3983" s="7"/>
      <c r="W3983" s="7"/>
      <c r="X3983" s="42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</row>
    <row r="3984" spans="1:40" s="1" customFormat="1">
      <c r="A3984" s="9" t="s">
        <v>4454</v>
      </c>
      <c r="B3984" s="396" t="s">
        <v>17</v>
      </c>
      <c r="C3984" s="420" t="s">
        <v>4455</v>
      </c>
      <c r="D3984" s="10">
        <v>4125</v>
      </c>
      <c r="E3984" s="690">
        <v>41267</v>
      </c>
      <c r="F3984" s="815">
        <v>2013</v>
      </c>
      <c r="G3984" s="45" t="s">
        <v>814</v>
      </c>
      <c r="H3984" s="9" t="s">
        <v>1060</v>
      </c>
      <c r="I3984" s="9">
        <v>1</v>
      </c>
      <c r="J3984" s="905">
        <v>169701</v>
      </c>
      <c r="K3984" s="5">
        <f t="shared" si="142"/>
        <v>15</v>
      </c>
      <c r="L3984" s="423">
        <v>1997</v>
      </c>
      <c r="M3984" s="417" t="s">
        <v>616</v>
      </c>
      <c r="N3984" s="45" t="s">
        <v>1234</v>
      </c>
      <c r="O3984" s="1227">
        <v>360</v>
      </c>
      <c r="P3984" s="154">
        <f>O3984*0.1</f>
        <v>36</v>
      </c>
      <c r="Q3984" s="251">
        <v>1.4439929292479566E-2</v>
      </c>
      <c r="R3984" s="7">
        <v>27</v>
      </c>
      <c r="S3984" s="7">
        <f t="shared" si="140"/>
        <v>63</v>
      </c>
      <c r="T3984" s="7">
        <f t="shared" si="141"/>
        <v>297</v>
      </c>
      <c r="U3984" s="7"/>
      <c r="V3984" s="7"/>
      <c r="W3984" s="7"/>
      <c r="X3984" s="42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</row>
    <row r="3985" spans="1:40" s="1" customFormat="1">
      <c r="A3985" s="9" t="s">
        <v>4554</v>
      </c>
      <c r="B3985" s="396" t="s">
        <v>17</v>
      </c>
      <c r="C3985" s="420" t="s">
        <v>4555</v>
      </c>
      <c r="D3985" s="10">
        <v>4125</v>
      </c>
      <c r="E3985" s="690">
        <v>41267</v>
      </c>
      <c r="F3985" s="815">
        <v>2013</v>
      </c>
      <c r="G3985" s="45" t="s">
        <v>812</v>
      </c>
      <c r="H3985" s="1" t="s">
        <v>861</v>
      </c>
      <c r="I3985" s="9">
        <v>9</v>
      </c>
      <c r="J3985" s="905">
        <v>185381</v>
      </c>
      <c r="K3985" s="5">
        <f t="shared" si="142"/>
        <v>9</v>
      </c>
      <c r="L3985" s="423">
        <v>2003</v>
      </c>
      <c r="M3985" s="417" t="s">
        <v>616</v>
      </c>
      <c r="N3985" s="45" t="s">
        <v>1234</v>
      </c>
      <c r="O3985" s="1227">
        <v>610</v>
      </c>
      <c r="P3985" s="154">
        <f>O3985*0.1</f>
        <v>61</v>
      </c>
      <c r="Q3985" s="251">
        <v>2.4467657967812598E-2</v>
      </c>
      <c r="R3985" s="7">
        <v>45.75</v>
      </c>
      <c r="S3985" s="7">
        <f t="shared" si="140"/>
        <v>106.75</v>
      </c>
      <c r="T3985" s="7">
        <f t="shared" si="141"/>
        <v>503.25</v>
      </c>
      <c r="U3985" s="7"/>
      <c r="V3985" s="7"/>
      <c r="W3985" s="7"/>
      <c r="X3985" s="42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</row>
    <row r="3986" spans="1:40" s="1" customFormat="1">
      <c r="A3986" s="9" t="s">
        <v>4556</v>
      </c>
      <c r="B3986" s="396" t="s">
        <v>17</v>
      </c>
      <c r="C3986" s="420" t="s">
        <v>4557</v>
      </c>
      <c r="D3986" s="10">
        <v>4125</v>
      </c>
      <c r="E3986" s="690">
        <v>41267</v>
      </c>
      <c r="F3986" s="815">
        <v>2013</v>
      </c>
      <c r="G3986" s="45" t="s">
        <v>812</v>
      </c>
      <c r="H3986" s="9" t="s">
        <v>1516</v>
      </c>
      <c r="I3986" s="9">
        <v>54</v>
      </c>
      <c r="J3986" s="905">
        <v>132505</v>
      </c>
      <c r="K3986" s="5">
        <f t="shared" si="142"/>
        <v>9</v>
      </c>
      <c r="L3986" s="423">
        <v>2003</v>
      </c>
      <c r="M3986" s="417" t="s">
        <v>629</v>
      </c>
      <c r="N3986" s="45" t="s">
        <v>2423</v>
      </c>
      <c r="O3986" s="1227">
        <v>1500</v>
      </c>
      <c r="P3986" s="154">
        <v>125</v>
      </c>
      <c r="Q3986" s="251">
        <v>6.0166372051998186E-2</v>
      </c>
      <c r="R3986" s="7">
        <v>112.5</v>
      </c>
      <c r="S3986" s="7">
        <f t="shared" si="140"/>
        <v>237.5</v>
      </c>
      <c r="T3986" s="7">
        <f t="shared" si="141"/>
        <v>1262.5</v>
      </c>
      <c r="U3986" s="7"/>
      <c r="V3986" s="7"/>
      <c r="W3986" s="7"/>
      <c r="X3986" s="42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</row>
    <row r="3987" spans="1:40" s="1" customFormat="1">
      <c r="A3987" s="9" t="s">
        <v>4558</v>
      </c>
      <c r="B3987" s="396" t="s">
        <v>17</v>
      </c>
      <c r="C3987" s="420" t="s">
        <v>4559</v>
      </c>
      <c r="D3987" s="10">
        <v>4125</v>
      </c>
      <c r="E3987" s="690">
        <v>41267</v>
      </c>
      <c r="F3987" s="815">
        <v>2013</v>
      </c>
      <c r="G3987" s="45" t="s">
        <v>815</v>
      </c>
      <c r="H3987" s="9" t="s">
        <v>1788</v>
      </c>
      <c r="I3987" s="9">
        <v>63</v>
      </c>
      <c r="J3987" s="905">
        <v>148128</v>
      </c>
      <c r="K3987" s="5">
        <f t="shared" si="142"/>
        <v>8</v>
      </c>
      <c r="L3987" s="423">
        <v>2004</v>
      </c>
      <c r="M3987" s="417" t="s">
        <v>623</v>
      </c>
      <c r="N3987" s="45" t="s">
        <v>2131</v>
      </c>
      <c r="O3987" s="1227">
        <v>1788.87</v>
      </c>
      <c r="P3987" s="154">
        <v>125</v>
      </c>
      <c r="Q3987" s="251">
        <v>7.1753211981771994E-2</v>
      </c>
      <c r="R3987" s="7">
        <v>134.16999999999999</v>
      </c>
      <c r="S3987" s="7">
        <f t="shared" si="140"/>
        <v>259.16999999999996</v>
      </c>
      <c r="T3987" s="7">
        <f t="shared" si="141"/>
        <v>1529.6999999999998</v>
      </c>
      <c r="U3987" s="7"/>
      <c r="V3987" s="7"/>
      <c r="W3987" s="7"/>
      <c r="X3987" s="42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</row>
    <row r="3988" spans="1:40" s="1" customFormat="1">
      <c r="A3988" s="9" t="s">
        <v>4560</v>
      </c>
      <c r="B3988" s="396" t="s">
        <v>17</v>
      </c>
      <c r="C3988" s="420" t="s">
        <v>4561</v>
      </c>
      <c r="D3988" s="10">
        <v>4125</v>
      </c>
      <c r="E3988" s="690">
        <v>41267</v>
      </c>
      <c r="F3988" s="815">
        <v>2013</v>
      </c>
      <c r="G3988" s="45" t="s">
        <v>1774</v>
      </c>
      <c r="H3988" s="9" t="s">
        <v>2581</v>
      </c>
      <c r="I3988" s="9">
        <v>64</v>
      </c>
      <c r="J3988" s="905">
        <v>190344</v>
      </c>
      <c r="K3988" s="5">
        <f t="shared" si="142"/>
        <v>20</v>
      </c>
      <c r="L3988" s="423">
        <v>1992</v>
      </c>
      <c r="M3988" s="417" t="s">
        <v>2595</v>
      </c>
      <c r="N3988" s="45" t="s">
        <v>4562</v>
      </c>
      <c r="O3988" s="1227">
        <v>461</v>
      </c>
      <c r="P3988" s="154">
        <f>O3988*0.1</f>
        <v>46.1</v>
      </c>
      <c r="Q3988" s="251">
        <v>1.8491131677314109E-2</v>
      </c>
      <c r="R3988" s="7">
        <v>34.57</v>
      </c>
      <c r="S3988" s="7">
        <f t="shared" si="140"/>
        <v>80.67</v>
      </c>
      <c r="T3988" s="7">
        <f t="shared" si="141"/>
        <v>380.33</v>
      </c>
      <c r="U3988" s="7"/>
      <c r="V3988" s="7"/>
      <c r="W3988" s="7"/>
      <c r="X3988" s="42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</row>
    <row r="3989" spans="1:40" s="1" customFormat="1">
      <c r="A3989" s="9" t="s">
        <v>4563</v>
      </c>
      <c r="B3989" s="396" t="s">
        <v>17</v>
      </c>
      <c r="C3989" s="420" t="s">
        <v>4564</v>
      </c>
      <c r="D3989" s="10">
        <v>4125</v>
      </c>
      <c r="E3989" s="690">
        <v>41267</v>
      </c>
      <c r="F3989" s="815">
        <v>2013</v>
      </c>
      <c r="G3989" s="45" t="s">
        <v>803</v>
      </c>
      <c r="H3989" s="9" t="s">
        <v>804</v>
      </c>
      <c r="I3989" s="9">
        <v>65</v>
      </c>
      <c r="J3989" s="905">
        <v>114398</v>
      </c>
      <c r="K3989" s="5">
        <f t="shared" si="142"/>
        <v>8</v>
      </c>
      <c r="L3989" s="423">
        <v>2004</v>
      </c>
      <c r="M3989" s="417" t="s">
        <v>629</v>
      </c>
      <c r="N3989" s="45" t="s">
        <v>2423</v>
      </c>
      <c r="O3989" s="1227">
        <v>3650</v>
      </c>
      <c r="P3989" s="154">
        <v>125</v>
      </c>
      <c r="Q3989" s="251">
        <v>0.14640483865986226</v>
      </c>
      <c r="R3989" s="7">
        <v>273.75</v>
      </c>
      <c r="S3989" s="7">
        <f t="shared" si="140"/>
        <v>398.75</v>
      </c>
      <c r="T3989" s="7">
        <f t="shared" si="141"/>
        <v>3251.25</v>
      </c>
      <c r="U3989" s="7"/>
      <c r="V3989" s="7"/>
      <c r="W3989" s="7"/>
      <c r="X3989" s="42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</row>
    <row r="3990" spans="1:40" s="1" customFormat="1">
      <c r="A3990" s="9" t="s">
        <v>4565</v>
      </c>
      <c r="B3990" s="396" t="s">
        <v>17</v>
      </c>
      <c r="C3990" s="420" t="s">
        <v>4566</v>
      </c>
      <c r="D3990" s="10">
        <v>4125</v>
      </c>
      <c r="E3990" s="690">
        <v>41267</v>
      </c>
      <c r="F3990" s="815">
        <v>2013</v>
      </c>
      <c r="G3990" s="208" t="s">
        <v>4618</v>
      </c>
      <c r="H3990" s="9" t="s">
        <v>800</v>
      </c>
      <c r="I3990" s="9">
        <v>66</v>
      </c>
      <c r="J3990" s="905">
        <v>182101</v>
      </c>
      <c r="K3990" s="5">
        <f t="shared" si="142"/>
        <v>11</v>
      </c>
      <c r="L3990" s="423">
        <v>2001</v>
      </c>
      <c r="M3990" s="417" t="s">
        <v>616</v>
      </c>
      <c r="N3990" s="45" t="s">
        <v>1234</v>
      </c>
      <c r="O3990" s="1227">
        <v>1830</v>
      </c>
      <c r="P3990" s="154">
        <v>125</v>
      </c>
      <c r="Q3990" s="251">
        <v>7.3402973903437793E-2</v>
      </c>
      <c r="R3990" s="7">
        <v>137.25</v>
      </c>
      <c r="S3990" s="7">
        <f t="shared" si="140"/>
        <v>262.25</v>
      </c>
      <c r="T3990" s="7">
        <f t="shared" si="141"/>
        <v>1567.75</v>
      </c>
      <c r="U3990" s="7"/>
      <c r="V3990" s="7"/>
      <c r="W3990" s="7"/>
      <c r="X3990" s="42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</row>
    <row r="3991" spans="1:40" s="1" customFormat="1">
      <c r="A3991" s="9" t="s">
        <v>4567</v>
      </c>
      <c r="B3991" s="396" t="s">
        <v>17</v>
      </c>
      <c r="C3991" s="420" t="s">
        <v>4568</v>
      </c>
      <c r="D3991" s="10">
        <v>4125</v>
      </c>
      <c r="E3991" s="690">
        <v>41267</v>
      </c>
      <c r="F3991" s="815">
        <v>2013</v>
      </c>
      <c r="G3991" s="45" t="s">
        <v>815</v>
      </c>
      <c r="H3991" s="9" t="s">
        <v>1788</v>
      </c>
      <c r="I3991" s="9">
        <v>67</v>
      </c>
      <c r="J3991" s="905">
        <v>155990</v>
      </c>
      <c r="K3991" s="5">
        <f t="shared" si="142"/>
        <v>15</v>
      </c>
      <c r="L3991" s="423">
        <v>1997</v>
      </c>
      <c r="M3991" s="417" t="s">
        <v>623</v>
      </c>
      <c r="N3991" s="45" t="s">
        <v>409</v>
      </c>
      <c r="O3991" s="1227">
        <v>4565</v>
      </c>
      <c r="P3991" s="154">
        <v>125</v>
      </c>
      <c r="Q3991" s="251">
        <v>0.18310632561158116</v>
      </c>
      <c r="R3991" s="7">
        <v>342.37</v>
      </c>
      <c r="S3991" s="7">
        <f t="shared" si="140"/>
        <v>467.37</v>
      </c>
      <c r="T3991" s="7">
        <f t="shared" si="141"/>
        <v>4097.63</v>
      </c>
      <c r="U3991" s="7"/>
      <c r="V3991" s="7"/>
      <c r="W3991" s="7"/>
      <c r="X3991" s="42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</row>
    <row r="3992" spans="1:40" s="1" customFormat="1">
      <c r="A3992" s="9" t="s">
        <v>4569</v>
      </c>
      <c r="B3992" s="396" t="s">
        <v>17</v>
      </c>
      <c r="C3992" s="420" t="s">
        <v>4570</v>
      </c>
      <c r="D3992" s="10">
        <v>4125</v>
      </c>
      <c r="E3992" s="690">
        <v>41267</v>
      </c>
      <c r="F3992" s="815">
        <v>2013</v>
      </c>
      <c r="G3992" s="45" t="s">
        <v>803</v>
      </c>
      <c r="H3992" s="9" t="s">
        <v>804</v>
      </c>
      <c r="I3992" s="9">
        <v>71</v>
      </c>
      <c r="J3992" s="905">
        <v>109608</v>
      </c>
      <c r="K3992" s="5">
        <f t="shared" si="142"/>
        <v>9</v>
      </c>
      <c r="L3992" s="423">
        <v>2003</v>
      </c>
      <c r="M3992" s="417" t="s">
        <v>623</v>
      </c>
      <c r="N3992" s="45" t="s">
        <v>624</v>
      </c>
      <c r="O3992" s="1227">
        <v>3210</v>
      </c>
      <c r="P3992" s="154">
        <v>125</v>
      </c>
      <c r="Q3992" s="251">
        <v>0.12875603619127612</v>
      </c>
      <c r="R3992" s="7">
        <v>240.75</v>
      </c>
      <c r="S3992" s="7">
        <f t="shared" si="140"/>
        <v>365.75</v>
      </c>
      <c r="T3992" s="7">
        <f t="shared" si="141"/>
        <v>2844.25</v>
      </c>
      <c r="U3992" s="7"/>
      <c r="V3992" s="7"/>
      <c r="W3992" s="7"/>
      <c r="X3992" s="42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</row>
    <row r="3993" spans="1:40" s="1" customFormat="1">
      <c r="A3993" s="9" t="s">
        <v>3615</v>
      </c>
      <c r="B3993" s="396" t="s">
        <v>17</v>
      </c>
      <c r="C3993" s="420" t="s">
        <v>4571</v>
      </c>
      <c r="D3993" s="10">
        <v>4125</v>
      </c>
      <c r="E3993" s="690">
        <v>41267</v>
      </c>
      <c r="F3993" s="815">
        <v>2013</v>
      </c>
      <c r="G3993" s="45" t="s">
        <v>812</v>
      </c>
      <c r="H3993" s="1" t="s">
        <v>861</v>
      </c>
      <c r="I3993" s="9">
        <v>87</v>
      </c>
      <c r="J3993" s="905">
        <v>157734</v>
      </c>
      <c r="K3993" s="5">
        <f t="shared" si="142"/>
        <v>7</v>
      </c>
      <c r="L3993" s="423">
        <v>2005</v>
      </c>
      <c r="M3993" s="417" t="s">
        <v>629</v>
      </c>
      <c r="N3993" s="45" t="s">
        <v>2423</v>
      </c>
      <c r="O3993" s="1227">
        <v>1551</v>
      </c>
      <c r="P3993" s="154">
        <v>125</v>
      </c>
      <c r="Q3993" s="251">
        <v>6.2212028701766127E-2</v>
      </c>
      <c r="R3993" s="7">
        <v>116.32</v>
      </c>
      <c r="S3993" s="7">
        <f t="shared" si="140"/>
        <v>241.32</v>
      </c>
      <c r="T3993" s="7">
        <f t="shared" si="141"/>
        <v>1309.68</v>
      </c>
      <c r="U3993" s="7"/>
      <c r="V3993" s="7"/>
      <c r="W3993" s="7"/>
      <c r="X3993" s="42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</row>
    <row r="3994" spans="1:40" s="1" customFormat="1">
      <c r="A3994" s="9" t="s">
        <v>4572</v>
      </c>
      <c r="B3994" s="396" t="s">
        <v>17</v>
      </c>
      <c r="C3994" s="420" t="s">
        <v>4573</v>
      </c>
      <c r="D3994" s="10">
        <v>4125</v>
      </c>
      <c r="E3994" s="690">
        <v>41267</v>
      </c>
      <c r="F3994" s="815">
        <v>2013</v>
      </c>
      <c r="G3994" s="45" t="s">
        <v>1774</v>
      </c>
      <c r="H3994" s="9" t="s">
        <v>2581</v>
      </c>
      <c r="I3994" s="9">
        <v>95</v>
      </c>
      <c r="J3994" s="905">
        <v>86320</v>
      </c>
      <c r="K3994" s="5">
        <f t="shared" si="142"/>
        <v>21</v>
      </c>
      <c r="L3994" s="423">
        <v>1991</v>
      </c>
      <c r="M3994" s="417" t="s">
        <v>2595</v>
      </c>
      <c r="N3994" s="45" t="s">
        <v>2401</v>
      </c>
      <c r="O3994" s="1227">
        <v>3710</v>
      </c>
      <c r="P3994" s="154">
        <v>125</v>
      </c>
      <c r="Q3994" s="251">
        <v>0.14881149354194217</v>
      </c>
      <c r="R3994" s="7">
        <v>278.25</v>
      </c>
      <c r="S3994" s="7">
        <f t="shared" si="140"/>
        <v>403.25</v>
      </c>
      <c r="T3994" s="7">
        <f t="shared" si="141"/>
        <v>3306.75</v>
      </c>
      <c r="U3994" s="7"/>
      <c r="V3994" s="7"/>
      <c r="W3994" s="7"/>
      <c r="X3994" s="42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</row>
    <row r="3995" spans="1:40" s="1" customFormat="1">
      <c r="A3995" s="9" t="s">
        <v>4574</v>
      </c>
      <c r="B3995" s="396" t="s">
        <v>17</v>
      </c>
      <c r="C3995" s="420" t="s">
        <v>4575</v>
      </c>
      <c r="D3995" s="10">
        <v>4125</v>
      </c>
      <c r="E3995" s="690">
        <v>41267</v>
      </c>
      <c r="F3995" s="815">
        <v>2013</v>
      </c>
      <c r="G3995" s="45" t="s">
        <v>814</v>
      </c>
      <c r="H3995" s="9" t="s">
        <v>1060</v>
      </c>
      <c r="I3995" s="9">
        <v>113</v>
      </c>
      <c r="J3995" s="905">
        <v>140800</v>
      </c>
      <c r="K3995" s="5">
        <f t="shared" si="142"/>
        <v>13</v>
      </c>
      <c r="L3995" s="423">
        <v>1999</v>
      </c>
      <c r="M3995" s="417" t="s">
        <v>616</v>
      </c>
      <c r="N3995" s="45" t="s">
        <v>1234</v>
      </c>
      <c r="O3995" s="1227">
        <v>730</v>
      </c>
      <c r="P3995" s="154">
        <f>O3995*0.1</f>
        <v>73</v>
      </c>
      <c r="Q3995" s="251">
        <v>2.9280967731972453E-2</v>
      </c>
      <c r="R3995" s="7">
        <v>54.75</v>
      </c>
      <c r="S3995" s="7">
        <f t="shared" si="140"/>
        <v>127.75</v>
      </c>
      <c r="T3995" s="7">
        <f t="shared" si="141"/>
        <v>602.25</v>
      </c>
      <c r="U3995" s="7"/>
      <c r="V3995" s="7"/>
      <c r="W3995" s="7"/>
      <c r="X3995" s="42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</row>
    <row r="3996" spans="1:40" s="1" customFormat="1">
      <c r="A3996" s="9" t="s">
        <v>4576</v>
      </c>
      <c r="B3996" s="396" t="s">
        <v>17</v>
      </c>
      <c r="C3996" s="420" t="s">
        <v>4577</v>
      </c>
      <c r="D3996" s="10">
        <v>4125</v>
      </c>
      <c r="E3996" s="690">
        <v>41267</v>
      </c>
      <c r="F3996" s="815">
        <v>2013</v>
      </c>
      <c r="G3996" s="45" t="s">
        <v>812</v>
      </c>
      <c r="H3996" s="1" t="s">
        <v>861</v>
      </c>
      <c r="I3996" s="9">
        <v>127</v>
      </c>
      <c r="J3996" s="905">
        <v>175264</v>
      </c>
      <c r="K3996" s="5">
        <f t="shared" si="142"/>
        <v>8</v>
      </c>
      <c r="L3996" s="423">
        <v>2004</v>
      </c>
      <c r="M3996" s="417" t="s">
        <v>623</v>
      </c>
      <c r="N3996" s="45" t="s">
        <v>626</v>
      </c>
      <c r="O3996" s="1227">
        <v>555</v>
      </c>
      <c r="P3996" s="154">
        <f>O3996*0.1</f>
        <v>55.5</v>
      </c>
      <c r="Q3996" s="251">
        <v>2.2261557659239331E-2</v>
      </c>
      <c r="R3996" s="7">
        <v>41.62</v>
      </c>
      <c r="S3996" s="7">
        <f t="shared" si="140"/>
        <v>97.12</v>
      </c>
      <c r="T3996" s="7">
        <f t="shared" si="141"/>
        <v>457.88</v>
      </c>
      <c r="U3996" s="7"/>
      <c r="V3996" s="7"/>
      <c r="W3996" s="7"/>
      <c r="X3996" s="42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</row>
    <row r="3997" spans="1:40" s="1" customFormat="1">
      <c r="A3997" s="9" t="s">
        <v>4578</v>
      </c>
      <c r="B3997" s="396" t="s">
        <v>17</v>
      </c>
      <c r="C3997" s="420" t="s">
        <v>4579</v>
      </c>
      <c r="D3997" s="10">
        <v>4125</v>
      </c>
      <c r="E3997" s="690">
        <v>41267</v>
      </c>
      <c r="F3997" s="815">
        <v>2013</v>
      </c>
      <c r="G3997" s="45" t="s">
        <v>814</v>
      </c>
      <c r="H3997" s="9" t="s">
        <v>1060</v>
      </c>
      <c r="I3997" s="9">
        <v>129</v>
      </c>
      <c r="J3997" s="905">
        <v>159486</v>
      </c>
      <c r="K3997" s="5">
        <f t="shared" si="142"/>
        <v>18</v>
      </c>
      <c r="L3997" s="423">
        <v>1994</v>
      </c>
      <c r="M3997" s="417" t="s">
        <v>623</v>
      </c>
      <c r="N3997" s="45" t="s">
        <v>626</v>
      </c>
      <c r="O3997" s="1227">
        <v>410</v>
      </c>
      <c r="P3997" s="154">
        <f>O3997*0.1</f>
        <v>41</v>
      </c>
      <c r="Q3997" s="251">
        <v>1.6445475027546171E-2</v>
      </c>
      <c r="R3997" s="7">
        <v>30.75</v>
      </c>
      <c r="S3997" s="7">
        <f t="shared" si="140"/>
        <v>71.75</v>
      </c>
      <c r="T3997" s="7">
        <f t="shared" si="141"/>
        <v>338.25</v>
      </c>
      <c r="U3997" s="7"/>
      <c r="V3997" s="7"/>
      <c r="W3997" s="7"/>
      <c r="X3997" s="42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</row>
    <row r="3998" spans="1:40" s="1" customFormat="1">
      <c r="A3998" s="1" t="s">
        <v>4580</v>
      </c>
      <c r="B3998" s="396" t="s">
        <v>17</v>
      </c>
      <c r="C3998" s="421" t="s">
        <v>4581</v>
      </c>
      <c r="D3998" s="699" t="s">
        <v>4582</v>
      </c>
      <c r="E3998" s="820">
        <v>41253</v>
      </c>
      <c r="F3998" s="815">
        <v>2013</v>
      </c>
      <c r="G3998" s="8" t="s">
        <v>817</v>
      </c>
      <c r="I3998" s="1">
        <v>108891</v>
      </c>
      <c r="J3998" s="921">
        <v>123587</v>
      </c>
      <c r="K3998" s="5">
        <f t="shared" si="142"/>
        <v>9</v>
      </c>
      <c r="L3998" s="1027">
        <v>2003</v>
      </c>
      <c r="M3998" s="1124" t="s">
        <v>4583</v>
      </c>
      <c r="N3998" s="1210" t="s">
        <v>4422</v>
      </c>
      <c r="O3998" s="1229">
        <v>2475</v>
      </c>
      <c r="P3998" s="1247">
        <v>125</v>
      </c>
      <c r="Q3998" s="461">
        <v>1</v>
      </c>
      <c r="R3998" s="7">
        <v>0</v>
      </c>
      <c r="S3998" s="7">
        <v>125</v>
      </c>
      <c r="T3998" s="7">
        <f t="shared" si="141"/>
        <v>2350</v>
      </c>
      <c r="U3998" s="7"/>
      <c r="V3998" s="7"/>
      <c r="W3998" s="7"/>
      <c r="X3998" s="42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</row>
    <row r="3999" spans="1:40" s="1" customFormat="1">
      <c r="A3999" s="9" t="s">
        <v>4584</v>
      </c>
      <c r="B3999" s="396" t="s">
        <v>17</v>
      </c>
      <c r="C3999" s="420" t="s">
        <v>4585</v>
      </c>
      <c r="D3999" s="10">
        <v>4143</v>
      </c>
      <c r="E3999" s="690">
        <v>41290</v>
      </c>
      <c r="F3999" s="815">
        <v>2013</v>
      </c>
      <c r="G3999" s="45" t="s">
        <v>1774</v>
      </c>
      <c r="H3999" s="9" t="s">
        <v>2581</v>
      </c>
      <c r="I3999" s="9">
        <v>62</v>
      </c>
      <c r="J3999" s="905">
        <v>63985</v>
      </c>
      <c r="K3999" s="5">
        <f t="shared" si="142"/>
        <v>15</v>
      </c>
      <c r="L3999" s="423">
        <v>1997</v>
      </c>
      <c r="M3999" s="417" t="s">
        <v>616</v>
      </c>
      <c r="N3999" s="45" t="s">
        <v>1761</v>
      </c>
      <c r="O3999" s="1227">
        <v>1582</v>
      </c>
      <c r="P3999" s="154">
        <v>125</v>
      </c>
      <c r="Q3999" s="251">
        <v>0.15240113674678485</v>
      </c>
      <c r="R3999" s="7">
        <v>118.65</v>
      </c>
      <c r="S3999" s="7">
        <f>P3999+R3999</f>
        <v>243.65</v>
      </c>
      <c r="T3999" s="7">
        <f t="shared" si="141"/>
        <v>1338.35</v>
      </c>
      <c r="U3999" s="7"/>
      <c r="V3999" s="7"/>
      <c r="W3999" s="7"/>
      <c r="X3999" s="42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</row>
    <row r="4000" spans="1:40" s="1" customFormat="1">
      <c r="A4000" s="9" t="s">
        <v>4586</v>
      </c>
      <c r="B4000" s="396" t="s">
        <v>17</v>
      </c>
      <c r="C4000" s="420" t="s">
        <v>4587</v>
      </c>
      <c r="D4000" s="10">
        <v>4143</v>
      </c>
      <c r="E4000" s="690">
        <v>41290</v>
      </c>
      <c r="F4000" s="815">
        <v>2013</v>
      </c>
      <c r="G4000" s="45" t="s">
        <v>812</v>
      </c>
      <c r="H4000" s="9" t="s">
        <v>1079</v>
      </c>
      <c r="I4000" s="9">
        <v>88</v>
      </c>
      <c r="J4000" s="905">
        <v>119077</v>
      </c>
      <c r="K4000" s="5">
        <f t="shared" si="142"/>
        <v>5</v>
      </c>
      <c r="L4000" s="423">
        <v>2007</v>
      </c>
      <c r="M4000" s="417" t="s">
        <v>629</v>
      </c>
      <c r="N4000" s="45" t="s">
        <v>2423</v>
      </c>
      <c r="O4000" s="1227">
        <v>3720</v>
      </c>
      <c r="P4000" s="154">
        <v>125</v>
      </c>
      <c r="Q4000" s="251">
        <v>0.3583642406435143</v>
      </c>
      <c r="R4000" s="7">
        <v>279</v>
      </c>
      <c r="S4000" s="7">
        <f>P4000+R4000</f>
        <v>404</v>
      </c>
      <c r="T4000" s="7">
        <f t="shared" si="141"/>
        <v>3316</v>
      </c>
      <c r="U4000" s="7"/>
      <c r="V4000" s="7"/>
      <c r="W4000" s="7"/>
      <c r="X4000" s="42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</row>
    <row r="4001" spans="1:40" s="1" customFormat="1">
      <c r="A4001" s="9" t="s">
        <v>4588</v>
      </c>
      <c r="B4001" s="396" t="s">
        <v>17</v>
      </c>
      <c r="C4001" s="420" t="s">
        <v>4589</v>
      </c>
      <c r="D4001" s="10">
        <v>4143</v>
      </c>
      <c r="E4001" s="690">
        <v>41290</v>
      </c>
      <c r="F4001" s="815">
        <v>2013</v>
      </c>
      <c r="G4001" s="45" t="s">
        <v>1774</v>
      </c>
      <c r="H4001" s="9" t="s">
        <v>2581</v>
      </c>
      <c r="I4001" s="9">
        <v>150</v>
      </c>
      <c r="J4001" s="905">
        <v>105294</v>
      </c>
      <c r="K4001" s="5">
        <f t="shared" si="142"/>
        <v>14</v>
      </c>
      <c r="L4001" s="423">
        <v>1998</v>
      </c>
      <c r="M4001" s="417" t="s">
        <v>616</v>
      </c>
      <c r="N4001" s="45" t="s">
        <v>2783</v>
      </c>
      <c r="O4001" s="1227">
        <v>2020</v>
      </c>
      <c r="P4001" s="154">
        <v>125</v>
      </c>
      <c r="Q4001" s="251">
        <v>0.19459563604835992</v>
      </c>
      <c r="R4001" s="7">
        <v>151.5</v>
      </c>
      <c r="S4001" s="7">
        <f>P4001+R4001</f>
        <v>276.5</v>
      </c>
      <c r="T4001" s="7">
        <f t="shared" si="141"/>
        <v>1743.5</v>
      </c>
      <c r="U4001" s="7"/>
      <c r="V4001" s="7"/>
      <c r="W4001" s="7"/>
      <c r="X4001" s="42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</row>
    <row r="4002" spans="1:40" s="1" customFormat="1">
      <c r="A4002" s="9" t="s">
        <v>4590</v>
      </c>
      <c r="B4002" s="396" t="s">
        <v>17</v>
      </c>
      <c r="C4002" s="420" t="s">
        <v>4591</v>
      </c>
      <c r="D4002" s="10">
        <v>4143</v>
      </c>
      <c r="E4002" s="690">
        <v>41290</v>
      </c>
      <c r="F4002" s="815">
        <v>2013</v>
      </c>
      <c r="G4002" s="45" t="s">
        <v>814</v>
      </c>
      <c r="H4002" s="2" t="s">
        <v>3617</v>
      </c>
      <c r="I4002" s="9">
        <v>166</v>
      </c>
      <c r="J4002" s="905">
        <v>118314</v>
      </c>
      <c r="K4002" s="5">
        <f t="shared" si="142"/>
        <v>12</v>
      </c>
      <c r="L4002" s="423">
        <v>2000</v>
      </c>
      <c r="M4002" s="417" t="s">
        <v>623</v>
      </c>
      <c r="N4002" s="45" t="s">
        <v>2398</v>
      </c>
      <c r="O4002" s="1227">
        <v>2023</v>
      </c>
      <c r="P4002" s="154">
        <v>125</v>
      </c>
      <c r="Q4002" s="251">
        <v>0.1948846394682337</v>
      </c>
      <c r="R4002" s="7">
        <v>151.72</v>
      </c>
      <c r="S4002" s="7">
        <f>P4002+R4002</f>
        <v>276.72000000000003</v>
      </c>
      <c r="T4002" s="7">
        <f t="shared" si="141"/>
        <v>1746.28</v>
      </c>
      <c r="U4002" s="7"/>
      <c r="V4002" s="7"/>
      <c r="W4002" s="7"/>
      <c r="X4002" s="42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</row>
    <row r="4003" spans="1:40" s="1" customFormat="1">
      <c r="A4003" s="9" t="s">
        <v>4592</v>
      </c>
      <c r="B4003" s="396" t="s">
        <v>17</v>
      </c>
      <c r="C4003" s="420" t="s">
        <v>4593</v>
      </c>
      <c r="D4003" s="10">
        <v>4143</v>
      </c>
      <c r="E4003" s="690">
        <v>41290</v>
      </c>
      <c r="F4003" s="815">
        <v>2013</v>
      </c>
      <c r="G4003" s="45" t="s">
        <v>812</v>
      </c>
      <c r="H4003" s="9" t="s">
        <v>1079</v>
      </c>
      <c r="I4003" s="9">
        <v>171</v>
      </c>
      <c r="J4003" s="905">
        <v>119907</v>
      </c>
      <c r="K4003" s="5">
        <f t="shared" si="142"/>
        <v>12</v>
      </c>
      <c r="L4003" s="423">
        <v>2000</v>
      </c>
      <c r="M4003" s="417" t="s">
        <v>623</v>
      </c>
      <c r="N4003" s="45" t="s">
        <v>624</v>
      </c>
      <c r="O4003" s="1227">
        <v>1035.5</v>
      </c>
      <c r="P4003" s="154">
        <f>O4003*0.1</f>
        <v>103.55000000000001</v>
      </c>
      <c r="Q4003" s="251">
        <v>9.9754347093107265E-2</v>
      </c>
      <c r="R4003" s="7">
        <v>77.66</v>
      </c>
      <c r="S4003" s="7">
        <f>P4003+R4003</f>
        <v>181.21</v>
      </c>
      <c r="T4003" s="7">
        <f t="shared" si="141"/>
        <v>854.29</v>
      </c>
      <c r="U4003" s="7"/>
      <c r="V4003" s="7"/>
      <c r="W4003" s="7"/>
      <c r="X4003" s="42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</row>
    <row r="4004" spans="1:40" s="1" customFormat="1">
      <c r="A4004" s="70" t="s">
        <v>824</v>
      </c>
      <c r="B4004" s="70" t="s">
        <v>22</v>
      </c>
      <c r="C4004" s="624" t="s">
        <v>824</v>
      </c>
      <c r="D4004" s="103" t="s">
        <v>824</v>
      </c>
      <c r="E4004" s="829">
        <v>41324</v>
      </c>
      <c r="F4004" s="811">
        <v>2013</v>
      </c>
      <c r="G4004" s="733" t="s">
        <v>818</v>
      </c>
      <c r="H4004" s="70" t="s">
        <v>1835</v>
      </c>
      <c r="I4004" s="71"/>
      <c r="J4004" s="929"/>
      <c r="K4004" s="5">
        <f t="shared" si="142"/>
        <v>2012</v>
      </c>
      <c r="L4004" s="1035"/>
      <c r="M4004" s="1134"/>
      <c r="N4004" s="1134"/>
      <c r="O4004" s="1235"/>
      <c r="P4004" s="453"/>
      <c r="Q4004" s="72"/>
      <c r="R4004" s="73"/>
      <c r="S4004" s="73"/>
      <c r="T4004" s="73">
        <v>-23005</v>
      </c>
      <c r="U4004" s="42"/>
      <c r="V4004" s="42"/>
      <c r="W4004" s="42"/>
      <c r="X4004" s="42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</row>
    <row r="4005" spans="1:40" s="1" customFormat="1">
      <c r="A4005" s="70" t="s">
        <v>824</v>
      </c>
      <c r="B4005" s="70" t="s">
        <v>22</v>
      </c>
      <c r="C4005" s="624" t="s">
        <v>824</v>
      </c>
      <c r="D4005" s="103" t="s">
        <v>824</v>
      </c>
      <c r="E4005" s="829">
        <v>41302</v>
      </c>
      <c r="F4005" s="811">
        <v>2013</v>
      </c>
      <c r="G4005" s="733" t="s">
        <v>818</v>
      </c>
      <c r="H4005" s="70" t="s">
        <v>2910</v>
      </c>
      <c r="I4005" s="71"/>
      <c r="J4005" s="929"/>
      <c r="K4005" s="5">
        <f t="shared" si="142"/>
        <v>2012</v>
      </c>
      <c r="L4005" s="1035"/>
      <c r="M4005" s="1134"/>
      <c r="N4005" s="1134"/>
      <c r="O4005" s="1235"/>
      <c r="P4005" s="453"/>
      <c r="Q4005" s="72"/>
      <c r="R4005" s="73"/>
      <c r="S4005" s="73"/>
      <c r="T4005" s="73">
        <v>-5185.74</v>
      </c>
      <c r="U4005" s="42"/>
      <c r="V4005" s="42"/>
      <c r="W4005" s="42"/>
      <c r="X4005" s="42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</row>
    <row r="4006" spans="1:40" s="1" customFormat="1">
      <c r="A4006" s="70" t="s">
        <v>824</v>
      </c>
      <c r="B4006" s="70" t="s">
        <v>22</v>
      </c>
      <c r="C4006" s="624" t="s">
        <v>824</v>
      </c>
      <c r="D4006" s="103" t="s">
        <v>824</v>
      </c>
      <c r="E4006" s="829">
        <v>41341</v>
      </c>
      <c r="F4006" s="811">
        <v>2013</v>
      </c>
      <c r="G4006" s="733" t="s">
        <v>813</v>
      </c>
      <c r="H4006" s="70" t="s">
        <v>800</v>
      </c>
      <c r="I4006" s="71"/>
      <c r="J4006" s="929"/>
      <c r="K4006" s="5">
        <f t="shared" si="142"/>
        <v>2012</v>
      </c>
      <c r="L4006" s="1035"/>
      <c r="M4006" s="1134"/>
      <c r="N4006" s="1134"/>
      <c r="O4006" s="1235"/>
      <c r="P4006" s="453"/>
      <c r="Q4006" s="72"/>
      <c r="R4006" s="73"/>
      <c r="S4006" s="73"/>
      <c r="T4006" s="73">
        <v>-22291.79</v>
      </c>
      <c r="U4006" s="42"/>
      <c r="V4006" s="42"/>
      <c r="W4006" s="42"/>
      <c r="X4006" s="42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</row>
    <row r="4007" spans="1:40" s="1" customFormat="1">
      <c r="A4007" s="70" t="s">
        <v>824</v>
      </c>
      <c r="B4007" s="70" t="s">
        <v>22</v>
      </c>
      <c r="C4007" s="624" t="s">
        <v>824</v>
      </c>
      <c r="D4007" s="103" t="s">
        <v>824</v>
      </c>
      <c r="E4007" s="829">
        <v>41344</v>
      </c>
      <c r="F4007" s="811">
        <v>2013</v>
      </c>
      <c r="G4007" s="733" t="s">
        <v>811</v>
      </c>
      <c r="H4007" s="70" t="s">
        <v>800</v>
      </c>
      <c r="I4007" s="71"/>
      <c r="J4007" s="929"/>
      <c r="K4007" s="5">
        <f t="shared" si="142"/>
        <v>2012</v>
      </c>
      <c r="L4007" s="1035"/>
      <c r="M4007" s="1134"/>
      <c r="N4007" s="1134"/>
      <c r="O4007" s="1235"/>
      <c r="P4007" s="453"/>
      <c r="Q4007" s="72"/>
      <c r="R4007" s="73"/>
      <c r="S4007" s="73"/>
      <c r="T4007" s="73">
        <v>-20372.150000000001</v>
      </c>
      <c r="U4007" s="42"/>
      <c r="V4007" s="42"/>
      <c r="W4007" s="42"/>
      <c r="X4007" s="42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</row>
    <row r="4008" spans="1:40" s="1" customFormat="1">
      <c r="A4008" s="9" t="s">
        <v>4594</v>
      </c>
      <c r="B4008" s="396" t="s">
        <v>17</v>
      </c>
      <c r="C4008" s="420" t="s">
        <v>4595</v>
      </c>
      <c r="D4008" s="10">
        <v>4163</v>
      </c>
      <c r="E4008" s="690">
        <v>41338</v>
      </c>
      <c r="F4008" s="815">
        <v>2013</v>
      </c>
      <c r="G4008" s="45" t="s">
        <v>1774</v>
      </c>
      <c r="H4008" s="9" t="s">
        <v>2581</v>
      </c>
      <c r="I4008" s="9">
        <v>20</v>
      </c>
      <c r="J4008" s="905">
        <v>122469</v>
      </c>
      <c r="K4008" s="5">
        <f t="shared" si="142"/>
        <v>8</v>
      </c>
      <c r="L4008" s="423">
        <v>2004</v>
      </c>
      <c r="M4008" s="417" t="s">
        <v>623</v>
      </c>
      <c r="N4008" s="45" t="s">
        <v>624</v>
      </c>
      <c r="O4008" s="1227">
        <v>2260</v>
      </c>
      <c r="P4008" s="154">
        <v>125</v>
      </c>
      <c r="Q4008" s="251">
        <v>8.5829314356699785E-2</v>
      </c>
      <c r="R4008" s="7">
        <v>169.5</v>
      </c>
      <c r="S4008" s="7">
        <f t="shared" ref="S4008:S4019" si="143">P4008+R4008</f>
        <v>294.5</v>
      </c>
      <c r="T4008" s="7">
        <f t="shared" ref="T4008:T4019" si="144">O4008-S4008</f>
        <v>1965.5</v>
      </c>
      <c r="U4008" s="7"/>
      <c r="V4008" s="7"/>
      <c r="W4008" s="7"/>
      <c r="X4008" s="42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</row>
    <row r="4009" spans="1:40" s="1" customFormat="1">
      <c r="A4009" s="9" t="s">
        <v>4596</v>
      </c>
      <c r="B4009" s="396" t="s">
        <v>17</v>
      </c>
      <c r="C4009" s="420" t="s">
        <v>4597</v>
      </c>
      <c r="D4009" s="10">
        <v>4163</v>
      </c>
      <c r="E4009" s="690">
        <v>41338</v>
      </c>
      <c r="F4009" s="815">
        <v>2013</v>
      </c>
      <c r="G4009" s="208" t="s">
        <v>4618</v>
      </c>
      <c r="H4009" s="9" t="s">
        <v>800</v>
      </c>
      <c r="I4009" s="9">
        <v>21</v>
      </c>
      <c r="J4009" s="905">
        <v>173158</v>
      </c>
      <c r="K4009" s="5">
        <f t="shared" si="142"/>
        <v>10</v>
      </c>
      <c r="L4009" s="423">
        <v>2002</v>
      </c>
      <c r="M4009" s="417" t="s">
        <v>629</v>
      </c>
      <c r="N4009" s="45" t="s">
        <v>2423</v>
      </c>
      <c r="O4009" s="1227">
        <v>1262</v>
      </c>
      <c r="P4009" s="154">
        <v>125</v>
      </c>
      <c r="Q4009" s="251">
        <v>4.7927696777944749E-2</v>
      </c>
      <c r="R4009" s="7">
        <v>94.65</v>
      </c>
      <c r="S4009" s="7">
        <f t="shared" si="143"/>
        <v>219.65</v>
      </c>
      <c r="T4009" s="7">
        <f t="shared" si="144"/>
        <v>1042.3499999999999</v>
      </c>
      <c r="U4009" s="7"/>
      <c r="V4009" s="7"/>
      <c r="W4009" s="7"/>
      <c r="X4009" s="42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</row>
    <row r="4010" spans="1:40" s="1" customFormat="1">
      <c r="A4010" s="9" t="s">
        <v>4598</v>
      </c>
      <c r="B4010" s="396" t="s">
        <v>17</v>
      </c>
      <c r="C4010" s="420" t="s">
        <v>4599</v>
      </c>
      <c r="D4010" s="10">
        <v>4163</v>
      </c>
      <c r="E4010" s="690">
        <v>41338</v>
      </c>
      <c r="F4010" s="815">
        <v>2013</v>
      </c>
      <c r="G4010" s="45" t="s">
        <v>1774</v>
      </c>
      <c r="H4010" s="1" t="s">
        <v>905</v>
      </c>
      <c r="I4010" s="9">
        <v>22</v>
      </c>
      <c r="J4010" s="905">
        <v>152395</v>
      </c>
      <c r="K4010" s="5">
        <f t="shared" si="142"/>
        <v>6</v>
      </c>
      <c r="L4010" s="423">
        <v>2006</v>
      </c>
      <c r="M4010" s="417" t="s">
        <v>623</v>
      </c>
      <c r="N4010" s="45" t="s">
        <v>624</v>
      </c>
      <c r="O4010" s="1227">
        <v>2785</v>
      </c>
      <c r="P4010" s="154">
        <v>125</v>
      </c>
      <c r="Q4010" s="251">
        <v>0.1057675400369066</v>
      </c>
      <c r="R4010" s="7">
        <v>208.87</v>
      </c>
      <c r="S4010" s="7">
        <f t="shared" si="143"/>
        <v>333.87</v>
      </c>
      <c r="T4010" s="7">
        <f t="shared" si="144"/>
        <v>2451.13</v>
      </c>
      <c r="U4010" s="7"/>
      <c r="V4010" s="7"/>
      <c r="W4010" s="7"/>
      <c r="X4010" s="42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</row>
    <row r="4011" spans="1:40" s="1" customFormat="1">
      <c r="A4011" s="9" t="s">
        <v>4600</v>
      </c>
      <c r="B4011" s="396" t="s">
        <v>17</v>
      </c>
      <c r="C4011" s="420" t="s">
        <v>4601</v>
      </c>
      <c r="D4011" s="10">
        <v>4163</v>
      </c>
      <c r="E4011" s="690">
        <v>41338</v>
      </c>
      <c r="F4011" s="815">
        <v>2013</v>
      </c>
      <c r="G4011" s="45" t="s">
        <v>811</v>
      </c>
      <c r="H4011" s="9" t="s">
        <v>800</v>
      </c>
      <c r="I4011" s="9">
        <v>24</v>
      </c>
      <c r="J4011" s="905">
        <v>137728</v>
      </c>
      <c r="K4011" s="5">
        <f t="shared" si="142"/>
        <v>11</v>
      </c>
      <c r="L4011" s="423">
        <v>2001</v>
      </c>
      <c r="M4011" s="417" t="s">
        <v>629</v>
      </c>
      <c r="N4011" s="45" t="s">
        <v>2423</v>
      </c>
      <c r="O4011" s="1227">
        <v>2703</v>
      </c>
      <c r="P4011" s="154">
        <v>125</v>
      </c>
      <c r="Q4011" s="251">
        <v>0.10265337907352191</v>
      </c>
      <c r="R4011" s="7">
        <v>202.72</v>
      </c>
      <c r="S4011" s="7">
        <f t="shared" si="143"/>
        <v>327.72</v>
      </c>
      <c r="T4011" s="7">
        <f t="shared" si="144"/>
        <v>2375.2799999999997</v>
      </c>
      <c r="U4011" s="7"/>
      <c r="V4011" s="7"/>
      <c r="W4011" s="7"/>
      <c r="X4011" s="42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</row>
    <row r="4012" spans="1:40" s="1" customFormat="1">
      <c r="A4012" s="9" t="s">
        <v>4602</v>
      </c>
      <c r="B4012" s="396" t="s">
        <v>17</v>
      </c>
      <c r="C4012" s="420" t="s">
        <v>4603</v>
      </c>
      <c r="D4012" s="10">
        <v>4163</v>
      </c>
      <c r="E4012" s="690">
        <v>41338</v>
      </c>
      <c r="F4012" s="815">
        <v>2013</v>
      </c>
      <c r="G4012" s="45" t="s">
        <v>1774</v>
      </c>
      <c r="H4012" s="1" t="s">
        <v>905</v>
      </c>
      <c r="I4012" s="9">
        <v>27</v>
      </c>
      <c r="J4012" s="905">
        <v>157043</v>
      </c>
      <c r="K4012" s="5">
        <f t="shared" si="142"/>
        <v>6</v>
      </c>
      <c r="L4012" s="423">
        <v>2006</v>
      </c>
      <c r="M4012" s="417" t="s">
        <v>623</v>
      </c>
      <c r="N4012" s="45" t="s">
        <v>624</v>
      </c>
      <c r="O4012" s="1227">
        <v>2790</v>
      </c>
      <c r="P4012" s="154">
        <v>125</v>
      </c>
      <c r="Q4012" s="251">
        <v>0.10595742790052762</v>
      </c>
      <c r="R4012" s="7">
        <v>209.25</v>
      </c>
      <c r="S4012" s="7">
        <f t="shared" si="143"/>
        <v>334.25</v>
      </c>
      <c r="T4012" s="7">
        <f t="shared" si="144"/>
        <v>2455.75</v>
      </c>
      <c r="U4012" s="7"/>
      <c r="V4012" s="7"/>
      <c r="W4012" s="7"/>
      <c r="X4012" s="42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</row>
    <row r="4013" spans="1:40" s="1" customFormat="1">
      <c r="A4013" s="9" t="s">
        <v>4604</v>
      </c>
      <c r="B4013" s="396" t="s">
        <v>17</v>
      </c>
      <c r="C4013" s="420" t="s">
        <v>4605</v>
      </c>
      <c r="D4013" s="10">
        <v>4163</v>
      </c>
      <c r="E4013" s="690">
        <v>41338</v>
      </c>
      <c r="F4013" s="815">
        <v>2013</v>
      </c>
      <c r="G4013" s="45" t="s">
        <v>818</v>
      </c>
      <c r="H4013" s="2" t="s">
        <v>1835</v>
      </c>
      <c r="I4013" s="9">
        <v>76</v>
      </c>
      <c r="J4013" s="905">
        <v>114274</v>
      </c>
      <c r="K4013" s="5">
        <f t="shared" si="142"/>
        <v>4</v>
      </c>
      <c r="L4013" s="423">
        <v>2008</v>
      </c>
      <c r="M4013" s="417" t="s">
        <v>629</v>
      </c>
      <c r="N4013" s="45" t="s">
        <v>2423</v>
      </c>
      <c r="O4013" s="1227">
        <v>5120</v>
      </c>
      <c r="P4013" s="154">
        <v>125</v>
      </c>
      <c r="Q4013" s="251">
        <v>0.19444517234792164</v>
      </c>
      <c r="R4013" s="7">
        <v>384</v>
      </c>
      <c r="S4013" s="7">
        <f t="shared" si="143"/>
        <v>509</v>
      </c>
      <c r="T4013" s="7">
        <f t="shared" si="144"/>
        <v>4611</v>
      </c>
      <c r="U4013" s="7"/>
      <c r="V4013" s="7"/>
      <c r="W4013" s="7"/>
      <c r="X4013" s="42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</row>
    <row r="4014" spans="1:40" s="1" customFormat="1">
      <c r="A4014" s="9" t="s">
        <v>4606</v>
      </c>
      <c r="B4014" s="396" t="s">
        <v>17</v>
      </c>
      <c r="C4014" s="420" t="s">
        <v>4607</v>
      </c>
      <c r="D4014" s="10">
        <v>4163</v>
      </c>
      <c r="E4014" s="690">
        <v>41338</v>
      </c>
      <c r="F4014" s="815">
        <v>2013</v>
      </c>
      <c r="G4014" s="45" t="s">
        <v>810</v>
      </c>
      <c r="H4014" s="9" t="s">
        <v>1050</v>
      </c>
      <c r="I4014" s="9">
        <v>101</v>
      </c>
      <c r="J4014" s="905">
        <v>131345</v>
      </c>
      <c r="K4014" s="5">
        <f t="shared" si="142"/>
        <v>12</v>
      </c>
      <c r="L4014" s="423">
        <v>2000</v>
      </c>
      <c r="M4014" s="417" t="s">
        <v>623</v>
      </c>
      <c r="N4014" s="45" t="s">
        <v>624</v>
      </c>
      <c r="O4014" s="1227">
        <v>555.33000000000004</v>
      </c>
      <c r="P4014" s="154">
        <f>O4014*0.1</f>
        <v>55.533000000000008</v>
      </c>
      <c r="Q4014" s="251">
        <v>2.1090085460931902E-2</v>
      </c>
      <c r="R4014" s="7">
        <v>41.65</v>
      </c>
      <c r="S4014" s="7">
        <f t="shared" si="143"/>
        <v>97.183000000000007</v>
      </c>
      <c r="T4014" s="7">
        <f t="shared" si="144"/>
        <v>458.14700000000005</v>
      </c>
      <c r="U4014" s="7"/>
      <c r="V4014" s="7"/>
      <c r="W4014" s="7"/>
      <c r="X4014" s="42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</row>
    <row r="4015" spans="1:40" s="1" customFormat="1">
      <c r="A4015" s="9" t="s">
        <v>4608</v>
      </c>
      <c r="B4015" s="396" t="s">
        <v>17</v>
      </c>
      <c r="C4015" s="420" t="s">
        <v>4609</v>
      </c>
      <c r="D4015" s="10">
        <v>4163</v>
      </c>
      <c r="E4015" s="690">
        <v>41338</v>
      </c>
      <c r="F4015" s="815">
        <v>2013</v>
      </c>
      <c r="G4015" s="45" t="s">
        <v>810</v>
      </c>
      <c r="H4015" s="9" t="s">
        <v>4468</v>
      </c>
      <c r="I4015" s="9">
        <v>108</v>
      </c>
      <c r="J4015" s="905">
        <v>65528</v>
      </c>
      <c r="K4015" s="5">
        <f t="shared" si="142"/>
        <v>27</v>
      </c>
      <c r="L4015" s="423">
        <v>1985</v>
      </c>
      <c r="M4015" s="417" t="s">
        <v>629</v>
      </c>
      <c r="N4015" s="45" t="s">
        <v>753</v>
      </c>
      <c r="O4015" s="1227">
        <v>1420</v>
      </c>
      <c r="P4015" s="154">
        <v>125</v>
      </c>
      <c r="Q4015" s="251">
        <v>5.3928153268368896E-2</v>
      </c>
      <c r="R4015" s="7">
        <v>106.5</v>
      </c>
      <c r="S4015" s="7">
        <f t="shared" si="143"/>
        <v>231.5</v>
      </c>
      <c r="T4015" s="7">
        <f t="shared" si="144"/>
        <v>1188.5</v>
      </c>
      <c r="U4015" s="7"/>
      <c r="V4015" s="7"/>
      <c r="W4015" s="7"/>
      <c r="X4015" s="42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</row>
    <row r="4016" spans="1:40" s="1" customFormat="1">
      <c r="A4016" s="9" t="s">
        <v>4610</v>
      </c>
      <c r="B4016" s="396" t="s">
        <v>17</v>
      </c>
      <c r="C4016" s="420" t="s">
        <v>4611</v>
      </c>
      <c r="D4016" s="10">
        <v>4163</v>
      </c>
      <c r="E4016" s="690">
        <v>41338</v>
      </c>
      <c r="F4016" s="815">
        <v>2013</v>
      </c>
      <c r="G4016" s="45" t="s">
        <v>814</v>
      </c>
      <c r="H4016" s="9" t="s">
        <v>1060</v>
      </c>
      <c r="I4016" s="9">
        <v>120</v>
      </c>
      <c r="J4016" s="905">
        <v>141294</v>
      </c>
      <c r="K4016" s="5">
        <f t="shared" si="142"/>
        <v>15</v>
      </c>
      <c r="L4016" s="423">
        <v>1997</v>
      </c>
      <c r="M4016" s="417" t="s">
        <v>623</v>
      </c>
      <c r="N4016" s="45" t="s">
        <v>958</v>
      </c>
      <c r="O4016" s="1227">
        <v>1207</v>
      </c>
      <c r="P4016" s="154">
        <f>O4016*0.1</f>
        <v>120.7</v>
      </c>
      <c r="Q4016" s="251">
        <v>4.583893027811356E-2</v>
      </c>
      <c r="R4016" s="7">
        <v>90.52</v>
      </c>
      <c r="S4016" s="7">
        <f t="shared" si="143"/>
        <v>211.22</v>
      </c>
      <c r="T4016" s="7">
        <f t="shared" si="144"/>
        <v>995.78</v>
      </c>
      <c r="U4016" s="7"/>
      <c r="V4016" s="7"/>
      <c r="W4016" s="7"/>
      <c r="X4016" s="42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</row>
    <row r="4017" spans="1:40" s="1" customFormat="1">
      <c r="A4017" s="9" t="s">
        <v>4612</v>
      </c>
      <c r="B4017" s="396" t="s">
        <v>17</v>
      </c>
      <c r="C4017" s="420" t="s">
        <v>4613</v>
      </c>
      <c r="D4017" s="10">
        <v>4163</v>
      </c>
      <c r="E4017" s="690">
        <v>41338</v>
      </c>
      <c r="F4017" s="815">
        <v>2013</v>
      </c>
      <c r="G4017" s="45" t="s">
        <v>814</v>
      </c>
      <c r="H4017" s="9" t="s">
        <v>1060</v>
      </c>
      <c r="I4017" s="9">
        <v>123</v>
      </c>
      <c r="J4017" s="905">
        <v>192809</v>
      </c>
      <c r="K4017" s="5">
        <f t="shared" si="142"/>
        <v>6</v>
      </c>
      <c r="L4017" s="423">
        <v>2006</v>
      </c>
      <c r="M4017" s="417" t="s">
        <v>623</v>
      </c>
      <c r="N4017" s="45" t="s">
        <v>626</v>
      </c>
      <c r="O4017" s="1227">
        <v>1712</v>
      </c>
      <c r="P4017" s="154">
        <v>125</v>
      </c>
      <c r="Q4017" s="251">
        <v>6.5017604503836299E-2</v>
      </c>
      <c r="R4017" s="7">
        <v>128.4</v>
      </c>
      <c r="S4017" s="7">
        <f t="shared" si="143"/>
        <v>253.4</v>
      </c>
      <c r="T4017" s="7">
        <f t="shared" si="144"/>
        <v>1458.6</v>
      </c>
      <c r="U4017" s="7"/>
      <c r="V4017" s="7"/>
      <c r="W4017" s="7"/>
      <c r="X4017" s="42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</row>
    <row r="4018" spans="1:40" s="1" customFormat="1">
      <c r="A4018" s="9" t="s">
        <v>4614</v>
      </c>
      <c r="B4018" s="396" t="s">
        <v>17</v>
      </c>
      <c r="C4018" s="420" t="s">
        <v>4615</v>
      </c>
      <c r="D4018" s="10">
        <v>4163</v>
      </c>
      <c r="E4018" s="690">
        <v>41338</v>
      </c>
      <c r="F4018" s="815">
        <v>2013</v>
      </c>
      <c r="G4018" s="45" t="s">
        <v>814</v>
      </c>
      <c r="H4018" s="9" t="s">
        <v>1060</v>
      </c>
      <c r="I4018" s="9">
        <v>124</v>
      </c>
      <c r="J4018" s="905">
        <v>182737</v>
      </c>
      <c r="K4018" s="5">
        <f t="shared" si="142"/>
        <v>13</v>
      </c>
      <c r="L4018" s="423">
        <v>1999</v>
      </c>
      <c r="M4018" s="417" t="s">
        <v>623</v>
      </c>
      <c r="N4018" s="45" t="s">
        <v>740</v>
      </c>
      <c r="O4018" s="1227">
        <v>2015</v>
      </c>
      <c r="P4018" s="154">
        <v>125</v>
      </c>
      <c r="Q4018" s="251">
        <v>7.6524809039269948E-2</v>
      </c>
      <c r="R4018" s="7">
        <v>151.12</v>
      </c>
      <c r="S4018" s="7">
        <f t="shared" si="143"/>
        <v>276.12</v>
      </c>
      <c r="T4018" s="7">
        <f t="shared" si="144"/>
        <v>1738.88</v>
      </c>
      <c r="U4018" s="7"/>
      <c r="V4018" s="7"/>
      <c r="W4018" s="7"/>
      <c r="X4018" s="42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</row>
    <row r="4019" spans="1:40" s="1" customFormat="1">
      <c r="A4019" s="9" t="s">
        <v>4616</v>
      </c>
      <c r="B4019" s="396" t="s">
        <v>17</v>
      </c>
      <c r="C4019" s="420" t="s">
        <v>4617</v>
      </c>
      <c r="D4019" s="10">
        <v>4163</v>
      </c>
      <c r="E4019" s="690">
        <v>41338</v>
      </c>
      <c r="F4019" s="815">
        <v>2013</v>
      </c>
      <c r="G4019" s="45" t="s">
        <v>814</v>
      </c>
      <c r="H4019" s="9" t="s">
        <v>1060</v>
      </c>
      <c r="I4019" s="9">
        <v>125</v>
      </c>
      <c r="J4019" s="905">
        <v>131298</v>
      </c>
      <c r="K4019" s="5">
        <f t="shared" si="142"/>
        <v>13</v>
      </c>
      <c r="L4019" s="423">
        <v>1999</v>
      </c>
      <c r="M4019" s="417" t="s">
        <v>623</v>
      </c>
      <c r="N4019" s="45" t="s">
        <v>740</v>
      </c>
      <c r="O4019" s="1227">
        <v>2502</v>
      </c>
      <c r="P4019" s="154">
        <v>125</v>
      </c>
      <c r="Q4019" s="251">
        <v>9.501988695595702E-2</v>
      </c>
      <c r="R4019" s="7">
        <v>187.65</v>
      </c>
      <c r="S4019" s="7">
        <f t="shared" si="143"/>
        <v>312.64999999999998</v>
      </c>
      <c r="T4019" s="7">
        <f t="shared" si="144"/>
        <v>2189.35</v>
      </c>
      <c r="U4019" s="7"/>
      <c r="V4019" s="7"/>
      <c r="W4019" s="7"/>
      <c r="X4019" s="42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</row>
    <row r="4020" spans="1:40" s="1" customFormat="1">
      <c r="A4020" s="70" t="s">
        <v>824</v>
      </c>
      <c r="B4020" s="70" t="s">
        <v>662</v>
      </c>
      <c r="C4020" s="624" t="s">
        <v>824</v>
      </c>
      <c r="D4020" s="103" t="s">
        <v>824</v>
      </c>
      <c r="E4020" s="829">
        <v>41352</v>
      </c>
      <c r="F4020" s="811">
        <v>2013</v>
      </c>
      <c r="G4020" s="733" t="s">
        <v>818</v>
      </c>
      <c r="H4020" s="70" t="s">
        <v>3459</v>
      </c>
      <c r="I4020" s="71"/>
      <c r="J4020" s="929"/>
      <c r="K4020" s="5">
        <f t="shared" si="142"/>
        <v>2012</v>
      </c>
      <c r="L4020" s="1035"/>
      <c r="M4020" s="1134"/>
      <c r="N4020" s="1134"/>
      <c r="O4020" s="1235"/>
      <c r="P4020" s="453"/>
      <c r="Q4020" s="72"/>
      <c r="R4020" s="73"/>
      <c r="S4020" s="73"/>
      <c r="T4020" s="73">
        <v>-6778.76</v>
      </c>
      <c r="U4020" s="42"/>
      <c r="V4020" s="42"/>
      <c r="W4020" s="42"/>
      <c r="X4020" s="42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</row>
    <row r="4021" spans="1:40" s="1" customFormat="1">
      <c r="A4021" s="70" t="s">
        <v>824</v>
      </c>
      <c r="B4021" s="70" t="s">
        <v>662</v>
      </c>
      <c r="C4021" s="624" t="s">
        <v>824</v>
      </c>
      <c r="D4021" s="103" t="s">
        <v>824</v>
      </c>
      <c r="E4021" s="829">
        <v>41352</v>
      </c>
      <c r="F4021" s="811">
        <v>2013</v>
      </c>
      <c r="G4021" s="733" t="s">
        <v>2507</v>
      </c>
      <c r="H4021" s="70" t="s">
        <v>1604</v>
      </c>
      <c r="I4021" s="71"/>
      <c r="J4021" s="929"/>
      <c r="K4021" s="5">
        <f t="shared" si="142"/>
        <v>2012</v>
      </c>
      <c r="L4021" s="1035"/>
      <c r="M4021" s="1134"/>
      <c r="N4021" s="1134"/>
      <c r="O4021" s="1235"/>
      <c r="P4021" s="453"/>
      <c r="Q4021" s="72"/>
      <c r="R4021" s="73"/>
      <c r="S4021" s="73"/>
      <c r="T4021" s="73">
        <v>-1297.8900000000001</v>
      </c>
      <c r="U4021" s="42"/>
      <c r="V4021" s="42"/>
      <c r="W4021" s="42"/>
      <c r="X4021" s="42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</row>
    <row r="4022" spans="1:40">
      <c r="A4022" s="530" t="s">
        <v>824</v>
      </c>
      <c r="B4022" s="530" t="s">
        <v>662</v>
      </c>
      <c r="C4022" s="674" t="s">
        <v>824</v>
      </c>
      <c r="D4022" s="542" t="s">
        <v>824</v>
      </c>
      <c r="E4022" s="879">
        <v>41352</v>
      </c>
      <c r="F4022" s="526">
        <v>2013</v>
      </c>
      <c r="G4022" s="735" t="s">
        <v>608</v>
      </c>
      <c r="H4022" s="530" t="s">
        <v>796</v>
      </c>
      <c r="I4022" s="583"/>
      <c r="J4022" s="583"/>
      <c r="K4022" s="5">
        <f t="shared" si="142"/>
        <v>2012</v>
      </c>
      <c r="L4022" s="1037"/>
      <c r="M4022" s="1136"/>
      <c r="N4022" s="1136"/>
      <c r="O4022" s="1235"/>
      <c r="P4022" s="527"/>
      <c r="Q4022" s="543"/>
      <c r="R4022" s="529"/>
      <c r="S4022" s="529"/>
      <c r="T4022" s="529">
        <v>-1075.46</v>
      </c>
    </row>
    <row r="4023" spans="1:40">
      <c r="A4023" s="530" t="s">
        <v>824</v>
      </c>
      <c r="B4023" s="530" t="s">
        <v>662</v>
      </c>
      <c r="C4023" s="674" t="s">
        <v>824</v>
      </c>
      <c r="D4023" s="542" t="s">
        <v>824</v>
      </c>
      <c r="E4023" s="879">
        <v>41352</v>
      </c>
      <c r="F4023" s="526">
        <v>2013</v>
      </c>
      <c r="G4023" s="735" t="s">
        <v>608</v>
      </c>
      <c r="H4023" s="530" t="s">
        <v>795</v>
      </c>
      <c r="I4023" s="583"/>
      <c r="J4023" s="583"/>
      <c r="K4023" s="5">
        <f t="shared" si="142"/>
        <v>2012</v>
      </c>
      <c r="L4023" s="1037"/>
      <c r="M4023" s="1136"/>
      <c r="N4023" s="1136"/>
      <c r="O4023" s="1235"/>
      <c r="P4023" s="527"/>
      <c r="Q4023" s="543"/>
      <c r="R4023" s="529"/>
      <c r="S4023" s="529"/>
      <c r="T4023" s="529">
        <v>-4516.5600000000004</v>
      </c>
    </row>
    <row r="4024" spans="1:40" s="1" customFormat="1">
      <c r="A4024" s="70" t="s">
        <v>824</v>
      </c>
      <c r="B4024" s="70" t="s">
        <v>662</v>
      </c>
      <c r="C4024" s="624" t="s">
        <v>824</v>
      </c>
      <c r="D4024" s="103" t="s">
        <v>824</v>
      </c>
      <c r="E4024" s="829">
        <v>41353</v>
      </c>
      <c r="F4024" s="811">
        <v>2013</v>
      </c>
      <c r="G4024" s="733" t="s">
        <v>1774</v>
      </c>
      <c r="H4024" s="174" t="s">
        <v>4818</v>
      </c>
      <c r="I4024" s="71"/>
      <c r="J4024" s="929"/>
      <c r="K4024" s="5">
        <f t="shared" si="142"/>
        <v>2012</v>
      </c>
      <c r="L4024" s="1035"/>
      <c r="M4024" s="1134"/>
      <c r="N4024" s="1134"/>
      <c r="O4024" s="1235"/>
      <c r="P4024" s="453"/>
      <c r="Q4024" s="72"/>
      <c r="R4024" s="73"/>
      <c r="S4024" s="73"/>
      <c r="T4024" s="73">
        <v>-3656.84</v>
      </c>
      <c r="U4024" s="42"/>
      <c r="V4024" s="42"/>
      <c r="W4024" s="42"/>
      <c r="X4024" s="42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</row>
    <row r="4025" spans="1:40" s="1" customFormat="1">
      <c r="A4025" s="70" t="s">
        <v>824</v>
      </c>
      <c r="B4025" s="70" t="s">
        <v>662</v>
      </c>
      <c r="C4025" s="624" t="s">
        <v>824</v>
      </c>
      <c r="D4025" s="103" t="s">
        <v>824</v>
      </c>
      <c r="E4025" s="829">
        <v>41353</v>
      </c>
      <c r="F4025" s="811">
        <v>2013</v>
      </c>
      <c r="G4025" s="733" t="s">
        <v>1774</v>
      </c>
      <c r="H4025" s="70" t="s">
        <v>905</v>
      </c>
      <c r="I4025" s="71"/>
      <c r="J4025" s="929"/>
      <c r="K4025" s="5">
        <f t="shared" si="142"/>
        <v>2012</v>
      </c>
      <c r="L4025" s="1035"/>
      <c r="M4025" s="1134"/>
      <c r="N4025" s="1134"/>
      <c r="O4025" s="1235"/>
      <c r="P4025" s="453"/>
      <c r="Q4025" s="72"/>
      <c r="R4025" s="73"/>
      <c r="S4025" s="73"/>
      <c r="T4025" s="73">
        <v>-29879.16</v>
      </c>
      <c r="U4025" s="42"/>
      <c r="V4025" s="42"/>
      <c r="W4025" s="42"/>
      <c r="X4025" s="42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</row>
    <row r="4026" spans="1:40" s="1" customFormat="1">
      <c r="A4026" s="9" t="s">
        <v>4620</v>
      </c>
      <c r="B4026" s="396" t="s">
        <v>17</v>
      </c>
      <c r="C4026" s="420" t="s">
        <v>4621</v>
      </c>
      <c r="D4026" s="10">
        <v>4183</v>
      </c>
      <c r="E4026" s="690">
        <v>41354</v>
      </c>
      <c r="F4026" s="815">
        <v>2013</v>
      </c>
      <c r="G4026" s="45" t="s">
        <v>821</v>
      </c>
      <c r="H4026" s="9" t="s">
        <v>2095</v>
      </c>
      <c r="I4026" s="9">
        <v>91</v>
      </c>
      <c r="J4026" s="905">
        <v>117960</v>
      </c>
      <c r="K4026" s="5">
        <f t="shared" si="142"/>
        <v>11</v>
      </c>
      <c r="L4026" s="423">
        <v>2001</v>
      </c>
      <c r="M4026" s="417" t="s">
        <v>629</v>
      </c>
      <c r="N4026" s="45" t="s">
        <v>4622</v>
      </c>
      <c r="O4026" s="1227">
        <v>2110</v>
      </c>
      <c r="P4026" s="154">
        <v>125</v>
      </c>
      <c r="Q4026" s="251">
        <v>6.4809650064748217E-2</v>
      </c>
      <c r="R4026" s="7">
        <v>158.25</v>
      </c>
      <c r="S4026" s="7">
        <f t="shared" ref="S4026:S4037" si="145">P4026+R4026</f>
        <v>283.25</v>
      </c>
      <c r="T4026" s="7">
        <f t="shared" ref="T4026:T4037" si="146">O4026-S4026</f>
        <v>1826.75</v>
      </c>
      <c r="U4026" s="7"/>
      <c r="V4026" s="7"/>
      <c r="W4026" s="7"/>
      <c r="X4026" s="42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</row>
    <row r="4027" spans="1:40" s="1" customFormat="1">
      <c r="A4027" s="9" t="s">
        <v>4623</v>
      </c>
      <c r="B4027" s="396" t="s">
        <v>17</v>
      </c>
      <c r="C4027" s="420" t="s">
        <v>4624</v>
      </c>
      <c r="D4027" s="10">
        <v>4183</v>
      </c>
      <c r="E4027" s="690">
        <v>41354</v>
      </c>
      <c r="F4027" s="815">
        <v>2013</v>
      </c>
      <c r="G4027" s="208" t="s">
        <v>1774</v>
      </c>
      <c r="H4027" s="9" t="s">
        <v>905</v>
      </c>
      <c r="I4027" s="9">
        <v>120</v>
      </c>
      <c r="J4027" s="905">
        <v>142830</v>
      </c>
      <c r="K4027" s="5">
        <f t="shared" si="142"/>
        <v>5</v>
      </c>
      <c r="L4027" s="423">
        <v>2007</v>
      </c>
      <c r="M4027" s="417" t="s">
        <v>629</v>
      </c>
      <c r="N4027" s="45" t="s">
        <v>1235</v>
      </c>
      <c r="O4027" s="1227">
        <v>4510</v>
      </c>
      <c r="P4027" s="154">
        <v>125</v>
      </c>
      <c r="Q4027" s="251">
        <v>0.13852678757915377</v>
      </c>
      <c r="R4027" s="7">
        <v>338.25</v>
      </c>
      <c r="S4027" s="7">
        <f t="shared" si="145"/>
        <v>463.25</v>
      </c>
      <c r="T4027" s="7">
        <f t="shared" si="146"/>
        <v>4046.75</v>
      </c>
      <c r="U4027" s="7"/>
      <c r="V4027" s="7"/>
      <c r="W4027" s="7"/>
      <c r="X4027" s="42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</row>
    <row r="4028" spans="1:40" s="1" customFormat="1">
      <c r="A4028" s="9" t="s">
        <v>4625</v>
      </c>
      <c r="B4028" s="396" t="s">
        <v>17</v>
      </c>
      <c r="C4028" s="420" t="s">
        <v>4626</v>
      </c>
      <c r="D4028" s="10">
        <v>4183</v>
      </c>
      <c r="E4028" s="690">
        <v>41354</v>
      </c>
      <c r="F4028" s="815">
        <v>2013</v>
      </c>
      <c r="G4028" s="45" t="s">
        <v>1774</v>
      </c>
      <c r="H4028" s="9" t="s">
        <v>2581</v>
      </c>
      <c r="I4028" s="9">
        <v>121</v>
      </c>
      <c r="J4028" s="905">
        <v>117874</v>
      </c>
      <c r="K4028" s="5">
        <f t="shared" si="142"/>
        <v>24</v>
      </c>
      <c r="L4028" s="423">
        <v>1988</v>
      </c>
      <c r="M4028" s="417" t="s">
        <v>629</v>
      </c>
      <c r="N4028" s="45" t="s">
        <v>4627</v>
      </c>
      <c r="O4028" s="1227">
        <v>616</v>
      </c>
      <c r="P4028" s="154">
        <f>O4028*0.1</f>
        <v>61.6</v>
      </c>
      <c r="Q4028" s="251">
        <v>1.892073196203076E-2</v>
      </c>
      <c r="R4028" s="7">
        <v>46.2</v>
      </c>
      <c r="S4028" s="7">
        <f t="shared" si="145"/>
        <v>107.80000000000001</v>
      </c>
      <c r="T4028" s="7">
        <f t="shared" si="146"/>
        <v>508.2</v>
      </c>
      <c r="U4028" s="7"/>
      <c r="V4028" s="7"/>
      <c r="W4028" s="7"/>
      <c r="X4028" s="42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</row>
    <row r="4029" spans="1:40" s="1" customFormat="1">
      <c r="A4029" s="9" t="s">
        <v>4628</v>
      </c>
      <c r="B4029" s="396" t="s">
        <v>17</v>
      </c>
      <c r="C4029" s="420" t="s">
        <v>4629</v>
      </c>
      <c r="D4029" s="10">
        <v>4183</v>
      </c>
      <c r="E4029" s="690">
        <v>41354</v>
      </c>
      <c r="F4029" s="815">
        <v>2013</v>
      </c>
      <c r="G4029" s="45" t="s">
        <v>1774</v>
      </c>
      <c r="H4029" s="9" t="s">
        <v>2581</v>
      </c>
      <c r="I4029" s="9">
        <v>123</v>
      </c>
      <c r="J4029" s="905">
        <v>124228</v>
      </c>
      <c r="K4029" s="5">
        <f t="shared" si="142"/>
        <v>4</v>
      </c>
      <c r="L4029" s="423">
        <v>2008</v>
      </c>
      <c r="M4029" s="417" t="s">
        <v>616</v>
      </c>
      <c r="N4029" s="45" t="s">
        <v>4630</v>
      </c>
      <c r="O4029" s="1227">
        <v>5346</v>
      </c>
      <c r="P4029" s="154">
        <v>125</v>
      </c>
      <c r="Q4029" s="251">
        <v>0.16420492381333837</v>
      </c>
      <c r="R4029" s="7">
        <v>400.95</v>
      </c>
      <c r="S4029" s="7">
        <f t="shared" si="145"/>
        <v>525.95000000000005</v>
      </c>
      <c r="T4029" s="7">
        <f t="shared" si="146"/>
        <v>4820.05</v>
      </c>
      <c r="U4029" s="7"/>
      <c r="V4029" s="7"/>
      <c r="W4029" s="7"/>
      <c r="X4029" s="42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</row>
    <row r="4030" spans="1:40" s="1" customFormat="1">
      <c r="A4030" s="9" t="s">
        <v>4631</v>
      </c>
      <c r="B4030" s="396" t="s">
        <v>17</v>
      </c>
      <c r="C4030" s="420" t="s">
        <v>4632</v>
      </c>
      <c r="D4030" s="10">
        <v>4183</v>
      </c>
      <c r="E4030" s="690">
        <v>41354</v>
      </c>
      <c r="F4030" s="815">
        <v>2013</v>
      </c>
      <c r="G4030" s="45" t="s">
        <v>1774</v>
      </c>
      <c r="H4030" s="9" t="s">
        <v>905</v>
      </c>
      <c r="I4030" s="9">
        <v>124</v>
      </c>
      <c r="J4030" s="905">
        <v>141547</v>
      </c>
      <c r="K4030" s="5">
        <f t="shared" si="142"/>
        <v>8</v>
      </c>
      <c r="L4030" s="423">
        <v>2004</v>
      </c>
      <c r="M4030" s="417" t="s">
        <v>629</v>
      </c>
      <c r="N4030" s="45" t="s">
        <v>1235</v>
      </c>
      <c r="O4030" s="1227">
        <v>3260</v>
      </c>
      <c r="P4030" s="154">
        <v>125</v>
      </c>
      <c r="Q4030" s="251">
        <v>0.10013244512373422</v>
      </c>
      <c r="R4030" s="7">
        <v>244.5</v>
      </c>
      <c r="S4030" s="7">
        <f t="shared" si="145"/>
        <v>369.5</v>
      </c>
      <c r="T4030" s="7">
        <f t="shared" si="146"/>
        <v>2890.5</v>
      </c>
      <c r="U4030" s="7"/>
      <c r="V4030" s="7"/>
      <c r="W4030" s="7"/>
      <c r="X4030" s="42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</row>
    <row r="4031" spans="1:40" s="1" customFormat="1">
      <c r="A4031" s="9" t="s">
        <v>4633</v>
      </c>
      <c r="B4031" s="396" t="s">
        <v>17</v>
      </c>
      <c r="C4031" s="420" t="s">
        <v>4634</v>
      </c>
      <c r="D4031" s="10">
        <v>4183</v>
      </c>
      <c r="E4031" s="690">
        <v>41354</v>
      </c>
      <c r="F4031" s="815">
        <v>2013</v>
      </c>
      <c r="G4031" s="45" t="s">
        <v>4618</v>
      </c>
      <c r="H4031" s="9" t="s">
        <v>800</v>
      </c>
      <c r="I4031" s="9">
        <v>128</v>
      </c>
      <c r="J4031" s="905">
        <v>149352</v>
      </c>
      <c r="K4031" s="5">
        <f t="shared" si="142"/>
        <v>8</v>
      </c>
      <c r="L4031" s="423">
        <v>2004</v>
      </c>
      <c r="M4031" s="417" t="s">
        <v>629</v>
      </c>
      <c r="N4031" s="45" t="s">
        <v>2423</v>
      </c>
      <c r="O4031" s="1227">
        <v>3310</v>
      </c>
      <c r="P4031" s="154">
        <v>125</v>
      </c>
      <c r="Q4031" s="251">
        <v>0.101668218821951</v>
      </c>
      <c r="R4031" s="7">
        <v>248.25</v>
      </c>
      <c r="S4031" s="7">
        <f t="shared" si="145"/>
        <v>373.25</v>
      </c>
      <c r="T4031" s="7">
        <f t="shared" si="146"/>
        <v>2936.75</v>
      </c>
      <c r="U4031" s="7"/>
      <c r="V4031" s="7"/>
      <c r="W4031" s="7"/>
      <c r="X4031" s="42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</row>
    <row r="4032" spans="1:40" s="1" customFormat="1">
      <c r="A4032" s="9" t="s">
        <v>4635</v>
      </c>
      <c r="B4032" s="396" t="s">
        <v>17</v>
      </c>
      <c r="C4032" s="420" t="s">
        <v>4636</v>
      </c>
      <c r="D4032" s="10">
        <v>4183</v>
      </c>
      <c r="E4032" s="690">
        <v>41354</v>
      </c>
      <c r="F4032" s="815">
        <v>2013</v>
      </c>
      <c r="G4032" s="45" t="s">
        <v>1774</v>
      </c>
      <c r="H4032" s="9" t="s">
        <v>905</v>
      </c>
      <c r="I4032" s="9">
        <v>129</v>
      </c>
      <c r="J4032" s="905">
        <v>135823</v>
      </c>
      <c r="K4032" s="5">
        <f t="shared" si="142"/>
        <v>12</v>
      </c>
      <c r="L4032" s="423">
        <v>2000</v>
      </c>
      <c r="M4032" s="417" t="s">
        <v>629</v>
      </c>
      <c r="N4032" s="45" t="s">
        <v>2423</v>
      </c>
      <c r="O4032" s="1227">
        <v>2310</v>
      </c>
      <c r="P4032" s="154">
        <v>125</v>
      </c>
      <c r="Q4032" s="251">
        <v>7.0952744857615352E-2</v>
      </c>
      <c r="R4032" s="7">
        <v>173.25</v>
      </c>
      <c r="S4032" s="7">
        <f t="shared" si="145"/>
        <v>298.25</v>
      </c>
      <c r="T4032" s="7">
        <f t="shared" si="146"/>
        <v>2011.75</v>
      </c>
      <c r="U4032" s="7"/>
      <c r="V4032" s="7"/>
      <c r="W4032" s="7"/>
      <c r="X4032" s="42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</row>
    <row r="4033" spans="1:40" s="1" customFormat="1">
      <c r="A4033" s="9" t="s">
        <v>4637</v>
      </c>
      <c r="B4033" s="396" t="s">
        <v>17</v>
      </c>
      <c r="C4033" s="420" t="s">
        <v>4638</v>
      </c>
      <c r="D4033" s="10">
        <v>4183</v>
      </c>
      <c r="E4033" s="690">
        <v>41354</v>
      </c>
      <c r="F4033" s="815">
        <v>2013</v>
      </c>
      <c r="G4033" s="45" t="s">
        <v>1774</v>
      </c>
      <c r="H4033" s="9" t="s">
        <v>905</v>
      </c>
      <c r="I4033" s="9">
        <v>130</v>
      </c>
      <c r="J4033" s="905">
        <v>155012</v>
      </c>
      <c r="K4033" s="5">
        <f t="shared" si="142"/>
        <v>6</v>
      </c>
      <c r="L4033" s="423">
        <v>2006</v>
      </c>
      <c r="M4033" s="417" t="s">
        <v>623</v>
      </c>
      <c r="N4033" s="45" t="s">
        <v>624</v>
      </c>
      <c r="O4033" s="1227">
        <v>3220</v>
      </c>
      <c r="P4033" s="154">
        <v>125</v>
      </c>
      <c r="Q4033" s="251">
        <v>9.8903826165160788E-2</v>
      </c>
      <c r="R4033" s="7">
        <v>241.5</v>
      </c>
      <c r="S4033" s="7">
        <f t="shared" si="145"/>
        <v>366.5</v>
      </c>
      <c r="T4033" s="7">
        <f t="shared" si="146"/>
        <v>2853.5</v>
      </c>
      <c r="U4033" s="7"/>
      <c r="V4033" s="7"/>
      <c r="W4033" s="7"/>
      <c r="X4033" s="42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</row>
    <row r="4034" spans="1:40" s="1" customFormat="1">
      <c r="A4034" s="9" t="s">
        <v>4639</v>
      </c>
      <c r="B4034" s="396" t="s">
        <v>17</v>
      </c>
      <c r="C4034" s="420" t="s">
        <v>4640</v>
      </c>
      <c r="D4034" s="10">
        <v>4183</v>
      </c>
      <c r="E4034" s="690">
        <v>41354</v>
      </c>
      <c r="F4034" s="815">
        <v>2013</v>
      </c>
      <c r="G4034" s="45" t="s">
        <v>1774</v>
      </c>
      <c r="H4034" s="9" t="s">
        <v>905</v>
      </c>
      <c r="I4034" s="9">
        <v>132</v>
      </c>
      <c r="J4034" s="905">
        <v>141447</v>
      </c>
      <c r="K4034" s="5">
        <f t="shared" ref="K4034:K4097" si="147">F4034-L4034-1</f>
        <v>6</v>
      </c>
      <c r="L4034" s="423">
        <v>2006</v>
      </c>
      <c r="M4034" s="417" t="s">
        <v>623</v>
      </c>
      <c r="N4034" s="45" t="s">
        <v>624</v>
      </c>
      <c r="O4034" s="1227">
        <v>3310</v>
      </c>
      <c r="P4034" s="154">
        <v>125</v>
      </c>
      <c r="Q4034" s="251">
        <v>0.101668218821951</v>
      </c>
      <c r="R4034" s="7">
        <v>248.25</v>
      </c>
      <c r="S4034" s="7">
        <f t="shared" si="145"/>
        <v>373.25</v>
      </c>
      <c r="T4034" s="7">
        <f t="shared" si="146"/>
        <v>2936.75</v>
      </c>
      <c r="U4034" s="7"/>
      <c r="V4034" s="7"/>
      <c r="W4034" s="7"/>
      <c r="X4034" s="42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</row>
    <row r="4035" spans="1:40" s="1" customFormat="1">
      <c r="A4035" s="9" t="s">
        <v>4641</v>
      </c>
      <c r="B4035" s="396" t="s">
        <v>17</v>
      </c>
      <c r="C4035" s="420" t="s">
        <v>4642</v>
      </c>
      <c r="D4035" s="10">
        <v>4183</v>
      </c>
      <c r="E4035" s="690">
        <v>41354</v>
      </c>
      <c r="F4035" s="815">
        <v>2013</v>
      </c>
      <c r="G4035" s="45" t="s">
        <v>1774</v>
      </c>
      <c r="H4035" s="9" t="s">
        <v>905</v>
      </c>
      <c r="I4035" s="9">
        <v>133</v>
      </c>
      <c r="J4035" s="905">
        <v>144078</v>
      </c>
      <c r="K4035" s="5">
        <f t="shared" si="147"/>
        <v>6</v>
      </c>
      <c r="L4035" s="423">
        <v>2006</v>
      </c>
      <c r="M4035" s="417" t="s">
        <v>623</v>
      </c>
      <c r="N4035" s="45" t="s">
        <v>624</v>
      </c>
      <c r="O4035" s="1227">
        <v>3375</v>
      </c>
      <c r="P4035" s="154">
        <v>125</v>
      </c>
      <c r="Q4035" s="251">
        <v>0.10366472462963282</v>
      </c>
      <c r="R4035" s="7">
        <v>253.12</v>
      </c>
      <c r="S4035" s="7">
        <f t="shared" si="145"/>
        <v>378.12</v>
      </c>
      <c r="T4035" s="7">
        <f t="shared" si="146"/>
        <v>2996.88</v>
      </c>
      <c r="U4035" s="7"/>
      <c r="V4035" s="7"/>
      <c r="W4035" s="7"/>
      <c r="X4035" s="42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</row>
    <row r="4036" spans="1:40" s="1" customFormat="1">
      <c r="A4036" s="9" t="s">
        <v>4643</v>
      </c>
      <c r="B4036" s="396" t="s">
        <v>17</v>
      </c>
      <c r="C4036" s="420" t="s">
        <v>4644</v>
      </c>
      <c r="D4036" s="10">
        <v>4183</v>
      </c>
      <c r="E4036" s="690">
        <v>41354</v>
      </c>
      <c r="F4036" s="815">
        <v>2013</v>
      </c>
      <c r="G4036" s="45" t="s">
        <v>812</v>
      </c>
      <c r="H4036" s="1" t="s">
        <v>861</v>
      </c>
      <c r="I4036" s="9">
        <v>135</v>
      </c>
      <c r="J4036" s="905">
        <v>85767</v>
      </c>
      <c r="K4036" s="5">
        <f t="shared" si="147"/>
        <v>5</v>
      </c>
      <c r="L4036" s="423">
        <v>2007</v>
      </c>
      <c r="M4036" s="417" t="s">
        <v>623</v>
      </c>
      <c r="N4036" s="45" t="s">
        <v>626</v>
      </c>
      <c r="O4036" s="1227">
        <v>521</v>
      </c>
      <c r="P4036" s="154">
        <f>O4036*0.1</f>
        <v>52.1</v>
      </c>
      <c r="Q4036" s="251">
        <v>1.6002761935418872E-2</v>
      </c>
      <c r="R4036" s="7">
        <v>39.07</v>
      </c>
      <c r="S4036" s="7">
        <f t="shared" si="145"/>
        <v>91.17</v>
      </c>
      <c r="T4036" s="7">
        <f t="shared" si="146"/>
        <v>429.83</v>
      </c>
      <c r="U4036" s="7"/>
      <c r="V4036" s="7"/>
      <c r="W4036" s="7"/>
      <c r="X4036" s="42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</row>
    <row r="4037" spans="1:40" s="1" customFormat="1">
      <c r="A4037" s="9" t="s">
        <v>4645</v>
      </c>
      <c r="B4037" s="396" t="s">
        <v>17</v>
      </c>
      <c r="C4037" s="420" t="s">
        <v>4646</v>
      </c>
      <c r="D4037" s="10">
        <v>4183</v>
      </c>
      <c r="E4037" s="690">
        <v>41354</v>
      </c>
      <c r="F4037" s="815">
        <v>2013</v>
      </c>
      <c r="G4037" s="45" t="s">
        <v>821</v>
      </c>
      <c r="H4037" s="9" t="s">
        <v>4812</v>
      </c>
      <c r="I4037" s="9">
        <v>138</v>
      </c>
      <c r="J4037" s="905">
        <v>132522</v>
      </c>
      <c r="K4037" s="5">
        <f t="shared" si="147"/>
        <v>15</v>
      </c>
      <c r="L4037" s="423">
        <v>1997</v>
      </c>
      <c r="M4037" s="417" t="s">
        <v>616</v>
      </c>
      <c r="N4037" s="45" t="s">
        <v>1234</v>
      </c>
      <c r="O4037" s="1227">
        <v>668.88</v>
      </c>
      <c r="P4037" s="154">
        <f>O4037*0.1</f>
        <v>66.888000000000005</v>
      </c>
      <c r="Q4037" s="251">
        <v>2.0544966225264829E-2</v>
      </c>
      <c r="R4037" s="7">
        <v>50.17</v>
      </c>
      <c r="S4037" s="7">
        <f t="shared" si="145"/>
        <v>117.05800000000001</v>
      </c>
      <c r="T4037" s="7">
        <f t="shared" si="146"/>
        <v>551.822</v>
      </c>
      <c r="U4037" s="7"/>
      <c r="V4037" s="7"/>
      <c r="W4037" s="7"/>
      <c r="X4037" s="42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</row>
    <row r="4038" spans="1:40" s="1" customFormat="1">
      <c r="A4038" s="70" t="s">
        <v>824</v>
      </c>
      <c r="B4038" s="70" t="s">
        <v>662</v>
      </c>
      <c r="C4038" s="624" t="s">
        <v>824</v>
      </c>
      <c r="D4038" s="103" t="s">
        <v>824</v>
      </c>
      <c r="E4038" s="829">
        <v>41365</v>
      </c>
      <c r="F4038" s="811">
        <v>2013</v>
      </c>
      <c r="G4038" s="733" t="s">
        <v>814</v>
      </c>
      <c r="H4038" s="70" t="s">
        <v>2652</v>
      </c>
      <c r="I4038" s="71"/>
      <c r="J4038" s="929"/>
      <c r="K4038" s="5">
        <f t="shared" si="147"/>
        <v>2012</v>
      </c>
      <c r="L4038" s="1035"/>
      <c r="M4038" s="1134"/>
      <c r="N4038" s="1134"/>
      <c r="O4038" s="1235"/>
      <c r="P4038" s="453"/>
      <c r="Q4038" s="72"/>
      <c r="R4038" s="73"/>
      <c r="S4038" s="73"/>
      <c r="T4038" s="73">
        <v>-1928.43</v>
      </c>
      <c r="U4038" s="42"/>
      <c r="V4038" s="42"/>
      <c r="W4038" s="42"/>
      <c r="X4038" s="42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</row>
    <row r="4039" spans="1:40" s="1" customFormat="1">
      <c r="A4039" s="70" t="s">
        <v>824</v>
      </c>
      <c r="B4039" s="70" t="s">
        <v>662</v>
      </c>
      <c r="C4039" s="624" t="s">
        <v>824</v>
      </c>
      <c r="D4039" s="103" t="s">
        <v>824</v>
      </c>
      <c r="E4039" s="829">
        <v>41365</v>
      </c>
      <c r="F4039" s="811">
        <v>2013</v>
      </c>
      <c r="G4039" s="733" t="s">
        <v>814</v>
      </c>
      <c r="H4039" s="244" t="s">
        <v>3617</v>
      </c>
      <c r="I4039" s="71"/>
      <c r="J4039" s="929"/>
      <c r="K4039" s="5">
        <f t="shared" si="147"/>
        <v>2012</v>
      </c>
      <c r="L4039" s="1035"/>
      <c r="M4039" s="1134"/>
      <c r="N4039" s="1134"/>
      <c r="O4039" s="1235"/>
      <c r="P4039" s="453"/>
      <c r="Q4039" s="72"/>
      <c r="R4039" s="73"/>
      <c r="S4039" s="73"/>
      <c r="T4039" s="73">
        <v>-10223.27</v>
      </c>
      <c r="U4039" s="42"/>
      <c r="V4039" s="42"/>
      <c r="W4039" s="42"/>
      <c r="X4039" s="42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</row>
    <row r="4040" spans="1:40" s="1" customFormat="1">
      <c r="A4040" s="70" t="s">
        <v>824</v>
      </c>
      <c r="B4040" s="70" t="s">
        <v>662</v>
      </c>
      <c r="C4040" s="624" t="s">
        <v>824</v>
      </c>
      <c r="D4040" s="103" t="s">
        <v>824</v>
      </c>
      <c r="E4040" s="829">
        <v>41365</v>
      </c>
      <c r="F4040" s="811">
        <v>2013</v>
      </c>
      <c r="G4040" s="733" t="s">
        <v>814</v>
      </c>
      <c r="H4040" s="70" t="s">
        <v>4815</v>
      </c>
      <c r="I4040" s="71"/>
      <c r="J4040" s="929"/>
      <c r="K4040" s="5">
        <f t="shared" si="147"/>
        <v>2012</v>
      </c>
      <c r="L4040" s="1035"/>
      <c r="M4040" s="1134"/>
      <c r="N4040" s="1134"/>
      <c r="O4040" s="1235"/>
      <c r="P4040" s="453"/>
      <c r="Q4040" s="72"/>
      <c r="R4040" s="73"/>
      <c r="S4040" s="73"/>
      <c r="T4040" s="73">
        <v>-750.75</v>
      </c>
      <c r="U4040" s="42"/>
      <c r="V4040" s="42"/>
      <c r="W4040" s="42"/>
      <c r="X4040" s="42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</row>
    <row r="4041" spans="1:40" s="1" customFormat="1">
      <c r="A4041" s="70" t="s">
        <v>824</v>
      </c>
      <c r="B4041" s="70" t="s">
        <v>662</v>
      </c>
      <c r="C4041" s="624" t="s">
        <v>824</v>
      </c>
      <c r="D4041" s="103" t="s">
        <v>824</v>
      </c>
      <c r="E4041" s="829">
        <v>41365</v>
      </c>
      <c r="F4041" s="811">
        <v>2013</v>
      </c>
      <c r="G4041" s="733" t="s">
        <v>814</v>
      </c>
      <c r="H4041" s="174" t="s">
        <v>2234</v>
      </c>
      <c r="I4041" s="71"/>
      <c r="J4041" s="929"/>
      <c r="K4041" s="5">
        <f t="shared" si="147"/>
        <v>2012</v>
      </c>
      <c r="L4041" s="1035"/>
      <c r="M4041" s="1134"/>
      <c r="N4041" s="1134"/>
      <c r="O4041" s="1235"/>
      <c r="P4041" s="453"/>
      <c r="Q4041" s="72"/>
      <c r="R4041" s="73"/>
      <c r="S4041" s="73"/>
      <c r="T4041" s="73">
        <v>-803.96</v>
      </c>
      <c r="U4041" s="42"/>
      <c r="V4041" s="42"/>
      <c r="W4041" s="42"/>
      <c r="X4041" s="42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</row>
    <row r="4042" spans="1:40" s="1" customFormat="1">
      <c r="A4042" s="70" t="s">
        <v>824</v>
      </c>
      <c r="B4042" s="70" t="s">
        <v>662</v>
      </c>
      <c r="C4042" s="624" t="s">
        <v>824</v>
      </c>
      <c r="D4042" s="103" t="s">
        <v>824</v>
      </c>
      <c r="E4042" s="829">
        <v>41365</v>
      </c>
      <c r="F4042" s="811">
        <v>2013</v>
      </c>
      <c r="G4042" s="733" t="s">
        <v>814</v>
      </c>
      <c r="H4042" s="70" t="s">
        <v>3593</v>
      </c>
      <c r="I4042" s="71"/>
      <c r="J4042" s="929"/>
      <c r="K4042" s="5">
        <f t="shared" si="147"/>
        <v>2012</v>
      </c>
      <c r="L4042" s="1035"/>
      <c r="M4042" s="1134"/>
      <c r="N4042" s="1134"/>
      <c r="O4042" s="1235"/>
      <c r="P4042" s="453"/>
      <c r="Q4042" s="72"/>
      <c r="R4042" s="73"/>
      <c r="S4042" s="73"/>
      <c r="T4042" s="73">
        <v>-1958.17</v>
      </c>
      <c r="U4042" s="42"/>
      <c r="V4042" s="42"/>
      <c r="W4042" s="42"/>
      <c r="X4042" s="42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</row>
    <row r="4043" spans="1:40" s="1" customFormat="1">
      <c r="A4043" s="70" t="s">
        <v>824</v>
      </c>
      <c r="B4043" s="70" t="s">
        <v>662</v>
      </c>
      <c r="C4043" s="624" t="s">
        <v>824</v>
      </c>
      <c r="D4043" s="103" t="s">
        <v>824</v>
      </c>
      <c r="E4043" s="829">
        <v>41365</v>
      </c>
      <c r="F4043" s="811">
        <v>2013</v>
      </c>
      <c r="G4043" s="733" t="s">
        <v>814</v>
      </c>
      <c r="H4043" s="244" t="s">
        <v>3617</v>
      </c>
      <c r="I4043" s="71"/>
      <c r="J4043" s="929"/>
      <c r="K4043" s="5">
        <f t="shared" si="147"/>
        <v>2012</v>
      </c>
      <c r="L4043" s="1035"/>
      <c r="M4043" s="1134"/>
      <c r="N4043" s="1134"/>
      <c r="O4043" s="1235"/>
      <c r="P4043" s="453"/>
      <c r="Q4043" s="72"/>
      <c r="R4043" s="73"/>
      <c r="S4043" s="73"/>
      <c r="T4043" s="73">
        <v>-20694</v>
      </c>
      <c r="U4043" s="42"/>
      <c r="V4043" s="42"/>
      <c r="W4043" s="42"/>
      <c r="X4043" s="42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</row>
    <row r="4044" spans="1:40" s="1" customFormat="1">
      <c r="A4044" s="1" t="s">
        <v>4647</v>
      </c>
      <c r="B4044" s="47" t="s">
        <v>17</v>
      </c>
      <c r="C4044" s="421" t="s">
        <v>4648</v>
      </c>
      <c r="D4044" s="699" t="s">
        <v>4649</v>
      </c>
      <c r="E4044" s="820">
        <v>41346</v>
      </c>
      <c r="F4044" s="801">
        <v>2013</v>
      </c>
      <c r="G4044" s="8" t="s">
        <v>818</v>
      </c>
      <c r="H4044" s="1" t="s">
        <v>2910</v>
      </c>
      <c r="I4044" s="1">
        <v>219191</v>
      </c>
      <c r="J4044" s="921">
        <v>139649</v>
      </c>
      <c r="K4044" s="5">
        <f t="shared" si="147"/>
        <v>8</v>
      </c>
      <c r="L4044" s="1027">
        <v>2004</v>
      </c>
      <c r="M4044" s="1124" t="s">
        <v>629</v>
      </c>
      <c r="N4044" s="1210" t="s">
        <v>2423</v>
      </c>
      <c r="O4044" s="1229">
        <v>2125</v>
      </c>
      <c r="P4044" s="1247">
        <v>125</v>
      </c>
      <c r="Q4044" s="461">
        <v>0.28813559322033899</v>
      </c>
      <c r="R4044" s="7">
        <v>0</v>
      </c>
      <c r="S4044" s="7">
        <v>125</v>
      </c>
      <c r="T4044" s="7">
        <f>O4044-S4044</f>
        <v>2000</v>
      </c>
      <c r="U4044" s="7"/>
      <c r="V4044" s="7"/>
      <c r="W4044" s="7"/>
      <c r="X4044" s="42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</row>
    <row r="4045" spans="1:40" s="1" customFormat="1">
      <c r="A4045" s="1" t="s">
        <v>4650</v>
      </c>
      <c r="B4045" s="47" t="s">
        <v>17</v>
      </c>
      <c r="C4045" s="421" t="s">
        <v>4651</v>
      </c>
      <c r="D4045" s="699" t="s">
        <v>4649</v>
      </c>
      <c r="E4045" s="820">
        <v>41346</v>
      </c>
      <c r="F4045" s="801">
        <v>2013</v>
      </c>
      <c r="G4045" s="8" t="s">
        <v>4618</v>
      </c>
      <c r="H4045" s="9" t="s">
        <v>800</v>
      </c>
      <c r="I4045" s="1">
        <v>214841</v>
      </c>
      <c r="J4045" s="921">
        <v>125525</v>
      </c>
      <c r="K4045" s="5">
        <f t="shared" si="147"/>
        <v>8</v>
      </c>
      <c r="L4045" s="1027">
        <v>2004</v>
      </c>
      <c r="M4045" s="1124" t="s">
        <v>942</v>
      </c>
      <c r="N4045" s="1210" t="s">
        <v>624</v>
      </c>
      <c r="O4045" s="1229">
        <v>1750</v>
      </c>
      <c r="P4045" s="1247">
        <v>125</v>
      </c>
      <c r="Q4045" s="461">
        <v>0.23728813559322035</v>
      </c>
      <c r="R4045" s="7">
        <v>0</v>
      </c>
      <c r="S4045" s="7">
        <v>125</v>
      </c>
      <c r="T4045" s="7">
        <f>O4045-S4045</f>
        <v>1625</v>
      </c>
      <c r="U4045" s="7"/>
      <c r="V4045" s="7"/>
      <c r="W4045" s="7"/>
      <c r="X4045" s="42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</row>
    <row r="4046" spans="1:40" s="1" customFormat="1">
      <c r="A4046" s="1" t="s">
        <v>4652</v>
      </c>
      <c r="B4046" s="47" t="s">
        <v>17</v>
      </c>
      <c r="C4046" s="421" t="s">
        <v>4653</v>
      </c>
      <c r="D4046" s="699" t="s">
        <v>4649</v>
      </c>
      <c r="E4046" s="820">
        <v>41358</v>
      </c>
      <c r="F4046" s="801">
        <v>2013</v>
      </c>
      <c r="G4046" s="8" t="s">
        <v>821</v>
      </c>
      <c r="H4046" s="2" t="s">
        <v>4813</v>
      </c>
      <c r="I4046" s="1">
        <v>11736</v>
      </c>
      <c r="J4046" s="921">
        <v>87964</v>
      </c>
      <c r="K4046" s="5">
        <f t="shared" si="147"/>
        <v>20</v>
      </c>
      <c r="L4046" s="1027">
        <v>1992</v>
      </c>
      <c r="M4046" s="1124" t="s">
        <v>2922</v>
      </c>
      <c r="N4046" s="1210" t="s">
        <v>3309</v>
      </c>
      <c r="O4046" s="1229">
        <v>3500</v>
      </c>
      <c r="P4046" s="1247">
        <v>125</v>
      </c>
      <c r="Q4046" s="461">
        <v>0.47457627118644069</v>
      </c>
      <c r="R4046" s="7">
        <v>0</v>
      </c>
      <c r="S4046" s="7">
        <v>125</v>
      </c>
      <c r="T4046" s="7">
        <f>O4046-S4046</f>
        <v>3375</v>
      </c>
      <c r="U4046" s="7"/>
      <c r="V4046" s="7"/>
      <c r="W4046" s="7"/>
      <c r="X4046" s="42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</row>
    <row r="4047" spans="1:40" s="1" customFormat="1">
      <c r="A4047" s="70" t="s">
        <v>824</v>
      </c>
      <c r="B4047" s="70" t="s">
        <v>22</v>
      </c>
      <c r="C4047" s="624" t="s">
        <v>824</v>
      </c>
      <c r="D4047" s="103" t="s">
        <v>824</v>
      </c>
      <c r="E4047" s="829">
        <v>41401</v>
      </c>
      <c r="F4047" s="811">
        <v>2013</v>
      </c>
      <c r="G4047" s="733" t="s">
        <v>815</v>
      </c>
      <c r="H4047" s="70" t="s">
        <v>4808</v>
      </c>
      <c r="I4047" s="71"/>
      <c r="J4047" s="929"/>
      <c r="K4047" s="5">
        <f t="shared" si="147"/>
        <v>2012</v>
      </c>
      <c r="L4047" s="1035"/>
      <c r="M4047" s="1134"/>
      <c r="N4047" s="1134"/>
      <c r="O4047" s="1235"/>
      <c r="P4047" s="453"/>
      <c r="Q4047" s="72"/>
      <c r="R4047" s="73"/>
      <c r="S4047" s="73"/>
      <c r="T4047" s="73">
        <v>-4425.7</v>
      </c>
      <c r="U4047" s="42"/>
      <c r="V4047" s="42"/>
      <c r="W4047" s="42"/>
      <c r="X4047" s="42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</row>
    <row r="4048" spans="1:40" s="1" customFormat="1">
      <c r="A4048" s="9" t="s">
        <v>4654</v>
      </c>
      <c r="B4048" s="396" t="s">
        <v>17</v>
      </c>
      <c r="C4048" s="420" t="s">
        <v>4655</v>
      </c>
      <c r="D4048" s="10">
        <v>4201</v>
      </c>
      <c r="E4048" s="690">
        <v>41395</v>
      </c>
      <c r="F4048" s="815">
        <v>2013</v>
      </c>
      <c r="G4048" s="45" t="s">
        <v>814</v>
      </c>
      <c r="H4048" s="9" t="s">
        <v>1060</v>
      </c>
      <c r="I4048" s="9">
        <v>7</v>
      </c>
      <c r="J4048" s="905">
        <v>135723</v>
      </c>
      <c r="K4048" s="5">
        <f t="shared" si="147"/>
        <v>7</v>
      </c>
      <c r="L4048" s="423">
        <v>2005</v>
      </c>
      <c r="M4048" s="417" t="s">
        <v>616</v>
      </c>
      <c r="N4048" s="45" t="s">
        <v>1234</v>
      </c>
      <c r="O4048" s="1227">
        <v>3261.5</v>
      </c>
      <c r="P4048" s="154">
        <v>125</v>
      </c>
      <c r="Q4048" s="251">
        <v>4.7695104638219139E-2</v>
      </c>
      <c r="R4048" s="7">
        <v>244.61</v>
      </c>
      <c r="S4048" s="7">
        <f>P4048+R4048</f>
        <v>369.61</v>
      </c>
      <c r="T4048" s="7">
        <f>O4048-S4048</f>
        <v>2891.89</v>
      </c>
      <c r="U4048" s="7"/>
      <c r="V4048" s="7"/>
      <c r="W4048" s="7"/>
      <c r="X4048" s="42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</row>
    <row r="4049" spans="1:40" s="1" customFormat="1">
      <c r="A4049" s="9" t="s">
        <v>4656</v>
      </c>
      <c r="B4049" s="396" t="s">
        <v>17</v>
      </c>
      <c r="C4049" s="420" t="s">
        <v>4657</v>
      </c>
      <c r="D4049" s="10">
        <v>4201</v>
      </c>
      <c r="E4049" s="690">
        <v>41395</v>
      </c>
      <c r="F4049" s="815">
        <v>2013</v>
      </c>
      <c r="G4049" s="208" t="s">
        <v>812</v>
      </c>
      <c r="H4049" s="1" t="s">
        <v>861</v>
      </c>
      <c r="I4049" s="9">
        <v>8</v>
      </c>
      <c r="J4049" s="905">
        <v>112746</v>
      </c>
      <c r="K4049" s="5">
        <f t="shared" si="147"/>
        <v>13</v>
      </c>
      <c r="L4049" s="423">
        <v>1999</v>
      </c>
      <c r="M4049" s="417" t="s">
        <v>616</v>
      </c>
      <c r="N4049" s="45" t="s">
        <v>4155</v>
      </c>
      <c r="O4049" s="1227">
        <v>675</v>
      </c>
      <c r="P4049" s="154">
        <f>O4049*0.1</f>
        <v>67.5</v>
      </c>
      <c r="Q4049" s="251">
        <v>9.8709782709789726E-3</v>
      </c>
      <c r="R4049" s="7">
        <v>50.62</v>
      </c>
      <c r="S4049" s="7">
        <f t="shared" ref="S4049:S4065" si="148">P4049+R4049</f>
        <v>118.12</v>
      </c>
      <c r="T4049" s="7">
        <f t="shared" ref="T4049:T4065" si="149">O4049-S4049</f>
        <v>556.88</v>
      </c>
      <c r="U4049" s="7"/>
      <c r="V4049" s="7"/>
      <c r="W4049" s="7"/>
      <c r="X4049" s="42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</row>
    <row r="4050" spans="1:40" s="1" customFormat="1">
      <c r="A4050" s="9" t="s">
        <v>4658</v>
      </c>
      <c r="B4050" s="396" t="s">
        <v>17</v>
      </c>
      <c r="C4050" s="420" t="s">
        <v>4659</v>
      </c>
      <c r="D4050" s="10">
        <v>4201</v>
      </c>
      <c r="E4050" s="690">
        <v>41395</v>
      </c>
      <c r="F4050" s="815">
        <v>2013</v>
      </c>
      <c r="G4050" s="45" t="s">
        <v>812</v>
      </c>
      <c r="H4050" s="1" t="s">
        <v>861</v>
      </c>
      <c r="I4050" s="9">
        <v>93</v>
      </c>
      <c r="J4050" s="905">
        <v>121654</v>
      </c>
      <c r="K4050" s="5">
        <f t="shared" si="147"/>
        <v>14</v>
      </c>
      <c r="L4050" s="423">
        <v>1998</v>
      </c>
      <c r="M4050" s="417" t="s">
        <v>623</v>
      </c>
      <c r="N4050" s="45" t="s">
        <v>740</v>
      </c>
      <c r="O4050" s="1227">
        <v>1522</v>
      </c>
      <c r="P4050" s="154">
        <v>125</v>
      </c>
      <c r="Q4050" s="251">
        <v>2.2257228042118514E-2</v>
      </c>
      <c r="R4050" s="7">
        <v>114.15</v>
      </c>
      <c r="S4050" s="7">
        <f t="shared" si="148"/>
        <v>239.15</v>
      </c>
      <c r="T4050" s="7">
        <f t="shared" si="149"/>
        <v>1282.8499999999999</v>
      </c>
      <c r="U4050" s="7"/>
      <c r="V4050" s="7"/>
      <c r="W4050" s="7"/>
      <c r="X4050" s="42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</row>
    <row r="4051" spans="1:40" s="1" customFormat="1">
      <c r="A4051" s="9" t="s">
        <v>4660</v>
      </c>
      <c r="B4051" s="396" t="s">
        <v>17</v>
      </c>
      <c r="C4051" s="420" t="s">
        <v>4661</v>
      </c>
      <c r="D4051" s="10">
        <v>4201</v>
      </c>
      <c r="E4051" s="690">
        <v>41395</v>
      </c>
      <c r="F4051" s="815">
        <v>2013</v>
      </c>
      <c r="G4051" s="45" t="s">
        <v>810</v>
      </c>
      <c r="H4051" s="9" t="s">
        <v>1050</v>
      </c>
      <c r="I4051" s="9">
        <v>101</v>
      </c>
      <c r="J4051" s="905">
        <v>122000</v>
      </c>
      <c r="K4051" s="5">
        <f t="shared" si="147"/>
        <v>12</v>
      </c>
      <c r="L4051" s="423">
        <v>2000</v>
      </c>
      <c r="M4051" s="417" t="s">
        <v>623</v>
      </c>
      <c r="N4051" s="45" t="s">
        <v>624</v>
      </c>
      <c r="O4051" s="1227">
        <v>1510</v>
      </c>
      <c r="P4051" s="154">
        <v>125</v>
      </c>
      <c r="Q4051" s="251">
        <v>2.2081743983967776E-2</v>
      </c>
      <c r="R4051" s="7">
        <v>113.25</v>
      </c>
      <c r="S4051" s="7">
        <f t="shared" si="148"/>
        <v>238.25</v>
      </c>
      <c r="T4051" s="7">
        <f t="shared" si="149"/>
        <v>1271.75</v>
      </c>
      <c r="U4051" s="7"/>
      <c r="V4051" s="7"/>
      <c r="W4051" s="7"/>
      <c r="X4051" s="42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</row>
    <row r="4052" spans="1:40" s="1" customFormat="1">
      <c r="A4052" s="9" t="s">
        <v>4662</v>
      </c>
      <c r="B4052" s="396" t="s">
        <v>17</v>
      </c>
      <c r="C4052" s="420" t="s">
        <v>4663</v>
      </c>
      <c r="D4052" s="10">
        <v>4201</v>
      </c>
      <c r="E4052" s="690">
        <v>41395</v>
      </c>
      <c r="F4052" s="815">
        <v>2013</v>
      </c>
      <c r="G4052" s="45" t="s">
        <v>810</v>
      </c>
      <c r="H4052" s="9" t="s">
        <v>1050</v>
      </c>
      <c r="I4052" s="9">
        <v>102</v>
      </c>
      <c r="J4052" s="905">
        <v>155774</v>
      </c>
      <c r="K4052" s="5">
        <f t="shared" si="147"/>
        <v>11</v>
      </c>
      <c r="L4052" s="423">
        <v>2001</v>
      </c>
      <c r="M4052" s="417" t="s">
        <v>616</v>
      </c>
      <c r="N4052" s="45" t="s">
        <v>2783</v>
      </c>
      <c r="O4052" s="1227">
        <v>4880</v>
      </c>
      <c r="P4052" s="154">
        <v>125</v>
      </c>
      <c r="Q4052" s="251">
        <v>7.1363516981299835E-2</v>
      </c>
      <c r="R4052" s="7">
        <v>366</v>
      </c>
      <c r="S4052" s="7">
        <f t="shared" si="148"/>
        <v>491</v>
      </c>
      <c r="T4052" s="7">
        <f t="shared" si="149"/>
        <v>4389</v>
      </c>
      <c r="U4052" s="7"/>
      <c r="V4052" s="7"/>
      <c r="W4052" s="7"/>
      <c r="X4052" s="42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</row>
    <row r="4053" spans="1:40" s="1" customFormat="1">
      <c r="A4053" s="9" t="s">
        <v>4664</v>
      </c>
      <c r="B4053" s="396" t="s">
        <v>17</v>
      </c>
      <c r="C4053" s="420" t="s">
        <v>4665</v>
      </c>
      <c r="D4053" s="10">
        <v>4201</v>
      </c>
      <c r="E4053" s="690">
        <v>41395</v>
      </c>
      <c r="F4053" s="815">
        <v>2013</v>
      </c>
      <c r="G4053" s="45" t="s">
        <v>4618</v>
      </c>
      <c r="H4053" s="9" t="s">
        <v>800</v>
      </c>
      <c r="I4053" s="9">
        <v>202</v>
      </c>
      <c r="J4053" s="905">
        <v>206094</v>
      </c>
      <c r="K4053" s="5">
        <f t="shared" si="147"/>
        <v>18</v>
      </c>
      <c r="L4053" s="423">
        <v>1994</v>
      </c>
      <c r="M4053" s="417" t="s">
        <v>629</v>
      </c>
      <c r="N4053" s="45" t="s">
        <v>4524</v>
      </c>
      <c r="O4053" s="1227">
        <v>5828</v>
      </c>
      <c r="P4053" s="154">
        <v>125</v>
      </c>
      <c r="Q4053" s="251">
        <v>8.5226757575208076E-2</v>
      </c>
      <c r="R4053" s="7">
        <v>437.1</v>
      </c>
      <c r="S4053" s="7">
        <f t="shared" si="148"/>
        <v>562.1</v>
      </c>
      <c r="T4053" s="7">
        <f t="shared" si="149"/>
        <v>5265.9</v>
      </c>
      <c r="U4053" s="7"/>
      <c r="V4053" s="7"/>
      <c r="W4053" s="7"/>
      <c r="X4053" s="42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</row>
    <row r="4054" spans="1:40" s="1" customFormat="1">
      <c r="A4054" s="9" t="s">
        <v>4666</v>
      </c>
      <c r="B4054" s="396" t="s">
        <v>17</v>
      </c>
      <c r="C4054" s="420" t="s">
        <v>4667</v>
      </c>
      <c r="D4054" s="10">
        <v>4201</v>
      </c>
      <c r="E4054" s="690">
        <v>41395</v>
      </c>
      <c r="F4054" s="815">
        <v>2013</v>
      </c>
      <c r="G4054" s="45" t="s">
        <v>1774</v>
      </c>
      <c r="H4054" s="9" t="s">
        <v>905</v>
      </c>
      <c r="I4054" s="9">
        <v>203</v>
      </c>
      <c r="J4054" s="905">
        <v>123613</v>
      </c>
      <c r="K4054" s="5">
        <f t="shared" si="147"/>
        <v>6</v>
      </c>
      <c r="L4054" s="423">
        <v>2006</v>
      </c>
      <c r="M4054" s="417" t="s">
        <v>623</v>
      </c>
      <c r="N4054" s="45" t="s">
        <v>624</v>
      </c>
      <c r="O4054" s="1227">
        <v>3135</v>
      </c>
      <c r="P4054" s="154">
        <v>125</v>
      </c>
      <c r="Q4054" s="251">
        <v>4.584521019188012E-2</v>
      </c>
      <c r="R4054" s="7">
        <v>235.12</v>
      </c>
      <c r="S4054" s="7">
        <f t="shared" si="148"/>
        <v>360.12</v>
      </c>
      <c r="T4054" s="7">
        <f t="shared" si="149"/>
        <v>2774.88</v>
      </c>
      <c r="U4054" s="7"/>
      <c r="V4054" s="7"/>
      <c r="W4054" s="7"/>
      <c r="X4054" s="42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</row>
    <row r="4055" spans="1:40" s="1" customFormat="1">
      <c r="A4055" s="9" t="s">
        <v>4668</v>
      </c>
      <c r="B4055" s="396" t="s">
        <v>17</v>
      </c>
      <c r="C4055" s="420" t="s">
        <v>4669</v>
      </c>
      <c r="D4055" s="10">
        <v>4201</v>
      </c>
      <c r="E4055" s="690">
        <v>41395</v>
      </c>
      <c r="F4055" s="815">
        <v>2013</v>
      </c>
      <c r="G4055" s="45" t="s">
        <v>1774</v>
      </c>
      <c r="H4055" s="9" t="s">
        <v>905</v>
      </c>
      <c r="I4055" s="9">
        <v>204</v>
      </c>
      <c r="J4055" s="905">
        <v>127315</v>
      </c>
      <c r="K4055" s="5">
        <f t="shared" si="147"/>
        <v>6</v>
      </c>
      <c r="L4055" s="423">
        <v>2006</v>
      </c>
      <c r="M4055" s="417" t="s">
        <v>623</v>
      </c>
      <c r="N4055" s="45" t="s">
        <v>624</v>
      </c>
      <c r="O4055" s="1227">
        <v>3165</v>
      </c>
      <c r="P4055" s="154">
        <v>125</v>
      </c>
      <c r="Q4055" s="251">
        <v>4.6283920337256965E-2</v>
      </c>
      <c r="R4055" s="7">
        <v>237.37</v>
      </c>
      <c r="S4055" s="7">
        <f t="shared" si="148"/>
        <v>362.37</v>
      </c>
      <c r="T4055" s="7">
        <f t="shared" si="149"/>
        <v>2802.63</v>
      </c>
      <c r="U4055" s="7"/>
      <c r="V4055" s="7"/>
      <c r="W4055" s="7"/>
      <c r="X4055" s="42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</row>
    <row r="4056" spans="1:40" s="1" customFormat="1">
      <c r="A4056" s="9" t="s">
        <v>4670</v>
      </c>
      <c r="B4056" s="396" t="s">
        <v>17</v>
      </c>
      <c r="C4056" s="420" t="s">
        <v>4671</v>
      </c>
      <c r="D4056" s="10">
        <v>4201</v>
      </c>
      <c r="E4056" s="690">
        <v>41395</v>
      </c>
      <c r="F4056" s="815">
        <v>2013</v>
      </c>
      <c r="G4056" s="45" t="s">
        <v>1774</v>
      </c>
      <c r="H4056" s="9" t="s">
        <v>905</v>
      </c>
      <c r="I4056" s="9">
        <v>205</v>
      </c>
      <c r="J4056" s="905">
        <v>151922</v>
      </c>
      <c r="K4056" s="5">
        <f t="shared" si="147"/>
        <v>5</v>
      </c>
      <c r="L4056" s="423">
        <v>2007</v>
      </c>
      <c r="M4056" s="417" t="s">
        <v>629</v>
      </c>
      <c r="N4056" s="45" t="s">
        <v>1235</v>
      </c>
      <c r="O4056" s="1227">
        <v>4011</v>
      </c>
      <c r="P4056" s="154">
        <v>125</v>
      </c>
      <c r="Q4056" s="251">
        <v>5.8655546436883942E-2</v>
      </c>
      <c r="R4056" s="7">
        <v>300.82</v>
      </c>
      <c r="S4056" s="7">
        <f t="shared" si="148"/>
        <v>425.82</v>
      </c>
      <c r="T4056" s="7">
        <f t="shared" si="149"/>
        <v>3585.18</v>
      </c>
      <c r="U4056" s="7"/>
      <c r="V4056" s="7"/>
      <c r="W4056" s="7"/>
      <c r="X4056" s="42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</row>
    <row r="4057" spans="1:40" s="1" customFormat="1">
      <c r="A4057" s="9" t="s">
        <v>4672</v>
      </c>
      <c r="B4057" s="396" t="s">
        <v>17</v>
      </c>
      <c r="C4057" s="420" t="s">
        <v>4673</v>
      </c>
      <c r="D4057" s="10">
        <v>4201</v>
      </c>
      <c r="E4057" s="690">
        <v>41395</v>
      </c>
      <c r="F4057" s="815">
        <v>2013</v>
      </c>
      <c r="G4057" s="45" t="s">
        <v>1774</v>
      </c>
      <c r="H4057" s="9" t="s">
        <v>905</v>
      </c>
      <c r="I4057" s="9">
        <v>206</v>
      </c>
      <c r="J4057" s="905">
        <v>146402</v>
      </c>
      <c r="K4057" s="5">
        <f t="shared" si="147"/>
        <v>5</v>
      </c>
      <c r="L4057" s="423">
        <v>2007</v>
      </c>
      <c r="M4057" s="417" t="s">
        <v>629</v>
      </c>
      <c r="N4057" s="45" t="s">
        <v>2423</v>
      </c>
      <c r="O4057" s="1227">
        <v>4501</v>
      </c>
      <c r="P4057" s="154">
        <v>125</v>
      </c>
      <c r="Q4057" s="251">
        <v>6.582114547803905E-2</v>
      </c>
      <c r="R4057" s="7">
        <v>337.57</v>
      </c>
      <c r="S4057" s="7">
        <f t="shared" si="148"/>
        <v>462.57</v>
      </c>
      <c r="T4057" s="7">
        <f t="shared" si="149"/>
        <v>4038.43</v>
      </c>
      <c r="U4057" s="7"/>
      <c r="V4057" s="7"/>
      <c r="W4057" s="7"/>
      <c r="X4057" s="42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</row>
    <row r="4058" spans="1:40" s="1" customFormat="1">
      <c r="A4058" s="9" t="s">
        <v>4674</v>
      </c>
      <c r="B4058" s="396" t="s">
        <v>17</v>
      </c>
      <c r="C4058" s="420" t="s">
        <v>4675</v>
      </c>
      <c r="D4058" s="10">
        <v>4201</v>
      </c>
      <c r="E4058" s="690">
        <v>41395</v>
      </c>
      <c r="F4058" s="815">
        <v>2013</v>
      </c>
      <c r="G4058" s="45" t="s">
        <v>1774</v>
      </c>
      <c r="H4058" s="9" t="s">
        <v>905</v>
      </c>
      <c r="I4058" s="9">
        <v>207</v>
      </c>
      <c r="J4058" s="905">
        <v>124867</v>
      </c>
      <c r="K4058" s="5">
        <f t="shared" si="147"/>
        <v>8</v>
      </c>
      <c r="L4058" s="423">
        <v>2004</v>
      </c>
      <c r="M4058" s="417" t="s">
        <v>616</v>
      </c>
      <c r="N4058" s="45" t="s">
        <v>619</v>
      </c>
      <c r="O4058" s="1227">
        <v>3010</v>
      </c>
      <c r="P4058" s="154">
        <v>125</v>
      </c>
      <c r="Q4058" s="251">
        <v>4.401725125280994E-2</v>
      </c>
      <c r="R4058" s="7">
        <v>225.75</v>
      </c>
      <c r="S4058" s="7">
        <f t="shared" si="148"/>
        <v>350.75</v>
      </c>
      <c r="T4058" s="7">
        <f t="shared" si="149"/>
        <v>2659.25</v>
      </c>
      <c r="U4058" s="7"/>
      <c r="V4058" s="7"/>
      <c r="W4058" s="7"/>
      <c r="X4058" s="42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</row>
    <row r="4059" spans="1:40" s="1" customFormat="1">
      <c r="A4059" s="9" t="s">
        <v>4676</v>
      </c>
      <c r="B4059" s="396" t="s">
        <v>17</v>
      </c>
      <c r="C4059" s="420" t="s">
        <v>4677</v>
      </c>
      <c r="D4059" s="10">
        <v>4201</v>
      </c>
      <c r="E4059" s="690">
        <v>41395</v>
      </c>
      <c r="F4059" s="815">
        <v>2013</v>
      </c>
      <c r="G4059" s="45" t="s">
        <v>1774</v>
      </c>
      <c r="H4059" s="9" t="s">
        <v>905</v>
      </c>
      <c r="I4059" s="9">
        <v>208</v>
      </c>
      <c r="J4059" s="905">
        <v>113813</v>
      </c>
      <c r="K4059" s="5">
        <f t="shared" si="147"/>
        <v>9</v>
      </c>
      <c r="L4059" s="423">
        <v>2003</v>
      </c>
      <c r="M4059" s="417" t="s">
        <v>2147</v>
      </c>
      <c r="N4059" s="45" t="s">
        <v>2360</v>
      </c>
      <c r="O4059" s="1227">
        <v>2766.78</v>
      </c>
      <c r="P4059" s="154">
        <v>125</v>
      </c>
      <c r="Q4059" s="251">
        <v>4.0460481867524746E-2</v>
      </c>
      <c r="R4059" s="7">
        <v>207.51</v>
      </c>
      <c r="S4059" s="7">
        <f t="shared" si="148"/>
        <v>332.51</v>
      </c>
      <c r="T4059" s="7">
        <f t="shared" si="149"/>
        <v>2434.2700000000004</v>
      </c>
      <c r="U4059" s="7"/>
      <c r="V4059" s="7"/>
      <c r="W4059" s="7"/>
      <c r="X4059" s="42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</row>
    <row r="4060" spans="1:40" s="1" customFormat="1">
      <c r="A4060" s="9" t="s">
        <v>4678</v>
      </c>
      <c r="B4060" s="396" t="s">
        <v>17</v>
      </c>
      <c r="C4060" s="420" t="s">
        <v>4679</v>
      </c>
      <c r="D4060" s="10">
        <v>4201</v>
      </c>
      <c r="E4060" s="690">
        <v>41395</v>
      </c>
      <c r="F4060" s="815">
        <v>2013</v>
      </c>
      <c r="G4060" s="45" t="s">
        <v>1774</v>
      </c>
      <c r="H4060" s="9" t="s">
        <v>905</v>
      </c>
      <c r="I4060" s="9">
        <v>209</v>
      </c>
      <c r="J4060" s="905">
        <v>159618</v>
      </c>
      <c r="K4060" s="5">
        <f t="shared" si="147"/>
        <v>5</v>
      </c>
      <c r="L4060" s="423">
        <v>2007</v>
      </c>
      <c r="M4060" s="417" t="s">
        <v>629</v>
      </c>
      <c r="N4060" s="45" t="s">
        <v>2423</v>
      </c>
      <c r="O4060" s="1227">
        <v>3010</v>
      </c>
      <c r="P4060" s="154">
        <v>125</v>
      </c>
      <c r="Q4060" s="251">
        <v>4.401725125280994E-2</v>
      </c>
      <c r="R4060" s="7">
        <v>225.75</v>
      </c>
      <c r="S4060" s="7">
        <f t="shared" si="148"/>
        <v>350.75</v>
      </c>
      <c r="T4060" s="7">
        <f t="shared" si="149"/>
        <v>2659.25</v>
      </c>
      <c r="U4060" s="7"/>
      <c r="V4060" s="7"/>
      <c r="W4060" s="7"/>
      <c r="X4060" s="42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</row>
    <row r="4061" spans="1:40" s="1" customFormat="1">
      <c r="A4061" s="9" t="s">
        <v>4680</v>
      </c>
      <c r="B4061" s="396" t="s">
        <v>17</v>
      </c>
      <c r="C4061" s="420" t="s">
        <v>4681</v>
      </c>
      <c r="D4061" s="10">
        <v>4201</v>
      </c>
      <c r="E4061" s="690">
        <v>41395</v>
      </c>
      <c r="F4061" s="815">
        <v>2013</v>
      </c>
      <c r="G4061" s="45" t="s">
        <v>1774</v>
      </c>
      <c r="H4061" s="9" t="s">
        <v>905</v>
      </c>
      <c r="I4061" s="9">
        <v>210</v>
      </c>
      <c r="J4061" s="905">
        <v>121363</v>
      </c>
      <c r="K4061" s="5">
        <f t="shared" si="147"/>
        <v>4</v>
      </c>
      <c r="L4061" s="423">
        <v>2008</v>
      </c>
      <c r="M4061" s="417" t="s">
        <v>629</v>
      </c>
      <c r="N4061" s="45" t="s">
        <v>2423</v>
      </c>
      <c r="O4061" s="1227">
        <v>3989</v>
      </c>
      <c r="P4061" s="154">
        <v>125</v>
      </c>
      <c r="Q4061" s="251">
        <v>5.8333825663607591E-2</v>
      </c>
      <c r="R4061" s="7">
        <v>299.17</v>
      </c>
      <c r="S4061" s="7">
        <f t="shared" si="148"/>
        <v>424.17</v>
      </c>
      <c r="T4061" s="7">
        <f t="shared" si="149"/>
        <v>3564.83</v>
      </c>
      <c r="U4061" s="7"/>
      <c r="V4061" s="7"/>
      <c r="W4061" s="7"/>
      <c r="X4061" s="42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</row>
    <row r="4062" spans="1:40" s="1" customFormat="1">
      <c r="A4062" s="9" t="s">
        <v>4682</v>
      </c>
      <c r="B4062" s="396" t="s">
        <v>17</v>
      </c>
      <c r="C4062" s="420" t="s">
        <v>4683</v>
      </c>
      <c r="D4062" s="10">
        <v>4201</v>
      </c>
      <c r="E4062" s="690">
        <v>41395</v>
      </c>
      <c r="F4062" s="815">
        <v>2013</v>
      </c>
      <c r="G4062" s="45" t="s">
        <v>1774</v>
      </c>
      <c r="H4062" s="9" t="s">
        <v>905</v>
      </c>
      <c r="I4062" s="9">
        <v>211</v>
      </c>
      <c r="J4062" s="905">
        <v>145283</v>
      </c>
      <c r="K4062" s="5">
        <f t="shared" si="147"/>
        <v>8</v>
      </c>
      <c r="L4062" s="423">
        <v>2004</v>
      </c>
      <c r="M4062" s="417" t="s">
        <v>623</v>
      </c>
      <c r="N4062" s="45" t="s">
        <v>624</v>
      </c>
      <c r="O4062" s="1227">
        <v>3260</v>
      </c>
      <c r="P4062" s="154">
        <v>125</v>
      </c>
      <c r="Q4062" s="251">
        <v>4.7673169130950301E-2</v>
      </c>
      <c r="R4062" s="7">
        <v>244.5</v>
      </c>
      <c r="S4062" s="7">
        <f t="shared" si="148"/>
        <v>369.5</v>
      </c>
      <c r="T4062" s="7">
        <f t="shared" si="149"/>
        <v>2890.5</v>
      </c>
      <c r="U4062" s="7"/>
      <c r="V4062" s="7"/>
      <c r="W4062" s="7"/>
      <c r="X4062" s="42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</row>
    <row r="4063" spans="1:40" s="1" customFormat="1">
      <c r="A4063" s="9" t="s">
        <v>4684</v>
      </c>
      <c r="B4063" s="396" t="s">
        <v>17</v>
      </c>
      <c r="C4063" s="420" t="s">
        <v>4685</v>
      </c>
      <c r="D4063" s="10">
        <v>4201</v>
      </c>
      <c r="E4063" s="690">
        <v>41395</v>
      </c>
      <c r="F4063" s="815">
        <v>2013</v>
      </c>
      <c r="G4063" s="45" t="s">
        <v>1774</v>
      </c>
      <c r="H4063" s="9" t="s">
        <v>905</v>
      </c>
      <c r="I4063" s="9">
        <v>212</v>
      </c>
      <c r="J4063" s="905">
        <v>142597</v>
      </c>
      <c r="K4063" s="5">
        <f t="shared" si="147"/>
        <v>8</v>
      </c>
      <c r="L4063" s="423">
        <v>2004</v>
      </c>
      <c r="M4063" s="417" t="s">
        <v>623</v>
      </c>
      <c r="N4063" s="45" t="s">
        <v>624</v>
      </c>
      <c r="O4063" s="1227">
        <v>3510</v>
      </c>
      <c r="P4063" s="154">
        <v>125</v>
      </c>
      <c r="Q4063" s="251">
        <v>5.1329087009090661E-2</v>
      </c>
      <c r="R4063" s="7">
        <v>263.25</v>
      </c>
      <c r="S4063" s="7">
        <f t="shared" si="148"/>
        <v>388.25</v>
      </c>
      <c r="T4063" s="7">
        <f t="shared" si="149"/>
        <v>3121.75</v>
      </c>
      <c r="U4063" s="7"/>
      <c r="V4063" s="7"/>
      <c r="W4063" s="7"/>
      <c r="X4063" s="42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</row>
    <row r="4064" spans="1:40" s="1" customFormat="1">
      <c r="A4064" s="9" t="s">
        <v>4686</v>
      </c>
      <c r="B4064" s="396" t="s">
        <v>17</v>
      </c>
      <c r="C4064" s="420" t="s">
        <v>4687</v>
      </c>
      <c r="D4064" s="10">
        <v>4201</v>
      </c>
      <c r="E4064" s="690">
        <v>41395</v>
      </c>
      <c r="F4064" s="815">
        <v>2013</v>
      </c>
      <c r="G4064" s="45" t="s">
        <v>1774</v>
      </c>
      <c r="H4064" s="9" t="s">
        <v>905</v>
      </c>
      <c r="I4064" s="9">
        <v>213</v>
      </c>
      <c r="J4064" s="905">
        <v>163361</v>
      </c>
      <c r="K4064" s="5">
        <f t="shared" si="147"/>
        <v>6</v>
      </c>
      <c r="L4064" s="423">
        <v>2006</v>
      </c>
      <c r="M4064" s="417" t="s">
        <v>629</v>
      </c>
      <c r="N4064" s="45" t="s">
        <v>2423</v>
      </c>
      <c r="O4064" s="1227">
        <v>3910</v>
      </c>
      <c r="P4064" s="154">
        <v>125</v>
      </c>
      <c r="Q4064" s="251">
        <v>5.7178555614115237E-2</v>
      </c>
      <c r="R4064" s="7">
        <v>293.25</v>
      </c>
      <c r="S4064" s="7">
        <f t="shared" si="148"/>
        <v>418.25</v>
      </c>
      <c r="T4064" s="7">
        <f t="shared" si="149"/>
        <v>3491.75</v>
      </c>
      <c r="U4064" s="7"/>
      <c r="V4064" s="7"/>
      <c r="W4064" s="7"/>
      <c r="X4064" s="42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</row>
    <row r="4065" spans="1:40" s="1" customFormat="1">
      <c r="A4065" s="9" t="s">
        <v>4688</v>
      </c>
      <c r="B4065" s="396" t="s">
        <v>17</v>
      </c>
      <c r="C4065" s="420" t="s">
        <v>4689</v>
      </c>
      <c r="D4065" s="10">
        <v>4201</v>
      </c>
      <c r="E4065" s="690">
        <v>41395</v>
      </c>
      <c r="F4065" s="815">
        <v>2013</v>
      </c>
      <c r="G4065" s="45" t="s">
        <v>1774</v>
      </c>
      <c r="H4065" s="9" t="s">
        <v>905</v>
      </c>
      <c r="I4065" s="9">
        <v>214</v>
      </c>
      <c r="J4065" s="905">
        <v>152287</v>
      </c>
      <c r="K4065" s="5">
        <f t="shared" si="147"/>
        <v>5</v>
      </c>
      <c r="L4065" s="423">
        <v>2007</v>
      </c>
      <c r="M4065" s="417" t="s">
        <v>629</v>
      </c>
      <c r="N4065" s="45" t="s">
        <v>2423</v>
      </c>
      <c r="O4065" s="1227">
        <v>4011</v>
      </c>
      <c r="P4065" s="154">
        <v>125</v>
      </c>
      <c r="Q4065" s="251">
        <v>5.8655546436883942E-2</v>
      </c>
      <c r="R4065" s="7">
        <v>300.82</v>
      </c>
      <c r="S4065" s="7">
        <f t="shared" si="148"/>
        <v>425.82</v>
      </c>
      <c r="T4065" s="7">
        <f t="shared" si="149"/>
        <v>3585.18</v>
      </c>
      <c r="U4065" s="7"/>
      <c r="V4065" s="7"/>
      <c r="W4065" s="7"/>
      <c r="X4065" s="42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</row>
    <row r="4066" spans="1:40" s="1" customFormat="1">
      <c r="A4066" s="252" t="s">
        <v>4690</v>
      </c>
      <c r="B4066" s="396" t="s">
        <v>17</v>
      </c>
      <c r="C4066" s="691" t="s">
        <v>4691</v>
      </c>
      <c r="D4066" s="10">
        <v>4201</v>
      </c>
      <c r="E4066" s="690">
        <v>41395</v>
      </c>
      <c r="F4066" s="815">
        <v>2013</v>
      </c>
      <c r="G4066" s="778" t="s">
        <v>1774</v>
      </c>
      <c r="H4066" s="9" t="s">
        <v>905</v>
      </c>
      <c r="I4066" s="252">
        <v>215</v>
      </c>
      <c r="J4066" s="903">
        <v>151861</v>
      </c>
      <c r="K4066" s="5">
        <f t="shared" si="147"/>
        <v>8</v>
      </c>
      <c r="L4066" s="790">
        <v>2004</v>
      </c>
      <c r="M4066" s="1113" t="s">
        <v>623</v>
      </c>
      <c r="N4066" s="778" t="s">
        <v>624</v>
      </c>
      <c r="O4066" s="1227">
        <v>2822</v>
      </c>
      <c r="P4066" s="154">
        <v>125</v>
      </c>
      <c r="Q4066" s="251">
        <v>4.1268001008448386E-2</v>
      </c>
      <c r="R4066" s="7">
        <v>211.65</v>
      </c>
      <c r="S4066" s="7">
        <f>P4066+R4066</f>
        <v>336.65</v>
      </c>
      <c r="T4066" s="7">
        <f>O4066-S4066</f>
        <v>2485.35</v>
      </c>
      <c r="U4066" s="7"/>
      <c r="V4066" s="7"/>
      <c r="W4066" s="7"/>
      <c r="X4066" s="42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</row>
    <row r="4067" spans="1:40" s="1" customFormat="1">
      <c r="A4067" s="252" t="s">
        <v>4692</v>
      </c>
      <c r="B4067" s="396" t="s">
        <v>17</v>
      </c>
      <c r="C4067" s="691" t="s">
        <v>4693</v>
      </c>
      <c r="D4067" s="10">
        <v>4201</v>
      </c>
      <c r="E4067" s="690">
        <v>41395</v>
      </c>
      <c r="F4067" s="815">
        <v>2013</v>
      </c>
      <c r="G4067" s="778" t="s">
        <v>1774</v>
      </c>
      <c r="H4067" s="9" t="s">
        <v>905</v>
      </c>
      <c r="I4067" s="252">
        <v>216</v>
      </c>
      <c r="J4067" s="903">
        <v>148739</v>
      </c>
      <c r="K4067" s="5">
        <f t="shared" si="147"/>
        <v>8</v>
      </c>
      <c r="L4067" s="790">
        <v>2004</v>
      </c>
      <c r="M4067" s="1113" t="s">
        <v>623</v>
      </c>
      <c r="N4067" s="778" t="s">
        <v>624</v>
      </c>
      <c r="O4067" s="1227">
        <v>2963</v>
      </c>
      <c r="P4067" s="154">
        <v>125</v>
      </c>
      <c r="Q4067" s="251">
        <v>4.3329938691719548E-2</v>
      </c>
      <c r="R4067" s="7">
        <v>222.22</v>
      </c>
      <c r="S4067" s="7">
        <f>P4067+R4067</f>
        <v>347.22</v>
      </c>
      <c r="T4067" s="7">
        <f>O4067-S4067</f>
        <v>2615.7799999999997</v>
      </c>
      <c r="U4067" s="7"/>
      <c r="V4067" s="7"/>
      <c r="W4067" s="7"/>
      <c r="X4067" s="42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</row>
    <row r="4068" spans="1:40" s="1" customFormat="1">
      <c r="A4068" s="252" t="s">
        <v>4694</v>
      </c>
      <c r="B4068" s="396" t="s">
        <v>17</v>
      </c>
      <c r="C4068" s="691" t="s">
        <v>4695</v>
      </c>
      <c r="D4068" s="10">
        <v>4201</v>
      </c>
      <c r="E4068" s="690">
        <v>41395</v>
      </c>
      <c r="F4068" s="815">
        <v>2013</v>
      </c>
      <c r="G4068" s="778" t="s">
        <v>1774</v>
      </c>
      <c r="H4068" s="1" t="s">
        <v>2825</v>
      </c>
      <c r="I4068" s="252">
        <v>217</v>
      </c>
      <c r="J4068" s="903">
        <v>100262</v>
      </c>
      <c r="K4068" s="5">
        <f t="shared" si="147"/>
        <v>12</v>
      </c>
      <c r="L4068" s="790">
        <v>2000</v>
      </c>
      <c r="M4068" s="1113" t="s">
        <v>623</v>
      </c>
      <c r="N4068" s="778" t="s">
        <v>2398</v>
      </c>
      <c r="O4068" s="1227">
        <v>662</v>
      </c>
      <c r="P4068" s="154">
        <f>O4068*0.1</f>
        <v>66.2</v>
      </c>
      <c r="Q4068" s="251">
        <v>9.680870541315674E-3</v>
      </c>
      <c r="R4068" s="7">
        <v>49.65</v>
      </c>
      <c r="S4068" s="7">
        <f>P4068+R4068</f>
        <v>115.85</v>
      </c>
      <c r="T4068" s="7">
        <f>O4068-S4068</f>
        <v>546.15</v>
      </c>
      <c r="U4068" s="7"/>
      <c r="V4068" s="7"/>
      <c r="W4068" s="7"/>
      <c r="X4068" s="42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</row>
    <row r="4069" spans="1:40" s="1" customFormat="1">
      <c r="A4069" s="252" t="s">
        <v>4696</v>
      </c>
      <c r="B4069" s="396" t="s">
        <v>17</v>
      </c>
      <c r="C4069" s="691" t="s">
        <v>4697</v>
      </c>
      <c r="D4069" s="10">
        <v>4201</v>
      </c>
      <c r="E4069" s="690">
        <v>41395</v>
      </c>
      <c r="F4069" s="815">
        <v>2013</v>
      </c>
      <c r="G4069" s="778" t="s">
        <v>1774</v>
      </c>
      <c r="H4069" s="1" t="s">
        <v>2825</v>
      </c>
      <c r="I4069" s="252">
        <v>218</v>
      </c>
      <c r="J4069" s="903">
        <v>146860</v>
      </c>
      <c r="K4069" s="5">
        <f t="shared" si="147"/>
        <v>13</v>
      </c>
      <c r="L4069" s="790">
        <v>1999</v>
      </c>
      <c r="M4069" s="1113" t="s">
        <v>616</v>
      </c>
      <c r="N4069" s="778" t="s">
        <v>1234</v>
      </c>
      <c r="O4069" s="1227">
        <v>660</v>
      </c>
      <c r="P4069" s="154">
        <f>O4069*0.1</f>
        <v>66</v>
      </c>
      <c r="Q4069" s="251">
        <v>9.6516231982905522E-3</v>
      </c>
      <c r="R4069" s="7">
        <v>49.5</v>
      </c>
      <c r="S4069" s="7">
        <f>P4069+R4069</f>
        <v>115.5</v>
      </c>
      <c r="T4069" s="7">
        <f>O4069-S4069</f>
        <v>544.5</v>
      </c>
      <c r="U4069" s="7"/>
      <c r="V4069" s="7"/>
      <c r="W4069" s="7"/>
      <c r="X4069" s="42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</row>
    <row r="4070" spans="1:40" s="1" customFormat="1">
      <c r="A4070" s="252" t="s">
        <v>4698</v>
      </c>
      <c r="B4070" s="396" t="s">
        <v>17</v>
      </c>
      <c r="C4070" s="691" t="s">
        <v>4699</v>
      </c>
      <c r="D4070" s="10">
        <v>4201</v>
      </c>
      <c r="E4070" s="690">
        <v>41395</v>
      </c>
      <c r="F4070" s="815">
        <v>2013</v>
      </c>
      <c r="G4070" s="778" t="s">
        <v>1774</v>
      </c>
      <c r="H4070" s="252" t="s">
        <v>2581</v>
      </c>
      <c r="I4070" s="252">
        <v>226</v>
      </c>
      <c r="J4070" s="903">
        <v>52131</v>
      </c>
      <c r="K4070" s="5">
        <f t="shared" si="147"/>
        <v>14</v>
      </c>
      <c r="L4070" s="790">
        <v>1998</v>
      </c>
      <c r="M4070" s="1113" t="s">
        <v>616</v>
      </c>
      <c r="N4070" s="778" t="s">
        <v>2783</v>
      </c>
      <c r="O4070" s="1227">
        <v>1320</v>
      </c>
      <c r="P4070" s="154">
        <v>125</v>
      </c>
      <c r="Q4070" s="251">
        <v>1.9303246396581104E-2</v>
      </c>
      <c r="R4070" s="7">
        <v>99</v>
      </c>
      <c r="S4070" s="7">
        <f>P4070+R4070</f>
        <v>224</v>
      </c>
      <c r="T4070" s="7">
        <f>O4070-S4070</f>
        <v>1096</v>
      </c>
      <c r="U4070" s="7"/>
      <c r="V4070" s="7"/>
      <c r="W4070" s="7"/>
      <c r="X4070" s="42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</row>
    <row r="4071" spans="1:40" s="1" customFormat="1">
      <c r="A4071" s="70" t="s">
        <v>824</v>
      </c>
      <c r="B4071" s="70" t="s">
        <v>662</v>
      </c>
      <c r="C4071" s="624" t="s">
        <v>4700</v>
      </c>
      <c r="D4071" s="103" t="s">
        <v>824</v>
      </c>
      <c r="E4071" s="829">
        <v>41438</v>
      </c>
      <c r="F4071" s="811">
        <v>2013</v>
      </c>
      <c r="G4071" s="733" t="s">
        <v>812</v>
      </c>
      <c r="H4071" s="174" t="s">
        <v>1079</v>
      </c>
      <c r="I4071" s="71"/>
      <c r="J4071" s="929"/>
      <c r="K4071" s="5">
        <f t="shared" si="147"/>
        <v>2012</v>
      </c>
      <c r="L4071" s="1035"/>
      <c r="M4071" s="1134"/>
      <c r="N4071" s="1134"/>
      <c r="O4071" s="1235"/>
      <c r="P4071" s="453"/>
      <c r="Q4071" s="72"/>
      <c r="R4071" s="73"/>
      <c r="S4071" s="73"/>
      <c r="T4071" s="73">
        <v>-8380</v>
      </c>
      <c r="U4071" s="42"/>
      <c r="V4071" s="42"/>
      <c r="W4071" s="42"/>
      <c r="X4071" s="42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</row>
    <row r="4072" spans="1:40" s="1" customFormat="1">
      <c r="A4072" s="70" t="s">
        <v>824</v>
      </c>
      <c r="B4072" s="70" t="s">
        <v>662</v>
      </c>
      <c r="C4072" s="624" t="s">
        <v>4700</v>
      </c>
      <c r="D4072" s="103" t="s">
        <v>824</v>
      </c>
      <c r="E4072" s="829">
        <v>41443</v>
      </c>
      <c r="F4072" s="811">
        <v>2013</v>
      </c>
      <c r="G4072" s="733" t="s">
        <v>4701</v>
      </c>
      <c r="H4072" s="70"/>
      <c r="I4072" s="71"/>
      <c r="J4072" s="929"/>
      <c r="K4072" s="5">
        <f t="shared" si="147"/>
        <v>2012</v>
      </c>
      <c r="L4072" s="1035"/>
      <c r="M4072" s="1134"/>
      <c r="N4072" s="1134"/>
      <c r="O4072" s="1235"/>
      <c r="P4072" s="453"/>
      <c r="Q4072" s="72"/>
      <c r="R4072" s="73"/>
      <c r="S4072" s="73"/>
      <c r="T4072" s="73">
        <v>-5528.24</v>
      </c>
      <c r="U4072" s="42"/>
      <c r="V4072" s="42"/>
      <c r="W4072" s="42"/>
      <c r="X4072" s="42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</row>
    <row r="4073" spans="1:40" s="1" customFormat="1">
      <c r="A4073" s="70" t="s">
        <v>824</v>
      </c>
      <c r="B4073" s="70" t="s">
        <v>662</v>
      </c>
      <c r="C4073" s="624" t="s">
        <v>4700</v>
      </c>
      <c r="D4073" s="103" t="s">
        <v>824</v>
      </c>
      <c r="E4073" s="829">
        <v>41466</v>
      </c>
      <c r="F4073" s="811">
        <v>2014</v>
      </c>
      <c r="G4073" s="733" t="s">
        <v>818</v>
      </c>
      <c r="H4073" s="174" t="s">
        <v>806</v>
      </c>
      <c r="I4073" s="71"/>
      <c r="J4073" s="929"/>
      <c r="K4073" s="5">
        <f t="shared" si="147"/>
        <v>2013</v>
      </c>
      <c r="L4073" s="1035"/>
      <c r="M4073" s="1134"/>
      <c r="N4073" s="1134"/>
      <c r="O4073" s="1235"/>
      <c r="P4073" s="453"/>
      <c r="Q4073" s="72"/>
      <c r="R4073" s="73"/>
      <c r="S4073" s="73"/>
      <c r="T4073" s="73">
        <v>-12900</v>
      </c>
      <c r="U4073" s="42"/>
      <c r="V4073" s="42"/>
      <c r="W4073" s="42"/>
      <c r="X4073" s="42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</row>
    <row r="4074" spans="1:40" s="1" customFormat="1">
      <c r="A4074" s="9" t="s">
        <v>4702</v>
      </c>
      <c r="B4074" s="396" t="s">
        <v>17</v>
      </c>
      <c r="C4074" s="420" t="s">
        <v>4703</v>
      </c>
      <c r="D4074" s="10">
        <v>4231</v>
      </c>
      <c r="E4074" s="690">
        <v>41437</v>
      </c>
      <c r="F4074" s="815">
        <v>2013</v>
      </c>
      <c r="G4074" s="45" t="s">
        <v>4618</v>
      </c>
      <c r="H4074" s="9" t="s">
        <v>800</v>
      </c>
      <c r="I4074" s="9">
        <v>3</v>
      </c>
      <c r="J4074" s="905">
        <v>137000</v>
      </c>
      <c r="K4074" s="5">
        <f t="shared" si="147"/>
        <v>8</v>
      </c>
      <c r="L4074" s="423">
        <v>2004</v>
      </c>
      <c r="M4074" s="417" t="s">
        <v>629</v>
      </c>
      <c r="N4074" s="45" t="s">
        <v>2303</v>
      </c>
      <c r="O4074" s="1227">
        <v>2136</v>
      </c>
      <c r="P4074" s="154">
        <v>125</v>
      </c>
      <c r="Q4074" s="251">
        <v>0.11773135644601224</v>
      </c>
      <c r="R4074" s="7">
        <v>160.19999999999999</v>
      </c>
      <c r="S4074" s="7">
        <f t="shared" ref="S4074:S4082" si="150">P4074+R4074</f>
        <v>285.2</v>
      </c>
      <c r="T4074" s="7">
        <f t="shared" ref="T4074:T4082" si="151">O4074-S4074</f>
        <v>1850.8</v>
      </c>
      <c r="U4074" s="7"/>
      <c r="V4074" s="7"/>
      <c r="W4074" s="7"/>
      <c r="X4074" s="42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</row>
    <row r="4075" spans="1:40" s="1" customFormat="1">
      <c r="A4075" s="9" t="s">
        <v>4704</v>
      </c>
      <c r="B4075" s="396" t="s">
        <v>17</v>
      </c>
      <c r="C4075" s="420" t="s">
        <v>4705</v>
      </c>
      <c r="D4075" s="10">
        <v>4231</v>
      </c>
      <c r="E4075" s="690">
        <v>41437</v>
      </c>
      <c r="F4075" s="815">
        <v>2013</v>
      </c>
      <c r="G4075" s="208" t="s">
        <v>814</v>
      </c>
      <c r="H4075" s="9" t="s">
        <v>1060</v>
      </c>
      <c r="I4075" s="9">
        <v>35</v>
      </c>
      <c r="J4075" s="905">
        <v>103999</v>
      </c>
      <c r="K4075" s="5">
        <f t="shared" si="147"/>
        <v>16</v>
      </c>
      <c r="L4075" s="423">
        <v>1996</v>
      </c>
      <c r="M4075" s="417" t="s">
        <v>616</v>
      </c>
      <c r="N4075" s="45" t="s">
        <v>1234</v>
      </c>
      <c r="O4075" s="1227">
        <v>1600</v>
      </c>
      <c r="P4075" s="154">
        <v>125</v>
      </c>
      <c r="Q4075" s="251">
        <v>8.8188281982031644E-2</v>
      </c>
      <c r="R4075" s="7">
        <v>120</v>
      </c>
      <c r="S4075" s="7">
        <f t="shared" si="150"/>
        <v>245</v>
      </c>
      <c r="T4075" s="7">
        <f t="shared" si="151"/>
        <v>1355</v>
      </c>
      <c r="U4075" s="7"/>
      <c r="V4075" s="7"/>
      <c r="W4075" s="7"/>
      <c r="X4075" s="42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</row>
    <row r="4076" spans="1:40" s="1" customFormat="1">
      <c r="A4076" s="9" t="s">
        <v>4706</v>
      </c>
      <c r="B4076" s="396" t="s">
        <v>17</v>
      </c>
      <c r="C4076" s="420" t="s">
        <v>4707</v>
      </c>
      <c r="D4076" s="10">
        <v>4231</v>
      </c>
      <c r="E4076" s="690">
        <v>41437</v>
      </c>
      <c r="F4076" s="815">
        <v>2013</v>
      </c>
      <c r="G4076" s="45" t="s">
        <v>810</v>
      </c>
      <c r="H4076" s="9" t="s">
        <v>1050</v>
      </c>
      <c r="I4076" s="9">
        <v>68</v>
      </c>
      <c r="J4076" s="905">
        <v>134136</v>
      </c>
      <c r="K4076" s="5">
        <f t="shared" si="147"/>
        <v>12</v>
      </c>
      <c r="L4076" s="423">
        <v>2000</v>
      </c>
      <c r="M4076" s="417" t="s">
        <v>623</v>
      </c>
      <c r="N4076" s="45" t="s">
        <v>624</v>
      </c>
      <c r="O4076" s="1227">
        <v>1395</v>
      </c>
      <c r="P4076" s="154">
        <v>125</v>
      </c>
      <c r="Q4076" s="251">
        <v>7.6889158353083839E-2</v>
      </c>
      <c r="R4076" s="7">
        <v>104.62</v>
      </c>
      <c r="S4076" s="7">
        <f t="shared" si="150"/>
        <v>229.62</v>
      </c>
      <c r="T4076" s="7">
        <f t="shared" si="151"/>
        <v>1165.3800000000001</v>
      </c>
      <c r="U4076" s="7"/>
      <c r="V4076" s="7"/>
      <c r="W4076" s="7"/>
      <c r="X4076" s="42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</row>
    <row r="4077" spans="1:40" s="1" customFormat="1">
      <c r="A4077" s="9" t="s">
        <v>4708</v>
      </c>
      <c r="B4077" s="396" t="s">
        <v>17</v>
      </c>
      <c r="C4077" s="420" t="s">
        <v>4709</v>
      </c>
      <c r="D4077" s="10">
        <v>4231</v>
      </c>
      <c r="E4077" s="690">
        <v>41437</v>
      </c>
      <c r="F4077" s="815">
        <v>2013</v>
      </c>
      <c r="G4077" s="45" t="s">
        <v>812</v>
      </c>
      <c r="H4077" s="1" t="s">
        <v>861</v>
      </c>
      <c r="I4077" s="9">
        <v>100</v>
      </c>
      <c r="J4077" s="905">
        <v>29120</v>
      </c>
      <c r="K4077" s="5">
        <f t="shared" si="147"/>
        <v>9</v>
      </c>
      <c r="L4077" s="423">
        <v>2003</v>
      </c>
      <c r="M4077" s="417" t="s">
        <v>623</v>
      </c>
      <c r="N4077" s="45" t="s">
        <v>713</v>
      </c>
      <c r="O4077" s="1227">
        <v>1610</v>
      </c>
      <c r="P4077" s="154">
        <v>125</v>
      </c>
      <c r="Q4077" s="251">
        <v>8.8739458744419339E-2</v>
      </c>
      <c r="R4077" s="7">
        <v>120.75</v>
      </c>
      <c r="S4077" s="7">
        <f t="shared" si="150"/>
        <v>245.75</v>
      </c>
      <c r="T4077" s="7">
        <f t="shared" si="151"/>
        <v>1364.25</v>
      </c>
      <c r="U4077" s="7"/>
      <c r="V4077" s="7"/>
      <c r="W4077" s="7"/>
      <c r="X4077" s="42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</row>
    <row r="4078" spans="1:40" s="1" customFormat="1">
      <c r="A4078" s="9" t="s">
        <v>4710</v>
      </c>
      <c r="B4078" s="396" t="s">
        <v>17</v>
      </c>
      <c r="C4078" s="420" t="s">
        <v>4711</v>
      </c>
      <c r="D4078" s="10">
        <v>4231</v>
      </c>
      <c r="E4078" s="690">
        <v>41437</v>
      </c>
      <c r="F4078" s="815">
        <v>2013</v>
      </c>
      <c r="G4078" s="45" t="s">
        <v>1774</v>
      </c>
      <c r="H4078" s="9" t="s">
        <v>905</v>
      </c>
      <c r="I4078" s="9">
        <v>110</v>
      </c>
      <c r="J4078" s="905">
        <v>152084</v>
      </c>
      <c r="K4078" s="5">
        <f t="shared" si="147"/>
        <v>5</v>
      </c>
      <c r="L4078" s="423">
        <v>2007</v>
      </c>
      <c r="M4078" s="417" t="s">
        <v>629</v>
      </c>
      <c r="N4078" s="45" t="s">
        <v>1235</v>
      </c>
      <c r="O4078" s="1227">
        <v>2651</v>
      </c>
      <c r="P4078" s="154">
        <v>125</v>
      </c>
      <c r="Q4078" s="251">
        <v>0.14611695970897867</v>
      </c>
      <c r="R4078" s="7">
        <v>198.82</v>
      </c>
      <c r="S4078" s="7">
        <f t="shared" si="150"/>
        <v>323.82</v>
      </c>
      <c r="T4078" s="7">
        <f t="shared" si="151"/>
        <v>2327.1799999999998</v>
      </c>
      <c r="U4078" s="7"/>
      <c r="V4078" s="7"/>
      <c r="W4078" s="7"/>
      <c r="X4078" s="42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</row>
    <row r="4079" spans="1:40" s="1" customFormat="1">
      <c r="A4079" s="9" t="s">
        <v>4712</v>
      </c>
      <c r="B4079" s="396" t="s">
        <v>17</v>
      </c>
      <c r="C4079" s="420" t="s">
        <v>4713</v>
      </c>
      <c r="D4079" s="10">
        <v>4231</v>
      </c>
      <c r="E4079" s="690">
        <v>41437</v>
      </c>
      <c r="F4079" s="815">
        <v>2013</v>
      </c>
      <c r="G4079" s="45" t="s">
        <v>812</v>
      </c>
      <c r="H4079" s="1" t="s">
        <v>861</v>
      </c>
      <c r="I4079" s="9">
        <v>128</v>
      </c>
      <c r="J4079" s="905">
        <v>148730</v>
      </c>
      <c r="K4079" s="5">
        <f t="shared" si="147"/>
        <v>4</v>
      </c>
      <c r="L4079" s="423">
        <v>2008</v>
      </c>
      <c r="M4079" s="417" t="s">
        <v>629</v>
      </c>
      <c r="N4079" s="45" t="s">
        <v>4366</v>
      </c>
      <c r="O4079" s="1227">
        <v>3210</v>
      </c>
      <c r="P4079" s="154">
        <v>125</v>
      </c>
      <c r="Q4079" s="251">
        <v>0.17692774072645098</v>
      </c>
      <c r="R4079" s="7">
        <v>240.75</v>
      </c>
      <c r="S4079" s="7">
        <f t="shared" si="150"/>
        <v>365.75</v>
      </c>
      <c r="T4079" s="7">
        <f t="shared" si="151"/>
        <v>2844.25</v>
      </c>
      <c r="U4079" s="7"/>
      <c r="V4079" s="7"/>
      <c r="W4079" s="7"/>
      <c r="X4079" s="42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</row>
    <row r="4080" spans="1:40" s="1" customFormat="1">
      <c r="A4080" s="9" t="s">
        <v>4714</v>
      </c>
      <c r="B4080" s="396" t="s">
        <v>17</v>
      </c>
      <c r="C4080" s="420" t="s">
        <v>4715</v>
      </c>
      <c r="D4080" s="10">
        <v>4231</v>
      </c>
      <c r="E4080" s="690">
        <v>41437</v>
      </c>
      <c r="F4080" s="815">
        <v>2013</v>
      </c>
      <c r="G4080" s="45" t="s">
        <v>1774</v>
      </c>
      <c r="H4080" s="9" t="s">
        <v>2581</v>
      </c>
      <c r="I4080" s="9">
        <v>130</v>
      </c>
      <c r="J4080" s="905">
        <v>65433</v>
      </c>
      <c r="K4080" s="5">
        <f t="shared" si="147"/>
        <v>25</v>
      </c>
      <c r="L4080" s="423">
        <v>1987</v>
      </c>
      <c r="M4080" s="417" t="s">
        <v>616</v>
      </c>
      <c r="N4080" s="45" t="s">
        <v>4716</v>
      </c>
      <c r="O4080" s="1227">
        <v>721</v>
      </c>
      <c r="P4080" s="154">
        <f>O4080*0.1</f>
        <v>72.100000000000009</v>
      </c>
      <c r="Q4080" s="251">
        <v>3.9739844568153007E-2</v>
      </c>
      <c r="R4080" s="7">
        <v>54.07</v>
      </c>
      <c r="S4080" s="7">
        <f t="shared" si="150"/>
        <v>126.17000000000002</v>
      </c>
      <c r="T4080" s="7">
        <f t="shared" si="151"/>
        <v>594.82999999999993</v>
      </c>
      <c r="U4080" s="7"/>
      <c r="V4080" s="7"/>
      <c r="W4080" s="7"/>
      <c r="X4080" s="42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</row>
    <row r="4081" spans="1:40" s="1" customFormat="1">
      <c r="A4081" s="9" t="s">
        <v>4717</v>
      </c>
      <c r="B4081" s="396" t="s">
        <v>17</v>
      </c>
      <c r="C4081" s="420" t="s">
        <v>4718</v>
      </c>
      <c r="D4081" s="10">
        <v>4231</v>
      </c>
      <c r="E4081" s="690">
        <v>41437</v>
      </c>
      <c r="F4081" s="815">
        <v>2013</v>
      </c>
      <c r="G4081" s="45" t="s">
        <v>815</v>
      </c>
      <c r="H4081" s="9" t="s">
        <v>1149</v>
      </c>
      <c r="I4081" s="9">
        <v>131</v>
      </c>
      <c r="J4081" s="905">
        <v>152383</v>
      </c>
      <c r="K4081" s="5">
        <f t="shared" si="147"/>
        <v>8</v>
      </c>
      <c r="L4081" s="423">
        <v>2004</v>
      </c>
      <c r="M4081" s="417" t="s">
        <v>629</v>
      </c>
      <c r="N4081" s="45" t="s">
        <v>2423</v>
      </c>
      <c r="O4081" s="1227">
        <v>2110</v>
      </c>
      <c r="P4081" s="154">
        <v>125</v>
      </c>
      <c r="Q4081" s="251">
        <v>0.11629829686380422</v>
      </c>
      <c r="R4081" s="7">
        <v>158.25</v>
      </c>
      <c r="S4081" s="7">
        <f t="shared" si="150"/>
        <v>283.25</v>
      </c>
      <c r="T4081" s="7">
        <f t="shared" si="151"/>
        <v>1826.75</v>
      </c>
      <c r="U4081" s="7"/>
      <c r="V4081" s="7"/>
      <c r="W4081" s="7"/>
      <c r="X4081" s="42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</row>
    <row r="4082" spans="1:40" s="1" customFormat="1">
      <c r="A4082" s="9" t="s">
        <v>4719</v>
      </c>
      <c r="B4082" s="396" t="s">
        <v>17</v>
      </c>
      <c r="C4082" s="420" t="s">
        <v>4720</v>
      </c>
      <c r="D4082" s="10">
        <v>4231</v>
      </c>
      <c r="E4082" s="690">
        <v>41437</v>
      </c>
      <c r="F4082" s="815">
        <v>2013</v>
      </c>
      <c r="G4082" s="45" t="s">
        <v>814</v>
      </c>
      <c r="H4082" s="9" t="s">
        <v>1060</v>
      </c>
      <c r="I4082" s="9">
        <v>142</v>
      </c>
      <c r="J4082" s="905">
        <v>120871</v>
      </c>
      <c r="K4082" s="5">
        <f t="shared" si="147"/>
        <v>6</v>
      </c>
      <c r="L4082" s="423">
        <v>2006</v>
      </c>
      <c r="M4082" s="417" t="s">
        <v>616</v>
      </c>
      <c r="N4082" s="45" t="s">
        <v>1234</v>
      </c>
      <c r="O4082" s="1227">
        <v>2710</v>
      </c>
      <c r="P4082" s="154">
        <v>125</v>
      </c>
      <c r="Q4082" s="251">
        <v>0.14936890260706609</v>
      </c>
      <c r="R4082" s="7">
        <v>203.25</v>
      </c>
      <c r="S4082" s="7">
        <f t="shared" si="150"/>
        <v>328.25</v>
      </c>
      <c r="T4082" s="7">
        <f t="shared" si="151"/>
        <v>2381.75</v>
      </c>
      <c r="U4082" s="7"/>
      <c r="V4082" s="7"/>
      <c r="W4082" s="7"/>
      <c r="X4082" s="42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</row>
    <row r="4083" spans="1:40" s="1" customFormat="1">
      <c r="A4083" s="9" t="s">
        <v>4721</v>
      </c>
      <c r="B4083" s="396" t="s">
        <v>17</v>
      </c>
      <c r="C4083" s="420" t="s">
        <v>4722</v>
      </c>
      <c r="D4083" s="10">
        <v>4252</v>
      </c>
      <c r="E4083" s="690">
        <v>41467</v>
      </c>
      <c r="F4083" s="815">
        <v>2014</v>
      </c>
      <c r="G4083" s="45" t="s">
        <v>814</v>
      </c>
      <c r="H4083" s="2" t="s">
        <v>3617</v>
      </c>
      <c r="I4083" s="9">
        <v>30</v>
      </c>
      <c r="J4083" s="905">
        <v>92559</v>
      </c>
      <c r="K4083" s="5">
        <f t="shared" si="147"/>
        <v>6</v>
      </c>
      <c r="L4083" s="423">
        <v>2007</v>
      </c>
      <c r="M4083" s="417" t="s">
        <v>629</v>
      </c>
      <c r="N4083" s="45" t="s">
        <v>2423</v>
      </c>
      <c r="O4083" s="1227">
        <v>4010</v>
      </c>
      <c r="P4083" s="154">
        <v>125</v>
      </c>
      <c r="Q4083" s="251">
        <v>8.9888124030368305E-2</v>
      </c>
      <c r="R4083" s="7">
        <v>300.75</v>
      </c>
      <c r="S4083" s="7">
        <f t="shared" ref="S4083:S4095" si="152">P4083+R4083</f>
        <v>425.75</v>
      </c>
      <c r="T4083" s="7">
        <f t="shared" ref="T4083:T4095" si="153">O4083-S4083</f>
        <v>3584.25</v>
      </c>
      <c r="U4083" s="7"/>
      <c r="V4083" s="7"/>
      <c r="W4083" s="7"/>
      <c r="X4083" s="42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</row>
    <row r="4084" spans="1:40" s="1" customFormat="1">
      <c r="A4084" s="9" t="s">
        <v>4723</v>
      </c>
      <c r="B4084" s="396" t="s">
        <v>17</v>
      </c>
      <c r="C4084" s="420" t="s">
        <v>4724</v>
      </c>
      <c r="D4084" s="10">
        <v>4252</v>
      </c>
      <c r="E4084" s="690">
        <v>41467</v>
      </c>
      <c r="F4084" s="815">
        <v>2014</v>
      </c>
      <c r="G4084" s="208" t="s">
        <v>814</v>
      </c>
      <c r="H4084" s="9" t="s">
        <v>1060</v>
      </c>
      <c r="I4084" s="9">
        <v>34</v>
      </c>
      <c r="J4084" s="905">
        <v>115473</v>
      </c>
      <c r="K4084" s="5">
        <f t="shared" si="147"/>
        <v>20</v>
      </c>
      <c r="L4084" s="423">
        <v>1993</v>
      </c>
      <c r="M4084" s="417" t="s">
        <v>616</v>
      </c>
      <c r="N4084" s="45" t="s">
        <v>1234</v>
      </c>
      <c r="O4084" s="1227">
        <v>341</v>
      </c>
      <c r="P4084" s="154">
        <f>O4084*0.1</f>
        <v>34.1</v>
      </c>
      <c r="Q4084" s="251">
        <v>7.6438529412358076E-3</v>
      </c>
      <c r="R4084" s="7">
        <v>25.57</v>
      </c>
      <c r="S4084" s="7">
        <f t="shared" si="152"/>
        <v>59.67</v>
      </c>
      <c r="T4084" s="7">
        <f t="shared" si="153"/>
        <v>281.33</v>
      </c>
      <c r="U4084" s="7"/>
      <c r="V4084" s="7"/>
      <c r="W4084" s="7"/>
      <c r="X4084" s="42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</row>
    <row r="4085" spans="1:40" s="1" customFormat="1">
      <c r="A4085" s="9" t="s">
        <v>4725</v>
      </c>
      <c r="B4085" s="396" t="s">
        <v>17</v>
      </c>
      <c r="C4085" s="420" t="s">
        <v>4726</v>
      </c>
      <c r="D4085" s="10">
        <v>4252</v>
      </c>
      <c r="E4085" s="690">
        <v>41467</v>
      </c>
      <c r="F4085" s="815">
        <v>2014</v>
      </c>
      <c r="G4085" s="45" t="s">
        <v>812</v>
      </c>
      <c r="H4085" s="9" t="s">
        <v>1079</v>
      </c>
      <c r="I4085" s="9">
        <v>40</v>
      </c>
      <c r="J4085" s="905">
        <v>150282</v>
      </c>
      <c r="K4085" s="5">
        <f t="shared" si="147"/>
        <v>8</v>
      </c>
      <c r="L4085" s="423">
        <v>2005</v>
      </c>
      <c r="M4085" s="417" t="s">
        <v>629</v>
      </c>
      <c r="N4085" s="45" t="s">
        <v>2423</v>
      </c>
      <c r="O4085" s="1227">
        <v>2510</v>
      </c>
      <c r="P4085" s="154">
        <v>125</v>
      </c>
      <c r="Q4085" s="251">
        <v>5.6264137485342751E-2</v>
      </c>
      <c r="R4085" s="7">
        <v>188.25</v>
      </c>
      <c r="S4085" s="7">
        <f t="shared" si="152"/>
        <v>313.25</v>
      </c>
      <c r="T4085" s="7">
        <f t="shared" si="153"/>
        <v>2196.75</v>
      </c>
      <c r="U4085" s="7"/>
      <c r="V4085" s="7"/>
      <c r="W4085" s="7"/>
      <c r="X4085" s="42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</row>
    <row r="4086" spans="1:40" s="1" customFormat="1">
      <c r="A4086" s="9" t="s">
        <v>4727</v>
      </c>
      <c r="B4086" s="396" t="s">
        <v>17</v>
      </c>
      <c r="C4086" s="420" t="s">
        <v>4728</v>
      </c>
      <c r="D4086" s="10">
        <v>4252</v>
      </c>
      <c r="E4086" s="690">
        <v>41467</v>
      </c>
      <c r="F4086" s="815">
        <v>2014</v>
      </c>
      <c r="G4086" s="45" t="s">
        <v>810</v>
      </c>
      <c r="H4086" s="9" t="s">
        <v>837</v>
      </c>
      <c r="I4086" s="9">
        <v>44</v>
      </c>
      <c r="J4086" s="905">
        <v>171989</v>
      </c>
      <c r="K4086" s="5">
        <f t="shared" si="147"/>
        <v>10</v>
      </c>
      <c r="L4086" s="423">
        <v>2003</v>
      </c>
      <c r="M4086" s="417" t="s">
        <v>623</v>
      </c>
      <c r="N4086" s="45" t="s">
        <v>657</v>
      </c>
      <c r="O4086" s="1227">
        <v>1235</v>
      </c>
      <c r="P4086" s="154">
        <f>O4086*0.1</f>
        <v>123.5</v>
      </c>
      <c r="Q4086" s="251">
        <v>2.7683748922071035E-2</v>
      </c>
      <c r="R4086" s="7">
        <v>92.62</v>
      </c>
      <c r="S4086" s="7">
        <f t="shared" si="152"/>
        <v>216.12</v>
      </c>
      <c r="T4086" s="7">
        <f t="shared" si="153"/>
        <v>1018.88</v>
      </c>
      <c r="U4086" s="7"/>
      <c r="V4086" s="7"/>
      <c r="W4086" s="7"/>
      <c r="X4086" s="42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</row>
    <row r="4087" spans="1:40" s="1" customFormat="1">
      <c r="A4087" s="9"/>
      <c r="B4087" s="396" t="s">
        <v>17</v>
      </c>
      <c r="C4087" s="420" t="s">
        <v>4729</v>
      </c>
      <c r="D4087" s="10">
        <v>4252</v>
      </c>
      <c r="E4087" s="690">
        <v>41467</v>
      </c>
      <c r="F4087" s="815">
        <v>2014</v>
      </c>
      <c r="G4087" s="45" t="s">
        <v>815</v>
      </c>
      <c r="H4087" s="1" t="s">
        <v>475</v>
      </c>
      <c r="I4087" s="9">
        <v>76</v>
      </c>
      <c r="J4087" s="905"/>
      <c r="K4087" s="5">
        <f t="shared" si="147"/>
        <v>14</v>
      </c>
      <c r="L4087" s="423">
        <v>1999</v>
      </c>
      <c r="M4087" s="417" t="s">
        <v>616</v>
      </c>
      <c r="N4087" s="45" t="s">
        <v>1754</v>
      </c>
      <c r="O4087" s="1227">
        <v>3686</v>
      </c>
      <c r="P4087" s="154">
        <v>125</v>
      </c>
      <c r="Q4087" s="251">
        <v>8.2625342936642782E-2</v>
      </c>
      <c r="R4087" s="7">
        <v>276.45</v>
      </c>
      <c r="S4087" s="7">
        <f t="shared" si="152"/>
        <v>401.45</v>
      </c>
      <c r="T4087" s="7">
        <f t="shared" si="153"/>
        <v>3284.55</v>
      </c>
      <c r="U4087" s="7"/>
      <c r="V4087" s="7"/>
      <c r="W4087" s="7"/>
      <c r="X4087" s="42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</row>
    <row r="4088" spans="1:40" s="1" customFormat="1">
      <c r="A4088" s="9" t="s">
        <v>4730</v>
      </c>
      <c r="B4088" s="396" t="s">
        <v>17</v>
      </c>
      <c r="C4088" s="420" t="s">
        <v>4731</v>
      </c>
      <c r="D4088" s="10">
        <v>4252</v>
      </c>
      <c r="E4088" s="690">
        <v>41467</v>
      </c>
      <c r="F4088" s="815">
        <v>2014</v>
      </c>
      <c r="G4088" s="45" t="s">
        <v>818</v>
      </c>
      <c r="H4088" s="2" t="s">
        <v>1835</v>
      </c>
      <c r="I4088" s="9">
        <v>100</v>
      </c>
      <c r="J4088" s="905">
        <v>133170</v>
      </c>
      <c r="K4088" s="5">
        <f t="shared" si="147"/>
        <v>6</v>
      </c>
      <c r="L4088" s="423">
        <v>2007</v>
      </c>
      <c r="M4088" s="417" t="s">
        <v>629</v>
      </c>
      <c r="N4088" s="45" t="s">
        <v>2423</v>
      </c>
      <c r="O4088" s="1227">
        <v>4960</v>
      </c>
      <c r="P4088" s="154">
        <v>125</v>
      </c>
      <c r="Q4088" s="251">
        <v>0.11118331550888448</v>
      </c>
      <c r="R4088" s="7">
        <v>372</v>
      </c>
      <c r="S4088" s="7">
        <f t="shared" si="152"/>
        <v>497</v>
      </c>
      <c r="T4088" s="7">
        <f t="shared" si="153"/>
        <v>4463</v>
      </c>
      <c r="U4088" s="7"/>
      <c r="V4088" s="7"/>
      <c r="W4088" s="7"/>
      <c r="X4088" s="42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</row>
    <row r="4089" spans="1:40" s="1" customFormat="1">
      <c r="A4089" s="9" t="s">
        <v>4732</v>
      </c>
      <c r="B4089" s="396" t="s">
        <v>17</v>
      </c>
      <c r="C4089" s="420" t="s">
        <v>4733</v>
      </c>
      <c r="D4089" s="10">
        <v>4252</v>
      </c>
      <c r="E4089" s="690">
        <v>41467</v>
      </c>
      <c r="F4089" s="815">
        <v>2014</v>
      </c>
      <c r="G4089" s="45" t="s">
        <v>818</v>
      </c>
      <c r="H4089" s="2" t="s">
        <v>1835</v>
      </c>
      <c r="I4089" s="9">
        <v>101</v>
      </c>
      <c r="J4089" s="905">
        <v>123837</v>
      </c>
      <c r="K4089" s="5">
        <f t="shared" si="147"/>
        <v>6</v>
      </c>
      <c r="L4089" s="423">
        <v>2007</v>
      </c>
      <c r="M4089" s="417" t="s">
        <v>629</v>
      </c>
      <c r="N4089" s="45" t="s">
        <v>2423</v>
      </c>
      <c r="O4089" s="1227">
        <v>4962</v>
      </c>
      <c r="P4089" s="154">
        <v>125</v>
      </c>
      <c r="Q4089" s="251">
        <v>0.11122814749094451</v>
      </c>
      <c r="R4089" s="7">
        <v>372.15</v>
      </c>
      <c r="S4089" s="7">
        <f t="shared" si="152"/>
        <v>497.15</v>
      </c>
      <c r="T4089" s="7">
        <f t="shared" si="153"/>
        <v>4464.8500000000004</v>
      </c>
      <c r="U4089" s="7"/>
      <c r="V4089" s="7"/>
      <c r="W4089" s="7"/>
      <c r="X4089" s="42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</row>
    <row r="4090" spans="1:40" s="1" customFormat="1">
      <c r="A4090" s="9" t="s">
        <v>4734</v>
      </c>
      <c r="B4090" s="396" t="s">
        <v>17</v>
      </c>
      <c r="C4090" s="420" t="s">
        <v>4735</v>
      </c>
      <c r="D4090" s="10">
        <v>4252</v>
      </c>
      <c r="E4090" s="690">
        <v>41467</v>
      </c>
      <c r="F4090" s="815">
        <v>2014</v>
      </c>
      <c r="G4090" s="45" t="s">
        <v>818</v>
      </c>
      <c r="H4090" s="2" t="s">
        <v>1835</v>
      </c>
      <c r="I4090" s="9">
        <v>102</v>
      </c>
      <c r="J4090" s="905">
        <v>132595</v>
      </c>
      <c r="K4090" s="5">
        <f t="shared" si="147"/>
        <v>6</v>
      </c>
      <c r="L4090" s="423">
        <v>2007</v>
      </c>
      <c r="M4090" s="417" t="s">
        <v>629</v>
      </c>
      <c r="N4090" s="45" t="s">
        <v>2423</v>
      </c>
      <c r="O4090" s="1227">
        <v>3810</v>
      </c>
      <c r="P4090" s="154">
        <v>125</v>
      </c>
      <c r="Q4090" s="251">
        <v>8.5404925824364888E-2</v>
      </c>
      <c r="R4090" s="7">
        <v>285.75</v>
      </c>
      <c r="S4090" s="7">
        <f t="shared" si="152"/>
        <v>410.75</v>
      </c>
      <c r="T4090" s="7">
        <f t="shared" si="153"/>
        <v>3399.25</v>
      </c>
      <c r="U4090" s="7"/>
      <c r="V4090" s="7"/>
      <c r="W4090" s="7"/>
      <c r="X4090" s="42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</row>
    <row r="4091" spans="1:40" s="1" customFormat="1">
      <c r="A4091" s="9" t="s">
        <v>4736</v>
      </c>
      <c r="B4091" s="396" t="s">
        <v>17</v>
      </c>
      <c r="C4091" s="420" t="s">
        <v>4737</v>
      </c>
      <c r="D4091" s="10">
        <v>4252</v>
      </c>
      <c r="E4091" s="690">
        <v>41467</v>
      </c>
      <c r="F4091" s="815">
        <v>2014</v>
      </c>
      <c r="G4091" s="45" t="s">
        <v>993</v>
      </c>
      <c r="H4091" s="9"/>
      <c r="I4091" s="9">
        <v>112</v>
      </c>
      <c r="J4091" s="905">
        <v>91201</v>
      </c>
      <c r="K4091" s="5">
        <f t="shared" si="147"/>
        <v>16</v>
      </c>
      <c r="L4091" s="423">
        <v>1997</v>
      </c>
      <c r="M4091" s="417" t="s">
        <v>2415</v>
      </c>
      <c r="N4091" s="45" t="s">
        <v>944</v>
      </c>
      <c r="O4091" s="1227">
        <v>1261.01</v>
      </c>
      <c r="P4091" s="154">
        <v>125</v>
      </c>
      <c r="Q4091" s="251">
        <v>2.8266788848761777E-2</v>
      </c>
      <c r="R4091" s="7">
        <v>94.58</v>
      </c>
      <c r="S4091" s="7">
        <f t="shared" si="152"/>
        <v>219.57999999999998</v>
      </c>
      <c r="T4091" s="7">
        <f t="shared" si="153"/>
        <v>1041.43</v>
      </c>
      <c r="U4091" s="7"/>
      <c r="V4091" s="7"/>
      <c r="W4091" s="7"/>
      <c r="X4091" s="42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</row>
    <row r="4092" spans="1:40" s="1" customFormat="1">
      <c r="A4092" s="9" t="s">
        <v>4738</v>
      </c>
      <c r="B4092" s="396" t="s">
        <v>17</v>
      </c>
      <c r="C4092" s="420" t="s">
        <v>4739</v>
      </c>
      <c r="D4092" s="10">
        <v>4252</v>
      </c>
      <c r="E4092" s="690">
        <v>41467</v>
      </c>
      <c r="F4092" s="815">
        <v>2014</v>
      </c>
      <c r="G4092" s="45" t="s">
        <v>818</v>
      </c>
      <c r="H4092" s="2" t="s">
        <v>1835</v>
      </c>
      <c r="I4092" s="9">
        <v>113</v>
      </c>
      <c r="J4092" s="905">
        <v>124952</v>
      </c>
      <c r="K4092" s="5">
        <f t="shared" si="147"/>
        <v>6</v>
      </c>
      <c r="L4092" s="423">
        <v>2007</v>
      </c>
      <c r="M4092" s="417" t="s">
        <v>629</v>
      </c>
      <c r="N4092" s="45" t="s">
        <v>2423</v>
      </c>
      <c r="O4092" s="1227">
        <v>4898</v>
      </c>
      <c r="P4092" s="154">
        <v>125</v>
      </c>
      <c r="Q4092" s="251">
        <v>0.10979352406502342</v>
      </c>
      <c r="R4092" s="7">
        <v>367.35</v>
      </c>
      <c r="S4092" s="7">
        <f t="shared" si="152"/>
        <v>492.35</v>
      </c>
      <c r="T4092" s="7">
        <f t="shared" si="153"/>
        <v>4405.6499999999996</v>
      </c>
      <c r="U4092" s="7"/>
      <c r="V4092" s="7"/>
      <c r="W4092" s="7"/>
      <c r="X4092" s="42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</row>
    <row r="4093" spans="1:40" s="1" customFormat="1">
      <c r="A4093" s="9" t="s">
        <v>4740</v>
      </c>
      <c r="B4093" s="396" t="s">
        <v>17</v>
      </c>
      <c r="C4093" s="420" t="s">
        <v>4741</v>
      </c>
      <c r="D4093" s="10">
        <v>4252</v>
      </c>
      <c r="E4093" s="690">
        <v>41467</v>
      </c>
      <c r="F4093" s="815">
        <v>2014</v>
      </c>
      <c r="G4093" s="45" t="s">
        <v>818</v>
      </c>
      <c r="H4093" s="2" t="s">
        <v>1835</v>
      </c>
      <c r="I4093" s="9">
        <v>114</v>
      </c>
      <c r="J4093" s="905">
        <v>127285</v>
      </c>
      <c r="K4093" s="5">
        <f t="shared" si="147"/>
        <v>6</v>
      </c>
      <c r="L4093" s="423">
        <v>2007</v>
      </c>
      <c r="M4093" s="417" t="s">
        <v>629</v>
      </c>
      <c r="N4093" s="45" t="s">
        <v>2423</v>
      </c>
      <c r="O4093" s="1227">
        <v>4598</v>
      </c>
      <c r="P4093" s="154">
        <v>125</v>
      </c>
      <c r="Q4093" s="251">
        <v>0.10306872675601832</v>
      </c>
      <c r="R4093" s="7">
        <v>344.85</v>
      </c>
      <c r="S4093" s="7">
        <f t="shared" si="152"/>
        <v>469.85</v>
      </c>
      <c r="T4093" s="7">
        <f t="shared" si="153"/>
        <v>4128.1499999999996</v>
      </c>
      <c r="U4093" s="7"/>
      <c r="V4093" s="7"/>
      <c r="W4093" s="7"/>
      <c r="X4093" s="42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</row>
    <row r="4094" spans="1:40" s="1" customFormat="1">
      <c r="A4094" s="9" t="s">
        <v>4742</v>
      </c>
      <c r="B4094" s="396" t="s">
        <v>17</v>
      </c>
      <c r="C4094" s="420" t="s">
        <v>4743</v>
      </c>
      <c r="D4094" s="10">
        <v>4252</v>
      </c>
      <c r="E4094" s="690">
        <v>41467</v>
      </c>
      <c r="F4094" s="815">
        <v>2014</v>
      </c>
      <c r="G4094" s="45" t="s">
        <v>818</v>
      </c>
      <c r="H4094" s="2" t="s">
        <v>1835</v>
      </c>
      <c r="I4094" s="9">
        <v>115</v>
      </c>
      <c r="J4094" s="905">
        <v>136503</v>
      </c>
      <c r="K4094" s="5">
        <f t="shared" si="147"/>
        <v>6</v>
      </c>
      <c r="L4094" s="423">
        <v>2007</v>
      </c>
      <c r="M4094" s="417" t="s">
        <v>629</v>
      </c>
      <c r="N4094" s="45" t="s">
        <v>2423</v>
      </c>
      <c r="O4094" s="1227">
        <v>4120</v>
      </c>
      <c r="P4094" s="154">
        <v>125</v>
      </c>
      <c r="Q4094" s="251">
        <v>9.2353883043670176E-2</v>
      </c>
      <c r="R4094" s="7">
        <v>309</v>
      </c>
      <c r="S4094" s="7">
        <f t="shared" si="152"/>
        <v>434</v>
      </c>
      <c r="T4094" s="7">
        <f t="shared" si="153"/>
        <v>3686</v>
      </c>
      <c r="U4094" s="7"/>
      <c r="V4094" s="7"/>
      <c r="W4094" s="7"/>
      <c r="X4094" s="42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</row>
    <row r="4095" spans="1:40" s="1" customFormat="1">
      <c r="A4095" s="9" t="s">
        <v>4744</v>
      </c>
      <c r="B4095" s="396" t="s">
        <v>17</v>
      </c>
      <c r="C4095" s="420" t="s">
        <v>4745</v>
      </c>
      <c r="D4095" s="10">
        <v>4252</v>
      </c>
      <c r="E4095" s="690">
        <v>41467</v>
      </c>
      <c r="F4095" s="815">
        <v>2014</v>
      </c>
      <c r="G4095" s="45" t="s">
        <v>818</v>
      </c>
      <c r="H4095" s="2" t="s">
        <v>1835</v>
      </c>
      <c r="I4095" s="9">
        <v>116</v>
      </c>
      <c r="J4095" s="905">
        <v>139892</v>
      </c>
      <c r="K4095" s="5">
        <f t="shared" si="147"/>
        <v>6</v>
      </c>
      <c r="L4095" s="423">
        <v>2007</v>
      </c>
      <c r="M4095" s="417" t="s">
        <v>629</v>
      </c>
      <c r="N4095" s="45" t="s">
        <v>2423</v>
      </c>
      <c r="O4095" s="1227">
        <v>4220</v>
      </c>
      <c r="P4095" s="154">
        <v>125</v>
      </c>
      <c r="Q4095" s="251">
        <v>9.4595482146671878E-2</v>
      </c>
      <c r="R4095" s="7">
        <v>316.5</v>
      </c>
      <c r="S4095" s="7">
        <f t="shared" si="152"/>
        <v>441.5</v>
      </c>
      <c r="T4095" s="7">
        <f t="shared" si="153"/>
        <v>3778.5</v>
      </c>
      <c r="U4095" s="7"/>
      <c r="V4095" s="7"/>
      <c r="W4095" s="7"/>
      <c r="X4095" s="42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</row>
    <row r="4096" spans="1:40" s="1" customFormat="1">
      <c r="A4096" s="1" t="s">
        <v>4746</v>
      </c>
      <c r="B4096" s="396" t="s">
        <v>17</v>
      </c>
      <c r="C4096" s="421" t="s">
        <v>4747</v>
      </c>
      <c r="D4096" s="699" t="s">
        <v>4748</v>
      </c>
      <c r="E4096" s="820">
        <v>41407</v>
      </c>
      <c r="F4096" s="801">
        <v>2013</v>
      </c>
      <c r="G4096" s="8" t="s">
        <v>816</v>
      </c>
      <c r="H4096" s="173" t="s">
        <v>1602</v>
      </c>
      <c r="I4096" s="1">
        <v>424493</v>
      </c>
      <c r="J4096" s="921">
        <v>136731</v>
      </c>
      <c r="K4096" s="5">
        <f t="shared" si="147"/>
        <v>6</v>
      </c>
      <c r="L4096" s="1027">
        <v>2006</v>
      </c>
      <c r="M4096" s="1124" t="s">
        <v>616</v>
      </c>
      <c r="N4096" s="1210" t="s">
        <v>1234</v>
      </c>
      <c r="O4096" s="1229">
        <v>2550</v>
      </c>
      <c r="P4096" s="1247">
        <v>125</v>
      </c>
      <c r="Q4096" s="461">
        <v>0.10554635761589404</v>
      </c>
      <c r="R4096" s="7">
        <v>0</v>
      </c>
      <c r="S4096" s="7">
        <v>125</v>
      </c>
      <c r="T4096" s="7">
        <f t="shared" ref="T4096:T4102" si="154">O4096-S4096</f>
        <v>2425</v>
      </c>
      <c r="U4096" s="7"/>
      <c r="V4096" s="7"/>
      <c r="W4096" s="7"/>
      <c r="X4096" s="42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</row>
    <row r="4097" spans="1:40" s="1" customFormat="1">
      <c r="A4097" s="1" t="s">
        <v>4749</v>
      </c>
      <c r="B4097" s="396" t="s">
        <v>17</v>
      </c>
      <c r="C4097" s="421" t="s">
        <v>4750</v>
      </c>
      <c r="D4097" s="699" t="s">
        <v>4748</v>
      </c>
      <c r="E4097" s="820">
        <v>41422</v>
      </c>
      <c r="F4097" s="801">
        <v>2013</v>
      </c>
      <c r="G4097" s="8" t="s">
        <v>816</v>
      </c>
      <c r="H4097" s="69" t="s">
        <v>4814</v>
      </c>
      <c r="I4097" s="1">
        <v>322761</v>
      </c>
      <c r="J4097" s="921">
        <v>159361</v>
      </c>
      <c r="K4097" s="5">
        <f t="shared" si="147"/>
        <v>6</v>
      </c>
      <c r="L4097" s="1027">
        <v>2006</v>
      </c>
      <c r="M4097" s="1124" t="s">
        <v>616</v>
      </c>
      <c r="N4097" s="1210" t="s">
        <v>1234</v>
      </c>
      <c r="O4097" s="1229">
        <v>2260</v>
      </c>
      <c r="P4097" s="1247">
        <v>125</v>
      </c>
      <c r="Q4097" s="461">
        <v>9.35430463576159E-2</v>
      </c>
      <c r="R4097" s="7">
        <v>0</v>
      </c>
      <c r="S4097" s="7">
        <v>125</v>
      </c>
      <c r="T4097" s="7">
        <f t="shared" si="154"/>
        <v>2135</v>
      </c>
      <c r="U4097" s="7"/>
      <c r="V4097" s="7"/>
      <c r="W4097" s="7"/>
      <c r="X4097" s="42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</row>
    <row r="4098" spans="1:40" s="1" customFormat="1">
      <c r="A4098" s="1" t="s">
        <v>4751</v>
      </c>
      <c r="B4098" s="396" t="s">
        <v>17</v>
      </c>
      <c r="C4098" s="421" t="s">
        <v>4752</v>
      </c>
      <c r="D4098" s="699" t="s">
        <v>4748</v>
      </c>
      <c r="E4098" s="820">
        <v>41422</v>
      </c>
      <c r="F4098" s="801">
        <v>2013</v>
      </c>
      <c r="G4098" s="8" t="s">
        <v>816</v>
      </c>
      <c r="H4098" s="173" t="s">
        <v>1602</v>
      </c>
      <c r="I4098" s="1">
        <v>424491</v>
      </c>
      <c r="J4098" s="921">
        <v>131612</v>
      </c>
      <c r="K4098" s="5">
        <f t="shared" ref="K4098:K4161" si="155">F4098-L4098-1</f>
        <v>6</v>
      </c>
      <c r="L4098" s="1027">
        <v>2006</v>
      </c>
      <c r="M4098" s="1124" t="s">
        <v>616</v>
      </c>
      <c r="N4098" s="1210" t="s">
        <v>1234</v>
      </c>
      <c r="O4098" s="1229">
        <v>2725</v>
      </c>
      <c r="P4098" s="1247">
        <v>125</v>
      </c>
      <c r="Q4098" s="461">
        <v>0.11278973509933775</v>
      </c>
      <c r="R4098" s="7">
        <v>0</v>
      </c>
      <c r="S4098" s="7">
        <v>125</v>
      </c>
      <c r="T4098" s="7">
        <f t="shared" si="154"/>
        <v>2600</v>
      </c>
      <c r="U4098" s="7"/>
      <c r="V4098" s="7"/>
      <c r="W4098" s="7"/>
      <c r="X4098" s="42"/>
      <c r="Y4098" s="42"/>
      <c r="Z4098" s="42"/>
      <c r="AA4098" s="42"/>
      <c r="AB4098" s="42"/>
      <c r="AC4098" s="42"/>
      <c r="AD4098" s="42"/>
      <c r="AE4098" s="42"/>
      <c r="AF4098" s="42"/>
      <c r="AG4098" s="42"/>
      <c r="AH4098" s="42"/>
      <c r="AI4098" s="42"/>
      <c r="AJ4098" s="42"/>
      <c r="AK4098" s="42"/>
      <c r="AL4098" s="42"/>
      <c r="AM4098" s="42"/>
      <c r="AN4098" s="42"/>
    </row>
    <row r="4099" spans="1:40" s="1" customFormat="1">
      <c r="A4099" s="1" t="s">
        <v>4753</v>
      </c>
      <c r="B4099" s="396" t="s">
        <v>17</v>
      </c>
      <c r="C4099" s="421" t="s">
        <v>4754</v>
      </c>
      <c r="D4099" s="699" t="s">
        <v>4748</v>
      </c>
      <c r="E4099" s="820">
        <v>41414</v>
      </c>
      <c r="F4099" s="801">
        <v>2013</v>
      </c>
      <c r="G4099" s="8" t="s">
        <v>1774</v>
      </c>
      <c r="H4099" s="1" t="s">
        <v>2581</v>
      </c>
      <c r="I4099" s="1">
        <v>323321</v>
      </c>
      <c r="J4099" s="921">
        <v>169270</v>
      </c>
      <c r="K4099" s="5">
        <f t="shared" si="155"/>
        <v>14</v>
      </c>
      <c r="L4099" s="1027">
        <v>1998</v>
      </c>
      <c r="M4099" s="1124" t="s">
        <v>623</v>
      </c>
      <c r="N4099" s="1210" t="s">
        <v>2141</v>
      </c>
      <c r="O4099" s="1229">
        <v>1700</v>
      </c>
      <c r="P4099" s="1247">
        <v>125</v>
      </c>
      <c r="Q4099" s="461">
        <v>7.0364238410596025E-2</v>
      </c>
      <c r="R4099" s="7">
        <v>0</v>
      </c>
      <c r="S4099" s="7">
        <v>125</v>
      </c>
      <c r="T4099" s="7">
        <f t="shared" si="154"/>
        <v>1575</v>
      </c>
      <c r="U4099" s="7"/>
      <c r="V4099" s="7"/>
      <c r="W4099" s="7"/>
      <c r="X4099" s="42"/>
      <c r="Y4099" s="42"/>
      <c r="Z4099" s="42"/>
      <c r="AA4099" s="42"/>
      <c r="AB4099" s="42"/>
      <c r="AC4099" s="42"/>
      <c r="AD4099" s="42"/>
      <c r="AE4099" s="42"/>
      <c r="AF4099" s="42"/>
      <c r="AG4099" s="42"/>
      <c r="AH4099" s="42"/>
      <c r="AI4099" s="42"/>
      <c r="AJ4099" s="42"/>
      <c r="AK4099" s="42"/>
      <c r="AL4099" s="42"/>
      <c r="AM4099" s="42"/>
      <c r="AN4099" s="42"/>
    </row>
    <row r="4100" spans="1:40" s="1" customFormat="1">
      <c r="A4100" s="1" t="s">
        <v>4755</v>
      </c>
      <c r="B4100" s="396" t="s">
        <v>17</v>
      </c>
      <c r="C4100" s="421" t="s">
        <v>4756</v>
      </c>
      <c r="D4100" s="699" t="s">
        <v>4748</v>
      </c>
      <c r="E4100" s="820">
        <v>41418</v>
      </c>
      <c r="F4100" s="801">
        <v>2013</v>
      </c>
      <c r="G4100" s="8" t="s">
        <v>816</v>
      </c>
      <c r="H4100" s="173" t="s">
        <v>1602</v>
      </c>
      <c r="I4100" s="1">
        <v>117921</v>
      </c>
      <c r="J4100" s="921">
        <v>73400</v>
      </c>
      <c r="K4100" s="5">
        <f t="shared" si="155"/>
        <v>3</v>
      </c>
      <c r="L4100" s="1027">
        <v>2009</v>
      </c>
      <c r="M4100" s="1124" t="s">
        <v>616</v>
      </c>
      <c r="N4100" s="1210" t="s">
        <v>1234</v>
      </c>
      <c r="O4100" s="1229">
        <v>7700</v>
      </c>
      <c r="P4100" s="1247">
        <v>125</v>
      </c>
      <c r="Q4100" s="461">
        <v>0.31870860927152317</v>
      </c>
      <c r="R4100" s="7">
        <v>0</v>
      </c>
      <c r="S4100" s="7">
        <v>125</v>
      </c>
      <c r="T4100" s="7">
        <f t="shared" si="154"/>
        <v>7575</v>
      </c>
      <c r="U4100" s="7"/>
      <c r="V4100" s="7"/>
      <c r="W4100" s="7"/>
      <c r="X4100" s="42"/>
      <c r="Y4100" s="42"/>
      <c r="Z4100" s="42"/>
      <c r="AA4100" s="42"/>
      <c r="AB4100" s="42"/>
      <c r="AC4100" s="42"/>
      <c r="AD4100" s="42"/>
      <c r="AE4100" s="42"/>
      <c r="AF4100" s="42"/>
      <c r="AG4100" s="42"/>
      <c r="AH4100" s="42"/>
      <c r="AI4100" s="42"/>
      <c r="AJ4100" s="42"/>
      <c r="AK4100" s="42"/>
      <c r="AL4100" s="42"/>
      <c r="AM4100" s="42"/>
      <c r="AN4100" s="42"/>
    </row>
    <row r="4101" spans="1:40" s="1" customFormat="1">
      <c r="A4101" s="1" t="s">
        <v>4757</v>
      </c>
      <c r="B4101" s="396" t="s">
        <v>17</v>
      </c>
      <c r="C4101" s="421" t="s">
        <v>4758</v>
      </c>
      <c r="D4101" s="699" t="s">
        <v>4748</v>
      </c>
      <c r="E4101" s="820">
        <v>41418</v>
      </c>
      <c r="F4101" s="801">
        <v>2013</v>
      </c>
      <c r="G4101" s="8" t="s">
        <v>815</v>
      </c>
      <c r="H4101" s="9" t="s">
        <v>1762</v>
      </c>
      <c r="I4101" s="1">
        <v>527331</v>
      </c>
      <c r="J4101" s="921">
        <v>113469</v>
      </c>
      <c r="K4101" s="5">
        <f t="shared" si="155"/>
        <v>5</v>
      </c>
      <c r="L4101" s="1027">
        <v>2007</v>
      </c>
      <c r="M4101" s="1124" t="s">
        <v>629</v>
      </c>
      <c r="N4101" s="1210" t="s">
        <v>2423</v>
      </c>
      <c r="O4101" s="1229">
        <v>5350</v>
      </c>
      <c r="P4101" s="1247">
        <v>125</v>
      </c>
      <c r="Q4101" s="461">
        <v>0.22144039735099338</v>
      </c>
      <c r="R4101" s="7">
        <v>0</v>
      </c>
      <c r="S4101" s="7">
        <v>125</v>
      </c>
      <c r="T4101" s="7">
        <f t="shared" si="154"/>
        <v>5225</v>
      </c>
      <c r="U4101" s="7"/>
      <c r="V4101" s="7"/>
      <c r="W4101" s="7"/>
      <c r="X4101" s="42"/>
      <c r="Y4101" s="42"/>
      <c r="Z4101" s="42"/>
      <c r="AA4101" s="42"/>
      <c r="AB4101" s="42"/>
      <c r="AC4101" s="42"/>
      <c r="AD4101" s="42"/>
      <c r="AE4101" s="42"/>
      <c r="AF4101" s="42"/>
      <c r="AG4101" s="42"/>
      <c r="AH4101" s="42"/>
      <c r="AI4101" s="42"/>
      <c r="AJ4101" s="42"/>
      <c r="AK4101" s="42"/>
      <c r="AL4101" s="42"/>
      <c r="AM4101" s="42"/>
      <c r="AN4101" s="42"/>
    </row>
    <row r="4102" spans="1:40" s="1" customFormat="1">
      <c r="A4102" s="1" t="s">
        <v>4759</v>
      </c>
      <c r="B4102" s="396" t="s">
        <v>17</v>
      </c>
      <c r="C4102" s="421" t="s">
        <v>4760</v>
      </c>
      <c r="D4102" s="699" t="s">
        <v>4748</v>
      </c>
      <c r="E4102" s="820">
        <v>41424</v>
      </c>
      <c r="F4102" s="801">
        <v>2013</v>
      </c>
      <c r="G4102" s="8" t="s">
        <v>1774</v>
      </c>
      <c r="H4102" s="9" t="s">
        <v>905</v>
      </c>
      <c r="I4102" s="1">
        <v>219381</v>
      </c>
      <c r="J4102" s="921">
        <v>127205</v>
      </c>
      <c r="K4102" s="5">
        <f t="shared" si="155"/>
        <v>11</v>
      </c>
      <c r="L4102" s="1027">
        <v>2001</v>
      </c>
      <c r="M4102" s="1124" t="s">
        <v>616</v>
      </c>
      <c r="N4102" s="1210" t="s">
        <v>1234</v>
      </c>
      <c r="O4102" s="1229">
        <v>1875</v>
      </c>
      <c r="P4102" s="1247">
        <v>125</v>
      </c>
      <c r="Q4102" s="461">
        <v>7.7607615894039736E-2</v>
      </c>
      <c r="R4102" s="7">
        <v>0</v>
      </c>
      <c r="S4102" s="7">
        <v>125</v>
      </c>
      <c r="T4102" s="7">
        <f t="shared" si="154"/>
        <v>1750</v>
      </c>
      <c r="U4102" s="7"/>
      <c r="V4102" s="7"/>
      <c r="W4102" s="7"/>
      <c r="X4102" s="42"/>
      <c r="Y4102" s="42"/>
      <c r="Z4102" s="42"/>
      <c r="AA4102" s="42"/>
      <c r="AB4102" s="42"/>
      <c r="AC4102" s="42"/>
      <c r="AD4102" s="42"/>
      <c r="AE4102" s="42"/>
      <c r="AF4102" s="42"/>
      <c r="AG4102" s="42"/>
      <c r="AH4102" s="42"/>
      <c r="AI4102" s="42"/>
      <c r="AJ4102" s="42"/>
      <c r="AK4102" s="42"/>
      <c r="AL4102" s="42"/>
      <c r="AM4102" s="42"/>
      <c r="AN4102" s="42"/>
    </row>
    <row r="4103" spans="1:40" s="1" customFormat="1">
      <c r="A4103" s="1" t="s">
        <v>824</v>
      </c>
      <c r="B4103" s="1" t="s">
        <v>22</v>
      </c>
      <c r="C4103" s="599" t="s">
        <v>824</v>
      </c>
      <c r="D4103" s="3" t="s">
        <v>824</v>
      </c>
      <c r="E4103" s="820">
        <v>41507</v>
      </c>
      <c r="F4103" s="795">
        <v>2013</v>
      </c>
      <c r="G4103" s="8" t="s">
        <v>815</v>
      </c>
      <c r="H4103" s="9" t="s">
        <v>1788</v>
      </c>
      <c r="I4103" s="5"/>
      <c r="J4103" s="904"/>
      <c r="K4103" s="5">
        <f t="shared" si="155"/>
        <v>2012</v>
      </c>
      <c r="L4103" s="1014"/>
      <c r="M4103" s="1105"/>
      <c r="N4103" s="1105"/>
      <c r="O4103" s="1227"/>
      <c r="P4103" s="154"/>
      <c r="Q4103" s="22"/>
      <c r="R4103" s="7"/>
      <c r="S4103" s="7"/>
      <c r="T4103" s="7">
        <v>-20677.04</v>
      </c>
      <c r="U4103" s="42"/>
      <c r="V4103" s="42"/>
      <c r="W4103" s="42"/>
      <c r="X4103" s="42"/>
      <c r="Y4103" s="42"/>
      <c r="Z4103" s="42"/>
      <c r="AA4103" s="42"/>
      <c r="AB4103" s="42"/>
      <c r="AC4103" s="42"/>
      <c r="AD4103" s="42"/>
      <c r="AE4103" s="42"/>
      <c r="AF4103" s="42"/>
      <c r="AG4103" s="42"/>
      <c r="AH4103" s="42"/>
      <c r="AI4103" s="42"/>
      <c r="AJ4103" s="42"/>
      <c r="AK4103" s="42"/>
    </row>
    <row r="4104" spans="1:40" s="1" customFormat="1">
      <c r="A4104" s="1" t="s">
        <v>824</v>
      </c>
      <c r="B4104" s="1" t="s">
        <v>22</v>
      </c>
      <c r="C4104" s="599" t="s">
        <v>824</v>
      </c>
      <c r="D4104" s="3" t="s">
        <v>824</v>
      </c>
      <c r="E4104" s="820">
        <v>41507</v>
      </c>
      <c r="F4104" s="795">
        <v>2013</v>
      </c>
      <c r="G4104" s="8" t="s">
        <v>818</v>
      </c>
      <c r="H4104" s="9" t="s">
        <v>852</v>
      </c>
      <c r="I4104" s="5"/>
      <c r="J4104" s="904"/>
      <c r="K4104" s="5">
        <f t="shared" si="155"/>
        <v>2012</v>
      </c>
      <c r="L4104" s="1014"/>
      <c r="M4104" s="1105"/>
      <c r="N4104" s="1105"/>
      <c r="O4104" s="1227"/>
      <c r="P4104" s="154"/>
      <c r="Q4104" s="22"/>
      <c r="R4104" s="7"/>
      <c r="S4104" s="7"/>
      <c r="T4104" s="7">
        <v>-10900</v>
      </c>
      <c r="U4104" s="42"/>
      <c r="V4104" s="42"/>
      <c r="W4104" s="42"/>
      <c r="X4104" s="42"/>
      <c r="Y4104" s="42"/>
      <c r="Z4104" s="42"/>
      <c r="AA4104" s="42"/>
      <c r="AB4104" s="42"/>
      <c r="AC4104" s="42"/>
      <c r="AD4104" s="42"/>
      <c r="AE4104" s="42"/>
      <c r="AF4104" s="42"/>
      <c r="AG4104" s="42"/>
      <c r="AH4104" s="42"/>
      <c r="AI4104" s="42"/>
      <c r="AJ4104" s="42"/>
      <c r="AK4104" s="42"/>
    </row>
    <row r="4105" spans="1:40" s="1" customFormat="1">
      <c r="A4105" s="1" t="s">
        <v>824</v>
      </c>
      <c r="B4105" s="1" t="s">
        <v>22</v>
      </c>
      <c r="C4105" s="599" t="s">
        <v>824</v>
      </c>
      <c r="D4105" s="3" t="s">
        <v>824</v>
      </c>
      <c r="E4105" s="820">
        <v>41507</v>
      </c>
      <c r="F4105" s="795">
        <v>2013</v>
      </c>
      <c r="G4105" s="8" t="s">
        <v>818</v>
      </c>
      <c r="H4105" s="1" t="s">
        <v>1835</v>
      </c>
      <c r="I4105" s="5"/>
      <c r="J4105" s="904"/>
      <c r="K4105" s="5">
        <f t="shared" si="155"/>
        <v>2012</v>
      </c>
      <c r="L4105" s="1014"/>
      <c r="M4105" s="1105"/>
      <c r="N4105" s="1105"/>
      <c r="O4105" s="1227"/>
      <c r="P4105" s="154"/>
      <c r="Q4105" s="22"/>
      <c r="R4105" s="7"/>
      <c r="S4105" s="7"/>
      <c r="T4105" s="7">
        <v>-11700</v>
      </c>
      <c r="U4105" s="42"/>
      <c r="V4105" s="42"/>
      <c r="W4105" s="42"/>
      <c r="X4105" s="42"/>
      <c r="Y4105" s="42"/>
      <c r="Z4105" s="42"/>
      <c r="AA4105" s="42"/>
      <c r="AB4105" s="42"/>
      <c r="AC4105" s="42"/>
      <c r="AD4105" s="42"/>
      <c r="AE4105" s="42"/>
      <c r="AF4105" s="42"/>
      <c r="AG4105" s="42"/>
      <c r="AH4105" s="42"/>
      <c r="AI4105" s="42"/>
      <c r="AJ4105" s="42"/>
      <c r="AK4105" s="42"/>
    </row>
    <row r="4106" spans="1:40" s="1" customFormat="1">
      <c r="A4106" s="412" t="s">
        <v>4761</v>
      </c>
      <c r="B4106" s="412" t="s">
        <v>17</v>
      </c>
      <c r="C4106" s="418">
        <v>181515</v>
      </c>
      <c r="D4106" s="699" t="s">
        <v>4762</v>
      </c>
      <c r="E4106" s="890">
        <v>41493</v>
      </c>
      <c r="F4106" s="818" t="s">
        <v>4806</v>
      </c>
      <c r="G4106" s="412" t="s">
        <v>818</v>
      </c>
      <c r="H4106" s="2" t="s">
        <v>1694</v>
      </c>
      <c r="I4106" s="412" t="s">
        <v>887</v>
      </c>
      <c r="J4106" s="1010">
        <v>186172</v>
      </c>
      <c r="K4106" s="5">
        <f t="shared" si="155"/>
        <v>6</v>
      </c>
      <c r="L4106" s="422">
        <v>2007</v>
      </c>
      <c r="M4106" s="413" t="s">
        <v>629</v>
      </c>
      <c r="N4106" s="412" t="s">
        <v>2423</v>
      </c>
      <c r="O4106" s="1229">
        <v>3060</v>
      </c>
      <c r="P4106" s="696">
        <v>125</v>
      </c>
      <c r="Q4106" s="415">
        <v>2.5440429115191024E-2</v>
      </c>
      <c r="R4106" s="414">
        <v>229.5</v>
      </c>
      <c r="S4106" s="416">
        <f>P4106+R4106</f>
        <v>354.5</v>
      </c>
      <c r="T4106" s="416">
        <f>O4106-S4106</f>
        <v>2705.5</v>
      </c>
      <c r="U4106" s="7"/>
      <c r="V4106" s="7"/>
      <c r="W4106" s="7"/>
      <c r="X4106" s="42"/>
      <c r="Y4106" s="42"/>
      <c r="Z4106" s="42"/>
      <c r="AA4106" s="42"/>
      <c r="AB4106" s="42"/>
      <c r="AC4106" s="42"/>
      <c r="AD4106" s="42"/>
      <c r="AE4106" s="42"/>
      <c r="AF4106" s="42"/>
      <c r="AG4106" s="42"/>
      <c r="AH4106" s="42"/>
      <c r="AI4106" s="42"/>
      <c r="AJ4106" s="42"/>
      <c r="AK4106" s="42"/>
      <c r="AL4106" s="42"/>
      <c r="AM4106" s="42"/>
      <c r="AN4106" s="42"/>
    </row>
    <row r="4107" spans="1:40" s="1" customFormat="1">
      <c r="A4107" s="412" t="s">
        <v>4763</v>
      </c>
      <c r="B4107" s="412" t="s">
        <v>17</v>
      </c>
      <c r="C4107" s="418">
        <v>181512</v>
      </c>
      <c r="D4107" s="699" t="s">
        <v>4762</v>
      </c>
      <c r="E4107" s="890">
        <v>41493</v>
      </c>
      <c r="F4107" s="818" t="s">
        <v>4806</v>
      </c>
      <c r="G4107" s="412" t="s">
        <v>818</v>
      </c>
      <c r="H4107" s="1" t="s">
        <v>1835</v>
      </c>
      <c r="I4107" s="412" t="s">
        <v>879</v>
      </c>
      <c r="J4107" s="1010">
        <v>125152</v>
      </c>
      <c r="K4107" s="5">
        <f t="shared" si="155"/>
        <v>6</v>
      </c>
      <c r="L4107" s="422">
        <v>2007</v>
      </c>
      <c r="M4107" s="413" t="s">
        <v>629</v>
      </c>
      <c r="N4107" s="412" t="s">
        <v>2423</v>
      </c>
      <c r="O4107" s="1229">
        <v>5200</v>
      </c>
      <c r="P4107" s="696">
        <v>125</v>
      </c>
      <c r="Q4107" s="415">
        <v>4.3232101764376904E-2</v>
      </c>
      <c r="R4107" s="414">
        <v>390</v>
      </c>
      <c r="S4107" s="416">
        <f t="shared" ref="S4107:S4139" si="156">P4107+R4107</f>
        <v>515</v>
      </c>
      <c r="T4107" s="416">
        <f t="shared" ref="T4107:T4139" si="157">O4107-S4107</f>
        <v>4685</v>
      </c>
      <c r="U4107" s="7"/>
      <c r="V4107" s="7"/>
      <c r="W4107" s="7"/>
      <c r="X4107" s="42"/>
      <c r="Y4107" s="42"/>
      <c r="Z4107" s="42"/>
      <c r="AA4107" s="42"/>
      <c r="AB4107" s="42"/>
      <c r="AC4107" s="42"/>
      <c r="AD4107" s="42"/>
      <c r="AE4107" s="42"/>
      <c r="AF4107" s="42"/>
      <c r="AG4107" s="42"/>
      <c r="AH4107" s="42"/>
      <c r="AI4107" s="42"/>
      <c r="AJ4107" s="42"/>
      <c r="AK4107" s="42"/>
      <c r="AL4107" s="42"/>
      <c r="AM4107" s="42"/>
      <c r="AN4107" s="42"/>
    </row>
    <row r="4108" spans="1:40" s="1" customFormat="1">
      <c r="A4108" s="412" t="s">
        <v>4764</v>
      </c>
      <c r="B4108" s="412" t="s">
        <v>17</v>
      </c>
      <c r="C4108" s="418">
        <v>181200</v>
      </c>
      <c r="D4108" s="699" t="s">
        <v>4762</v>
      </c>
      <c r="E4108" s="890">
        <v>41493</v>
      </c>
      <c r="F4108" s="818" t="s">
        <v>4806</v>
      </c>
      <c r="G4108" s="412" t="s">
        <v>818</v>
      </c>
      <c r="H4108" s="1" t="s">
        <v>1835</v>
      </c>
      <c r="I4108" s="412" t="s">
        <v>860</v>
      </c>
      <c r="J4108" s="1010">
        <v>124390</v>
      </c>
      <c r="K4108" s="5">
        <f t="shared" si="155"/>
        <v>6</v>
      </c>
      <c r="L4108" s="422">
        <v>2007</v>
      </c>
      <c r="M4108" s="413" t="s">
        <v>629</v>
      </c>
      <c r="N4108" s="412" t="s">
        <v>2423</v>
      </c>
      <c r="O4108" s="1229">
        <v>5405</v>
      </c>
      <c r="P4108" s="696">
        <v>125</v>
      </c>
      <c r="Q4108" s="415">
        <v>4.4936444237780218E-2</v>
      </c>
      <c r="R4108" s="414">
        <v>405.37</v>
      </c>
      <c r="S4108" s="416">
        <f t="shared" si="156"/>
        <v>530.37</v>
      </c>
      <c r="T4108" s="416">
        <f t="shared" si="157"/>
        <v>4874.63</v>
      </c>
      <c r="U4108" s="7"/>
      <c r="V4108" s="7"/>
      <c r="W4108" s="7"/>
      <c r="X4108" s="42"/>
      <c r="Y4108" s="42"/>
      <c r="Z4108" s="42"/>
      <c r="AA4108" s="42"/>
      <c r="AB4108" s="42"/>
      <c r="AC4108" s="42"/>
      <c r="AD4108" s="42"/>
      <c r="AE4108" s="42"/>
      <c r="AF4108" s="42"/>
      <c r="AG4108" s="42"/>
      <c r="AH4108" s="42"/>
      <c r="AI4108" s="42"/>
      <c r="AJ4108" s="42"/>
      <c r="AK4108" s="42"/>
      <c r="AL4108" s="42"/>
      <c r="AM4108" s="42"/>
      <c r="AN4108" s="42"/>
    </row>
    <row r="4109" spans="1:40" s="1" customFormat="1">
      <c r="A4109" s="412" t="s">
        <v>4765</v>
      </c>
      <c r="B4109" s="412" t="s">
        <v>17</v>
      </c>
      <c r="C4109" s="418">
        <v>181243</v>
      </c>
      <c r="D4109" s="699" t="s">
        <v>4762</v>
      </c>
      <c r="E4109" s="890">
        <v>41493</v>
      </c>
      <c r="F4109" s="818" t="s">
        <v>4806</v>
      </c>
      <c r="G4109" s="412" t="s">
        <v>818</v>
      </c>
      <c r="H4109" s="1" t="s">
        <v>1835</v>
      </c>
      <c r="I4109" s="412" t="s">
        <v>901</v>
      </c>
      <c r="J4109" s="1010">
        <v>131627</v>
      </c>
      <c r="K4109" s="5">
        <f t="shared" si="155"/>
        <v>6</v>
      </c>
      <c r="L4109" s="422">
        <v>2007</v>
      </c>
      <c r="M4109" s="413" t="s">
        <v>629</v>
      </c>
      <c r="N4109" s="412" t="s">
        <v>2423</v>
      </c>
      <c r="O4109" s="1229">
        <v>4710</v>
      </c>
      <c r="P4109" s="696">
        <v>125</v>
      </c>
      <c r="Q4109" s="415">
        <v>3.9158307559656769E-2</v>
      </c>
      <c r="R4109" s="414">
        <v>353.25</v>
      </c>
      <c r="S4109" s="416">
        <f t="shared" si="156"/>
        <v>478.25</v>
      </c>
      <c r="T4109" s="416">
        <f t="shared" si="157"/>
        <v>4231.75</v>
      </c>
      <c r="U4109" s="7"/>
      <c r="V4109" s="7"/>
      <c r="W4109" s="7"/>
      <c r="X4109" s="42"/>
      <c r="Y4109" s="42"/>
      <c r="Z4109" s="42"/>
      <c r="AA4109" s="42"/>
      <c r="AB4109" s="42"/>
      <c r="AC4109" s="42"/>
      <c r="AD4109" s="42"/>
      <c r="AE4109" s="42"/>
      <c r="AF4109" s="42"/>
      <c r="AG4109" s="42"/>
      <c r="AH4109" s="42"/>
      <c r="AI4109" s="42"/>
      <c r="AJ4109" s="42"/>
      <c r="AK4109" s="42"/>
      <c r="AL4109" s="42"/>
      <c r="AM4109" s="42"/>
      <c r="AN4109" s="42"/>
    </row>
    <row r="4110" spans="1:40" s="1" customFormat="1">
      <c r="A4110" s="412" t="s">
        <v>4766</v>
      </c>
      <c r="B4110" s="412" t="s">
        <v>17</v>
      </c>
      <c r="C4110" s="418">
        <v>181235</v>
      </c>
      <c r="D4110" s="699" t="s">
        <v>4762</v>
      </c>
      <c r="E4110" s="890">
        <v>41493</v>
      </c>
      <c r="F4110" s="818" t="s">
        <v>4806</v>
      </c>
      <c r="G4110" s="412" t="s">
        <v>818</v>
      </c>
      <c r="H4110" s="1" t="s">
        <v>1835</v>
      </c>
      <c r="I4110" s="412" t="s">
        <v>869</v>
      </c>
      <c r="J4110" s="1010">
        <v>142454</v>
      </c>
      <c r="K4110" s="5">
        <f t="shared" si="155"/>
        <v>6</v>
      </c>
      <c r="L4110" s="422">
        <v>2007</v>
      </c>
      <c r="M4110" s="413" t="s">
        <v>629</v>
      </c>
      <c r="N4110" s="412" t="s">
        <v>2423</v>
      </c>
      <c r="O4110" s="1229">
        <v>4370</v>
      </c>
      <c r="P4110" s="696">
        <v>125</v>
      </c>
      <c r="Q4110" s="415">
        <v>3.6331593213524437E-2</v>
      </c>
      <c r="R4110" s="414">
        <v>327.75</v>
      </c>
      <c r="S4110" s="416">
        <f t="shared" si="156"/>
        <v>452.75</v>
      </c>
      <c r="T4110" s="416">
        <f t="shared" si="157"/>
        <v>3917.25</v>
      </c>
      <c r="U4110" s="7"/>
      <c r="V4110" s="7"/>
      <c r="W4110" s="7"/>
      <c r="X4110" s="42"/>
      <c r="Y4110" s="42"/>
      <c r="Z4110" s="42"/>
      <c r="AA4110" s="42"/>
      <c r="AB4110" s="42"/>
      <c r="AC4110" s="42"/>
      <c r="AD4110" s="42"/>
      <c r="AE4110" s="42"/>
      <c r="AF4110" s="42"/>
      <c r="AG4110" s="42"/>
      <c r="AH4110" s="42"/>
      <c r="AI4110" s="42"/>
      <c r="AJ4110" s="42"/>
      <c r="AK4110" s="42"/>
      <c r="AL4110" s="42"/>
      <c r="AM4110" s="42"/>
      <c r="AN4110" s="42"/>
    </row>
    <row r="4111" spans="1:40" s="1" customFormat="1">
      <c r="A4111" s="412" t="s">
        <v>4767</v>
      </c>
      <c r="B4111" s="412" t="s">
        <v>17</v>
      </c>
      <c r="C4111" s="418">
        <v>181847</v>
      </c>
      <c r="D4111" s="699" t="s">
        <v>4762</v>
      </c>
      <c r="E4111" s="890">
        <v>41493</v>
      </c>
      <c r="F4111" s="818" t="s">
        <v>4806</v>
      </c>
      <c r="G4111" s="412" t="s">
        <v>818</v>
      </c>
      <c r="H4111" s="1" t="s">
        <v>1835</v>
      </c>
      <c r="I4111" s="412" t="s">
        <v>4768</v>
      </c>
      <c r="J4111" s="1010">
        <v>132007</v>
      </c>
      <c r="K4111" s="5">
        <f t="shared" si="155"/>
        <v>5</v>
      </c>
      <c r="L4111" s="422">
        <v>2008</v>
      </c>
      <c r="M4111" s="413" t="s">
        <v>629</v>
      </c>
      <c r="N4111" s="412" t="s">
        <v>2423</v>
      </c>
      <c r="O4111" s="1229">
        <v>4710</v>
      </c>
      <c r="P4111" s="696">
        <v>125</v>
      </c>
      <c r="Q4111" s="415">
        <v>3.9158307559656769E-2</v>
      </c>
      <c r="R4111" s="414">
        <v>353.25</v>
      </c>
      <c r="S4111" s="416">
        <f t="shared" si="156"/>
        <v>478.25</v>
      </c>
      <c r="T4111" s="416">
        <f t="shared" si="157"/>
        <v>4231.75</v>
      </c>
      <c r="U4111" s="7"/>
      <c r="V4111" s="7"/>
      <c r="W4111" s="7"/>
      <c r="X4111" s="42"/>
      <c r="Y4111" s="42"/>
      <c r="Z4111" s="42"/>
      <c r="AA4111" s="42"/>
      <c r="AB4111" s="42"/>
      <c r="AC4111" s="42"/>
      <c r="AD4111" s="42"/>
      <c r="AE4111" s="42"/>
      <c r="AF4111" s="42"/>
      <c r="AG4111" s="42"/>
      <c r="AH4111" s="42"/>
      <c r="AI4111" s="42"/>
      <c r="AJ4111" s="42"/>
      <c r="AK4111" s="42"/>
      <c r="AL4111" s="42"/>
      <c r="AM4111" s="42"/>
      <c r="AN4111" s="42"/>
    </row>
    <row r="4112" spans="1:40" s="1" customFormat="1">
      <c r="A4112" s="412" t="s">
        <v>4769</v>
      </c>
      <c r="B4112" s="412" t="s">
        <v>17</v>
      </c>
      <c r="C4112" s="418">
        <v>181274</v>
      </c>
      <c r="D4112" s="699" t="s">
        <v>4762</v>
      </c>
      <c r="E4112" s="890">
        <v>41493</v>
      </c>
      <c r="F4112" s="818" t="s">
        <v>4806</v>
      </c>
      <c r="G4112" s="412" t="s">
        <v>818</v>
      </c>
      <c r="H4112" s="1" t="s">
        <v>1835</v>
      </c>
      <c r="I4112" s="412" t="s">
        <v>4770</v>
      </c>
      <c r="J4112" s="1010">
        <v>137373</v>
      </c>
      <c r="K4112" s="5">
        <f t="shared" si="155"/>
        <v>6</v>
      </c>
      <c r="L4112" s="422">
        <v>2007</v>
      </c>
      <c r="M4112" s="413" t="s">
        <v>629</v>
      </c>
      <c r="N4112" s="412" t="s">
        <v>2423</v>
      </c>
      <c r="O4112" s="1229">
        <v>4790</v>
      </c>
      <c r="P4112" s="696">
        <v>125</v>
      </c>
      <c r="Q4112" s="415">
        <v>3.9823416817570262E-2</v>
      </c>
      <c r="R4112" s="414">
        <v>359.25</v>
      </c>
      <c r="S4112" s="416">
        <f t="shared" si="156"/>
        <v>484.25</v>
      </c>
      <c r="T4112" s="416">
        <f t="shared" si="157"/>
        <v>4305.75</v>
      </c>
      <c r="U4112" s="7"/>
      <c r="V4112" s="7"/>
      <c r="W4112" s="7"/>
      <c r="X4112" s="42"/>
      <c r="Y4112" s="42"/>
      <c r="Z4112" s="42"/>
      <c r="AA4112" s="42"/>
      <c r="AB4112" s="42"/>
      <c r="AC4112" s="42"/>
      <c r="AD4112" s="42"/>
      <c r="AE4112" s="42"/>
      <c r="AF4112" s="42"/>
      <c r="AG4112" s="42"/>
      <c r="AH4112" s="42"/>
      <c r="AI4112" s="42"/>
      <c r="AJ4112" s="42"/>
      <c r="AK4112" s="42"/>
      <c r="AL4112" s="42"/>
      <c r="AM4112" s="42"/>
      <c r="AN4112" s="42"/>
    </row>
    <row r="4113" spans="1:40" s="1" customFormat="1">
      <c r="A4113" s="412" t="s">
        <v>4771</v>
      </c>
      <c r="B4113" s="412" t="s">
        <v>17</v>
      </c>
      <c r="C4113" s="418">
        <v>181219</v>
      </c>
      <c r="D4113" s="699" t="s">
        <v>4762</v>
      </c>
      <c r="E4113" s="890">
        <v>41493</v>
      </c>
      <c r="F4113" s="818" t="s">
        <v>4806</v>
      </c>
      <c r="G4113" s="412" t="s">
        <v>818</v>
      </c>
      <c r="H4113" s="1" t="s">
        <v>1835</v>
      </c>
      <c r="I4113" s="412" t="s">
        <v>4772</v>
      </c>
      <c r="J4113" s="1010">
        <v>129101</v>
      </c>
      <c r="K4113" s="5">
        <f t="shared" si="155"/>
        <v>6</v>
      </c>
      <c r="L4113" s="422">
        <v>2007</v>
      </c>
      <c r="M4113" s="413" t="s">
        <v>629</v>
      </c>
      <c r="N4113" s="412" t="s">
        <v>2423</v>
      </c>
      <c r="O4113" s="1229">
        <v>4635</v>
      </c>
      <c r="P4113" s="696">
        <v>125</v>
      </c>
      <c r="Q4113" s="415">
        <v>3.8534767630362871E-2</v>
      </c>
      <c r="R4113" s="414">
        <v>347.62</v>
      </c>
      <c r="S4113" s="416">
        <f t="shared" si="156"/>
        <v>472.62</v>
      </c>
      <c r="T4113" s="416">
        <f t="shared" si="157"/>
        <v>4162.38</v>
      </c>
      <c r="U4113" s="7"/>
      <c r="V4113" s="7"/>
      <c r="W4113" s="7"/>
      <c r="X4113" s="42"/>
      <c r="Y4113" s="42"/>
      <c r="Z4113" s="42"/>
      <c r="AA4113" s="42"/>
      <c r="AB4113" s="42"/>
      <c r="AC4113" s="42"/>
      <c r="AD4113" s="42"/>
      <c r="AE4113" s="42"/>
      <c r="AF4113" s="42"/>
      <c r="AG4113" s="42"/>
      <c r="AH4113" s="42"/>
      <c r="AI4113" s="42"/>
      <c r="AJ4113" s="42"/>
      <c r="AK4113" s="42"/>
      <c r="AL4113" s="42"/>
      <c r="AM4113" s="42"/>
      <c r="AN4113" s="42"/>
    </row>
    <row r="4114" spans="1:40" s="1" customFormat="1">
      <c r="A4114" s="412" t="s">
        <v>4773</v>
      </c>
      <c r="B4114" s="412" t="s">
        <v>17</v>
      </c>
      <c r="C4114" s="418">
        <v>181217</v>
      </c>
      <c r="D4114" s="699" t="s">
        <v>4762</v>
      </c>
      <c r="E4114" s="890">
        <v>41493</v>
      </c>
      <c r="F4114" s="818" t="s">
        <v>4806</v>
      </c>
      <c r="G4114" s="412" t="s">
        <v>818</v>
      </c>
      <c r="H4114" s="1" t="s">
        <v>1835</v>
      </c>
      <c r="I4114" s="412" t="s">
        <v>4774</v>
      </c>
      <c r="J4114" s="1010">
        <v>125537</v>
      </c>
      <c r="K4114" s="5">
        <f t="shared" si="155"/>
        <v>6</v>
      </c>
      <c r="L4114" s="422">
        <v>2007</v>
      </c>
      <c r="M4114" s="413" t="s">
        <v>629</v>
      </c>
      <c r="N4114" s="412" t="s">
        <v>2423</v>
      </c>
      <c r="O4114" s="1229">
        <v>4890</v>
      </c>
      <c r="P4114" s="696">
        <v>125</v>
      </c>
      <c r="Q4114" s="415">
        <v>4.0654803389962121E-2</v>
      </c>
      <c r="R4114" s="414">
        <v>366.75</v>
      </c>
      <c r="S4114" s="416">
        <f t="shared" si="156"/>
        <v>491.75</v>
      </c>
      <c r="T4114" s="416">
        <f t="shared" si="157"/>
        <v>4398.25</v>
      </c>
      <c r="U4114" s="7"/>
      <c r="V4114" s="7"/>
      <c r="W4114" s="7"/>
      <c r="X4114" s="42"/>
      <c r="Y4114" s="42"/>
      <c r="Z4114" s="42"/>
      <c r="AA4114" s="42"/>
      <c r="AB4114" s="42"/>
      <c r="AC4114" s="42"/>
      <c r="AD4114" s="42"/>
      <c r="AE4114" s="42"/>
      <c r="AF4114" s="42"/>
      <c r="AG4114" s="42"/>
      <c r="AH4114" s="42"/>
      <c r="AI4114" s="42"/>
      <c r="AJ4114" s="42"/>
      <c r="AK4114" s="42"/>
      <c r="AL4114" s="42"/>
      <c r="AM4114" s="42"/>
      <c r="AN4114" s="42"/>
    </row>
    <row r="4115" spans="1:40" s="1" customFormat="1">
      <c r="A4115" s="412" t="s">
        <v>4775</v>
      </c>
      <c r="B4115" s="412" t="s">
        <v>17</v>
      </c>
      <c r="C4115" s="418">
        <v>11148</v>
      </c>
      <c r="D4115" s="699" t="s">
        <v>4762</v>
      </c>
      <c r="E4115" s="890">
        <v>41493</v>
      </c>
      <c r="F4115" s="818" t="s">
        <v>4806</v>
      </c>
      <c r="G4115" s="412" t="s">
        <v>812</v>
      </c>
      <c r="H4115" s="9" t="s">
        <v>2238</v>
      </c>
      <c r="I4115" s="412" t="s">
        <v>4776</v>
      </c>
      <c r="J4115" s="1010">
        <v>146169</v>
      </c>
      <c r="K4115" s="5">
        <f t="shared" si="155"/>
        <v>16</v>
      </c>
      <c r="L4115" s="422">
        <v>1997</v>
      </c>
      <c r="M4115" s="413" t="s">
        <v>616</v>
      </c>
      <c r="N4115" s="412" t="s">
        <v>617</v>
      </c>
      <c r="O4115" s="1229">
        <v>360</v>
      </c>
      <c r="P4115" s="696">
        <v>36</v>
      </c>
      <c r="Q4115" s="415">
        <v>2.9929916606107085E-3</v>
      </c>
      <c r="R4115" s="414">
        <v>27</v>
      </c>
      <c r="S4115" s="416">
        <f t="shared" si="156"/>
        <v>63</v>
      </c>
      <c r="T4115" s="416">
        <f t="shared" si="157"/>
        <v>297</v>
      </c>
      <c r="U4115" s="7"/>
      <c r="V4115" s="7"/>
      <c r="W4115" s="7"/>
      <c r="X4115" s="42"/>
      <c r="Y4115" s="42"/>
      <c r="Z4115" s="42"/>
      <c r="AA4115" s="42"/>
      <c r="AB4115" s="42"/>
      <c r="AC4115" s="42"/>
      <c r="AD4115" s="42"/>
      <c r="AE4115" s="42"/>
      <c r="AF4115" s="42"/>
      <c r="AG4115" s="42"/>
      <c r="AH4115" s="42"/>
      <c r="AI4115" s="42"/>
      <c r="AJ4115" s="42"/>
      <c r="AK4115" s="42"/>
      <c r="AL4115" s="42"/>
      <c r="AM4115" s="42"/>
      <c r="AN4115" s="42"/>
    </row>
    <row r="4116" spans="1:40" s="1" customFormat="1">
      <c r="A4116" s="412" t="s">
        <v>4777</v>
      </c>
      <c r="B4116" s="412" t="s">
        <v>17</v>
      </c>
      <c r="C4116" s="418">
        <v>181687</v>
      </c>
      <c r="D4116" s="699" t="s">
        <v>4762</v>
      </c>
      <c r="E4116" s="890">
        <v>41493</v>
      </c>
      <c r="F4116" s="818" t="s">
        <v>4806</v>
      </c>
      <c r="G4116" s="412" t="s">
        <v>818</v>
      </c>
      <c r="H4116" s="45" t="s">
        <v>3459</v>
      </c>
      <c r="I4116" s="412" t="s">
        <v>4778</v>
      </c>
      <c r="J4116" s="1010">
        <v>115388</v>
      </c>
      <c r="K4116" s="5">
        <f t="shared" si="155"/>
        <v>15</v>
      </c>
      <c r="L4116" s="422">
        <v>1998</v>
      </c>
      <c r="M4116" s="413" t="s">
        <v>623</v>
      </c>
      <c r="N4116" s="412" t="s">
        <v>740</v>
      </c>
      <c r="O4116" s="1229">
        <v>765.99</v>
      </c>
      <c r="P4116" s="696">
        <v>76.599999999999994</v>
      </c>
      <c r="Q4116" s="415">
        <v>6.3683380058644351E-3</v>
      </c>
      <c r="R4116" s="414">
        <v>57.45</v>
      </c>
      <c r="S4116" s="416">
        <f t="shared" si="156"/>
        <v>134.05000000000001</v>
      </c>
      <c r="T4116" s="416">
        <f t="shared" si="157"/>
        <v>631.94000000000005</v>
      </c>
      <c r="U4116" s="7"/>
      <c r="V4116" s="7"/>
      <c r="W4116" s="7"/>
      <c r="X4116" s="42"/>
      <c r="Y4116" s="42"/>
      <c r="Z4116" s="42"/>
      <c r="AA4116" s="42"/>
      <c r="AB4116" s="42"/>
      <c r="AC4116" s="42"/>
      <c r="AD4116" s="42"/>
      <c r="AE4116" s="42"/>
      <c r="AF4116" s="42"/>
      <c r="AG4116" s="42"/>
      <c r="AH4116" s="42"/>
      <c r="AI4116" s="42"/>
      <c r="AJ4116" s="42"/>
      <c r="AK4116" s="42"/>
      <c r="AL4116" s="42"/>
      <c r="AM4116" s="42"/>
      <c r="AN4116" s="42"/>
    </row>
    <row r="4117" spans="1:40" s="1" customFormat="1">
      <c r="A4117" s="412" t="s">
        <v>4779</v>
      </c>
      <c r="B4117" s="412" t="s">
        <v>17</v>
      </c>
      <c r="C4117" s="418">
        <v>18758</v>
      </c>
      <c r="D4117" s="699" t="s">
        <v>4762</v>
      </c>
      <c r="E4117" s="890">
        <v>41493</v>
      </c>
      <c r="F4117" s="818" t="s">
        <v>4806</v>
      </c>
      <c r="G4117" s="412" t="s">
        <v>810</v>
      </c>
      <c r="H4117" s="173" t="s">
        <v>859</v>
      </c>
      <c r="I4117" s="412" t="s">
        <v>4545</v>
      </c>
      <c r="J4117" s="1010">
        <v>115661</v>
      </c>
      <c r="K4117" s="5">
        <f t="shared" si="155"/>
        <v>4</v>
      </c>
      <c r="L4117" s="422">
        <v>2009</v>
      </c>
      <c r="M4117" s="413" t="s">
        <v>629</v>
      </c>
      <c r="N4117" s="412" t="s">
        <v>2423</v>
      </c>
      <c r="O4117" s="1229">
        <v>3821</v>
      </c>
      <c r="P4117" s="696">
        <v>125</v>
      </c>
      <c r="Q4117" s="415">
        <v>3.17672809310931E-2</v>
      </c>
      <c r="R4117" s="414">
        <v>286.57</v>
      </c>
      <c r="S4117" s="416">
        <f t="shared" si="156"/>
        <v>411.57</v>
      </c>
      <c r="T4117" s="416">
        <f t="shared" si="157"/>
        <v>3409.43</v>
      </c>
      <c r="U4117" s="7"/>
      <c r="V4117" s="7"/>
      <c r="W4117" s="7"/>
      <c r="X4117" s="42"/>
      <c r="Y4117" s="42"/>
      <c r="Z4117" s="42"/>
      <c r="AA4117" s="42"/>
      <c r="AB4117" s="42"/>
      <c r="AC4117" s="42"/>
      <c r="AD4117" s="42"/>
      <c r="AE4117" s="42"/>
      <c r="AF4117" s="42"/>
      <c r="AG4117" s="42"/>
      <c r="AH4117" s="42"/>
      <c r="AI4117" s="42"/>
      <c r="AJ4117" s="42"/>
      <c r="AK4117" s="42"/>
      <c r="AL4117" s="42"/>
      <c r="AM4117" s="42"/>
      <c r="AN4117" s="42"/>
    </row>
    <row r="4118" spans="1:40" s="1" customFormat="1">
      <c r="A4118" s="412" t="s">
        <v>4780</v>
      </c>
      <c r="B4118" s="412" t="s">
        <v>17</v>
      </c>
      <c r="C4118" s="418">
        <v>17479</v>
      </c>
      <c r="D4118" s="699" t="s">
        <v>4762</v>
      </c>
      <c r="E4118" s="890">
        <v>41493</v>
      </c>
      <c r="F4118" s="818" t="s">
        <v>4806</v>
      </c>
      <c r="G4118" s="412" t="s">
        <v>810</v>
      </c>
      <c r="H4118" s="9" t="s">
        <v>837</v>
      </c>
      <c r="I4118" s="412" t="s">
        <v>4781</v>
      </c>
      <c r="J4118" s="1010">
        <v>167210</v>
      </c>
      <c r="K4118" s="5">
        <f t="shared" si="155"/>
        <v>13</v>
      </c>
      <c r="L4118" s="422">
        <v>2000</v>
      </c>
      <c r="M4118" s="413" t="s">
        <v>623</v>
      </c>
      <c r="N4118" s="412" t="s">
        <v>624</v>
      </c>
      <c r="O4118" s="1229">
        <v>1010</v>
      </c>
      <c r="P4118" s="696">
        <v>101</v>
      </c>
      <c r="Q4118" s="415">
        <v>8.3970043811578219E-3</v>
      </c>
      <c r="R4118" s="414">
        <v>75.75</v>
      </c>
      <c r="S4118" s="416">
        <f t="shared" si="156"/>
        <v>176.75</v>
      </c>
      <c r="T4118" s="416">
        <f t="shared" si="157"/>
        <v>833.25</v>
      </c>
      <c r="U4118" s="7"/>
      <c r="V4118" s="7"/>
      <c r="W4118" s="7"/>
      <c r="X4118" s="42"/>
      <c r="Y4118" s="42"/>
      <c r="Z4118" s="42"/>
      <c r="AA4118" s="42"/>
      <c r="AB4118" s="42"/>
      <c r="AC4118" s="42"/>
      <c r="AD4118" s="42"/>
      <c r="AE4118" s="42"/>
      <c r="AF4118" s="42"/>
      <c r="AG4118" s="42"/>
      <c r="AH4118" s="42"/>
      <c r="AI4118" s="42"/>
      <c r="AJ4118" s="42"/>
      <c r="AK4118" s="42"/>
      <c r="AL4118" s="42"/>
      <c r="AM4118" s="42"/>
      <c r="AN4118" s="42"/>
    </row>
    <row r="4119" spans="1:40" s="1" customFormat="1">
      <c r="A4119" s="412" t="s">
        <v>4782</v>
      </c>
      <c r="B4119" s="412" t="s">
        <v>17</v>
      </c>
      <c r="C4119" s="418">
        <v>19266</v>
      </c>
      <c r="D4119" s="699" t="s">
        <v>4762</v>
      </c>
      <c r="E4119" s="890">
        <v>41493</v>
      </c>
      <c r="F4119" s="818" t="s">
        <v>4806</v>
      </c>
      <c r="G4119" s="412" t="s">
        <v>810</v>
      </c>
      <c r="H4119" s="9" t="s">
        <v>1050</v>
      </c>
      <c r="I4119" s="412" t="s">
        <v>4783</v>
      </c>
      <c r="J4119" s="1010">
        <v>174840</v>
      </c>
      <c r="K4119" s="5">
        <f t="shared" si="155"/>
        <v>14</v>
      </c>
      <c r="L4119" s="422">
        <v>1999</v>
      </c>
      <c r="M4119" s="413" t="s">
        <v>623</v>
      </c>
      <c r="N4119" s="412" t="s">
        <v>624</v>
      </c>
      <c r="O4119" s="1229">
        <v>952</v>
      </c>
      <c r="P4119" s="696">
        <v>95.2</v>
      </c>
      <c r="Q4119" s="415">
        <v>7.91480016917054E-3</v>
      </c>
      <c r="R4119" s="414">
        <v>71.400000000000006</v>
      </c>
      <c r="S4119" s="416">
        <f t="shared" si="156"/>
        <v>166.60000000000002</v>
      </c>
      <c r="T4119" s="416">
        <f t="shared" si="157"/>
        <v>785.4</v>
      </c>
      <c r="U4119" s="7"/>
      <c r="V4119" s="7"/>
      <c r="W4119" s="7"/>
      <c r="X4119" s="42"/>
      <c r="Y4119" s="42"/>
      <c r="Z4119" s="42"/>
      <c r="AA4119" s="42"/>
      <c r="AB4119" s="42"/>
      <c r="AC4119" s="42"/>
      <c r="AD4119" s="42"/>
      <c r="AE4119" s="42"/>
      <c r="AF4119" s="42"/>
      <c r="AG4119" s="42"/>
      <c r="AH4119" s="42"/>
      <c r="AI4119" s="42"/>
      <c r="AJ4119" s="42"/>
      <c r="AK4119" s="42"/>
      <c r="AL4119" s="42"/>
      <c r="AM4119" s="42"/>
      <c r="AN4119" s="42"/>
    </row>
    <row r="4120" spans="1:40" s="1" customFormat="1">
      <c r="A4120" s="412" t="s">
        <v>4784</v>
      </c>
      <c r="B4120" s="412" t="s">
        <v>17</v>
      </c>
      <c r="C4120" s="418">
        <v>18637</v>
      </c>
      <c r="D4120" s="699" t="s">
        <v>4762</v>
      </c>
      <c r="E4120" s="890">
        <v>41493</v>
      </c>
      <c r="F4120" s="818" t="s">
        <v>4806</v>
      </c>
      <c r="G4120" s="412" t="s">
        <v>810</v>
      </c>
      <c r="H4120" s="173" t="s">
        <v>859</v>
      </c>
      <c r="I4120" s="412" t="s">
        <v>4785</v>
      </c>
      <c r="J4120" s="1010">
        <v>175622</v>
      </c>
      <c r="K4120" s="5">
        <f t="shared" si="155"/>
        <v>5</v>
      </c>
      <c r="L4120" s="422">
        <v>2008</v>
      </c>
      <c r="M4120" s="413" t="s">
        <v>629</v>
      </c>
      <c r="N4120" s="412" t="s">
        <v>2423</v>
      </c>
      <c r="O4120" s="1229">
        <v>3287</v>
      </c>
      <c r="P4120" s="696">
        <v>125</v>
      </c>
      <c r="Q4120" s="415">
        <v>2.7327676634520553E-2</v>
      </c>
      <c r="R4120" s="414">
        <v>246.52</v>
      </c>
      <c r="S4120" s="416">
        <f t="shared" si="156"/>
        <v>371.52</v>
      </c>
      <c r="T4120" s="416">
        <f t="shared" si="157"/>
        <v>2915.48</v>
      </c>
      <c r="U4120" s="7"/>
      <c r="V4120" s="7"/>
      <c r="W4120" s="7"/>
      <c r="X4120" s="42"/>
      <c r="Y4120" s="42"/>
      <c r="Z4120" s="42"/>
      <c r="AA4120" s="42"/>
      <c r="AB4120" s="42"/>
      <c r="AC4120" s="42"/>
      <c r="AD4120" s="42"/>
      <c r="AE4120" s="42"/>
      <c r="AF4120" s="42"/>
      <c r="AG4120" s="42"/>
      <c r="AH4120" s="42"/>
      <c r="AI4120" s="42"/>
      <c r="AJ4120" s="42"/>
      <c r="AK4120" s="42"/>
      <c r="AL4120" s="42"/>
      <c r="AM4120" s="42"/>
      <c r="AN4120" s="42"/>
    </row>
    <row r="4121" spans="1:40" s="1" customFormat="1">
      <c r="A4121" s="45" t="s">
        <v>4786</v>
      </c>
      <c r="B4121" s="412" t="s">
        <v>17</v>
      </c>
      <c r="C4121" s="419">
        <v>18558</v>
      </c>
      <c r="D4121" s="699" t="s">
        <v>4762</v>
      </c>
      <c r="E4121" s="890">
        <v>41493</v>
      </c>
      <c r="F4121" s="818" t="s">
        <v>4806</v>
      </c>
      <c r="G4121" s="45" t="s">
        <v>810</v>
      </c>
      <c r="H4121" s="173" t="s">
        <v>859</v>
      </c>
      <c r="I4121" s="45">
        <v>47</v>
      </c>
      <c r="J4121" s="1010">
        <v>160382</v>
      </c>
      <c r="K4121" s="5">
        <f t="shared" si="155"/>
        <v>6</v>
      </c>
      <c r="L4121" s="423">
        <v>2007</v>
      </c>
      <c r="M4121" s="417" t="s">
        <v>629</v>
      </c>
      <c r="N4121" s="45" t="s">
        <v>2423</v>
      </c>
      <c r="O4121" s="1227">
        <v>3224</v>
      </c>
      <c r="P4121" s="1252">
        <v>125</v>
      </c>
      <c r="Q4121" s="415">
        <v>2.6803903093913679E-2</v>
      </c>
      <c r="R4121" s="414">
        <v>241.8</v>
      </c>
      <c r="S4121" s="416">
        <f t="shared" si="156"/>
        <v>366.8</v>
      </c>
      <c r="T4121" s="416">
        <f t="shared" si="157"/>
        <v>2857.2</v>
      </c>
      <c r="U4121" s="7"/>
      <c r="V4121" s="7"/>
      <c r="W4121" s="7"/>
      <c r="X4121" s="42"/>
      <c r="Y4121" s="42"/>
      <c r="Z4121" s="42"/>
      <c r="AA4121" s="42"/>
      <c r="AB4121" s="42"/>
      <c r="AC4121" s="42"/>
      <c r="AD4121" s="42"/>
      <c r="AE4121" s="42"/>
      <c r="AF4121" s="42"/>
      <c r="AG4121" s="42"/>
      <c r="AH4121" s="42"/>
      <c r="AI4121" s="42"/>
      <c r="AJ4121" s="42"/>
      <c r="AK4121" s="42"/>
      <c r="AL4121" s="42"/>
      <c r="AM4121" s="42"/>
      <c r="AN4121" s="42"/>
    </row>
    <row r="4122" spans="1:40" s="1" customFormat="1">
      <c r="A4122" s="45" t="s">
        <v>4787</v>
      </c>
      <c r="B4122" s="412" t="s">
        <v>17</v>
      </c>
      <c r="C4122" s="419">
        <v>19402</v>
      </c>
      <c r="D4122" s="699" t="s">
        <v>4762</v>
      </c>
      <c r="E4122" s="890">
        <v>41493</v>
      </c>
      <c r="F4122" s="818" t="s">
        <v>4806</v>
      </c>
      <c r="G4122" s="208" t="s">
        <v>810</v>
      </c>
      <c r="H4122" s="9" t="s">
        <v>837</v>
      </c>
      <c r="I4122" s="45">
        <v>50</v>
      </c>
      <c r="J4122" s="1010">
        <v>157146</v>
      </c>
      <c r="K4122" s="5">
        <f t="shared" si="155"/>
        <v>7</v>
      </c>
      <c r="L4122" s="423">
        <v>2006</v>
      </c>
      <c r="M4122" s="417" t="s">
        <v>623</v>
      </c>
      <c r="N4122" s="45" t="s">
        <v>624</v>
      </c>
      <c r="O4122" s="1227">
        <v>2310</v>
      </c>
      <c r="P4122" s="1252">
        <v>125</v>
      </c>
      <c r="Q4122" s="415">
        <v>1.9205029822252046E-2</v>
      </c>
      <c r="R4122" s="414">
        <v>173.25</v>
      </c>
      <c r="S4122" s="416">
        <f t="shared" si="156"/>
        <v>298.25</v>
      </c>
      <c r="T4122" s="416">
        <f t="shared" si="157"/>
        <v>2011.75</v>
      </c>
      <c r="U4122" s="7"/>
      <c r="V4122" s="7"/>
      <c r="W4122" s="7"/>
      <c r="X4122" s="42"/>
      <c r="Y4122" s="42"/>
      <c r="Z4122" s="42"/>
      <c r="AA4122" s="42"/>
      <c r="AB4122" s="42"/>
      <c r="AC4122" s="42"/>
      <c r="AD4122" s="42"/>
      <c r="AE4122" s="42"/>
      <c r="AF4122" s="42"/>
      <c r="AG4122" s="42"/>
      <c r="AH4122" s="42"/>
      <c r="AI4122" s="42"/>
      <c r="AJ4122" s="42"/>
      <c r="AK4122" s="42"/>
      <c r="AL4122" s="42"/>
      <c r="AM4122" s="42"/>
      <c r="AN4122" s="42"/>
    </row>
    <row r="4123" spans="1:40" s="1" customFormat="1">
      <c r="A4123" s="45" t="s">
        <v>4788</v>
      </c>
      <c r="B4123" s="412" t="s">
        <v>17</v>
      </c>
      <c r="C4123" s="419">
        <v>135466</v>
      </c>
      <c r="D4123" s="699" t="s">
        <v>4762</v>
      </c>
      <c r="E4123" s="890">
        <v>41493</v>
      </c>
      <c r="F4123" s="818" t="s">
        <v>4806</v>
      </c>
      <c r="G4123" s="45" t="s">
        <v>1774</v>
      </c>
      <c r="H4123" s="9" t="s">
        <v>905</v>
      </c>
      <c r="I4123" s="45">
        <v>52</v>
      </c>
      <c r="J4123" s="1010">
        <v>114693</v>
      </c>
      <c r="K4123" s="5">
        <f t="shared" si="155"/>
        <v>18</v>
      </c>
      <c r="L4123" s="423">
        <v>1995</v>
      </c>
      <c r="M4123" s="417" t="s">
        <v>616</v>
      </c>
      <c r="N4123" s="45" t="s">
        <v>3699</v>
      </c>
      <c r="O4123" s="1227">
        <v>1402</v>
      </c>
      <c r="P4123" s="1252">
        <v>125</v>
      </c>
      <c r="Q4123" s="415">
        <v>1.1656039744933925E-2</v>
      </c>
      <c r="R4123" s="414">
        <v>105.15</v>
      </c>
      <c r="S4123" s="416">
        <f t="shared" si="156"/>
        <v>230.15</v>
      </c>
      <c r="T4123" s="416">
        <f t="shared" si="157"/>
        <v>1171.8499999999999</v>
      </c>
      <c r="U4123" s="7"/>
      <c r="V4123" s="7"/>
      <c r="W4123" s="7"/>
      <c r="X4123" s="42"/>
      <c r="Y4123" s="42"/>
      <c r="Z4123" s="42"/>
      <c r="AA4123" s="42"/>
      <c r="AB4123" s="42"/>
      <c r="AC4123" s="42"/>
      <c r="AD4123" s="42"/>
      <c r="AE4123" s="42"/>
      <c r="AF4123" s="42"/>
      <c r="AG4123" s="42"/>
      <c r="AH4123" s="42"/>
      <c r="AI4123" s="42"/>
      <c r="AJ4123" s="42"/>
      <c r="AK4123" s="42"/>
      <c r="AL4123" s="42"/>
      <c r="AM4123" s="42"/>
      <c r="AN4123" s="42"/>
    </row>
    <row r="4124" spans="1:40">
      <c r="A4124" s="552" t="s">
        <v>4789</v>
      </c>
      <c r="B4124" s="558" t="s">
        <v>17</v>
      </c>
      <c r="C4124" s="695">
        <v>22328</v>
      </c>
      <c r="D4124" s="462" t="s">
        <v>4762</v>
      </c>
      <c r="E4124" s="560">
        <v>41493</v>
      </c>
      <c r="F4124" s="819" t="s">
        <v>4806</v>
      </c>
      <c r="G4124" s="552" t="s">
        <v>608</v>
      </c>
      <c r="H4124" s="539" t="s">
        <v>15</v>
      </c>
      <c r="I4124" s="572">
        <v>53</v>
      </c>
      <c r="J4124" s="1011">
        <v>130478</v>
      </c>
      <c r="K4124" s="5">
        <f t="shared" si="155"/>
        <v>10</v>
      </c>
      <c r="L4124" s="562">
        <v>2003</v>
      </c>
      <c r="M4124" s="563" t="s">
        <v>629</v>
      </c>
      <c r="N4124" s="552" t="s">
        <v>2423</v>
      </c>
      <c r="O4124" s="1227">
        <v>2411</v>
      </c>
      <c r="P4124" s="1253">
        <v>125</v>
      </c>
      <c r="Q4124" s="564">
        <v>2.0044730260367828E-2</v>
      </c>
      <c r="R4124" s="565">
        <v>180.82</v>
      </c>
      <c r="S4124" s="566">
        <f t="shared" si="156"/>
        <v>305.82</v>
      </c>
      <c r="T4124" s="566">
        <f t="shared" si="157"/>
        <v>2105.1799999999998</v>
      </c>
      <c r="U4124" s="488"/>
      <c r="V4124" s="488"/>
      <c r="W4124" s="488"/>
      <c r="AL4124" s="480"/>
      <c r="AM4124" s="480"/>
      <c r="AN4124" s="480"/>
    </row>
    <row r="4125" spans="1:40" s="1" customFormat="1">
      <c r="A4125" s="45" t="s">
        <v>4790</v>
      </c>
      <c r="B4125" s="412" t="s">
        <v>17</v>
      </c>
      <c r="C4125" s="419">
        <v>181291</v>
      </c>
      <c r="D4125" s="699" t="s">
        <v>4762</v>
      </c>
      <c r="E4125" s="890">
        <v>41493</v>
      </c>
      <c r="F4125" s="818" t="s">
        <v>4806</v>
      </c>
      <c r="G4125" s="45" t="s">
        <v>818</v>
      </c>
      <c r="H4125" s="1" t="s">
        <v>1835</v>
      </c>
      <c r="I4125" s="45">
        <v>116</v>
      </c>
      <c r="J4125" s="1010">
        <v>139801</v>
      </c>
      <c r="K4125" s="5">
        <f t="shared" si="155"/>
        <v>6</v>
      </c>
      <c r="L4125" s="423">
        <v>2007</v>
      </c>
      <c r="M4125" s="417" t="s">
        <v>629</v>
      </c>
      <c r="N4125" s="45" t="s">
        <v>2423</v>
      </c>
      <c r="O4125" s="1227">
        <v>3901</v>
      </c>
      <c r="P4125" s="1252">
        <v>125</v>
      </c>
      <c r="Q4125" s="415">
        <v>3.2432390189006594E-2</v>
      </c>
      <c r="R4125" s="414">
        <v>292.57</v>
      </c>
      <c r="S4125" s="416">
        <f t="shared" si="156"/>
        <v>417.57</v>
      </c>
      <c r="T4125" s="416">
        <f t="shared" si="157"/>
        <v>3483.43</v>
      </c>
      <c r="U4125" s="7"/>
      <c r="V4125" s="7"/>
      <c r="W4125" s="7"/>
      <c r="X4125" s="42"/>
      <c r="Y4125" s="42"/>
      <c r="Z4125" s="42"/>
      <c r="AA4125" s="42"/>
      <c r="AB4125" s="42"/>
      <c r="AC4125" s="42"/>
      <c r="AD4125" s="42"/>
      <c r="AE4125" s="42"/>
      <c r="AF4125" s="42"/>
      <c r="AG4125" s="42"/>
      <c r="AH4125" s="42"/>
      <c r="AI4125" s="42"/>
      <c r="AJ4125" s="42"/>
      <c r="AK4125" s="42"/>
      <c r="AL4125" s="42"/>
      <c r="AM4125" s="42"/>
      <c r="AN4125" s="42"/>
    </row>
    <row r="4126" spans="1:40" s="1" customFormat="1">
      <c r="A4126" s="45" t="s">
        <v>4791</v>
      </c>
      <c r="B4126" s="412" t="s">
        <v>17</v>
      </c>
      <c r="C4126" s="419">
        <v>191297</v>
      </c>
      <c r="D4126" s="699" t="s">
        <v>4762</v>
      </c>
      <c r="E4126" s="890">
        <v>41493</v>
      </c>
      <c r="F4126" s="818" t="s">
        <v>4806</v>
      </c>
      <c r="G4126" s="45" t="s">
        <v>818</v>
      </c>
      <c r="H4126" s="1" t="s">
        <v>1835</v>
      </c>
      <c r="I4126" s="45">
        <v>117</v>
      </c>
      <c r="J4126" s="1010">
        <v>125769</v>
      </c>
      <c r="K4126" s="5">
        <f t="shared" si="155"/>
        <v>6</v>
      </c>
      <c r="L4126" s="423">
        <v>2007</v>
      </c>
      <c r="M4126" s="417" t="s">
        <v>629</v>
      </c>
      <c r="N4126" s="45" t="s">
        <v>2423</v>
      </c>
      <c r="O4126" s="1227">
        <v>5297</v>
      </c>
      <c r="P4126" s="1252">
        <v>125</v>
      </c>
      <c r="Q4126" s="415">
        <v>4.4038546739597006E-2</v>
      </c>
      <c r="R4126" s="414">
        <v>397.27</v>
      </c>
      <c r="S4126" s="416">
        <f t="shared" si="156"/>
        <v>522.27</v>
      </c>
      <c r="T4126" s="416">
        <f t="shared" si="157"/>
        <v>4774.7299999999996</v>
      </c>
      <c r="U4126" s="7"/>
      <c r="V4126" s="7"/>
      <c r="W4126" s="7"/>
      <c r="X4126" s="42"/>
      <c r="Y4126" s="42"/>
      <c r="Z4126" s="42"/>
      <c r="AA4126" s="42"/>
      <c r="AB4126" s="42"/>
      <c r="AC4126" s="42"/>
      <c r="AD4126" s="42"/>
      <c r="AE4126" s="42"/>
      <c r="AF4126" s="42"/>
      <c r="AG4126" s="42"/>
      <c r="AH4126" s="42"/>
      <c r="AI4126" s="42"/>
      <c r="AJ4126" s="42"/>
      <c r="AK4126" s="42"/>
      <c r="AL4126" s="42"/>
      <c r="AM4126" s="42"/>
      <c r="AN4126" s="42"/>
    </row>
    <row r="4127" spans="1:40" s="1" customFormat="1">
      <c r="A4127" s="45" t="s">
        <v>4792</v>
      </c>
      <c r="B4127" s="412" t="s">
        <v>17</v>
      </c>
      <c r="C4127" s="419">
        <v>131912</v>
      </c>
      <c r="D4127" s="699" t="s">
        <v>4762</v>
      </c>
      <c r="E4127" s="890">
        <v>41493</v>
      </c>
      <c r="F4127" s="818" t="s">
        <v>4806</v>
      </c>
      <c r="G4127" s="45" t="s">
        <v>818</v>
      </c>
      <c r="H4127" s="9" t="s">
        <v>806</v>
      </c>
      <c r="I4127" s="45">
        <v>119</v>
      </c>
      <c r="J4127" s="1010">
        <v>138283</v>
      </c>
      <c r="K4127" s="5">
        <f t="shared" si="155"/>
        <v>15</v>
      </c>
      <c r="L4127" s="423">
        <v>1998</v>
      </c>
      <c r="M4127" s="417" t="s">
        <v>613</v>
      </c>
      <c r="N4127" s="45" t="s">
        <v>614</v>
      </c>
      <c r="O4127" s="1227">
        <v>3113</v>
      </c>
      <c r="P4127" s="1252">
        <v>125</v>
      </c>
      <c r="Q4127" s="415">
        <v>2.5881063998558711E-2</v>
      </c>
      <c r="R4127" s="414">
        <v>233.47</v>
      </c>
      <c r="S4127" s="416">
        <f t="shared" si="156"/>
        <v>358.47</v>
      </c>
      <c r="T4127" s="416">
        <f t="shared" si="157"/>
        <v>2754.5299999999997</v>
      </c>
      <c r="U4127" s="7"/>
      <c r="V4127" s="7"/>
      <c r="W4127" s="7"/>
      <c r="X4127" s="42"/>
      <c r="Y4127" s="42"/>
      <c r="Z4127" s="42"/>
      <c r="AA4127" s="42"/>
      <c r="AB4127" s="42"/>
      <c r="AC4127" s="42"/>
      <c r="AD4127" s="42"/>
      <c r="AE4127" s="42"/>
      <c r="AF4127" s="42"/>
      <c r="AG4127" s="42"/>
      <c r="AH4127" s="42"/>
      <c r="AI4127" s="42"/>
      <c r="AJ4127" s="42"/>
      <c r="AK4127" s="42"/>
      <c r="AL4127" s="42"/>
      <c r="AM4127" s="42"/>
      <c r="AN4127" s="42"/>
    </row>
    <row r="4128" spans="1:40" s="1" customFormat="1">
      <c r="A4128" s="45" t="s">
        <v>4793</v>
      </c>
      <c r="B4128" s="412" t="s">
        <v>17</v>
      </c>
      <c r="C4128" s="419">
        <v>16148</v>
      </c>
      <c r="D4128" s="699" t="s">
        <v>4762</v>
      </c>
      <c r="E4128" s="890">
        <v>41493</v>
      </c>
      <c r="F4128" s="818" t="s">
        <v>4806</v>
      </c>
      <c r="G4128" s="45" t="s">
        <v>810</v>
      </c>
      <c r="H4128" s="9" t="s">
        <v>4468</v>
      </c>
      <c r="I4128" s="45">
        <v>161</v>
      </c>
      <c r="J4128" s="1010"/>
      <c r="K4128" s="5">
        <f t="shared" si="155"/>
        <v>17</v>
      </c>
      <c r="L4128" s="423">
        <v>1996</v>
      </c>
      <c r="M4128" s="417" t="s">
        <v>616</v>
      </c>
      <c r="N4128" s="45" t="s">
        <v>4794</v>
      </c>
      <c r="O4128" s="1227">
        <v>320</v>
      </c>
      <c r="P4128" s="1252">
        <v>32</v>
      </c>
      <c r="Q4128" s="415">
        <v>2.6604370316539632E-3</v>
      </c>
      <c r="R4128" s="414">
        <v>24</v>
      </c>
      <c r="S4128" s="416">
        <f t="shared" si="156"/>
        <v>56</v>
      </c>
      <c r="T4128" s="416">
        <f t="shared" si="157"/>
        <v>264</v>
      </c>
      <c r="U4128" s="7"/>
      <c r="V4128" s="7"/>
      <c r="W4128" s="7"/>
      <c r="X4128" s="42"/>
      <c r="Y4128" s="42"/>
      <c r="Z4128" s="42"/>
      <c r="AA4128" s="42"/>
      <c r="AB4128" s="42"/>
      <c r="AC4128" s="42"/>
      <c r="AD4128" s="42"/>
      <c r="AE4128" s="42"/>
      <c r="AF4128" s="42"/>
      <c r="AG4128" s="42"/>
      <c r="AH4128" s="42"/>
      <c r="AI4128" s="42"/>
      <c r="AJ4128" s="42"/>
      <c r="AK4128" s="42"/>
      <c r="AL4128" s="42"/>
      <c r="AM4128" s="42"/>
      <c r="AN4128" s="42"/>
    </row>
    <row r="4129" spans="1:40" s="1" customFormat="1">
      <c r="A4129" s="45" t="s">
        <v>4795</v>
      </c>
      <c r="B4129" s="412" t="s">
        <v>17</v>
      </c>
      <c r="C4129" s="419">
        <v>181212</v>
      </c>
      <c r="D4129" s="699" t="s">
        <v>4762</v>
      </c>
      <c r="E4129" s="890">
        <v>41493</v>
      </c>
      <c r="F4129" s="818" t="s">
        <v>4806</v>
      </c>
      <c r="G4129" s="45" t="s">
        <v>818</v>
      </c>
      <c r="H4129" s="1" t="s">
        <v>1835</v>
      </c>
      <c r="I4129" s="45">
        <v>162</v>
      </c>
      <c r="J4129" s="1010">
        <v>125208</v>
      </c>
      <c r="K4129" s="5">
        <f t="shared" si="155"/>
        <v>6</v>
      </c>
      <c r="L4129" s="423">
        <v>2007</v>
      </c>
      <c r="M4129" s="417" t="s">
        <v>629</v>
      </c>
      <c r="N4129" s="45" t="s">
        <v>2423</v>
      </c>
      <c r="O4129" s="1227">
        <v>5010</v>
      </c>
      <c r="P4129" s="1252">
        <v>125</v>
      </c>
      <c r="Q4129" s="415">
        <v>4.1652467276832361E-2</v>
      </c>
      <c r="R4129" s="414">
        <v>375.75</v>
      </c>
      <c r="S4129" s="416">
        <f t="shared" si="156"/>
        <v>500.75</v>
      </c>
      <c r="T4129" s="416">
        <f t="shared" si="157"/>
        <v>4509.25</v>
      </c>
      <c r="U4129" s="7"/>
      <c r="V4129" s="7"/>
      <c r="W4129" s="7"/>
      <c r="X4129" s="42"/>
      <c r="Y4129" s="42"/>
      <c r="Z4129" s="42"/>
      <c r="AA4129" s="42"/>
      <c r="AB4129" s="42"/>
      <c r="AC4129" s="42"/>
      <c r="AD4129" s="42"/>
      <c r="AE4129" s="42"/>
      <c r="AF4129" s="42"/>
      <c r="AG4129" s="42"/>
      <c r="AH4129" s="42"/>
      <c r="AI4129" s="42"/>
      <c r="AJ4129" s="42"/>
      <c r="AK4129" s="42"/>
      <c r="AL4129" s="42"/>
      <c r="AM4129" s="42"/>
      <c r="AN4129" s="42"/>
    </row>
    <row r="4130" spans="1:40" s="1" customFormat="1">
      <c r="A4130" s="45" t="s">
        <v>4796</v>
      </c>
      <c r="B4130" s="412" t="s">
        <v>17</v>
      </c>
      <c r="C4130" s="419">
        <v>181857</v>
      </c>
      <c r="D4130" s="699" t="s">
        <v>4762</v>
      </c>
      <c r="E4130" s="890">
        <v>41493</v>
      </c>
      <c r="F4130" s="818" t="s">
        <v>4806</v>
      </c>
      <c r="G4130" s="45" t="s">
        <v>818</v>
      </c>
      <c r="H4130" s="1" t="s">
        <v>1835</v>
      </c>
      <c r="I4130" s="45">
        <v>163</v>
      </c>
      <c r="J4130" s="1010">
        <v>129264</v>
      </c>
      <c r="K4130" s="5">
        <f t="shared" si="155"/>
        <v>5</v>
      </c>
      <c r="L4130" s="423">
        <v>2008</v>
      </c>
      <c r="M4130" s="417" t="s">
        <v>629</v>
      </c>
      <c r="N4130" s="45" t="s">
        <v>2423</v>
      </c>
      <c r="O4130" s="1227">
        <v>5560</v>
      </c>
      <c r="P4130" s="1252">
        <v>125</v>
      </c>
      <c r="Q4130" s="415">
        <v>4.6225093424987609E-2</v>
      </c>
      <c r="R4130" s="414">
        <v>417</v>
      </c>
      <c r="S4130" s="416">
        <f t="shared" si="156"/>
        <v>542</v>
      </c>
      <c r="T4130" s="416">
        <f t="shared" si="157"/>
        <v>5018</v>
      </c>
      <c r="U4130" s="7"/>
      <c r="V4130" s="7"/>
      <c r="W4130" s="7"/>
      <c r="X4130" s="42"/>
      <c r="Y4130" s="42"/>
      <c r="Z4130" s="42"/>
      <c r="AA4130" s="42"/>
      <c r="AB4130" s="42"/>
      <c r="AC4130" s="42"/>
      <c r="AD4130" s="42"/>
      <c r="AE4130" s="42"/>
      <c r="AF4130" s="42"/>
      <c r="AG4130" s="42"/>
      <c r="AH4130" s="42"/>
      <c r="AI4130" s="42"/>
      <c r="AJ4130" s="42"/>
      <c r="AK4130" s="42"/>
      <c r="AL4130" s="42"/>
      <c r="AM4130" s="42"/>
      <c r="AN4130" s="42"/>
    </row>
    <row r="4131" spans="1:40" s="1" customFormat="1">
      <c r="A4131" s="45" t="s">
        <v>4797</v>
      </c>
      <c r="B4131" s="412" t="s">
        <v>17</v>
      </c>
      <c r="C4131" s="419">
        <v>181209</v>
      </c>
      <c r="D4131" s="699" t="s">
        <v>4762</v>
      </c>
      <c r="E4131" s="890">
        <v>41493</v>
      </c>
      <c r="F4131" s="818" t="s">
        <v>4806</v>
      </c>
      <c r="G4131" s="45" t="s">
        <v>818</v>
      </c>
      <c r="H4131" s="1" t="s">
        <v>1835</v>
      </c>
      <c r="I4131" s="45">
        <v>164</v>
      </c>
      <c r="J4131" s="1010">
        <v>141283</v>
      </c>
      <c r="K4131" s="5">
        <f t="shared" si="155"/>
        <v>6</v>
      </c>
      <c r="L4131" s="423">
        <v>2007</v>
      </c>
      <c r="M4131" s="417" t="s">
        <v>629</v>
      </c>
      <c r="N4131" s="45" t="s">
        <v>2423</v>
      </c>
      <c r="O4131" s="1227">
        <v>4815</v>
      </c>
      <c r="P4131" s="1252">
        <v>125</v>
      </c>
      <c r="Q4131" s="415">
        <v>4.0031263460668223E-2</v>
      </c>
      <c r="R4131" s="414">
        <v>361.12</v>
      </c>
      <c r="S4131" s="416">
        <f t="shared" si="156"/>
        <v>486.12</v>
      </c>
      <c r="T4131" s="416">
        <f t="shared" si="157"/>
        <v>4328.88</v>
      </c>
      <c r="U4131" s="7"/>
      <c r="V4131" s="7"/>
      <c r="W4131" s="7"/>
      <c r="X4131" s="42"/>
      <c r="Y4131" s="42"/>
      <c r="Z4131" s="42"/>
      <c r="AA4131" s="42"/>
      <c r="AB4131" s="42"/>
      <c r="AC4131" s="42"/>
      <c r="AD4131" s="42"/>
      <c r="AE4131" s="42"/>
      <c r="AF4131" s="42"/>
      <c r="AG4131" s="42"/>
      <c r="AH4131" s="42"/>
      <c r="AI4131" s="42"/>
      <c r="AJ4131" s="42"/>
      <c r="AK4131" s="42"/>
      <c r="AL4131" s="42"/>
      <c r="AM4131" s="42"/>
      <c r="AN4131" s="42"/>
    </row>
    <row r="4132" spans="1:40" s="1" customFormat="1">
      <c r="A4132" s="45" t="s">
        <v>4798</v>
      </c>
      <c r="B4132" s="412" t="s">
        <v>17</v>
      </c>
      <c r="C4132" s="419">
        <v>245701</v>
      </c>
      <c r="D4132" s="699" t="s">
        <v>4762</v>
      </c>
      <c r="E4132" s="890">
        <v>41493</v>
      </c>
      <c r="F4132" s="818" t="s">
        <v>4806</v>
      </c>
      <c r="G4132" s="45" t="s">
        <v>812</v>
      </c>
      <c r="H4132" s="1" t="s">
        <v>861</v>
      </c>
      <c r="I4132" s="45">
        <v>183</v>
      </c>
      <c r="J4132" s="1010">
        <v>142982</v>
      </c>
      <c r="K4132" s="5">
        <f t="shared" si="155"/>
        <v>7</v>
      </c>
      <c r="L4132" s="423">
        <v>2006</v>
      </c>
      <c r="M4132" s="417" t="s">
        <v>623</v>
      </c>
      <c r="N4132" s="45" t="s">
        <v>626</v>
      </c>
      <c r="O4132" s="1227">
        <v>361</v>
      </c>
      <c r="P4132" s="1252">
        <v>36.1</v>
      </c>
      <c r="Q4132" s="415">
        <v>3.001305526334627E-3</v>
      </c>
      <c r="R4132" s="414">
        <v>27.07</v>
      </c>
      <c r="S4132" s="416">
        <f t="shared" si="156"/>
        <v>63.17</v>
      </c>
      <c r="T4132" s="416">
        <f t="shared" si="157"/>
        <v>297.83</v>
      </c>
      <c r="U4132" s="7"/>
      <c r="V4132" s="7"/>
      <c r="W4132" s="7"/>
      <c r="X4132" s="42"/>
      <c r="Y4132" s="42"/>
      <c r="Z4132" s="42"/>
      <c r="AA4132" s="42"/>
      <c r="AB4132" s="42"/>
      <c r="AC4132" s="42"/>
      <c r="AD4132" s="42"/>
      <c r="AE4132" s="42"/>
      <c r="AF4132" s="42"/>
      <c r="AG4132" s="42"/>
      <c r="AH4132" s="42"/>
      <c r="AI4132" s="42"/>
      <c r="AJ4132" s="42"/>
      <c r="AK4132" s="42"/>
      <c r="AL4132" s="42"/>
      <c r="AM4132" s="42"/>
      <c r="AN4132" s="42"/>
    </row>
    <row r="4133" spans="1:40" s="1" customFormat="1">
      <c r="A4133" s="45" t="s">
        <v>4799</v>
      </c>
      <c r="B4133" s="412" t="s">
        <v>17</v>
      </c>
      <c r="C4133" s="419">
        <v>5730</v>
      </c>
      <c r="D4133" s="699" t="s">
        <v>4762</v>
      </c>
      <c r="E4133" s="890">
        <v>41493</v>
      </c>
      <c r="F4133" s="818" t="s">
        <v>4806</v>
      </c>
      <c r="G4133" s="45" t="s">
        <v>816</v>
      </c>
      <c r="H4133" s="173" t="s">
        <v>1602</v>
      </c>
      <c r="I4133" s="45">
        <v>194</v>
      </c>
      <c r="J4133" s="1010">
        <v>132898</v>
      </c>
      <c r="K4133" s="5">
        <f t="shared" si="155"/>
        <v>6</v>
      </c>
      <c r="L4133" s="423">
        <v>2007</v>
      </c>
      <c r="M4133" s="417" t="s">
        <v>616</v>
      </c>
      <c r="N4133" s="45" t="s">
        <v>617</v>
      </c>
      <c r="O4133" s="1227">
        <v>3565</v>
      </c>
      <c r="P4133" s="1252">
        <v>125</v>
      </c>
      <c r="Q4133" s="415">
        <v>2.9638931305769934E-2</v>
      </c>
      <c r="R4133" s="414">
        <v>267.37</v>
      </c>
      <c r="S4133" s="416">
        <f t="shared" si="156"/>
        <v>392.37</v>
      </c>
      <c r="T4133" s="416">
        <f t="shared" si="157"/>
        <v>3172.63</v>
      </c>
      <c r="U4133" s="7"/>
      <c r="V4133" s="7"/>
      <c r="W4133" s="7"/>
      <c r="X4133" s="42"/>
      <c r="Y4133" s="42"/>
      <c r="Z4133" s="42"/>
      <c r="AA4133" s="42"/>
      <c r="AB4133" s="42"/>
      <c r="AC4133" s="42"/>
      <c r="AD4133" s="42"/>
      <c r="AE4133" s="42"/>
      <c r="AF4133" s="42"/>
      <c r="AG4133" s="42"/>
      <c r="AH4133" s="42"/>
      <c r="AI4133" s="42"/>
      <c r="AJ4133" s="42"/>
      <c r="AK4133" s="42"/>
      <c r="AL4133" s="42"/>
      <c r="AM4133" s="42"/>
      <c r="AN4133" s="42"/>
    </row>
    <row r="4134" spans="1:40" s="1" customFormat="1">
      <c r="A4134" s="45" t="s">
        <v>4800</v>
      </c>
      <c r="B4134" s="412" t="s">
        <v>17</v>
      </c>
      <c r="C4134" s="420"/>
      <c r="D4134" s="699" t="s">
        <v>4762</v>
      </c>
      <c r="E4134" s="890">
        <v>41493</v>
      </c>
      <c r="F4134" s="818" t="s">
        <v>4806</v>
      </c>
      <c r="G4134" s="45" t="s">
        <v>815</v>
      </c>
      <c r="H4134" s="2" t="s">
        <v>1657</v>
      </c>
      <c r="I4134" s="45">
        <v>196</v>
      </c>
      <c r="J4134" s="1010">
        <v>123679</v>
      </c>
      <c r="K4134" s="5">
        <f t="shared" si="155"/>
        <v>5</v>
      </c>
      <c r="L4134" s="423">
        <v>2008</v>
      </c>
      <c r="M4134" s="417" t="s">
        <v>629</v>
      </c>
      <c r="N4134" s="45" t="s">
        <v>2423</v>
      </c>
      <c r="O4134" s="1227">
        <v>6121</v>
      </c>
      <c r="P4134" s="1252">
        <v>125</v>
      </c>
      <c r="Q4134" s="415">
        <v>5.0889172096105967E-2</v>
      </c>
      <c r="R4134" s="414">
        <v>459.07</v>
      </c>
      <c r="S4134" s="416">
        <f t="shared" si="156"/>
        <v>584.06999999999994</v>
      </c>
      <c r="T4134" s="416">
        <f t="shared" si="157"/>
        <v>5536.93</v>
      </c>
      <c r="U4134" s="7"/>
      <c r="V4134" s="7"/>
      <c r="W4134" s="7"/>
      <c r="X4134" s="42"/>
      <c r="Y4134" s="42"/>
      <c r="Z4134" s="42"/>
      <c r="AA4134" s="42"/>
      <c r="AB4134" s="42"/>
      <c r="AC4134" s="42"/>
      <c r="AD4134" s="42"/>
      <c r="AE4134" s="42"/>
      <c r="AF4134" s="42"/>
      <c r="AG4134" s="42"/>
      <c r="AH4134" s="42"/>
      <c r="AI4134" s="42"/>
      <c r="AJ4134" s="42"/>
      <c r="AK4134" s="42"/>
      <c r="AL4134" s="42"/>
      <c r="AM4134" s="42"/>
      <c r="AN4134" s="42"/>
    </row>
    <row r="4135" spans="1:40" s="1" customFormat="1">
      <c r="A4135" s="45" t="s">
        <v>4801</v>
      </c>
      <c r="B4135" s="412" t="s">
        <v>17</v>
      </c>
      <c r="C4135" s="419">
        <v>19437</v>
      </c>
      <c r="D4135" s="699" t="s">
        <v>4762</v>
      </c>
      <c r="E4135" s="890">
        <v>41493</v>
      </c>
      <c r="F4135" s="818" t="s">
        <v>4806</v>
      </c>
      <c r="G4135" s="45" t="s">
        <v>810</v>
      </c>
      <c r="H4135" s="173" t="s">
        <v>859</v>
      </c>
      <c r="I4135" s="45">
        <v>199</v>
      </c>
      <c r="J4135" s="1010">
        <v>140003</v>
      </c>
      <c r="K4135" s="5">
        <f t="shared" si="155"/>
        <v>7</v>
      </c>
      <c r="L4135" s="423">
        <v>2006</v>
      </c>
      <c r="M4135" s="417" t="s">
        <v>629</v>
      </c>
      <c r="N4135" s="45" t="s">
        <v>2423</v>
      </c>
      <c r="O4135" s="1227">
        <v>3810</v>
      </c>
      <c r="P4135" s="1252">
        <v>125</v>
      </c>
      <c r="Q4135" s="415">
        <v>3.1675828408129998E-2</v>
      </c>
      <c r="R4135" s="414">
        <v>285.75</v>
      </c>
      <c r="S4135" s="416">
        <f t="shared" si="156"/>
        <v>410.75</v>
      </c>
      <c r="T4135" s="416">
        <f t="shared" si="157"/>
        <v>3399.25</v>
      </c>
      <c r="U4135" s="7"/>
      <c r="V4135" s="7"/>
      <c r="W4135" s="7"/>
      <c r="X4135" s="42"/>
      <c r="Y4135" s="42"/>
      <c r="Z4135" s="42"/>
      <c r="AA4135" s="42"/>
      <c r="AB4135" s="42"/>
      <c r="AC4135" s="42"/>
      <c r="AD4135" s="42"/>
      <c r="AE4135" s="42"/>
      <c r="AF4135" s="42"/>
      <c r="AG4135" s="42"/>
      <c r="AH4135" s="42"/>
      <c r="AI4135" s="42"/>
      <c r="AJ4135" s="42"/>
      <c r="AK4135" s="42"/>
      <c r="AL4135" s="42"/>
      <c r="AM4135" s="42"/>
      <c r="AN4135" s="42"/>
    </row>
    <row r="4136" spans="1:40" s="1" customFormat="1">
      <c r="A4136" s="45" t="s">
        <v>4802</v>
      </c>
      <c r="B4136" s="412" t="s">
        <v>17</v>
      </c>
      <c r="C4136" s="419">
        <v>18731</v>
      </c>
      <c r="D4136" s="699" t="s">
        <v>4762</v>
      </c>
      <c r="E4136" s="890">
        <v>41493</v>
      </c>
      <c r="F4136" s="818" t="s">
        <v>4806</v>
      </c>
      <c r="G4136" s="45" t="s">
        <v>810</v>
      </c>
      <c r="H4136" s="173" t="s">
        <v>859</v>
      </c>
      <c r="I4136" s="45">
        <v>203</v>
      </c>
      <c r="J4136" s="1010">
        <v>128210</v>
      </c>
      <c r="K4136" s="5">
        <f t="shared" si="155"/>
        <v>4</v>
      </c>
      <c r="L4136" s="423">
        <v>2009</v>
      </c>
      <c r="M4136" s="417" t="s">
        <v>616</v>
      </c>
      <c r="N4136" s="45" t="s">
        <v>4630</v>
      </c>
      <c r="O4136" s="1227">
        <v>6037</v>
      </c>
      <c r="P4136" s="1252">
        <v>125</v>
      </c>
      <c r="Q4136" s="415">
        <v>5.0190807375296798E-2</v>
      </c>
      <c r="R4136" s="414">
        <v>452.77</v>
      </c>
      <c r="S4136" s="416">
        <f t="shared" si="156"/>
        <v>577.77</v>
      </c>
      <c r="T4136" s="416">
        <f t="shared" si="157"/>
        <v>5459.23</v>
      </c>
      <c r="U4136" s="7"/>
      <c r="V4136" s="7"/>
      <c r="W4136" s="7"/>
      <c r="X4136" s="42"/>
      <c r="Y4136" s="42"/>
      <c r="Z4136" s="42"/>
      <c r="AA4136" s="42"/>
      <c r="AB4136" s="42"/>
      <c r="AC4136" s="42"/>
      <c r="AD4136" s="42"/>
      <c r="AE4136" s="42"/>
      <c r="AF4136" s="42"/>
      <c r="AG4136" s="42"/>
      <c r="AH4136" s="42"/>
      <c r="AI4136" s="42"/>
      <c r="AJ4136" s="42"/>
      <c r="AK4136" s="42"/>
      <c r="AL4136" s="42"/>
      <c r="AM4136" s="42"/>
      <c r="AN4136" s="42"/>
    </row>
    <row r="4137" spans="1:40" s="1" customFormat="1">
      <c r="A4137" s="45" t="s">
        <v>4803</v>
      </c>
      <c r="B4137" s="412" t="s">
        <v>17</v>
      </c>
      <c r="C4137" s="419">
        <v>18564</v>
      </c>
      <c r="D4137" s="699" t="s">
        <v>4762</v>
      </c>
      <c r="E4137" s="890">
        <v>41493</v>
      </c>
      <c r="F4137" s="818" t="s">
        <v>4806</v>
      </c>
      <c r="G4137" s="45" t="s">
        <v>810</v>
      </c>
      <c r="H4137" s="173" t="s">
        <v>859</v>
      </c>
      <c r="I4137" s="45">
        <v>204</v>
      </c>
      <c r="J4137" s="1010">
        <v>135221</v>
      </c>
      <c r="K4137" s="5">
        <f t="shared" si="155"/>
        <v>6</v>
      </c>
      <c r="L4137" s="423">
        <v>2007</v>
      </c>
      <c r="M4137" s="417" t="s">
        <v>629</v>
      </c>
      <c r="N4137" s="45" t="s">
        <v>2423</v>
      </c>
      <c r="O4137" s="1227">
        <v>5128</v>
      </c>
      <c r="P4137" s="1252">
        <v>125</v>
      </c>
      <c r="Q4137" s="415">
        <v>4.2633503432254756E-2</v>
      </c>
      <c r="R4137" s="414">
        <v>384.6</v>
      </c>
      <c r="S4137" s="416">
        <f t="shared" si="156"/>
        <v>509.6</v>
      </c>
      <c r="T4137" s="416">
        <f t="shared" si="157"/>
        <v>4618.3999999999996</v>
      </c>
      <c r="U4137" s="7"/>
      <c r="V4137" s="7"/>
      <c r="W4137" s="7"/>
      <c r="X4137" s="42"/>
      <c r="Y4137" s="42"/>
      <c r="Z4137" s="42"/>
      <c r="AA4137" s="42"/>
      <c r="AB4137" s="42"/>
      <c r="AC4137" s="42"/>
      <c r="AD4137" s="42"/>
      <c r="AE4137" s="42"/>
      <c r="AF4137" s="42"/>
      <c r="AG4137" s="42"/>
      <c r="AH4137" s="42"/>
      <c r="AI4137" s="42"/>
      <c r="AJ4137" s="42"/>
      <c r="AK4137" s="42"/>
      <c r="AL4137" s="42"/>
      <c r="AM4137" s="42"/>
      <c r="AN4137" s="42"/>
    </row>
    <row r="4138" spans="1:40" s="1" customFormat="1">
      <c r="A4138" s="45" t="s">
        <v>4804</v>
      </c>
      <c r="B4138" s="412" t="s">
        <v>17</v>
      </c>
      <c r="C4138" s="419">
        <v>135348</v>
      </c>
      <c r="D4138" s="699" t="s">
        <v>4762</v>
      </c>
      <c r="E4138" s="890">
        <v>41493</v>
      </c>
      <c r="F4138" s="818" t="s">
        <v>4806</v>
      </c>
      <c r="G4138" s="45" t="s">
        <v>1774</v>
      </c>
      <c r="H4138" s="9" t="s">
        <v>905</v>
      </c>
      <c r="I4138" s="45">
        <v>205</v>
      </c>
      <c r="J4138" s="1010">
        <v>121599</v>
      </c>
      <c r="K4138" s="5">
        <f t="shared" si="155"/>
        <v>7</v>
      </c>
      <c r="L4138" s="423">
        <v>2006</v>
      </c>
      <c r="M4138" s="417" t="s">
        <v>623</v>
      </c>
      <c r="N4138" s="45" t="s">
        <v>624</v>
      </c>
      <c r="O4138" s="1227">
        <v>3121</v>
      </c>
      <c r="P4138" s="1252">
        <v>125</v>
      </c>
      <c r="Q4138" s="415">
        <v>2.5947574924350059E-2</v>
      </c>
      <c r="R4138" s="414">
        <v>234.07</v>
      </c>
      <c r="S4138" s="416">
        <f t="shared" si="156"/>
        <v>359.07</v>
      </c>
      <c r="T4138" s="416">
        <f t="shared" si="157"/>
        <v>2761.93</v>
      </c>
      <c r="U4138" s="7"/>
      <c r="V4138" s="7"/>
      <c r="W4138" s="7"/>
      <c r="X4138" s="42"/>
      <c r="Y4138" s="42"/>
      <c r="Z4138" s="42"/>
      <c r="AA4138" s="42"/>
      <c r="AB4138" s="42"/>
      <c r="AC4138" s="42"/>
      <c r="AD4138" s="42"/>
      <c r="AE4138" s="42"/>
      <c r="AF4138" s="42"/>
      <c r="AG4138" s="42"/>
      <c r="AH4138" s="42"/>
      <c r="AI4138" s="42"/>
      <c r="AJ4138" s="42"/>
      <c r="AK4138" s="42"/>
      <c r="AL4138" s="42"/>
      <c r="AM4138" s="42"/>
      <c r="AN4138" s="42"/>
    </row>
    <row r="4139" spans="1:40" s="1" customFormat="1">
      <c r="A4139" s="45" t="s">
        <v>4805</v>
      </c>
      <c r="B4139" s="412" t="s">
        <v>17</v>
      </c>
      <c r="C4139" s="419">
        <v>181924</v>
      </c>
      <c r="D4139" s="699" t="s">
        <v>4762</v>
      </c>
      <c r="E4139" s="890">
        <v>41493</v>
      </c>
      <c r="F4139" s="818" t="s">
        <v>4806</v>
      </c>
      <c r="G4139" s="45" t="s">
        <v>818</v>
      </c>
      <c r="H4139" s="1" t="s">
        <v>2910</v>
      </c>
      <c r="I4139" s="45">
        <v>206</v>
      </c>
      <c r="J4139" s="1010">
        <v>121934</v>
      </c>
      <c r="K4139" s="5">
        <f t="shared" si="155"/>
        <v>9</v>
      </c>
      <c r="L4139" s="423">
        <v>2004</v>
      </c>
      <c r="M4139" s="417" t="s">
        <v>629</v>
      </c>
      <c r="N4139" s="45" t="s">
        <v>2423</v>
      </c>
      <c r="O4139" s="1227">
        <v>2809</v>
      </c>
      <c r="P4139" s="1252">
        <v>125</v>
      </c>
      <c r="Q4139" s="415">
        <v>2.3353648818487446E-2</v>
      </c>
      <c r="R4139" s="414">
        <v>210.67</v>
      </c>
      <c r="S4139" s="416">
        <f t="shared" si="156"/>
        <v>335.66999999999996</v>
      </c>
      <c r="T4139" s="416">
        <f t="shared" si="157"/>
        <v>2473.33</v>
      </c>
      <c r="U4139" s="7"/>
      <c r="V4139" s="7"/>
      <c r="W4139" s="7"/>
      <c r="X4139" s="42"/>
      <c r="Y4139" s="42"/>
      <c r="Z4139" s="42"/>
      <c r="AA4139" s="42"/>
      <c r="AB4139" s="42"/>
      <c r="AC4139" s="42"/>
      <c r="AD4139" s="42"/>
      <c r="AE4139" s="42"/>
      <c r="AF4139" s="42"/>
      <c r="AG4139" s="42"/>
      <c r="AH4139" s="42"/>
      <c r="AI4139" s="42"/>
      <c r="AJ4139" s="42"/>
      <c r="AK4139" s="42"/>
      <c r="AL4139" s="42"/>
      <c r="AM4139" s="42"/>
      <c r="AN4139" s="42"/>
    </row>
    <row r="4140" spans="1:40" s="1" customFormat="1">
      <c r="A4140" s="70" t="s">
        <v>824</v>
      </c>
      <c r="B4140" s="70" t="s">
        <v>662</v>
      </c>
      <c r="C4140" s="624" t="s">
        <v>824</v>
      </c>
      <c r="D4140" s="103" t="s">
        <v>824</v>
      </c>
      <c r="E4140" s="829">
        <v>41520</v>
      </c>
      <c r="F4140" s="818" t="s">
        <v>4806</v>
      </c>
      <c r="G4140" s="733" t="s">
        <v>1774</v>
      </c>
      <c r="H4140" s="70" t="s">
        <v>2825</v>
      </c>
      <c r="I4140" s="71"/>
      <c r="J4140" s="929"/>
      <c r="K4140" s="5">
        <f t="shared" si="155"/>
        <v>2013</v>
      </c>
      <c r="L4140" s="1035"/>
      <c r="M4140" s="1134"/>
      <c r="N4140" s="1134"/>
      <c r="O4140" s="1235"/>
      <c r="P4140" s="453"/>
      <c r="Q4140" s="72"/>
      <c r="R4140" s="73"/>
      <c r="S4140" s="73"/>
      <c r="T4140" s="73">
        <v>-9425.89</v>
      </c>
      <c r="U4140" s="42"/>
      <c r="V4140" s="42"/>
      <c r="W4140" s="42"/>
      <c r="X4140" s="42"/>
      <c r="Y4140" s="42"/>
      <c r="Z4140" s="42"/>
      <c r="AA4140" s="42"/>
      <c r="AB4140" s="42"/>
      <c r="AC4140" s="42"/>
      <c r="AD4140" s="42"/>
      <c r="AE4140" s="42"/>
      <c r="AF4140" s="42"/>
      <c r="AG4140" s="42"/>
      <c r="AH4140" s="42"/>
      <c r="AI4140" s="42"/>
      <c r="AJ4140" s="42"/>
      <c r="AK4140" s="42"/>
    </row>
    <row r="4141" spans="1:40" s="1" customFormat="1">
      <c r="A4141" s="70" t="s">
        <v>824</v>
      </c>
      <c r="B4141" s="70" t="s">
        <v>662</v>
      </c>
      <c r="C4141" s="624" t="s">
        <v>824</v>
      </c>
      <c r="D4141" s="103" t="s">
        <v>824</v>
      </c>
      <c r="E4141" s="829">
        <v>41528</v>
      </c>
      <c r="F4141" s="811">
        <v>2014</v>
      </c>
      <c r="G4141" s="733" t="s">
        <v>818</v>
      </c>
      <c r="H4141" s="70" t="s">
        <v>1835</v>
      </c>
      <c r="I4141" s="71"/>
      <c r="J4141" s="929"/>
      <c r="K4141" s="5">
        <f t="shared" si="155"/>
        <v>2013</v>
      </c>
      <c r="L4141" s="1035"/>
      <c r="M4141" s="1134"/>
      <c r="N4141" s="1134"/>
      <c r="O4141" s="1235"/>
      <c r="P4141" s="453"/>
      <c r="Q4141" s="72"/>
      <c r="R4141" s="73"/>
      <c r="S4141" s="73"/>
      <c r="T4141" s="73">
        <v>-8500</v>
      </c>
      <c r="U4141" s="42"/>
      <c r="V4141" s="42"/>
      <c r="W4141" s="42"/>
      <c r="X4141" s="42"/>
      <c r="Y4141" s="42"/>
      <c r="Z4141" s="42"/>
      <c r="AA4141" s="42"/>
      <c r="AB4141" s="42"/>
      <c r="AC4141" s="42"/>
      <c r="AD4141" s="42"/>
      <c r="AE4141" s="42"/>
      <c r="AF4141" s="42"/>
      <c r="AG4141" s="42"/>
      <c r="AH4141" s="42"/>
      <c r="AI4141" s="42"/>
      <c r="AJ4141" s="42"/>
      <c r="AK4141" s="42"/>
    </row>
    <row r="4142" spans="1:40" s="1" customFormat="1">
      <c r="A4142" s="70" t="s">
        <v>824</v>
      </c>
      <c r="B4142" s="70" t="s">
        <v>662</v>
      </c>
      <c r="C4142" s="624" t="s">
        <v>824</v>
      </c>
      <c r="D4142" s="103" t="s">
        <v>824</v>
      </c>
      <c r="E4142" s="829">
        <v>41535</v>
      </c>
      <c r="F4142" s="811">
        <v>2014</v>
      </c>
      <c r="G4142" s="733" t="s">
        <v>818</v>
      </c>
      <c r="H4142" s="70" t="s">
        <v>1835</v>
      </c>
      <c r="I4142" s="71"/>
      <c r="J4142" s="929"/>
      <c r="K4142" s="5">
        <f t="shared" si="155"/>
        <v>2013</v>
      </c>
      <c r="L4142" s="1035"/>
      <c r="M4142" s="1134"/>
      <c r="N4142" s="1134"/>
      <c r="O4142" s="1235"/>
      <c r="P4142" s="453"/>
      <c r="Q4142" s="72"/>
      <c r="R4142" s="73"/>
      <c r="S4142" s="73"/>
      <c r="T4142" s="73">
        <v>-8900</v>
      </c>
      <c r="U4142" s="42"/>
      <c r="V4142" s="42"/>
      <c r="W4142" s="42"/>
      <c r="X4142" s="42"/>
      <c r="Y4142" s="42"/>
      <c r="Z4142" s="42"/>
      <c r="AA4142" s="42"/>
      <c r="AB4142" s="42"/>
      <c r="AC4142" s="42"/>
      <c r="AD4142" s="42"/>
      <c r="AE4142" s="42"/>
      <c r="AF4142" s="42"/>
      <c r="AG4142" s="42"/>
      <c r="AH4142" s="42"/>
      <c r="AI4142" s="42"/>
      <c r="AJ4142" s="42"/>
      <c r="AK4142" s="42"/>
    </row>
    <row r="4143" spans="1:40" s="1" customFormat="1">
      <c r="A4143" s="70" t="s">
        <v>824</v>
      </c>
      <c r="B4143" s="70" t="s">
        <v>662</v>
      </c>
      <c r="C4143" s="624" t="s">
        <v>824</v>
      </c>
      <c r="D4143" s="103" t="s">
        <v>824</v>
      </c>
      <c r="E4143" s="829">
        <v>41543</v>
      </c>
      <c r="F4143" s="811">
        <v>2014</v>
      </c>
      <c r="G4143" s="733" t="s">
        <v>816</v>
      </c>
      <c r="H4143" s="70" t="s">
        <v>4814</v>
      </c>
      <c r="I4143" s="71"/>
      <c r="J4143" s="929"/>
      <c r="K4143" s="5">
        <f t="shared" si="155"/>
        <v>2013</v>
      </c>
      <c r="L4143" s="1035"/>
      <c r="M4143" s="1134"/>
      <c r="N4143" s="1134"/>
      <c r="O4143" s="1235"/>
      <c r="P4143" s="453"/>
      <c r="Q4143" s="72"/>
      <c r="R4143" s="73"/>
      <c r="S4143" s="73"/>
      <c r="T4143" s="73">
        <v>-2131.73</v>
      </c>
      <c r="U4143" s="42"/>
      <c r="V4143" s="42"/>
      <c r="W4143" s="42"/>
      <c r="X4143" s="42"/>
      <c r="Y4143" s="42"/>
      <c r="Z4143" s="42"/>
      <c r="AA4143" s="42"/>
      <c r="AB4143" s="42"/>
      <c r="AC4143" s="42"/>
      <c r="AD4143" s="42"/>
      <c r="AE4143" s="42"/>
      <c r="AF4143" s="42"/>
      <c r="AG4143" s="42"/>
      <c r="AH4143" s="42"/>
      <c r="AI4143" s="42"/>
      <c r="AJ4143" s="42"/>
      <c r="AK4143" s="42"/>
    </row>
    <row r="4144" spans="1:40" s="1" customFormat="1">
      <c r="A4144" s="589" t="s">
        <v>4820</v>
      </c>
      <c r="B4144" s="412" t="s">
        <v>17</v>
      </c>
      <c r="C4144" s="590" t="s">
        <v>4821</v>
      </c>
      <c r="D4144" s="3">
        <v>4292</v>
      </c>
      <c r="E4144" s="820">
        <v>41516</v>
      </c>
      <c r="F4144" s="818" t="s">
        <v>4806</v>
      </c>
      <c r="G4144" s="589" t="s">
        <v>818</v>
      </c>
      <c r="H4144" s="45" t="s">
        <v>806</v>
      </c>
      <c r="I4144" s="590" t="s">
        <v>4822</v>
      </c>
      <c r="J4144" s="591">
        <v>133248</v>
      </c>
      <c r="K4144" s="5">
        <f t="shared" si="155"/>
        <v>8</v>
      </c>
      <c r="L4144" s="592">
        <v>2005</v>
      </c>
      <c r="M4144" s="593" t="s">
        <v>623</v>
      </c>
      <c r="N4144" s="589" t="s">
        <v>624</v>
      </c>
      <c r="O4144" s="1229">
        <v>2406</v>
      </c>
      <c r="P4144" s="594">
        <v>125</v>
      </c>
      <c r="Q4144" s="519">
        <f t="shared" ref="Q4144:Q4161" si="158">O4144/O$31</f>
        <v>11.910891089108912</v>
      </c>
      <c r="R4144" s="594">
        <v>180.45</v>
      </c>
      <c r="S4144" s="595">
        <f>P4144+R4144</f>
        <v>305.45</v>
      </c>
      <c r="T4144" s="595">
        <f>O4144-S4144</f>
        <v>2100.5500000000002</v>
      </c>
      <c r="U4144" s="42"/>
      <c r="V4144" s="42"/>
      <c r="W4144" s="42"/>
      <c r="X4144" s="42"/>
      <c r="Y4144" s="42"/>
      <c r="Z4144" s="42"/>
      <c r="AA4144" s="42"/>
      <c r="AB4144" s="42"/>
      <c r="AC4144" s="42"/>
      <c r="AD4144" s="42"/>
      <c r="AE4144" s="42"/>
      <c r="AF4144" s="42"/>
      <c r="AG4144" s="42"/>
      <c r="AH4144" s="42"/>
      <c r="AI4144" s="42"/>
      <c r="AJ4144" s="42"/>
      <c r="AK4144" s="42"/>
    </row>
    <row r="4145" spans="1:37" s="1" customFormat="1">
      <c r="A4145" s="589" t="s">
        <v>4823</v>
      </c>
      <c r="B4145" s="412" t="s">
        <v>17</v>
      </c>
      <c r="C4145" s="590" t="s">
        <v>4824</v>
      </c>
      <c r="D4145" s="3">
        <v>4292</v>
      </c>
      <c r="E4145" s="820">
        <v>41516</v>
      </c>
      <c r="F4145" s="818" t="s">
        <v>4806</v>
      </c>
      <c r="G4145" s="589" t="s">
        <v>818</v>
      </c>
      <c r="H4145" s="45" t="s">
        <v>1835</v>
      </c>
      <c r="I4145" s="590" t="s">
        <v>4825</v>
      </c>
      <c r="J4145" s="591">
        <v>139317</v>
      </c>
      <c r="K4145" s="5">
        <f t="shared" si="155"/>
        <v>6</v>
      </c>
      <c r="L4145" s="592">
        <v>2007</v>
      </c>
      <c r="M4145" s="563" t="s">
        <v>629</v>
      </c>
      <c r="N4145" s="589" t="s">
        <v>2423</v>
      </c>
      <c r="O4145" s="1229">
        <v>4663</v>
      </c>
      <c r="P4145" s="594">
        <v>125</v>
      </c>
      <c r="Q4145" s="519">
        <f t="shared" si="158"/>
        <v>23.084158415841586</v>
      </c>
      <c r="R4145" s="594">
        <v>349.72</v>
      </c>
      <c r="S4145" s="595">
        <f t="shared" ref="S4145:S4161" si="159">P4145+R4145</f>
        <v>474.72</v>
      </c>
      <c r="T4145" s="595">
        <f t="shared" ref="T4145:T4161" si="160">O4145-S4145</f>
        <v>4188.28</v>
      </c>
      <c r="U4145" s="42"/>
      <c r="V4145" s="42"/>
      <c r="W4145" s="42"/>
      <c r="X4145" s="42"/>
      <c r="Y4145" s="42"/>
      <c r="Z4145" s="42"/>
      <c r="AA4145" s="42"/>
      <c r="AB4145" s="42"/>
      <c r="AC4145" s="42"/>
      <c r="AD4145" s="42"/>
      <c r="AE4145" s="42"/>
      <c r="AF4145" s="42"/>
      <c r="AG4145" s="42"/>
      <c r="AH4145" s="42"/>
      <c r="AI4145" s="42"/>
      <c r="AJ4145" s="42"/>
      <c r="AK4145" s="42"/>
    </row>
    <row r="4146" spans="1:37" s="1" customFormat="1">
      <c r="A4146" s="589" t="s">
        <v>4826</v>
      </c>
      <c r="B4146" s="412" t="s">
        <v>17</v>
      </c>
      <c r="C4146" s="590" t="s">
        <v>4827</v>
      </c>
      <c r="D4146" s="3">
        <v>4292</v>
      </c>
      <c r="E4146" s="820">
        <v>41516</v>
      </c>
      <c r="F4146" s="818" t="s">
        <v>4806</v>
      </c>
      <c r="G4146" s="589" t="s">
        <v>818</v>
      </c>
      <c r="H4146" s="45" t="s">
        <v>806</v>
      </c>
      <c r="I4146" s="590" t="s">
        <v>4828</v>
      </c>
      <c r="J4146" s="591">
        <v>160322</v>
      </c>
      <c r="K4146" s="5">
        <f t="shared" si="155"/>
        <v>7</v>
      </c>
      <c r="L4146" s="592">
        <v>2006</v>
      </c>
      <c r="M4146" s="563" t="s">
        <v>629</v>
      </c>
      <c r="N4146" s="589" t="s">
        <v>2423</v>
      </c>
      <c r="O4146" s="1229">
        <v>3700</v>
      </c>
      <c r="P4146" s="594">
        <v>125</v>
      </c>
      <c r="Q4146" s="519">
        <f t="shared" si="158"/>
        <v>18.316831683168317</v>
      </c>
      <c r="R4146" s="594">
        <v>277.5</v>
      </c>
      <c r="S4146" s="595">
        <f t="shared" si="159"/>
        <v>402.5</v>
      </c>
      <c r="T4146" s="595">
        <f t="shared" si="160"/>
        <v>3297.5</v>
      </c>
      <c r="U4146" s="42"/>
      <c r="V4146" s="42"/>
      <c r="W4146" s="42"/>
      <c r="X4146" s="42"/>
      <c r="Y4146" s="42"/>
      <c r="Z4146" s="42"/>
      <c r="AA4146" s="42"/>
      <c r="AB4146" s="42"/>
      <c r="AC4146" s="42"/>
      <c r="AD4146" s="42"/>
      <c r="AE4146" s="42"/>
      <c r="AF4146" s="42"/>
      <c r="AG4146" s="42"/>
      <c r="AH4146" s="42"/>
      <c r="AI4146" s="42"/>
      <c r="AJ4146" s="42"/>
      <c r="AK4146" s="42"/>
    </row>
    <row r="4147" spans="1:37" s="1" customFormat="1">
      <c r="A4147" s="589" t="s">
        <v>4829</v>
      </c>
      <c r="B4147" s="412" t="s">
        <v>17</v>
      </c>
      <c r="C4147" s="590" t="s">
        <v>4830</v>
      </c>
      <c r="D4147" s="3">
        <v>4292</v>
      </c>
      <c r="E4147" s="820">
        <v>41516</v>
      </c>
      <c r="F4147" s="818" t="s">
        <v>4806</v>
      </c>
      <c r="G4147" s="589" t="s">
        <v>818</v>
      </c>
      <c r="H4147" s="45" t="s">
        <v>806</v>
      </c>
      <c r="I4147" s="590" t="s">
        <v>4831</v>
      </c>
      <c r="J4147" s="591">
        <v>171753</v>
      </c>
      <c r="K4147" s="5">
        <f t="shared" si="155"/>
        <v>7</v>
      </c>
      <c r="L4147" s="592">
        <v>2006</v>
      </c>
      <c r="M4147" s="563" t="s">
        <v>629</v>
      </c>
      <c r="N4147" s="589" t="s">
        <v>2423</v>
      </c>
      <c r="O4147" s="1229">
        <v>2922</v>
      </c>
      <c r="P4147" s="594">
        <v>125</v>
      </c>
      <c r="Q4147" s="519">
        <f t="shared" si="158"/>
        <v>14.465346534653465</v>
      </c>
      <c r="R4147" s="594">
        <v>219.15</v>
      </c>
      <c r="S4147" s="595">
        <f t="shared" si="159"/>
        <v>344.15</v>
      </c>
      <c r="T4147" s="595">
        <f t="shared" si="160"/>
        <v>2577.85</v>
      </c>
      <c r="U4147" s="42"/>
      <c r="V4147" s="42"/>
      <c r="W4147" s="42"/>
      <c r="X4147" s="42"/>
      <c r="Y4147" s="42"/>
      <c r="Z4147" s="42"/>
      <c r="AA4147" s="42"/>
      <c r="AB4147" s="42"/>
      <c r="AC4147" s="42"/>
      <c r="AD4147" s="42"/>
      <c r="AE4147" s="42"/>
      <c r="AF4147" s="42"/>
      <c r="AG4147" s="42"/>
      <c r="AH4147" s="42"/>
      <c r="AI4147" s="42"/>
      <c r="AJ4147" s="42"/>
      <c r="AK4147" s="42"/>
    </row>
    <row r="4148" spans="1:37" s="1" customFormat="1">
      <c r="A4148" s="589" t="s">
        <v>4832</v>
      </c>
      <c r="B4148" s="412" t="s">
        <v>17</v>
      </c>
      <c r="C4148" s="590" t="s">
        <v>4833</v>
      </c>
      <c r="D4148" s="3">
        <v>4292</v>
      </c>
      <c r="E4148" s="820">
        <v>41516</v>
      </c>
      <c r="F4148" s="818" t="s">
        <v>4806</v>
      </c>
      <c r="G4148" s="589" t="s">
        <v>818</v>
      </c>
      <c r="H4148" s="45" t="s">
        <v>806</v>
      </c>
      <c r="I4148" s="590" t="s">
        <v>4834</v>
      </c>
      <c r="J4148" s="591">
        <v>177643</v>
      </c>
      <c r="K4148" s="5">
        <f t="shared" si="155"/>
        <v>14</v>
      </c>
      <c r="L4148" s="592">
        <v>1999</v>
      </c>
      <c r="M4148" s="593" t="s">
        <v>623</v>
      </c>
      <c r="N4148" s="596" t="s">
        <v>626</v>
      </c>
      <c r="O4148" s="1229">
        <v>535</v>
      </c>
      <c r="P4148" s="594">
        <v>53.5</v>
      </c>
      <c r="Q4148" s="519">
        <f t="shared" si="158"/>
        <v>2.6485148514851486</v>
      </c>
      <c r="R4148" s="594">
        <v>40.119999999999997</v>
      </c>
      <c r="S4148" s="595">
        <f t="shared" si="159"/>
        <v>93.62</v>
      </c>
      <c r="T4148" s="595">
        <f t="shared" si="160"/>
        <v>441.38</v>
      </c>
      <c r="U4148" s="42"/>
      <c r="V4148" s="42"/>
      <c r="W4148" s="42"/>
      <c r="X4148" s="42"/>
      <c r="Y4148" s="42"/>
      <c r="Z4148" s="42"/>
      <c r="AA4148" s="42"/>
      <c r="AB4148" s="42"/>
      <c r="AC4148" s="42"/>
      <c r="AD4148" s="42"/>
      <c r="AE4148" s="42"/>
      <c r="AF4148" s="42"/>
      <c r="AG4148" s="42"/>
      <c r="AH4148" s="42"/>
      <c r="AI4148" s="42"/>
      <c r="AJ4148" s="42"/>
      <c r="AK4148" s="42"/>
    </row>
    <row r="4149" spans="1:37" s="1" customFormat="1">
      <c r="A4149" s="589" t="s">
        <v>4835</v>
      </c>
      <c r="B4149" s="412" t="s">
        <v>17</v>
      </c>
      <c r="C4149" s="590" t="s">
        <v>4836</v>
      </c>
      <c r="D4149" s="3">
        <v>4292</v>
      </c>
      <c r="E4149" s="820">
        <v>41516</v>
      </c>
      <c r="F4149" s="818" t="s">
        <v>4806</v>
      </c>
      <c r="G4149" s="589" t="s">
        <v>818</v>
      </c>
      <c r="H4149" s="45" t="s">
        <v>806</v>
      </c>
      <c r="I4149" s="590" t="s">
        <v>4837</v>
      </c>
      <c r="J4149" s="591">
        <v>187531</v>
      </c>
      <c r="K4149" s="5">
        <f t="shared" si="155"/>
        <v>15</v>
      </c>
      <c r="L4149" s="592">
        <v>1998</v>
      </c>
      <c r="M4149" s="593" t="s">
        <v>623</v>
      </c>
      <c r="N4149" s="596" t="s">
        <v>626</v>
      </c>
      <c r="O4149" s="1229">
        <v>710</v>
      </c>
      <c r="P4149" s="594">
        <v>71</v>
      </c>
      <c r="Q4149" s="519">
        <f t="shared" si="158"/>
        <v>3.5148514851485149</v>
      </c>
      <c r="R4149" s="594">
        <v>53.25</v>
      </c>
      <c r="S4149" s="595">
        <f t="shared" si="159"/>
        <v>124.25</v>
      </c>
      <c r="T4149" s="595">
        <f t="shared" si="160"/>
        <v>585.75</v>
      </c>
      <c r="U4149" s="42"/>
      <c r="V4149" s="42"/>
      <c r="W4149" s="42"/>
      <c r="X4149" s="42"/>
      <c r="Y4149" s="42"/>
      <c r="Z4149" s="42"/>
      <c r="AA4149" s="42"/>
      <c r="AB4149" s="42"/>
      <c r="AC4149" s="42"/>
      <c r="AD4149" s="42"/>
      <c r="AE4149" s="42"/>
      <c r="AF4149" s="42"/>
      <c r="AG4149" s="42"/>
      <c r="AH4149" s="42"/>
      <c r="AI4149" s="42"/>
      <c r="AJ4149" s="42"/>
      <c r="AK4149" s="42"/>
    </row>
    <row r="4150" spans="1:37" s="1" customFormat="1">
      <c r="A4150" s="589" t="s">
        <v>4838</v>
      </c>
      <c r="B4150" s="412" t="s">
        <v>17</v>
      </c>
      <c r="C4150" s="590" t="s">
        <v>4839</v>
      </c>
      <c r="D4150" s="3">
        <v>4292</v>
      </c>
      <c r="E4150" s="820">
        <v>41516</v>
      </c>
      <c r="F4150" s="818" t="s">
        <v>4806</v>
      </c>
      <c r="G4150" s="589" t="s">
        <v>818</v>
      </c>
      <c r="H4150" s="45" t="s">
        <v>806</v>
      </c>
      <c r="I4150" s="590" t="s">
        <v>4840</v>
      </c>
      <c r="J4150" s="591">
        <v>165510</v>
      </c>
      <c r="K4150" s="5">
        <f t="shared" si="155"/>
        <v>11</v>
      </c>
      <c r="L4150" s="592">
        <v>2002</v>
      </c>
      <c r="M4150" s="593" t="s">
        <v>623</v>
      </c>
      <c r="N4150" s="596" t="s">
        <v>626</v>
      </c>
      <c r="O4150" s="1229">
        <v>1760</v>
      </c>
      <c r="P4150" s="594">
        <v>125</v>
      </c>
      <c r="Q4150" s="519">
        <f t="shared" si="158"/>
        <v>8.7128712871287135</v>
      </c>
      <c r="R4150" s="594">
        <v>132</v>
      </c>
      <c r="S4150" s="595">
        <f t="shared" si="159"/>
        <v>257</v>
      </c>
      <c r="T4150" s="595">
        <f t="shared" si="160"/>
        <v>1503</v>
      </c>
      <c r="U4150" s="42"/>
      <c r="V4150" s="42"/>
      <c r="W4150" s="42"/>
      <c r="X4150" s="42"/>
      <c r="Y4150" s="42"/>
      <c r="Z4150" s="42"/>
      <c r="AA4150" s="42"/>
      <c r="AB4150" s="42"/>
      <c r="AC4150" s="42"/>
      <c r="AD4150" s="42"/>
      <c r="AE4150" s="42"/>
      <c r="AF4150" s="42"/>
      <c r="AG4150" s="42"/>
      <c r="AH4150" s="42"/>
      <c r="AI4150" s="42"/>
      <c r="AJ4150" s="42"/>
      <c r="AK4150" s="42"/>
    </row>
    <row r="4151" spans="1:37" s="1" customFormat="1">
      <c r="A4151" s="589" t="s">
        <v>4841</v>
      </c>
      <c r="B4151" s="412" t="s">
        <v>17</v>
      </c>
      <c r="C4151" s="590" t="s">
        <v>4842</v>
      </c>
      <c r="D4151" s="3">
        <v>4292</v>
      </c>
      <c r="E4151" s="820">
        <v>41516</v>
      </c>
      <c r="F4151" s="818" t="s">
        <v>4806</v>
      </c>
      <c r="G4151" s="589" t="s">
        <v>818</v>
      </c>
      <c r="H4151" s="45" t="s">
        <v>806</v>
      </c>
      <c r="I4151" s="590" t="s">
        <v>4843</v>
      </c>
      <c r="J4151" s="591">
        <v>177952</v>
      </c>
      <c r="K4151" s="5">
        <f t="shared" si="155"/>
        <v>7</v>
      </c>
      <c r="L4151" s="592">
        <v>2006</v>
      </c>
      <c r="M4151" s="563" t="s">
        <v>629</v>
      </c>
      <c r="N4151" s="589" t="s">
        <v>2423</v>
      </c>
      <c r="O4151" s="1229">
        <v>2720</v>
      </c>
      <c r="P4151" s="594">
        <v>125</v>
      </c>
      <c r="Q4151" s="519">
        <f t="shared" si="158"/>
        <v>13.465346534653465</v>
      </c>
      <c r="R4151" s="594">
        <v>204</v>
      </c>
      <c r="S4151" s="595">
        <f t="shared" si="159"/>
        <v>329</v>
      </c>
      <c r="T4151" s="595">
        <f t="shared" si="160"/>
        <v>2391</v>
      </c>
      <c r="U4151" s="42"/>
      <c r="V4151" s="42"/>
      <c r="W4151" s="42"/>
      <c r="X4151" s="42"/>
      <c r="Y4151" s="42"/>
      <c r="Z4151" s="42"/>
      <c r="AA4151" s="42"/>
      <c r="AB4151" s="42"/>
      <c r="AC4151" s="42"/>
      <c r="AD4151" s="42"/>
      <c r="AE4151" s="42"/>
      <c r="AF4151" s="42"/>
      <c r="AG4151" s="42"/>
      <c r="AH4151" s="42"/>
      <c r="AI4151" s="42"/>
      <c r="AJ4151" s="42"/>
      <c r="AK4151" s="42"/>
    </row>
    <row r="4152" spans="1:37" s="1" customFormat="1">
      <c r="A4152" s="589" t="s">
        <v>4844</v>
      </c>
      <c r="B4152" s="412" t="s">
        <v>17</v>
      </c>
      <c r="C4152" s="590" t="s">
        <v>4845</v>
      </c>
      <c r="D4152" s="3">
        <v>4292</v>
      </c>
      <c r="E4152" s="820">
        <v>41516</v>
      </c>
      <c r="F4152" s="818" t="s">
        <v>4806</v>
      </c>
      <c r="G4152" s="589" t="s">
        <v>818</v>
      </c>
      <c r="H4152" s="45" t="s">
        <v>806</v>
      </c>
      <c r="I4152" s="590" t="s">
        <v>4846</v>
      </c>
      <c r="J4152" s="591">
        <v>189471</v>
      </c>
      <c r="K4152" s="5">
        <f t="shared" si="155"/>
        <v>7</v>
      </c>
      <c r="L4152" s="592">
        <v>2006</v>
      </c>
      <c r="M4152" s="563" t="s">
        <v>629</v>
      </c>
      <c r="N4152" s="589" t="s">
        <v>2423</v>
      </c>
      <c r="O4152" s="1229">
        <v>2710</v>
      </c>
      <c r="P4152" s="594">
        <v>125</v>
      </c>
      <c r="Q4152" s="519">
        <f t="shared" si="158"/>
        <v>13.415841584158416</v>
      </c>
      <c r="R4152" s="594">
        <v>203.25</v>
      </c>
      <c r="S4152" s="595">
        <f t="shared" si="159"/>
        <v>328.25</v>
      </c>
      <c r="T4152" s="595">
        <f t="shared" si="160"/>
        <v>2381.75</v>
      </c>
      <c r="U4152" s="42"/>
      <c r="V4152" s="42"/>
      <c r="W4152" s="42"/>
      <c r="X4152" s="42"/>
      <c r="Y4152" s="42"/>
      <c r="Z4152" s="42"/>
      <c r="AA4152" s="42"/>
      <c r="AB4152" s="42"/>
      <c r="AC4152" s="42"/>
      <c r="AD4152" s="42"/>
      <c r="AE4152" s="42"/>
      <c r="AF4152" s="42"/>
      <c r="AG4152" s="42"/>
      <c r="AH4152" s="42"/>
      <c r="AI4152" s="42"/>
      <c r="AJ4152" s="42"/>
      <c r="AK4152" s="42"/>
    </row>
    <row r="4153" spans="1:37" s="1" customFormat="1">
      <c r="A4153" s="589" t="s">
        <v>4847</v>
      </c>
      <c r="B4153" s="412" t="s">
        <v>17</v>
      </c>
      <c r="C4153" s="590" t="s">
        <v>4848</v>
      </c>
      <c r="D4153" s="3">
        <v>4292</v>
      </c>
      <c r="E4153" s="820">
        <v>41516</v>
      </c>
      <c r="F4153" s="818" t="s">
        <v>4806</v>
      </c>
      <c r="G4153" s="589" t="s">
        <v>818</v>
      </c>
      <c r="H4153" s="45" t="s">
        <v>806</v>
      </c>
      <c r="I4153" s="590" t="s">
        <v>4849</v>
      </c>
      <c r="J4153" s="591">
        <v>168848</v>
      </c>
      <c r="K4153" s="5">
        <f t="shared" si="155"/>
        <v>12</v>
      </c>
      <c r="L4153" s="592">
        <v>2001</v>
      </c>
      <c r="M4153" s="593" t="s">
        <v>623</v>
      </c>
      <c r="N4153" s="596" t="s">
        <v>626</v>
      </c>
      <c r="O4153" s="1229">
        <v>371</v>
      </c>
      <c r="P4153" s="594">
        <v>37.1</v>
      </c>
      <c r="Q4153" s="519">
        <f t="shared" si="158"/>
        <v>1.8366336633663367</v>
      </c>
      <c r="R4153" s="594">
        <v>27.82</v>
      </c>
      <c r="S4153" s="595">
        <f t="shared" si="159"/>
        <v>64.92</v>
      </c>
      <c r="T4153" s="595">
        <f t="shared" si="160"/>
        <v>306.08</v>
      </c>
      <c r="U4153" s="42"/>
      <c r="V4153" s="42"/>
      <c r="W4153" s="42"/>
      <c r="X4153" s="42"/>
      <c r="Y4153" s="42"/>
      <c r="Z4153" s="42"/>
      <c r="AA4153" s="42"/>
      <c r="AB4153" s="42"/>
      <c r="AC4153" s="42"/>
      <c r="AD4153" s="42"/>
      <c r="AE4153" s="42"/>
      <c r="AF4153" s="42"/>
      <c r="AG4153" s="42"/>
      <c r="AH4153" s="42"/>
      <c r="AI4153" s="42"/>
      <c r="AJ4153" s="42"/>
      <c r="AK4153" s="42"/>
    </row>
    <row r="4154" spans="1:37" s="1" customFormat="1">
      <c r="A4154" s="589" t="s">
        <v>4850</v>
      </c>
      <c r="B4154" s="412" t="s">
        <v>17</v>
      </c>
      <c r="C4154" s="590" t="s">
        <v>4851</v>
      </c>
      <c r="D4154" s="3">
        <v>4292</v>
      </c>
      <c r="E4154" s="820">
        <v>41516</v>
      </c>
      <c r="F4154" s="818" t="s">
        <v>4806</v>
      </c>
      <c r="G4154" s="589" t="s">
        <v>818</v>
      </c>
      <c r="H4154" s="45" t="s">
        <v>806</v>
      </c>
      <c r="I4154" s="590" t="s">
        <v>4852</v>
      </c>
      <c r="J4154" s="591">
        <v>166290</v>
      </c>
      <c r="K4154" s="5">
        <f t="shared" si="155"/>
        <v>12</v>
      </c>
      <c r="L4154" s="592">
        <v>2001</v>
      </c>
      <c r="M4154" s="593" t="s">
        <v>623</v>
      </c>
      <c r="N4154" s="596" t="s">
        <v>626</v>
      </c>
      <c r="O4154" s="1229">
        <v>1510</v>
      </c>
      <c r="P4154" s="594">
        <v>125</v>
      </c>
      <c r="Q4154" s="519">
        <f t="shared" si="158"/>
        <v>7.4752475247524757</v>
      </c>
      <c r="R4154" s="594">
        <v>113.25</v>
      </c>
      <c r="S4154" s="595">
        <f t="shared" si="159"/>
        <v>238.25</v>
      </c>
      <c r="T4154" s="595">
        <f t="shared" si="160"/>
        <v>1271.75</v>
      </c>
      <c r="U4154" s="42"/>
      <c r="V4154" s="42"/>
      <c r="W4154" s="42"/>
      <c r="X4154" s="42"/>
      <c r="Y4154" s="42"/>
      <c r="Z4154" s="42"/>
      <c r="AA4154" s="42"/>
      <c r="AB4154" s="42"/>
      <c r="AC4154" s="42"/>
      <c r="AD4154" s="42"/>
      <c r="AE4154" s="42"/>
      <c r="AF4154" s="42"/>
      <c r="AG4154" s="42"/>
      <c r="AH4154" s="42"/>
      <c r="AI4154" s="42"/>
      <c r="AJ4154" s="42"/>
      <c r="AK4154" s="42"/>
    </row>
    <row r="4155" spans="1:37" s="1" customFormat="1">
      <c r="A4155" s="589" t="s">
        <v>4853</v>
      </c>
      <c r="B4155" s="412" t="s">
        <v>17</v>
      </c>
      <c r="C4155" s="590" t="s">
        <v>4854</v>
      </c>
      <c r="D4155" s="3">
        <v>4292</v>
      </c>
      <c r="E4155" s="820">
        <v>41516</v>
      </c>
      <c r="F4155" s="818" t="s">
        <v>4806</v>
      </c>
      <c r="G4155" s="589" t="s">
        <v>810</v>
      </c>
      <c r="H4155" s="45" t="s">
        <v>4468</v>
      </c>
      <c r="I4155" s="590" t="s">
        <v>4855</v>
      </c>
      <c r="J4155" s="591">
        <v>111414</v>
      </c>
      <c r="K4155" s="5">
        <f t="shared" si="155"/>
        <v>17</v>
      </c>
      <c r="L4155" s="592">
        <v>1996</v>
      </c>
      <c r="M4155" s="593" t="s">
        <v>616</v>
      </c>
      <c r="N4155" s="589" t="s">
        <v>1752</v>
      </c>
      <c r="O4155" s="1229">
        <v>325</v>
      </c>
      <c r="P4155" s="594">
        <v>32.5</v>
      </c>
      <c r="Q4155" s="519">
        <f t="shared" si="158"/>
        <v>1.608910891089109</v>
      </c>
      <c r="R4155" s="594">
        <v>24.37</v>
      </c>
      <c r="S4155" s="595">
        <f t="shared" si="159"/>
        <v>56.870000000000005</v>
      </c>
      <c r="T4155" s="595">
        <f t="shared" si="160"/>
        <v>268.13</v>
      </c>
      <c r="U4155" s="42"/>
      <c r="V4155" s="42"/>
      <c r="W4155" s="42"/>
      <c r="X4155" s="42"/>
      <c r="Y4155" s="42"/>
      <c r="Z4155" s="42"/>
      <c r="AA4155" s="42"/>
      <c r="AB4155" s="42"/>
      <c r="AC4155" s="42"/>
      <c r="AD4155" s="42"/>
      <c r="AE4155" s="42"/>
      <c r="AF4155" s="42"/>
      <c r="AG4155" s="42"/>
      <c r="AH4155" s="42"/>
      <c r="AI4155" s="42"/>
      <c r="AJ4155" s="42"/>
      <c r="AK4155" s="42"/>
    </row>
    <row r="4156" spans="1:37" s="1" customFormat="1">
      <c r="A4156" s="589" t="s">
        <v>4856</v>
      </c>
      <c r="B4156" s="412" t="s">
        <v>17</v>
      </c>
      <c r="C4156" s="590" t="s">
        <v>4857</v>
      </c>
      <c r="D4156" s="3">
        <v>4292</v>
      </c>
      <c r="E4156" s="820">
        <v>41516</v>
      </c>
      <c r="F4156" s="818" t="s">
        <v>4806</v>
      </c>
      <c r="G4156" s="589" t="s">
        <v>818</v>
      </c>
      <c r="H4156" s="45" t="s">
        <v>1835</v>
      </c>
      <c r="I4156" s="590" t="s">
        <v>4858</v>
      </c>
      <c r="J4156" s="591">
        <v>153861</v>
      </c>
      <c r="K4156" s="5">
        <f t="shared" si="155"/>
        <v>6</v>
      </c>
      <c r="L4156" s="592">
        <v>2007</v>
      </c>
      <c r="M4156" s="563" t="s">
        <v>629</v>
      </c>
      <c r="N4156" s="589" t="s">
        <v>2423</v>
      </c>
      <c r="O4156" s="1229">
        <v>3610</v>
      </c>
      <c r="P4156" s="594">
        <v>125</v>
      </c>
      <c r="Q4156" s="519">
        <f t="shared" si="158"/>
        <v>17.871287128712872</v>
      </c>
      <c r="R4156" s="594">
        <v>270.75</v>
      </c>
      <c r="S4156" s="595">
        <f t="shared" si="159"/>
        <v>395.75</v>
      </c>
      <c r="T4156" s="595">
        <f t="shared" si="160"/>
        <v>3214.25</v>
      </c>
      <c r="U4156" s="42"/>
      <c r="V4156" s="42"/>
      <c r="W4156" s="42"/>
      <c r="X4156" s="42"/>
      <c r="Y4156" s="42"/>
      <c r="Z4156" s="42"/>
      <c r="AA4156" s="42"/>
      <c r="AB4156" s="42"/>
      <c r="AC4156" s="42"/>
      <c r="AD4156" s="42"/>
      <c r="AE4156" s="42"/>
      <c r="AF4156" s="42"/>
      <c r="AG4156" s="42"/>
      <c r="AH4156" s="42"/>
      <c r="AI4156" s="42"/>
      <c r="AJ4156" s="42"/>
      <c r="AK4156" s="42"/>
    </row>
    <row r="4157" spans="1:37" s="1" customFormat="1">
      <c r="A4157" s="589" t="s">
        <v>4859</v>
      </c>
      <c r="B4157" s="412" t="s">
        <v>17</v>
      </c>
      <c r="C4157" s="590" t="s">
        <v>4860</v>
      </c>
      <c r="D4157" s="3">
        <v>4292</v>
      </c>
      <c r="E4157" s="820">
        <v>41516</v>
      </c>
      <c r="F4157" s="818" t="s">
        <v>4806</v>
      </c>
      <c r="G4157" s="589" t="s">
        <v>815</v>
      </c>
      <c r="H4157" s="1" t="s">
        <v>475</v>
      </c>
      <c r="I4157" s="590" t="s">
        <v>4861</v>
      </c>
      <c r="J4157" s="591">
        <v>80434</v>
      </c>
      <c r="K4157" s="5">
        <f t="shared" si="155"/>
        <v>14</v>
      </c>
      <c r="L4157" s="592">
        <v>1999</v>
      </c>
      <c r="M4157" s="593" t="s">
        <v>616</v>
      </c>
      <c r="N4157" s="589" t="s">
        <v>1754</v>
      </c>
      <c r="O4157" s="1229">
        <v>3660</v>
      </c>
      <c r="P4157" s="594">
        <v>125</v>
      </c>
      <c r="Q4157" s="519">
        <f t="shared" si="158"/>
        <v>18.118811881188119</v>
      </c>
      <c r="R4157" s="594">
        <v>274.5</v>
      </c>
      <c r="S4157" s="595">
        <f t="shared" si="159"/>
        <v>399.5</v>
      </c>
      <c r="T4157" s="595">
        <f t="shared" si="160"/>
        <v>3260.5</v>
      </c>
      <c r="U4157" s="42"/>
      <c r="V4157" s="42"/>
      <c r="W4157" s="42"/>
      <c r="X4157" s="42"/>
      <c r="Y4157" s="42"/>
      <c r="Z4157" s="42"/>
      <c r="AA4157" s="42"/>
      <c r="AB4157" s="42"/>
      <c r="AC4157" s="42"/>
      <c r="AD4157" s="42"/>
      <c r="AE4157" s="42"/>
      <c r="AF4157" s="42"/>
      <c r="AG4157" s="42"/>
      <c r="AH4157" s="42"/>
      <c r="AI4157" s="42"/>
      <c r="AJ4157" s="42"/>
      <c r="AK4157" s="42"/>
    </row>
    <row r="4158" spans="1:37" s="1" customFormat="1">
      <c r="A4158" s="589" t="s">
        <v>4862</v>
      </c>
      <c r="B4158" s="412" t="s">
        <v>17</v>
      </c>
      <c r="C4158" s="590" t="s">
        <v>4863</v>
      </c>
      <c r="D4158" s="3">
        <v>4292</v>
      </c>
      <c r="E4158" s="820">
        <v>41516</v>
      </c>
      <c r="F4158" s="818" t="s">
        <v>4806</v>
      </c>
      <c r="G4158" s="589" t="s">
        <v>818</v>
      </c>
      <c r="H4158" s="45" t="s">
        <v>806</v>
      </c>
      <c r="I4158" s="590" t="s">
        <v>4864</v>
      </c>
      <c r="J4158" s="591">
        <v>126027</v>
      </c>
      <c r="K4158" s="5">
        <f t="shared" si="155"/>
        <v>8</v>
      </c>
      <c r="L4158" s="592">
        <v>2005</v>
      </c>
      <c r="M4158" s="593" t="s">
        <v>623</v>
      </c>
      <c r="N4158" s="589" t="s">
        <v>624</v>
      </c>
      <c r="O4158" s="1229">
        <v>2466</v>
      </c>
      <c r="P4158" s="594">
        <v>125</v>
      </c>
      <c r="Q4158" s="519">
        <f t="shared" si="158"/>
        <v>12.207920792079207</v>
      </c>
      <c r="R4158" s="594">
        <v>184.95</v>
      </c>
      <c r="S4158" s="595">
        <f t="shared" si="159"/>
        <v>309.95</v>
      </c>
      <c r="T4158" s="595">
        <f t="shared" si="160"/>
        <v>2156.0500000000002</v>
      </c>
      <c r="U4158" s="42"/>
      <c r="V4158" s="42"/>
      <c r="W4158" s="42"/>
      <c r="X4158" s="42"/>
      <c r="Y4158" s="42"/>
      <c r="Z4158" s="42"/>
      <c r="AA4158" s="42"/>
      <c r="AB4158" s="42"/>
      <c r="AC4158" s="42"/>
      <c r="AD4158" s="42"/>
      <c r="AE4158" s="42"/>
      <c r="AF4158" s="42"/>
      <c r="AG4158" s="42"/>
      <c r="AH4158" s="42"/>
      <c r="AI4158" s="42"/>
      <c r="AJ4158" s="42"/>
      <c r="AK4158" s="42"/>
    </row>
    <row r="4159" spans="1:37" s="1" customFormat="1">
      <c r="A4159" s="45" t="s">
        <v>4865</v>
      </c>
      <c r="B4159" s="412" t="s">
        <v>17</v>
      </c>
      <c r="C4159" s="420" t="s">
        <v>4866</v>
      </c>
      <c r="D4159" s="3">
        <v>4292</v>
      </c>
      <c r="E4159" s="820">
        <v>41516</v>
      </c>
      <c r="F4159" s="818" t="s">
        <v>4806</v>
      </c>
      <c r="G4159" s="45" t="s">
        <v>818</v>
      </c>
      <c r="H4159" s="45" t="s">
        <v>806</v>
      </c>
      <c r="I4159" s="335">
        <v>226</v>
      </c>
      <c r="J4159" s="591">
        <v>155715</v>
      </c>
      <c r="K4159" s="5">
        <f t="shared" si="155"/>
        <v>6</v>
      </c>
      <c r="L4159" s="562">
        <v>2007</v>
      </c>
      <c r="M4159" s="563" t="s">
        <v>629</v>
      </c>
      <c r="N4159" s="45" t="s">
        <v>2423</v>
      </c>
      <c r="O4159" s="1227">
        <v>4400</v>
      </c>
      <c r="P4159" s="597">
        <v>125</v>
      </c>
      <c r="Q4159" s="519">
        <f t="shared" si="158"/>
        <v>21.782178217821784</v>
      </c>
      <c r="R4159" s="598">
        <v>330</v>
      </c>
      <c r="S4159" s="595">
        <f t="shared" si="159"/>
        <v>455</v>
      </c>
      <c r="T4159" s="595">
        <f t="shared" si="160"/>
        <v>3945</v>
      </c>
      <c r="U4159" s="42"/>
      <c r="V4159" s="42"/>
      <c r="W4159" s="42"/>
      <c r="X4159" s="42"/>
      <c r="Y4159" s="42"/>
      <c r="Z4159" s="42"/>
      <c r="AA4159" s="42"/>
      <c r="AB4159" s="42"/>
      <c r="AC4159" s="42"/>
      <c r="AD4159" s="42"/>
      <c r="AE4159" s="42"/>
      <c r="AF4159" s="42"/>
      <c r="AG4159" s="42"/>
      <c r="AH4159" s="42"/>
      <c r="AI4159" s="42"/>
      <c r="AJ4159" s="42"/>
      <c r="AK4159" s="42"/>
    </row>
    <row r="4160" spans="1:37" s="1" customFormat="1">
      <c r="A4160" s="45" t="s">
        <v>4867</v>
      </c>
      <c r="B4160" s="412" t="s">
        <v>17</v>
      </c>
      <c r="C4160" s="420" t="s">
        <v>4868</v>
      </c>
      <c r="D4160" s="3">
        <v>4292</v>
      </c>
      <c r="E4160" s="820">
        <v>41516</v>
      </c>
      <c r="F4160" s="818" t="s">
        <v>4806</v>
      </c>
      <c r="G4160" s="208" t="s">
        <v>818</v>
      </c>
      <c r="H4160" s="45" t="s">
        <v>806</v>
      </c>
      <c r="I4160" s="335">
        <v>227</v>
      </c>
      <c r="J4160" s="591">
        <v>159464</v>
      </c>
      <c r="K4160" s="5">
        <f t="shared" si="155"/>
        <v>5</v>
      </c>
      <c r="L4160" s="562">
        <v>2008</v>
      </c>
      <c r="M4160" s="563" t="s">
        <v>629</v>
      </c>
      <c r="N4160" s="45" t="s">
        <v>2423</v>
      </c>
      <c r="O4160" s="1227">
        <v>4200</v>
      </c>
      <c r="P4160" s="597">
        <v>125</v>
      </c>
      <c r="Q4160" s="519">
        <f t="shared" si="158"/>
        <v>20.792079207920793</v>
      </c>
      <c r="R4160" s="598">
        <v>315</v>
      </c>
      <c r="S4160" s="595">
        <f t="shared" si="159"/>
        <v>440</v>
      </c>
      <c r="T4160" s="595">
        <f t="shared" si="160"/>
        <v>3760</v>
      </c>
      <c r="U4160" s="42"/>
      <c r="V4160" s="42"/>
      <c r="W4160" s="42"/>
      <c r="X4160" s="42"/>
      <c r="Y4160" s="42"/>
      <c r="Z4160" s="42"/>
      <c r="AA4160" s="42"/>
      <c r="AB4160" s="42"/>
      <c r="AC4160" s="42"/>
      <c r="AD4160" s="42"/>
      <c r="AE4160" s="42"/>
      <c r="AF4160" s="42"/>
      <c r="AG4160" s="42"/>
      <c r="AH4160" s="42"/>
      <c r="AI4160" s="42"/>
      <c r="AJ4160" s="42"/>
      <c r="AK4160" s="42"/>
    </row>
    <row r="4161" spans="1:37" s="1" customFormat="1">
      <c r="A4161" s="45" t="s">
        <v>4869</v>
      </c>
      <c r="B4161" s="412" t="s">
        <v>17</v>
      </c>
      <c r="C4161" s="420" t="s">
        <v>4870</v>
      </c>
      <c r="D4161" s="3">
        <v>4292</v>
      </c>
      <c r="E4161" s="820">
        <v>41516</v>
      </c>
      <c r="F4161" s="818" t="s">
        <v>4806</v>
      </c>
      <c r="G4161" s="45" t="s">
        <v>818</v>
      </c>
      <c r="H4161" s="45" t="s">
        <v>806</v>
      </c>
      <c r="I4161" s="335">
        <v>228</v>
      </c>
      <c r="J4161" s="591">
        <v>191298</v>
      </c>
      <c r="K4161" s="5">
        <f t="shared" si="155"/>
        <v>7</v>
      </c>
      <c r="L4161" s="562">
        <v>2006</v>
      </c>
      <c r="M4161" s="563" t="s">
        <v>629</v>
      </c>
      <c r="N4161" s="45" t="s">
        <v>2423</v>
      </c>
      <c r="O4161" s="1227">
        <v>2710</v>
      </c>
      <c r="P4161" s="597">
        <v>125</v>
      </c>
      <c r="Q4161" s="519">
        <f t="shared" si="158"/>
        <v>13.415841584158416</v>
      </c>
      <c r="R4161" s="598">
        <v>203.25</v>
      </c>
      <c r="S4161" s="595">
        <f t="shared" si="159"/>
        <v>328.25</v>
      </c>
      <c r="T4161" s="595">
        <f t="shared" si="160"/>
        <v>2381.75</v>
      </c>
      <c r="U4161" s="42"/>
      <c r="V4161" s="42"/>
      <c r="W4161" s="42"/>
      <c r="X4161" s="42"/>
      <c r="Y4161" s="42"/>
      <c r="Z4161" s="42"/>
      <c r="AA4161" s="42"/>
      <c r="AB4161" s="42"/>
      <c r="AC4161" s="42"/>
      <c r="AD4161" s="42"/>
      <c r="AE4161" s="42"/>
      <c r="AF4161" s="42"/>
      <c r="AG4161" s="42"/>
      <c r="AH4161" s="42"/>
      <c r="AI4161" s="42"/>
      <c r="AJ4161" s="42"/>
      <c r="AK4161" s="42"/>
    </row>
    <row r="4162" spans="1:37">
      <c r="A4162" s="1" t="s">
        <v>4871</v>
      </c>
      <c r="B4162" s="412" t="s">
        <v>17</v>
      </c>
      <c r="C4162" s="421" t="s">
        <v>4877</v>
      </c>
      <c r="D4162" s="699" t="s">
        <v>4883</v>
      </c>
      <c r="E4162" s="820">
        <v>41491</v>
      </c>
      <c r="F4162" s="818" t="s">
        <v>4806</v>
      </c>
      <c r="G4162" s="8" t="s">
        <v>811</v>
      </c>
      <c r="H4162" s="1" t="s">
        <v>800</v>
      </c>
      <c r="I4162" s="1">
        <v>3091</v>
      </c>
      <c r="J4162" s="921">
        <v>131871</v>
      </c>
      <c r="K4162" s="5">
        <f t="shared" ref="K4162:K4225" si="161">F4162-L4162-1</f>
        <v>6</v>
      </c>
      <c r="L4162" s="1027">
        <v>2007</v>
      </c>
      <c r="M4162" s="1124" t="s">
        <v>2586</v>
      </c>
      <c r="N4162" s="1210" t="s">
        <v>712</v>
      </c>
      <c r="O4162" s="1229">
        <v>3400</v>
      </c>
      <c r="P4162" s="1247">
        <v>125</v>
      </c>
      <c r="Q4162" s="461">
        <f t="shared" ref="Q4162:Q4167" si="162">O4162/O$18</f>
        <v>68</v>
      </c>
      <c r="R4162" s="7">
        <v>0</v>
      </c>
      <c r="S4162" s="7">
        <v>125</v>
      </c>
      <c r="T4162" s="7">
        <f t="shared" ref="T4162:T4168" si="163">O4162-S4162</f>
        <v>3275</v>
      </c>
    </row>
    <row r="4163" spans="1:37">
      <c r="A4163" s="1" t="s">
        <v>4872</v>
      </c>
      <c r="B4163" s="412" t="s">
        <v>17</v>
      </c>
      <c r="C4163" s="421" t="s">
        <v>4878</v>
      </c>
      <c r="D4163" s="699" t="s">
        <v>4883</v>
      </c>
      <c r="E4163" s="820">
        <v>41494</v>
      </c>
      <c r="F4163" s="818" t="s">
        <v>4806</v>
      </c>
      <c r="G4163" s="8" t="s">
        <v>816</v>
      </c>
      <c r="H4163" s="1" t="s">
        <v>1602</v>
      </c>
      <c r="I4163" s="1">
        <v>188</v>
      </c>
      <c r="J4163" s="921">
        <v>130723</v>
      </c>
      <c r="K4163" s="5">
        <f t="shared" si="161"/>
        <v>6</v>
      </c>
      <c r="L4163" s="1027">
        <v>2007</v>
      </c>
      <c r="M4163" s="1124" t="s">
        <v>2598</v>
      </c>
      <c r="N4163" s="1210" t="s">
        <v>772</v>
      </c>
      <c r="O4163" s="1229">
        <v>2850</v>
      </c>
      <c r="P4163" s="1247">
        <v>125</v>
      </c>
      <c r="Q4163" s="461">
        <f t="shared" si="162"/>
        <v>57</v>
      </c>
      <c r="R4163" s="7">
        <v>0</v>
      </c>
      <c r="S4163" s="7">
        <v>125</v>
      </c>
      <c r="T4163" s="7">
        <f t="shared" si="163"/>
        <v>2725</v>
      </c>
    </row>
    <row r="4164" spans="1:37">
      <c r="A4164" s="1" t="s">
        <v>4873</v>
      </c>
      <c r="B4164" s="412" t="s">
        <v>17</v>
      </c>
      <c r="C4164" s="421" t="s">
        <v>4879</v>
      </c>
      <c r="D4164" s="699" t="s">
        <v>4883</v>
      </c>
      <c r="E4164" s="820">
        <v>41499</v>
      </c>
      <c r="F4164" s="421" t="s">
        <v>4806</v>
      </c>
      <c r="G4164" s="8" t="s">
        <v>821</v>
      </c>
      <c r="H4164" s="1" t="s">
        <v>1264</v>
      </c>
      <c r="I4164" s="1">
        <v>2915</v>
      </c>
      <c r="J4164" s="921">
        <v>84080</v>
      </c>
      <c r="K4164" s="5">
        <f t="shared" si="161"/>
        <v>11</v>
      </c>
      <c r="L4164" s="1027">
        <v>2002</v>
      </c>
      <c r="M4164" s="1124" t="s">
        <v>2735</v>
      </c>
      <c r="N4164" s="1210" t="s">
        <v>4884</v>
      </c>
      <c r="O4164" s="1229">
        <v>3200</v>
      </c>
      <c r="P4164" s="1247">
        <v>125</v>
      </c>
      <c r="Q4164" s="461">
        <f t="shared" si="162"/>
        <v>64</v>
      </c>
      <c r="R4164" s="7">
        <v>0</v>
      </c>
      <c r="S4164" s="7">
        <v>125</v>
      </c>
      <c r="T4164" s="7">
        <f t="shared" si="163"/>
        <v>3075</v>
      </c>
    </row>
    <row r="4165" spans="1:37">
      <c r="A4165" s="1" t="s">
        <v>4874</v>
      </c>
      <c r="B4165" s="412" t="s">
        <v>17</v>
      </c>
      <c r="C4165" s="421" t="s">
        <v>4880</v>
      </c>
      <c r="D4165" s="699" t="s">
        <v>4883</v>
      </c>
      <c r="E4165" s="820">
        <v>41505</v>
      </c>
      <c r="F4165" s="818" t="s">
        <v>4806</v>
      </c>
      <c r="G4165" s="8" t="s">
        <v>810</v>
      </c>
      <c r="H4165" s="1" t="s">
        <v>1166</v>
      </c>
      <c r="I4165" s="1">
        <v>316</v>
      </c>
      <c r="J4165" s="921">
        <v>150667</v>
      </c>
      <c r="K4165" s="5">
        <f t="shared" si="161"/>
        <v>9</v>
      </c>
      <c r="L4165" s="1027">
        <v>2004</v>
      </c>
      <c r="M4165" s="1124" t="s">
        <v>2586</v>
      </c>
      <c r="N4165" s="1210" t="s">
        <v>4885</v>
      </c>
      <c r="O4165" s="1229">
        <v>3375</v>
      </c>
      <c r="P4165" s="1247">
        <v>125</v>
      </c>
      <c r="Q4165" s="461">
        <f t="shared" si="162"/>
        <v>67.5</v>
      </c>
      <c r="R4165" s="7">
        <v>0</v>
      </c>
      <c r="S4165" s="7">
        <v>125</v>
      </c>
      <c r="T4165" s="7">
        <f t="shared" si="163"/>
        <v>3250</v>
      </c>
    </row>
    <row r="4166" spans="1:37">
      <c r="A4166" s="1" t="s">
        <v>4875</v>
      </c>
      <c r="B4166" s="412" t="s">
        <v>17</v>
      </c>
      <c r="C4166" s="421" t="s">
        <v>4881</v>
      </c>
      <c r="D4166" s="699" t="s">
        <v>4883</v>
      </c>
      <c r="E4166" s="820">
        <v>41512</v>
      </c>
      <c r="F4166" s="818" t="s">
        <v>4806</v>
      </c>
      <c r="G4166" s="8" t="s">
        <v>815</v>
      </c>
      <c r="H4166" s="1" t="s">
        <v>808</v>
      </c>
      <c r="I4166" s="1">
        <v>248</v>
      </c>
      <c r="J4166" s="921">
        <v>92241</v>
      </c>
      <c r="K4166" s="5">
        <f t="shared" si="161"/>
        <v>5</v>
      </c>
      <c r="L4166" s="1027">
        <v>2008</v>
      </c>
      <c r="M4166" s="1124" t="s">
        <v>2584</v>
      </c>
      <c r="N4166" s="1210" t="s">
        <v>2669</v>
      </c>
      <c r="O4166" s="1229">
        <v>3500</v>
      </c>
      <c r="P4166" s="1247">
        <v>125</v>
      </c>
      <c r="Q4166" s="461">
        <f t="shared" si="162"/>
        <v>70</v>
      </c>
      <c r="R4166" s="7">
        <v>0</v>
      </c>
      <c r="S4166" s="7">
        <v>125</v>
      </c>
      <c r="T4166" s="7">
        <f t="shared" si="163"/>
        <v>3375</v>
      </c>
    </row>
    <row r="4167" spans="1:37">
      <c r="A4167" s="1" t="s">
        <v>4876</v>
      </c>
      <c r="B4167" s="412" t="s">
        <v>17</v>
      </c>
      <c r="C4167" s="421" t="s">
        <v>4882</v>
      </c>
      <c r="D4167" s="699" t="s">
        <v>4883</v>
      </c>
      <c r="E4167" s="820">
        <v>41498</v>
      </c>
      <c r="F4167" s="818" t="s">
        <v>4806</v>
      </c>
      <c r="G4167" s="8" t="s">
        <v>815</v>
      </c>
      <c r="H4167" s="1" t="s">
        <v>1657</v>
      </c>
      <c r="I4167" s="1">
        <v>2186</v>
      </c>
      <c r="J4167" s="921">
        <v>122083</v>
      </c>
      <c r="K4167" s="5">
        <f t="shared" si="161"/>
        <v>5</v>
      </c>
      <c r="L4167" s="1027">
        <v>2008</v>
      </c>
      <c r="M4167" s="1124" t="s">
        <v>2586</v>
      </c>
      <c r="N4167" s="1210" t="s">
        <v>2666</v>
      </c>
      <c r="O4167" s="1229">
        <v>4825</v>
      </c>
      <c r="P4167" s="1247">
        <v>125</v>
      </c>
      <c r="Q4167" s="461">
        <f t="shared" si="162"/>
        <v>96.5</v>
      </c>
      <c r="R4167" s="7">
        <v>0</v>
      </c>
      <c r="S4167" s="7">
        <v>125</v>
      </c>
      <c r="T4167" s="7">
        <f t="shared" si="163"/>
        <v>4700</v>
      </c>
    </row>
    <row r="4168" spans="1:37">
      <c r="A4168" s="1" t="s">
        <v>4886</v>
      </c>
      <c r="B4168" s="47" t="s">
        <v>17</v>
      </c>
      <c r="C4168" s="421" t="s">
        <v>4887</v>
      </c>
      <c r="D4168" s="699" t="s">
        <v>4888</v>
      </c>
      <c r="E4168" s="560">
        <v>41533</v>
      </c>
      <c r="F4168" s="489">
        <v>2014</v>
      </c>
      <c r="G4168" s="8" t="s">
        <v>813</v>
      </c>
      <c r="H4168" s="1" t="s">
        <v>800</v>
      </c>
      <c r="I4168" s="1">
        <v>486</v>
      </c>
      <c r="J4168" s="921">
        <v>148160</v>
      </c>
      <c r="K4168" s="5">
        <f t="shared" si="161"/>
        <v>6</v>
      </c>
      <c r="L4168" s="1019">
        <v>2007</v>
      </c>
      <c r="M4168" s="1124" t="s">
        <v>2586</v>
      </c>
      <c r="N4168" s="1210" t="s">
        <v>2666</v>
      </c>
      <c r="O4168" s="696">
        <v>3295</v>
      </c>
      <c r="P4168" s="1247">
        <v>125</v>
      </c>
      <c r="Q4168" s="461">
        <f>O4168/O$13</f>
        <v>316.82692307692309</v>
      </c>
      <c r="R4168" s="7">
        <v>0</v>
      </c>
      <c r="S4168" s="7">
        <v>125</v>
      </c>
      <c r="T4168" s="7">
        <f t="shared" si="163"/>
        <v>3170</v>
      </c>
    </row>
    <row r="4169" spans="1:37">
      <c r="A4169" s="530" t="s">
        <v>824</v>
      </c>
      <c r="B4169" s="530" t="s">
        <v>22</v>
      </c>
      <c r="C4169" s="674" t="s">
        <v>4700</v>
      </c>
      <c r="D4169" s="542" t="s">
        <v>824</v>
      </c>
      <c r="E4169" s="879">
        <v>41576</v>
      </c>
      <c r="F4169" s="526">
        <v>2014</v>
      </c>
      <c r="G4169" s="735" t="s">
        <v>1774</v>
      </c>
      <c r="H4169" s="530" t="s">
        <v>1071</v>
      </c>
      <c r="I4169" s="583"/>
      <c r="J4169" s="583"/>
      <c r="K4169" s="71" t="s">
        <v>4983</v>
      </c>
      <c r="L4169" s="1037"/>
      <c r="M4169" s="1136"/>
      <c r="N4169" s="1136"/>
      <c r="O4169" s="1235"/>
      <c r="P4169" s="527"/>
      <c r="Q4169" s="793"/>
      <c r="R4169" s="529"/>
      <c r="S4169" s="529"/>
      <c r="T4169" s="529">
        <v>-1327.25</v>
      </c>
    </row>
    <row r="4170" spans="1:37">
      <c r="A4170" s="530" t="s">
        <v>824</v>
      </c>
      <c r="B4170" s="530" t="s">
        <v>22</v>
      </c>
      <c r="C4170" s="674" t="s">
        <v>4700</v>
      </c>
      <c r="D4170" s="542" t="s">
        <v>824</v>
      </c>
      <c r="E4170" s="879">
        <v>41576</v>
      </c>
      <c r="F4170" s="526">
        <v>2014</v>
      </c>
      <c r="G4170" s="735" t="s">
        <v>818</v>
      </c>
      <c r="H4170" s="530" t="s">
        <v>806</v>
      </c>
      <c r="I4170" s="583"/>
      <c r="J4170" s="583"/>
      <c r="K4170" s="71" t="s">
        <v>2625</v>
      </c>
      <c r="L4170" s="1037"/>
      <c r="M4170" s="1136"/>
      <c r="N4170" s="1136"/>
      <c r="O4170" s="1235"/>
      <c r="P4170" s="527"/>
      <c r="Q4170" s="793"/>
      <c r="R4170" s="529"/>
      <c r="S4170" s="529"/>
      <c r="T4170" s="529">
        <v>-11300</v>
      </c>
    </row>
    <row r="4171" spans="1:37">
      <c r="A4171" s="530" t="s">
        <v>824</v>
      </c>
      <c r="B4171" s="530" t="s">
        <v>22</v>
      </c>
      <c r="C4171" s="674" t="s">
        <v>4700</v>
      </c>
      <c r="D4171" s="542" t="s">
        <v>824</v>
      </c>
      <c r="E4171" s="879">
        <v>41576</v>
      </c>
      <c r="F4171" s="526">
        <v>2014</v>
      </c>
      <c r="G4171" s="735" t="s">
        <v>814</v>
      </c>
      <c r="H4171" s="530" t="s">
        <v>1060</v>
      </c>
      <c r="I4171" s="583"/>
      <c r="J4171" s="583"/>
      <c r="K4171" s="71" t="s">
        <v>2625</v>
      </c>
      <c r="L4171" s="1037"/>
      <c r="M4171" s="1136"/>
      <c r="N4171" s="1136"/>
      <c r="O4171" s="1235"/>
      <c r="P4171" s="527"/>
      <c r="Q4171" s="793"/>
      <c r="R4171" s="529"/>
      <c r="S4171" s="529"/>
      <c r="T4171" s="529">
        <v>-23511</v>
      </c>
    </row>
    <row r="4172" spans="1:37">
      <c r="A4172" s="701" t="s">
        <v>4889</v>
      </c>
      <c r="B4172" s="481" t="s">
        <v>17</v>
      </c>
      <c r="C4172" s="902" t="s">
        <v>4930</v>
      </c>
      <c r="D4172" s="494">
        <v>4310</v>
      </c>
      <c r="E4172" s="560">
        <v>41557</v>
      </c>
      <c r="F4172" s="489">
        <v>2014</v>
      </c>
      <c r="G4172" s="701" t="s">
        <v>810</v>
      </c>
      <c r="H4172" s="9" t="s">
        <v>837</v>
      </c>
      <c r="I4172" s="700" t="s">
        <v>879</v>
      </c>
      <c r="J4172" s="1012">
        <v>128023</v>
      </c>
      <c r="K4172" s="5">
        <f t="shared" si="161"/>
        <v>8</v>
      </c>
      <c r="L4172" s="789">
        <v>2005</v>
      </c>
      <c r="M4172" s="1203" t="s">
        <v>2586</v>
      </c>
      <c r="N4172" s="701" t="s">
        <v>2666</v>
      </c>
      <c r="O4172" s="1238">
        <v>1690</v>
      </c>
      <c r="P4172" s="1238">
        <v>125</v>
      </c>
      <c r="Q4172" s="251">
        <v>0.02</v>
      </c>
      <c r="R4172" s="792">
        <v>126.75</v>
      </c>
      <c r="S4172" s="488">
        <f>R4172+P4172</f>
        <v>251.75</v>
      </c>
      <c r="T4172" s="488">
        <f>O4172-S4172</f>
        <v>1438.25</v>
      </c>
    </row>
    <row r="4173" spans="1:37" ht="13.5" customHeight="1">
      <c r="A4173" s="701" t="s">
        <v>4890</v>
      </c>
      <c r="B4173" s="481" t="s">
        <v>17</v>
      </c>
      <c r="C4173" s="902" t="s">
        <v>4931</v>
      </c>
      <c r="D4173" s="494">
        <v>4310</v>
      </c>
      <c r="E4173" s="560">
        <v>41557</v>
      </c>
      <c r="F4173" s="489">
        <v>2014</v>
      </c>
      <c r="G4173" s="701" t="s">
        <v>821</v>
      </c>
      <c r="H4173" s="9" t="s">
        <v>4813</v>
      </c>
      <c r="I4173" s="700" t="s">
        <v>869</v>
      </c>
      <c r="J4173" s="1012">
        <v>132000</v>
      </c>
      <c r="K4173" s="5">
        <f t="shared" si="161"/>
        <v>21</v>
      </c>
      <c r="L4173" s="789">
        <v>1992</v>
      </c>
      <c r="M4173" s="1203" t="s">
        <v>2601</v>
      </c>
      <c r="N4173" s="701" t="s">
        <v>4984</v>
      </c>
      <c r="O4173" s="1238">
        <v>1570</v>
      </c>
      <c r="P4173" s="1238">
        <v>125</v>
      </c>
      <c r="Q4173" s="251">
        <v>0.02</v>
      </c>
      <c r="R4173" s="792">
        <v>117.75</v>
      </c>
      <c r="S4173" s="488">
        <f t="shared" ref="S4173:S4236" si="164">R4173+P4173</f>
        <v>242.75</v>
      </c>
      <c r="T4173" s="488">
        <f t="shared" ref="T4173:T4236" si="165">O4173-S4173</f>
        <v>1327.25</v>
      </c>
    </row>
    <row r="4174" spans="1:37">
      <c r="A4174" s="701" t="s">
        <v>4891</v>
      </c>
      <c r="B4174" s="481" t="s">
        <v>17</v>
      </c>
      <c r="C4174" s="902" t="s">
        <v>4932</v>
      </c>
      <c r="D4174" s="494">
        <v>4310</v>
      </c>
      <c r="E4174" s="560">
        <v>41557</v>
      </c>
      <c r="F4174" s="489">
        <v>2014</v>
      </c>
      <c r="G4174" s="701" t="s">
        <v>811</v>
      </c>
      <c r="H4174" s="9" t="s">
        <v>800</v>
      </c>
      <c r="I4174" s="700" t="s">
        <v>4768</v>
      </c>
      <c r="J4174" s="1012">
        <v>149000</v>
      </c>
      <c r="K4174" s="5">
        <f t="shared" si="161"/>
        <v>7</v>
      </c>
      <c r="L4174" s="789">
        <v>2006</v>
      </c>
      <c r="M4174" s="1203" t="s">
        <v>2586</v>
      </c>
      <c r="N4174" s="701" t="s">
        <v>2666</v>
      </c>
      <c r="O4174" s="1238">
        <v>3755</v>
      </c>
      <c r="P4174" s="1238">
        <v>125</v>
      </c>
      <c r="Q4174" s="251">
        <v>0.05</v>
      </c>
      <c r="R4174" s="792">
        <v>281.62</v>
      </c>
      <c r="S4174" s="488">
        <f t="shared" si="164"/>
        <v>406.62</v>
      </c>
      <c r="T4174" s="488">
        <f t="shared" si="165"/>
        <v>3348.38</v>
      </c>
    </row>
    <row r="4175" spans="1:37">
      <c r="A4175" s="701" t="s">
        <v>4892</v>
      </c>
      <c r="B4175" s="481" t="s">
        <v>17</v>
      </c>
      <c r="C4175" s="902" t="s">
        <v>4933</v>
      </c>
      <c r="D4175" s="494">
        <v>4310</v>
      </c>
      <c r="E4175" s="560">
        <v>41557</v>
      </c>
      <c r="F4175" s="489">
        <v>2014</v>
      </c>
      <c r="G4175" s="701" t="s">
        <v>1774</v>
      </c>
      <c r="H4175" s="9" t="s">
        <v>2581</v>
      </c>
      <c r="I4175" s="700" t="s">
        <v>4770</v>
      </c>
      <c r="J4175" s="1012">
        <v>111478</v>
      </c>
      <c r="K4175" s="5">
        <f t="shared" si="161"/>
        <v>26</v>
      </c>
      <c r="L4175" s="789">
        <v>1987</v>
      </c>
      <c r="M4175" s="1203" t="s">
        <v>2595</v>
      </c>
      <c r="N4175" s="701" t="s">
        <v>4985</v>
      </c>
      <c r="O4175" s="1238">
        <v>1295</v>
      </c>
      <c r="P4175" s="1238">
        <v>125</v>
      </c>
      <c r="Q4175" s="251">
        <v>0.02</v>
      </c>
      <c r="R4175" s="792">
        <v>97.12</v>
      </c>
      <c r="S4175" s="488">
        <f t="shared" si="164"/>
        <v>222.12</v>
      </c>
      <c r="T4175" s="488">
        <f t="shared" si="165"/>
        <v>1072.8800000000001</v>
      </c>
    </row>
    <row r="4176" spans="1:37">
      <c r="A4176" s="701" t="s">
        <v>4893</v>
      </c>
      <c r="B4176" s="481" t="s">
        <v>17</v>
      </c>
      <c r="C4176" s="902" t="s">
        <v>4934</v>
      </c>
      <c r="D4176" s="494">
        <v>4310</v>
      </c>
      <c r="E4176" s="560">
        <v>41557</v>
      </c>
      <c r="F4176" s="489">
        <v>2014</v>
      </c>
      <c r="G4176" s="701" t="s">
        <v>810</v>
      </c>
      <c r="H4176" s="9" t="s">
        <v>1050</v>
      </c>
      <c r="I4176" s="700" t="s">
        <v>4772</v>
      </c>
      <c r="J4176" s="1012">
        <v>157558</v>
      </c>
      <c r="K4176" s="5">
        <f t="shared" si="161"/>
        <v>14</v>
      </c>
      <c r="L4176" s="789">
        <v>1999</v>
      </c>
      <c r="M4176" s="1203" t="s">
        <v>2584</v>
      </c>
      <c r="N4176" s="701" t="s">
        <v>713</v>
      </c>
      <c r="O4176" s="1238">
        <v>1531.98</v>
      </c>
      <c r="P4176" s="1238">
        <v>125</v>
      </c>
      <c r="Q4176" s="251">
        <v>0.02</v>
      </c>
      <c r="R4176" s="792">
        <v>114.9</v>
      </c>
      <c r="S4176" s="488">
        <f t="shared" si="164"/>
        <v>239.9</v>
      </c>
      <c r="T4176" s="488">
        <f t="shared" si="165"/>
        <v>1292.08</v>
      </c>
    </row>
    <row r="4177" spans="1:20">
      <c r="A4177" s="701" t="s">
        <v>4894</v>
      </c>
      <c r="B4177" s="481" t="s">
        <v>17</v>
      </c>
      <c r="C4177" s="902" t="s">
        <v>4935</v>
      </c>
      <c r="D4177" s="494">
        <v>4310</v>
      </c>
      <c r="E4177" s="560">
        <v>41557</v>
      </c>
      <c r="F4177" s="489">
        <v>2014</v>
      </c>
      <c r="G4177" s="701" t="s">
        <v>810</v>
      </c>
      <c r="H4177" s="9" t="s">
        <v>837</v>
      </c>
      <c r="I4177" s="700" t="s">
        <v>4774</v>
      </c>
      <c r="J4177" s="1012">
        <v>120723</v>
      </c>
      <c r="K4177" s="5">
        <f t="shared" si="161"/>
        <v>9</v>
      </c>
      <c r="L4177" s="789">
        <v>2004</v>
      </c>
      <c r="M4177" s="1203" t="s">
        <v>2586</v>
      </c>
      <c r="N4177" s="701" t="s">
        <v>2621</v>
      </c>
      <c r="O4177" s="1238">
        <v>3510</v>
      </c>
      <c r="P4177" s="1238">
        <v>125</v>
      </c>
      <c r="Q4177" s="251">
        <v>0.05</v>
      </c>
      <c r="R4177" s="792">
        <v>263.25</v>
      </c>
      <c r="S4177" s="488">
        <f t="shared" si="164"/>
        <v>388.25</v>
      </c>
      <c r="T4177" s="488">
        <f t="shared" si="165"/>
        <v>3121.75</v>
      </c>
    </row>
    <row r="4178" spans="1:20">
      <c r="A4178" s="701" t="s">
        <v>4895</v>
      </c>
      <c r="B4178" s="481" t="s">
        <v>17</v>
      </c>
      <c r="C4178" s="902" t="s">
        <v>4936</v>
      </c>
      <c r="D4178" s="494">
        <v>4310</v>
      </c>
      <c r="E4178" s="560">
        <v>41557</v>
      </c>
      <c r="F4178" s="489">
        <v>2014</v>
      </c>
      <c r="G4178" s="701" t="s">
        <v>810</v>
      </c>
      <c r="H4178" s="9" t="s">
        <v>1050</v>
      </c>
      <c r="I4178" s="700" t="s">
        <v>4976</v>
      </c>
      <c r="J4178" s="1012">
        <v>122663</v>
      </c>
      <c r="K4178" s="5">
        <f t="shared" si="161"/>
        <v>16</v>
      </c>
      <c r="L4178" s="789">
        <v>1997</v>
      </c>
      <c r="M4178" s="1203" t="s">
        <v>2584</v>
      </c>
      <c r="N4178" s="701" t="s">
        <v>744</v>
      </c>
      <c r="O4178" s="1238">
        <v>1510</v>
      </c>
      <c r="P4178" s="1238">
        <v>125</v>
      </c>
      <c r="Q4178" s="251">
        <v>0.02</v>
      </c>
      <c r="R4178" s="792">
        <v>113.25</v>
      </c>
      <c r="S4178" s="488">
        <f t="shared" si="164"/>
        <v>238.25</v>
      </c>
      <c r="T4178" s="488">
        <f t="shared" si="165"/>
        <v>1271.75</v>
      </c>
    </row>
    <row r="4179" spans="1:20">
      <c r="A4179" s="701" t="s">
        <v>4896</v>
      </c>
      <c r="B4179" s="481" t="s">
        <v>17</v>
      </c>
      <c r="C4179" s="902" t="s">
        <v>4937</v>
      </c>
      <c r="D4179" s="494">
        <v>4310</v>
      </c>
      <c r="E4179" s="560">
        <v>41557</v>
      </c>
      <c r="F4179" s="489">
        <v>2014</v>
      </c>
      <c r="G4179" s="701" t="s">
        <v>810</v>
      </c>
      <c r="H4179" s="9" t="s">
        <v>1050</v>
      </c>
      <c r="I4179" s="700" t="s">
        <v>4977</v>
      </c>
      <c r="J4179" s="1012">
        <v>146484</v>
      </c>
      <c r="K4179" s="5">
        <f t="shared" si="161"/>
        <v>15</v>
      </c>
      <c r="L4179" s="789">
        <v>1998</v>
      </c>
      <c r="M4179" s="1203" t="s">
        <v>2584</v>
      </c>
      <c r="N4179" s="701" t="s">
        <v>713</v>
      </c>
      <c r="O4179" s="1238">
        <v>1961.15</v>
      </c>
      <c r="P4179" s="1238">
        <v>125</v>
      </c>
      <c r="Q4179" s="251">
        <v>0.03</v>
      </c>
      <c r="R4179" s="792">
        <v>147.09</v>
      </c>
      <c r="S4179" s="488">
        <f t="shared" si="164"/>
        <v>272.09000000000003</v>
      </c>
      <c r="T4179" s="488">
        <f t="shared" si="165"/>
        <v>1689.06</v>
      </c>
    </row>
    <row r="4180" spans="1:20">
      <c r="A4180" s="701" t="s">
        <v>4897</v>
      </c>
      <c r="B4180" s="481" t="s">
        <v>17</v>
      </c>
      <c r="C4180" s="902" t="s">
        <v>4938</v>
      </c>
      <c r="D4180" s="494">
        <v>4310</v>
      </c>
      <c r="E4180" s="560">
        <v>41557</v>
      </c>
      <c r="F4180" s="489">
        <v>2014</v>
      </c>
      <c r="G4180" s="701" t="s">
        <v>810</v>
      </c>
      <c r="H4180" s="9" t="s">
        <v>1762</v>
      </c>
      <c r="I4180" s="700" t="s">
        <v>4978</v>
      </c>
      <c r="J4180" s="1012">
        <v>172349</v>
      </c>
      <c r="K4180" s="5">
        <f t="shared" si="161"/>
        <v>13</v>
      </c>
      <c r="L4180" s="789">
        <v>2000</v>
      </c>
      <c r="M4180" s="1203" t="s">
        <v>2584</v>
      </c>
      <c r="N4180" s="701" t="s">
        <v>2667</v>
      </c>
      <c r="O4180" s="1238">
        <v>1011</v>
      </c>
      <c r="P4180" s="1238">
        <v>101.1</v>
      </c>
      <c r="Q4180" s="251">
        <v>0.01</v>
      </c>
      <c r="R4180" s="792">
        <v>75.819999999999993</v>
      </c>
      <c r="S4180" s="488">
        <f t="shared" si="164"/>
        <v>176.92</v>
      </c>
      <c r="T4180" s="488">
        <f t="shared" si="165"/>
        <v>834.08</v>
      </c>
    </row>
    <row r="4181" spans="1:20">
      <c r="A4181" s="701" t="s">
        <v>4898</v>
      </c>
      <c r="B4181" s="481" t="s">
        <v>17</v>
      </c>
      <c r="C4181" s="902" t="s">
        <v>4939</v>
      </c>
      <c r="D4181" s="494">
        <v>4310</v>
      </c>
      <c r="E4181" s="560">
        <v>41557</v>
      </c>
      <c r="F4181" s="489">
        <v>2014</v>
      </c>
      <c r="G4181" s="701" t="s">
        <v>818</v>
      </c>
      <c r="H4181" s="9" t="s">
        <v>2910</v>
      </c>
      <c r="I4181" s="700" t="s">
        <v>4979</v>
      </c>
      <c r="J4181" s="1012">
        <v>137087</v>
      </c>
      <c r="K4181" s="5">
        <f t="shared" si="161"/>
        <v>9</v>
      </c>
      <c r="L4181" s="789">
        <v>2004</v>
      </c>
      <c r="M4181" s="1203" t="s">
        <v>2586</v>
      </c>
      <c r="N4181" s="701" t="s">
        <v>2666</v>
      </c>
      <c r="O4181" s="1238">
        <v>2405</v>
      </c>
      <c r="P4181" s="1238">
        <v>125</v>
      </c>
      <c r="Q4181" s="251">
        <v>0.03</v>
      </c>
      <c r="R4181" s="792">
        <v>180.37</v>
      </c>
      <c r="S4181" s="488">
        <f t="shared" si="164"/>
        <v>305.37</v>
      </c>
      <c r="T4181" s="488">
        <f t="shared" si="165"/>
        <v>2099.63</v>
      </c>
    </row>
    <row r="4182" spans="1:20">
      <c r="A4182" s="701" t="s">
        <v>4899</v>
      </c>
      <c r="B4182" s="481" t="s">
        <v>17</v>
      </c>
      <c r="C4182" s="902" t="s">
        <v>4940</v>
      </c>
      <c r="D4182" s="494">
        <v>4310</v>
      </c>
      <c r="E4182" s="560">
        <v>41557</v>
      </c>
      <c r="F4182" s="489">
        <v>2014</v>
      </c>
      <c r="G4182" s="701" t="s">
        <v>1774</v>
      </c>
      <c r="H4182" s="9" t="s">
        <v>2581</v>
      </c>
      <c r="I4182" s="700" t="s">
        <v>4980</v>
      </c>
      <c r="J4182" s="1012">
        <v>160339</v>
      </c>
      <c r="K4182" s="5">
        <f t="shared" si="161"/>
        <v>10</v>
      </c>
      <c r="L4182" s="789">
        <v>2003</v>
      </c>
      <c r="M4182" s="1203" t="s">
        <v>2598</v>
      </c>
      <c r="N4182" s="701" t="s">
        <v>2671</v>
      </c>
      <c r="O4182" s="1238">
        <v>1095</v>
      </c>
      <c r="P4182" s="1238">
        <v>109.5</v>
      </c>
      <c r="Q4182" s="251">
        <v>0.01</v>
      </c>
      <c r="R4182" s="792">
        <v>82.12</v>
      </c>
      <c r="S4182" s="488">
        <f t="shared" si="164"/>
        <v>191.62</v>
      </c>
      <c r="T4182" s="488">
        <f t="shared" si="165"/>
        <v>903.38</v>
      </c>
    </row>
    <row r="4183" spans="1:20">
      <c r="A4183" s="701" t="s">
        <v>4900</v>
      </c>
      <c r="B4183" s="481" t="s">
        <v>17</v>
      </c>
      <c r="C4183" s="902" t="s">
        <v>4941</v>
      </c>
      <c r="D4183" s="494">
        <v>4310</v>
      </c>
      <c r="E4183" s="560">
        <v>41557</v>
      </c>
      <c r="F4183" s="489">
        <v>2014</v>
      </c>
      <c r="G4183" s="701" t="s">
        <v>812</v>
      </c>
      <c r="H4183" s="9" t="s">
        <v>1516</v>
      </c>
      <c r="I4183" s="700" t="s">
        <v>4981</v>
      </c>
      <c r="J4183" s="1012">
        <v>138001</v>
      </c>
      <c r="K4183" s="5">
        <f t="shared" si="161"/>
        <v>9</v>
      </c>
      <c r="L4183" s="789">
        <v>2004</v>
      </c>
      <c r="M4183" s="1203" t="s">
        <v>2586</v>
      </c>
      <c r="N4183" s="701" t="s">
        <v>2668</v>
      </c>
      <c r="O4183" s="1238">
        <v>3065</v>
      </c>
      <c r="P4183" s="1238">
        <v>125</v>
      </c>
      <c r="Q4183" s="251">
        <v>0.04</v>
      </c>
      <c r="R4183" s="792">
        <v>229.87</v>
      </c>
      <c r="S4183" s="488">
        <f t="shared" si="164"/>
        <v>354.87</v>
      </c>
      <c r="T4183" s="488">
        <f t="shared" si="165"/>
        <v>2710.13</v>
      </c>
    </row>
    <row r="4184" spans="1:20" ht="13.5" customHeight="1">
      <c r="A4184" s="701" t="s">
        <v>4901</v>
      </c>
      <c r="B4184" s="481" t="s">
        <v>17</v>
      </c>
      <c r="C4184" s="902" t="s">
        <v>4942</v>
      </c>
      <c r="D4184" s="494">
        <v>4310</v>
      </c>
      <c r="E4184" s="560">
        <v>41557</v>
      </c>
      <c r="F4184" s="1261">
        <v>2014</v>
      </c>
      <c r="G4184" s="701" t="s">
        <v>821</v>
      </c>
      <c r="H4184" s="9" t="s">
        <v>1264</v>
      </c>
      <c r="I4184" s="700" t="s">
        <v>4982</v>
      </c>
      <c r="J4184" s="1012">
        <v>89730</v>
      </c>
      <c r="K4184" s="5">
        <f t="shared" si="161"/>
        <v>9</v>
      </c>
      <c r="L4184" s="789">
        <v>2004</v>
      </c>
      <c r="M4184" s="1203" t="s">
        <v>2598</v>
      </c>
      <c r="N4184" s="701" t="s">
        <v>2680</v>
      </c>
      <c r="O4184" s="1238">
        <v>3005</v>
      </c>
      <c r="P4184" s="1238">
        <v>125</v>
      </c>
      <c r="Q4184" s="251">
        <v>0.04</v>
      </c>
      <c r="R4184" s="792">
        <v>225.37</v>
      </c>
      <c r="S4184" s="488">
        <f t="shared" si="164"/>
        <v>350.37</v>
      </c>
      <c r="T4184" s="488">
        <f t="shared" si="165"/>
        <v>2654.63</v>
      </c>
    </row>
    <row r="4185" spans="1:20">
      <c r="A4185" s="701" t="s">
        <v>4902</v>
      </c>
      <c r="B4185" s="481" t="s">
        <v>17</v>
      </c>
      <c r="C4185" s="902" t="s">
        <v>4943</v>
      </c>
      <c r="D4185" s="494">
        <v>4310</v>
      </c>
      <c r="E4185" s="560">
        <v>41557</v>
      </c>
      <c r="F4185" s="489">
        <v>2014</v>
      </c>
      <c r="G4185" s="701" t="s">
        <v>1774</v>
      </c>
      <c r="H4185" s="9" t="s">
        <v>905</v>
      </c>
      <c r="I4185" s="700" t="s">
        <v>4776</v>
      </c>
      <c r="J4185" s="1012">
        <v>138115</v>
      </c>
      <c r="K4185" s="5">
        <f t="shared" si="161"/>
        <v>8</v>
      </c>
      <c r="L4185" s="789">
        <v>2005</v>
      </c>
      <c r="M4185" s="1203" t="s">
        <v>2598</v>
      </c>
      <c r="N4185" s="701" t="s">
        <v>2680</v>
      </c>
      <c r="O4185" s="1238">
        <v>2912</v>
      </c>
      <c r="P4185" s="1238">
        <v>125</v>
      </c>
      <c r="Q4185" s="251">
        <v>0.04</v>
      </c>
      <c r="R4185" s="792">
        <v>218.4</v>
      </c>
      <c r="S4185" s="488">
        <f t="shared" si="164"/>
        <v>343.4</v>
      </c>
      <c r="T4185" s="488">
        <f t="shared" si="165"/>
        <v>2568.6</v>
      </c>
    </row>
    <row r="4186" spans="1:20">
      <c r="A4186" s="701" t="s">
        <v>4903</v>
      </c>
      <c r="B4186" s="481" t="s">
        <v>17</v>
      </c>
      <c r="C4186" s="902" t="s">
        <v>4944</v>
      </c>
      <c r="D4186" s="494">
        <v>4310</v>
      </c>
      <c r="E4186" s="560">
        <v>41557</v>
      </c>
      <c r="F4186" s="489">
        <v>2014</v>
      </c>
      <c r="G4186" s="701" t="s">
        <v>1774</v>
      </c>
      <c r="H4186" s="9" t="s">
        <v>905</v>
      </c>
      <c r="I4186" s="700" t="s">
        <v>4778</v>
      </c>
      <c r="J4186" s="1012">
        <v>138259</v>
      </c>
      <c r="K4186" s="5">
        <f t="shared" si="161"/>
        <v>8</v>
      </c>
      <c r="L4186" s="789">
        <v>2005</v>
      </c>
      <c r="M4186" s="1203" t="s">
        <v>2598</v>
      </c>
      <c r="N4186" s="701" t="s">
        <v>2680</v>
      </c>
      <c r="O4186" s="1238">
        <v>2410</v>
      </c>
      <c r="P4186" s="1238">
        <v>125</v>
      </c>
      <c r="Q4186" s="251">
        <v>0.03</v>
      </c>
      <c r="R4186" s="792">
        <v>180.75</v>
      </c>
      <c r="S4186" s="488">
        <f t="shared" si="164"/>
        <v>305.75</v>
      </c>
      <c r="T4186" s="488">
        <f t="shared" si="165"/>
        <v>2104.25</v>
      </c>
    </row>
    <row r="4187" spans="1:20">
      <c r="A4187" s="45" t="s">
        <v>4904</v>
      </c>
      <c r="B4187" s="481" t="s">
        <v>17</v>
      </c>
      <c r="C4187" s="420" t="s">
        <v>4945</v>
      </c>
      <c r="D4187" s="494">
        <v>4310</v>
      </c>
      <c r="E4187" s="560">
        <v>41557</v>
      </c>
      <c r="F4187" s="489">
        <v>2014</v>
      </c>
      <c r="G4187" s="45" t="s">
        <v>810</v>
      </c>
      <c r="H4187" s="9" t="s">
        <v>1050</v>
      </c>
      <c r="I4187" s="10">
        <v>40</v>
      </c>
      <c r="J4187" s="1012">
        <v>149938</v>
      </c>
      <c r="K4187" s="5">
        <f t="shared" si="161"/>
        <v>14</v>
      </c>
      <c r="L4187" s="423">
        <v>1999</v>
      </c>
      <c r="M4187" s="417" t="s">
        <v>2584</v>
      </c>
      <c r="N4187" s="45" t="s">
        <v>4986</v>
      </c>
      <c r="O4187" s="1239">
        <v>1711</v>
      </c>
      <c r="P4187" s="1239">
        <v>125</v>
      </c>
      <c r="Q4187" s="251">
        <v>0.02</v>
      </c>
      <c r="R4187" s="794">
        <v>128.32</v>
      </c>
      <c r="S4187" s="488">
        <f t="shared" si="164"/>
        <v>253.32</v>
      </c>
      <c r="T4187" s="488">
        <f t="shared" si="165"/>
        <v>1457.68</v>
      </c>
    </row>
    <row r="4188" spans="1:20">
      <c r="A4188" s="45" t="s">
        <v>4905</v>
      </c>
      <c r="B4188" s="481" t="s">
        <v>17</v>
      </c>
      <c r="C4188" s="420" t="s">
        <v>4946</v>
      </c>
      <c r="D4188" s="494">
        <v>4310</v>
      </c>
      <c r="E4188" s="560">
        <v>41557</v>
      </c>
      <c r="F4188" s="489">
        <v>2014</v>
      </c>
      <c r="G4188" s="208" t="s">
        <v>2507</v>
      </c>
      <c r="H4188" s="9" t="s">
        <v>1604</v>
      </c>
      <c r="I4188" s="10">
        <v>41</v>
      </c>
      <c r="J4188" s="1012">
        <v>121864</v>
      </c>
      <c r="K4188" s="5">
        <f t="shared" si="161"/>
        <v>11</v>
      </c>
      <c r="L4188" s="423">
        <v>2002</v>
      </c>
      <c r="M4188" s="417" t="s">
        <v>2586</v>
      </c>
      <c r="N4188" s="45" t="s">
        <v>2666</v>
      </c>
      <c r="O4188" s="1239">
        <v>2047</v>
      </c>
      <c r="P4188" s="1239">
        <v>125</v>
      </c>
      <c r="Q4188" s="251">
        <v>0.03</v>
      </c>
      <c r="R4188" s="794">
        <v>153.52000000000001</v>
      </c>
      <c r="S4188" s="488">
        <f t="shared" si="164"/>
        <v>278.52</v>
      </c>
      <c r="T4188" s="488">
        <f t="shared" si="165"/>
        <v>1768.48</v>
      </c>
    </row>
    <row r="4189" spans="1:20">
      <c r="A4189" s="45" t="s">
        <v>4906</v>
      </c>
      <c r="B4189" s="481" t="s">
        <v>17</v>
      </c>
      <c r="C4189" s="420" t="s">
        <v>4947</v>
      </c>
      <c r="D4189" s="494">
        <v>4310</v>
      </c>
      <c r="E4189" s="560">
        <v>41557</v>
      </c>
      <c r="F4189" s="489">
        <v>2014</v>
      </c>
      <c r="G4189" s="45" t="s">
        <v>817</v>
      </c>
      <c r="H4189" s="9" t="s">
        <v>4972</v>
      </c>
      <c r="I4189" s="10">
        <v>48</v>
      </c>
      <c r="J4189" s="1012">
        <v>48850</v>
      </c>
      <c r="K4189" s="5">
        <f t="shared" si="161"/>
        <v>4</v>
      </c>
      <c r="L4189" s="423">
        <v>2009</v>
      </c>
      <c r="M4189" s="417" t="s">
        <v>731</v>
      </c>
      <c r="N4189" s="45" t="s">
        <v>4987</v>
      </c>
      <c r="O4189" s="1239">
        <v>5511</v>
      </c>
      <c r="P4189" s="1239">
        <v>125</v>
      </c>
      <c r="Q4189" s="251">
        <v>7.0000000000000007E-2</v>
      </c>
      <c r="R4189" s="794">
        <v>413.32</v>
      </c>
      <c r="S4189" s="488">
        <f t="shared" si="164"/>
        <v>538.31999999999994</v>
      </c>
      <c r="T4189" s="488">
        <f t="shared" si="165"/>
        <v>4972.68</v>
      </c>
    </row>
    <row r="4190" spans="1:20">
      <c r="A4190" s="208" t="s">
        <v>4907</v>
      </c>
      <c r="B4190" s="481" t="s">
        <v>17</v>
      </c>
      <c r="C4190" s="691" t="s">
        <v>4948</v>
      </c>
      <c r="D4190" s="494">
        <v>4310</v>
      </c>
      <c r="E4190" s="560">
        <v>41557</v>
      </c>
      <c r="F4190" s="489">
        <v>2014</v>
      </c>
      <c r="G4190" s="208" t="s">
        <v>1774</v>
      </c>
      <c r="H4190" s="9" t="s">
        <v>905</v>
      </c>
      <c r="I4190" s="4">
        <v>49</v>
      </c>
      <c r="J4190" s="1012">
        <v>115998</v>
      </c>
      <c r="K4190" s="5">
        <f t="shared" si="161"/>
        <v>5</v>
      </c>
      <c r="L4190" s="790">
        <v>2008</v>
      </c>
      <c r="M4190" s="1113" t="s">
        <v>2586</v>
      </c>
      <c r="N4190" s="208" t="s">
        <v>2666</v>
      </c>
      <c r="O4190" s="1239">
        <v>4563.21</v>
      </c>
      <c r="P4190" s="1239">
        <v>125</v>
      </c>
      <c r="Q4190" s="309">
        <v>0.06</v>
      </c>
      <c r="R4190" s="794">
        <v>342.24</v>
      </c>
      <c r="S4190" s="488">
        <f t="shared" si="164"/>
        <v>467.24</v>
      </c>
      <c r="T4190" s="488">
        <f t="shared" si="165"/>
        <v>4095.9700000000003</v>
      </c>
    </row>
    <row r="4191" spans="1:20">
      <c r="A4191" s="208" t="s">
        <v>4908</v>
      </c>
      <c r="B4191" s="481" t="s">
        <v>17</v>
      </c>
      <c r="C4191" s="691" t="s">
        <v>4949</v>
      </c>
      <c r="D4191" s="494">
        <v>4310</v>
      </c>
      <c r="E4191" s="560">
        <v>41557</v>
      </c>
      <c r="F4191" s="489">
        <v>2014</v>
      </c>
      <c r="G4191" s="208" t="s">
        <v>1774</v>
      </c>
      <c r="H4191" s="9" t="s">
        <v>905</v>
      </c>
      <c r="I4191" s="4">
        <v>50</v>
      </c>
      <c r="J4191" s="1012">
        <v>102226</v>
      </c>
      <c r="K4191" s="5">
        <f t="shared" si="161"/>
        <v>6</v>
      </c>
      <c r="L4191" s="790">
        <v>2007</v>
      </c>
      <c r="M4191" s="1113" t="s">
        <v>2586</v>
      </c>
      <c r="N4191" s="208" t="s">
        <v>2666</v>
      </c>
      <c r="O4191" s="1239">
        <v>3210</v>
      </c>
      <c r="P4191" s="1239">
        <v>125</v>
      </c>
      <c r="Q4191" s="309">
        <v>0.04</v>
      </c>
      <c r="R4191" s="794">
        <v>240.75</v>
      </c>
      <c r="S4191" s="488">
        <f t="shared" si="164"/>
        <v>365.75</v>
      </c>
      <c r="T4191" s="488">
        <f t="shared" si="165"/>
        <v>2844.25</v>
      </c>
    </row>
    <row r="4192" spans="1:20">
      <c r="A4192" s="208" t="s">
        <v>4909</v>
      </c>
      <c r="B4192" s="481" t="s">
        <v>17</v>
      </c>
      <c r="C4192" s="691" t="s">
        <v>4950</v>
      </c>
      <c r="D4192" s="494">
        <v>4310</v>
      </c>
      <c r="E4192" s="560">
        <v>41557</v>
      </c>
      <c r="F4192" s="489">
        <v>2014</v>
      </c>
      <c r="G4192" s="208" t="s">
        <v>812</v>
      </c>
      <c r="H4192" s="9" t="s">
        <v>861</v>
      </c>
      <c r="I4192" s="4">
        <v>93</v>
      </c>
      <c r="J4192" s="1012">
        <v>183333</v>
      </c>
      <c r="K4192" s="5">
        <f t="shared" si="161"/>
        <v>6</v>
      </c>
      <c r="L4192" s="790">
        <v>2007</v>
      </c>
      <c r="M4192" s="1113" t="s">
        <v>2584</v>
      </c>
      <c r="N4192" s="208" t="s">
        <v>4988</v>
      </c>
      <c r="O4192" s="1239">
        <v>2010</v>
      </c>
      <c r="P4192" s="1239">
        <v>125</v>
      </c>
      <c r="Q4192" s="309">
        <v>0.03</v>
      </c>
      <c r="R4192" s="794">
        <v>150.75</v>
      </c>
      <c r="S4192" s="488">
        <f t="shared" si="164"/>
        <v>275.75</v>
      </c>
      <c r="T4192" s="488">
        <f t="shared" si="165"/>
        <v>1734.25</v>
      </c>
    </row>
    <row r="4193" spans="1:20">
      <c r="A4193" s="208" t="s">
        <v>4910</v>
      </c>
      <c r="B4193" s="481" t="s">
        <v>17</v>
      </c>
      <c r="C4193" s="691" t="s">
        <v>4951</v>
      </c>
      <c r="D4193" s="494">
        <v>4310</v>
      </c>
      <c r="E4193" s="560">
        <v>41557</v>
      </c>
      <c r="F4193" s="489">
        <v>2014</v>
      </c>
      <c r="G4193" s="208" t="s">
        <v>812</v>
      </c>
      <c r="H4193" s="9" t="s">
        <v>861</v>
      </c>
      <c r="I4193" s="4">
        <v>94</v>
      </c>
      <c r="J4193" s="1012">
        <v>112154</v>
      </c>
      <c r="K4193" s="5">
        <f t="shared" si="161"/>
        <v>6</v>
      </c>
      <c r="L4193" s="790">
        <v>2007</v>
      </c>
      <c r="M4193" s="1113" t="s">
        <v>2584</v>
      </c>
      <c r="N4193" s="208" t="s">
        <v>4988</v>
      </c>
      <c r="O4193" s="1239">
        <v>1310</v>
      </c>
      <c r="P4193" s="1239">
        <v>125</v>
      </c>
      <c r="Q4193" s="309">
        <v>0.02</v>
      </c>
      <c r="R4193" s="794">
        <v>98.25</v>
      </c>
      <c r="S4193" s="488">
        <f t="shared" si="164"/>
        <v>223.25</v>
      </c>
      <c r="T4193" s="488">
        <f t="shared" si="165"/>
        <v>1086.75</v>
      </c>
    </row>
    <row r="4194" spans="1:20">
      <c r="A4194" s="208" t="s">
        <v>4911</v>
      </c>
      <c r="B4194" s="481" t="s">
        <v>17</v>
      </c>
      <c r="C4194" s="691" t="s">
        <v>4952</v>
      </c>
      <c r="D4194" s="494">
        <v>4310</v>
      </c>
      <c r="E4194" s="560">
        <v>41557</v>
      </c>
      <c r="F4194" s="489">
        <v>2014</v>
      </c>
      <c r="G4194" s="208" t="s">
        <v>812</v>
      </c>
      <c r="H4194" s="9" t="s">
        <v>861</v>
      </c>
      <c r="I4194" s="4">
        <v>96</v>
      </c>
      <c r="J4194" s="1012">
        <v>213196</v>
      </c>
      <c r="K4194" s="5">
        <f t="shared" si="161"/>
        <v>7</v>
      </c>
      <c r="L4194" s="790">
        <v>2006</v>
      </c>
      <c r="M4194" s="1113" t="s">
        <v>2584</v>
      </c>
      <c r="N4194" s="208" t="s">
        <v>4988</v>
      </c>
      <c r="O4194" s="1239">
        <v>1235</v>
      </c>
      <c r="P4194" s="1239">
        <v>123.5</v>
      </c>
      <c r="Q4194" s="309">
        <v>0.02</v>
      </c>
      <c r="R4194" s="794">
        <v>92.62</v>
      </c>
      <c r="S4194" s="488">
        <f t="shared" si="164"/>
        <v>216.12</v>
      </c>
      <c r="T4194" s="488">
        <f t="shared" si="165"/>
        <v>1018.88</v>
      </c>
    </row>
    <row r="4195" spans="1:20">
      <c r="A4195" s="208" t="s">
        <v>4912</v>
      </c>
      <c r="B4195" s="481" t="s">
        <v>17</v>
      </c>
      <c r="C4195" s="691" t="s">
        <v>4953</v>
      </c>
      <c r="D4195" s="494">
        <v>4310</v>
      </c>
      <c r="E4195" s="560">
        <v>41557</v>
      </c>
      <c r="F4195" s="489">
        <v>2014</v>
      </c>
      <c r="G4195" s="208" t="s">
        <v>1774</v>
      </c>
      <c r="H4195" s="9" t="s">
        <v>2581</v>
      </c>
      <c r="I4195" s="4">
        <v>105</v>
      </c>
      <c r="J4195" s="1012">
        <v>42954</v>
      </c>
      <c r="K4195" s="5">
        <f t="shared" si="161"/>
        <v>19</v>
      </c>
      <c r="L4195" s="790">
        <v>1994</v>
      </c>
      <c r="M4195" s="1113" t="s">
        <v>2584</v>
      </c>
      <c r="N4195" s="208" t="s">
        <v>744</v>
      </c>
      <c r="O4195" s="1239">
        <v>1460</v>
      </c>
      <c r="P4195" s="1239">
        <v>125</v>
      </c>
      <c r="Q4195" s="309">
        <v>0.02</v>
      </c>
      <c r="R4195" s="794">
        <v>109.5</v>
      </c>
      <c r="S4195" s="488">
        <f t="shared" si="164"/>
        <v>234.5</v>
      </c>
      <c r="T4195" s="488">
        <f t="shared" si="165"/>
        <v>1225.5</v>
      </c>
    </row>
    <row r="4196" spans="1:20">
      <c r="A4196" s="208" t="s">
        <v>4913</v>
      </c>
      <c r="B4196" s="481" t="s">
        <v>17</v>
      </c>
      <c r="C4196" s="691" t="s">
        <v>4954</v>
      </c>
      <c r="D4196" s="494">
        <v>4310</v>
      </c>
      <c r="E4196" s="560">
        <v>41557</v>
      </c>
      <c r="F4196" s="489">
        <v>2014</v>
      </c>
      <c r="G4196" s="208" t="s">
        <v>814</v>
      </c>
      <c r="H4196" s="9" t="s">
        <v>1060</v>
      </c>
      <c r="I4196" s="4">
        <v>114</v>
      </c>
      <c r="J4196" s="1012" t="s">
        <v>4922</v>
      </c>
      <c r="K4196" s="5">
        <f t="shared" si="161"/>
        <v>16</v>
      </c>
      <c r="L4196" s="790">
        <v>1997</v>
      </c>
      <c r="M4196" s="1113" t="s">
        <v>2598</v>
      </c>
      <c r="N4196" s="208" t="s">
        <v>4989</v>
      </c>
      <c r="O4196" s="1239">
        <v>520</v>
      </c>
      <c r="P4196" s="1239">
        <v>52</v>
      </c>
      <c r="Q4196" s="309">
        <v>0.01</v>
      </c>
      <c r="R4196" s="794">
        <v>39</v>
      </c>
      <c r="S4196" s="488">
        <f t="shared" si="164"/>
        <v>91</v>
      </c>
      <c r="T4196" s="488">
        <f t="shared" si="165"/>
        <v>429</v>
      </c>
    </row>
    <row r="4197" spans="1:20">
      <c r="A4197" s="208" t="s">
        <v>4913</v>
      </c>
      <c r="B4197" s="481" t="s">
        <v>17</v>
      </c>
      <c r="C4197" s="691" t="s">
        <v>4955</v>
      </c>
      <c r="D4197" s="494">
        <v>4310</v>
      </c>
      <c r="E4197" s="560">
        <v>41557</v>
      </c>
      <c r="F4197" s="489">
        <v>2014</v>
      </c>
      <c r="G4197" s="208" t="s">
        <v>814</v>
      </c>
      <c r="H4197" s="9" t="s">
        <v>1060</v>
      </c>
      <c r="I4197" s="4">
        <v>115</v>
      </c>
      <c r="J4197" s="1012" t="s">
        <v>4922</v>
      </c>
      <c r="K4197" s="5">
        <f t="shared" si="161"/>
        <v>13</v>
      </c>
      <c r="L4197" s="790">
        <v>2000</v>
      </c>
      <c r="M4197" s="1113" t="s">
        <v>2598</v>
      </c>
      <c r="N4197" s="208" t="s">
        <v>2671</v>
      </c>
      <c r="O4197" s="1239">
        <v>360</v>
      </c>
      <c r="P4197" s="1239">
        <v>36</v>
      </c>
      <c r="Q4197" s="309">
        <v>0</v>
      </c>
      <c r="R4197" s="794">
        <v>27</v>
      </c>
      <c r="S4197" s="488">
        <f t="shared" si="164"/>
        <v>63</v>
      </c>
      <c r="T4197" s="488">
        <f t="shared" si="165"/>
        <v>297</v>
      </c>
    </row>
    <row r="4198" spans="1:20">
      <c r="A4198" s="208" t="s">
        <v>4914</v>
      </c>
      <c r="B4198" s="481" t="s">
        <v>17</v>
      </c>
      <c r="C4198" s="691" t="s">
        <v>4956</v>
      </c>
      <c r="D4198" s="494">
        <v>4310</v>
      </c>
      <c r="E4198" s="560">
        <v>41557</v>
      </c>
      <c r="F4198" s="489">
        <v>2014</v>
      </c>
      <c r="G4198" s="208" t="s">
        <v>812</v>
      </c>
      <c r="H4198" s="9" t="s">
        <v>861</v>
      </c>
      <c r="I4198" s="4">
        <v>121</v>
      </c>
      <c r="J4198" s="1012">
        <v>160319</v>
      </c>
      <c r="K4198" s="5">
        <f t="shared" si="161"/>
        <v>11</v>
      </c>
      <c r="L4198" s="790">
        <v>2002</v>
      </c>
      <c r="M4198" s="1113" t="s">
        <v>2584</v>
      </c>
      <c r="N4198" s="208" t="s">
        <v>4988</v>
      </c>
      <c r="O4198" s="1239">
        <v>955</v>
      </c>
      <c r="P4198" s="1239">
        <v>95.5</v>
      </c>
      <c r="Q4198" s="309">
        <v>0.01</v>
      </c>
      <c r="R4198" s="794">
        <v>71.62</v>
      </c>
      <c r="S4198" s="488">
        <f t="shared" si="164"/>
        <v>167.12</v>
      </c>
      <c r="T4198" s="488">
        <f t="shared" si="165"/>
        <v>787.88</v>
      </c>
    </row>
    <row r="4199" spans="1:20">
      <c r="A4199" s="208" t="s">
        <v>4915</v>
      </c>
      <c r="B4199" s="481" t="s">
        <v>17</v>
      </c>
      <c r="C4199" s="691" t="s">
        <v>4957</v>
      </c>
      <c r="D4199" s="494">
        <v>4310</v>
      </c>
      <c r="E4199" s="560">
        <v>41557</v>
      </c>
      <c r="F4199" s="489">
        <v>2014</v>
      </c>
      <c r="G4199" s="208" t="s">
        <v>812</v>
      </c>
      <c r="H4199" s="9" t="s">
        <v>861</v>
      </c>
      <c r="I4199" s="4">
        <v>126</v>
      </c>
      <c r="J4199" s="1012">
        <v>172727</v>
      </c>
      <c r="K4199" s="5">
        <f t="shared" si="161"/>
        <v>8</v>
      </c>
      <c r="L4199" s="790">
        <v>2005</v>
      </c>
      <c r="M4199" s="1113" t="s">
        <v>2584</v>
      </c>
      <c r="N4199" s="208" t="s">
        <v>4988</v>
      </c>
      <c r="O4199" s="1239">
        <v>1000</v>
      </c>
      <c r="P4199" s="1239">
        <v>100</v>
      </c>
      <c r="Q4199" s="309">
        <v>0.01</v>
      </c>
      <c r="R4199" s="794">
        <v>75</v>
      </c>
      <c r="S4199" s="488">
        <f t="shared" si="164"/>
        <v>175</v>
      </c>
      <c r="T4199" s="488">
        <f t="shared" si="165"/>
        <v>825</v>
      </c>
    </row>
    <row r="4200" spans="1:20">
      <c r="A4200" s="208" t="s">
        <v>4916</v>
      </c>
      <c r="B4200" s="481" t="s">
        <v>17</v>
      </c>
      <c r="C4200" s="691" t="s">
        <v>4958</v>
      </c>
      <c r="D4200" s="494">
        <v>4310</v>
      </c>
      <c r="E4200" s="560">
        <v>41557</v>
      </c>
      <c r="F4200" s="489">
        <v>2014</v>
      </c>
      <c r="G4200" s="208" t="s">
        <v>818</v>
      </c>
      <c r="H4200" s="9" t="s">
        <v>806</v>
      </c>
      <c r="I4200" s="4">
        <v>137</v>
      </c>
      <c r="J4200" s="1012">
        <v>191251</v>
      </c>
      <c r="K4200" s="5">
        <f t="shared" si="161"/>
        <v>15</v>
      </c>
      <c r="L4200" s="790">
        <v>1998</v>
      </c>
      <c r="M4200" s="1113" t="s">
        <v>2598</v>
      </c>
      <c r="N4200" s="208" t="s">
        <v>2680</v>
      </c>
      <c r="O4200" s="1239">
        <v>660</v>
      </c>
      <c r="P4200" s="1239">
        <v>66</v>
      </c>
      <c r="Q4200" s="309">
        <v>0.01</v>
      </c>
      <c r="R4200" s="794">
        <v>49.5</v>
      </c>
      <c r="S4200" s="488">
        <f t="shared" si="164"/>
        <v>115.5</v>
      </c>
      <c r="T4200" s="488">
        <f t="shared" si="165"/>
        <v>544.5</v>
      </c>
    </row>
    <row r="4201" spans="1:20">
      <c r="A4201" s="208" t="s">
        <v>4917</v>
      </c>
      <c r="B4201" s="481" t="s">
        <v>17</v>
      </c>
      <c r="C4201" s="691" t="s">
        <v>4959</v>
      </c>
      <c r="D4201" s="494">
        <v>4310</v>
      </c>
      <c r="E4201" s="560">
        <v>41557</v>
      </c>
      <c r="F4201" s="489">
        <v>2014</v>
      </c>
      <c r="G4201" s="208" t="s">
        <v>814</v>
      </c>
      <c r="H4201" s="9" t="s">
        <v>4973</v>
      </c>
      <c r="I4201" s="4">
        <v>142</v>
      </c>
      <c r="J4201" s="1012">
        <v>135748</v>
      </c>
      <c r="K4201" s="5">
        <f t="shared" si="161"/>
        <v>15</v>
      </c>
      <c r="L4201" s="790">
        <v>1998</v>
      </c>
      <c r="M4201" s="1113" t="s">
        <v>2584</v>
      </c>
      <c r="N4201" s="208" t="s">
        <v>4988</v>
      </c>
      <c r="O4201" s="1239">
        <v>1251.01</v>
      </c>
      <c r="P4201" s="1239">
        <v>125</v>
      </c>
      <c r="Q4201" s="309">
        <v>0.02</v>
      </c>
      <c r="R4201" s="794">
        <v>93.83</v>
      </c>
      <c r="S4201" s="488">
        <f t="shared" si="164"/>
        <v>218.82999999999998</v>
      </c>
      <c r="T4201" s="488">
        <f t="shared" si="165"/>
        <v>1032.18</v>
      </c>
    </row>
    <row r="4202" spans="1:20">
      <c r="A4202" s="208" t="s">
        <v>4918</v>
      </c>
      <c r="B4202" s="481" t="s">
        <v>17</v>
      </c>
      <c r="C4202" s="691" t="s">
        <v>4960</v>
      </c>
      <c r="D4202" s="494">
        <v>4310</v>
      </c>
      <c r="E4202" s="560">
        <v>41557</v>
      </c>
      <c r="F4202" s="489">
        <v>2014</v>
      </c>
      <c r="G4202" s="208" t="s">
        <v>814</v>
      </c>
      <c r="H4202" s="9" t="s">
        <v>4973</v>
      </c>
      <c r="I4202" s="4">
        <v>143</v>
      </c>
      <c r="J4202" s="1012">
        <v>122197</v>
      </c>
      <c r="K4202" s="5">
        <f t="shared" si="161"/>
        <v>15</v>
      </c>
      <c r="L4202" s="790">
        <v>1998</v>
      </c>
      <c r="M4202" s="1113" t="s">
        <v>2584</v>
      </c>
      <c r="N4202" s="208" t="s">
        <v>4988</v>
      </c>
      <c r="O4202" s="1239">
        <v>810</v>
      </c>
      <c r="P4202" s="1239">
        <v>81</v>
      </c>
      <c r="Q4202" s="309">
        <v>0.01</v>
      </c>
      <c r="R4202" s="794">
        <v>60.75</v>
      </c>
      <c r="S4202" s="488">
        <f t="shared" si="164"/>
        <v>141.75</v>
      </c>
      <c r="T4202" s="488">
        <f t="shared" si="165"/>
        <v>668.25</v>
      </c>
    </row>
    <row r="4203" spans="1:20">
      <c r="A4203" s="208" t="s">
        <v>4919</v>
      </c>
      <c r="B4203" s="481" t="s">
        <v>17</v>
      </c>
      <c r="C4203" s="691" t="s">
        <v>4961</v>
      </c>
      <c r="D4203" s="494">
        <v>4310</v>
      </c>
      <c r="E4203" s="560">
        <v>41557</v>
      </c>
      <c r="F4203" s="489">
        <v>2014</v>
      </c>
      <c r="G4203" s="208" t="s">
        <v>816</v>
      </c>
      <c r="H4203" s="9" t="s">
        <v>801</v>
      </c>
      <c r="I4203" s="4">
        <v>156</v>
      </c>
      <c r="J4203" s="1012">
        <v>206719</v>
      </c>
      <c r="K4203" s="5">
        <f t="shared" si="161"/>
        <v>14</v>
      </c>
      <c r="L4203" s="790">
        <v>1999</v>
      </c>
      <c r="M4203" s="1113" t="s">
        <v>2584</v>
      </c>
      <c r="N4203" s="208" t="s">
        <v>2667</v>
      </c>
      <c r="O4203" s="1239">
        <v>452</v>
      </c>
      <c r="P4203" s="1239">
        <v>45.2</v>
      </c>
      <c r="Q4203" s="309">
        <v>0.01</v>
      </c>
      <c r="R4203" s="794">
        <v>33.9</v>
      </c>
      <c r="S4203" s="488">
        <f t="shared" si="164"/>
        <v>79.099999999999994</v>
      </c>
      <c r="T4203" s="488">
        <f t="shared" si="165"/>
        <v>372.9</v>
      </c>
    </row>
    <row r="4204" spans="1:20">
      <c r="A4204" s="208" t="s">
        <v>4920</v>
      </c>
      <c r="B4204" s="481" t="s">
        <v>17</v>
      </c>
      <c r="C4204" s="691" t="s">
        <v>4962</v>
      </c>
      <c r="D4204" s="494">
        <v>4310</v>
      </c>
      <c r="E4204" s="560">
        <v>41557</v>
      </c>
      <c r="F4204" s="489">
        <v>2014</v>
      </c>
      <c r="G4204" s="208" t="s">
        <v>812</v>
      </c>
      <c r="H4204" s="9" t="s">
        <v>861</v>
      </c>
      <c r="I4204" s="4">
        <v>157</v>
      </c>
      <c r="J4204" s="1012">
        <v>179197</v>
      </c>
      <c r="K4204" s="5">
        <f t="shared" si="161"/>
        <v>16</v>
      </c>
      <c r="L4204" s="790">
        <v>1997</v>
      </c>
      <c r="M4204" s="1113" t="s">
        <v>2584</v>
      </c>
      <c r="N4204" s="208" t="s">
        <v>4988</v>
      </c>
      <c r="O4204" s="1239">
        <v>510</v>
      </c>
      <c r="P4204" s="1239">
        <v>51</v>
      </c>
      <c r="Q4204" s="309">
        <v>0.01</v>
      </c>
      <c r="R4204" s="794">
        <v>38.25</v>
      </c>
      <c r="S4204" s="488">
        <f t="shared" si="164"/>
        <v>89.25</v>
      </c>
      <c r="T4204" s="488">
        <f t="shared" si="165"/>
        <v>420.75</v>
      </c>
    </row>
    <row r="4205" spans="1:20">
      <c r="A4205" s="208" t="s">
        <v>4921</v>
      </c>
      <c r="B4205" s="481" t="s">
        <v>17</v>
      </c>
      <c r="C4205" s="691" t="s">
        <v>4963</v>
      </c>
      <c r="D4205" s="494">
        <v>4310</v>
      </c>
      <c r="E4205" s="560">
        <v>41557</v>
      </c>
      <c r="F4205" s="489">
        <v>2014</v>
      </c>
      <c r="G4205" s="208" t="s">
        <v>812</v>
      </c>
      <c r="H4205" s="9" t="s">
        <v>861</v>
      </c>
      <c r="I4205" s="4">
        <v>158</v>
      </c>
      <c r="J4205" s="1012">
        <v>183243</v>
      </c>
      <c r="K4205" s="5">
        <f t="shared" si="161"/>
        <v>7</v>
      </c>
      <c r="L4205" s="790">
        <v>2006</v>
      </c>
      <c r="M4205" s="1113" t="s">
        <v>2584</v>
      </c>
      <c r="N4205" s="208" t="s">
        <v>4988</v>
      </c>
      <c r="O4205" s="1239">
        <v>811</v>
      </c>
      <c r="P4205" s="1239">
        <v>81.099999999999994</v>
      </c>
      <c r="Q4205" s="309">
        <v>0.01</v>
      </c>
      <c r="R4205" s="794">
        <v>60.82</v>
      </c>
      <c r="S4205" s="488">
        <f t="shared" si="164"/>
        <v>141.91999999999999</v>
      </c>
      <c r="T4205" s="488">
        <f t="shared" si="165"/>
        <v>669.08</v>
      </c>
    </row>
    <row r="4206" spans="1:20">
      <c r="A4206" s="208" t="s">
        <v>4922</v>
      </c>
      <c r="B4206" s="481" t="s">
        <v>17</v>
      </c>
      <c r="C4206" s="691" t="s">
        <v>4964</v>
      </c>
      <c r="D4206" s="494">
        <v>4310</v>
      </c>
      <c r="E4206" s="560">
        <v>41557</v>
      </c>
      <c r="F4206" s="489">
        <v>2014</v>
      </c>
      <c r="G4206" s="208" t="s">
        <v>815</v>
      </c>
      <c r="H4206" s="9" t="s">
        <v>4974</v>
      </c>
      <c r="I4206" s="4">
        <v>161</v>
      </c>
      <c r="J4206" s="1012">
        <v>70355</v>
      </c>
      <c r="K4206" s="5">
        <f t="shared" si="161"/>
        <v>20</v>
      </c>
      <c r="L4206" s="790">
        <v>1993</v>
      </c>
      <c r="M4206" s="1113" t="s">
        <v>2598</v>
      </c>
      <c r="N4206" s="208" t="s">
        <v>4990</v>
      </c>
      <c r="O4206" s="1239">
        <v>1530</v>
      </c>
      <c r="P4206" s="1239">
        <v>125</v>
      </c>
      <c r="Q4206" s="309">
        <v>0.02</v>
      </c>
      <c r="R4206" s="794">
        <v>114.75</v>
      </c>
      <c r="S4206" s="488">
        <f t="shared" si="164"/>
        <v>239.75</v>
      </c>
      <c r="T4206" s="488">
        <f t="shared" si="165"/>
        <v>1290.25</v>
      </c>
    </row>
    <row r="4207" spans="1:20">
      <c r="A4207" s="208" t="s">
        <v>4923</v>
      </c>
      <c r="B4207" s="481" t="s">
        <v>17</v>
      </c>
      <c r="C4207" s="691" t="s">
        <v>4965</v>
      </c>
      <c r="D4207" s="494">
        <v>4310</v>
      </c>
      <c r="E4207" s="560">
        <v>41557</v>
      </c>
      <c r="F4207" s="489">
        <v>2014</v>
      </c>
      <c r="G4207" s="208" t="s">
        <v>812</v>
      </c>
      <c r="H4207" s="9" t="s">
        <v>1079</v>
      </c>
      <c r="I4207" s="4">
        <v>199</v>
      </c>
      <c r="J4207" s="1012">
        <v>159977</v>
      </c>
      <c r="K4207" s="5">
        <f t="shared" si="161"/>
        <v>5</v>
      </c>
      <c r="L4207" s="790">
        <v>2008</v>
      </c>
      <c r="M4207" s="1113" t="s">
        <v>2586</v>
      </c>
      <c r="N4207" s="208" t="s">
        <v>4991</v>
      </c>
      <c r="O4207" s="1239">
        <v>5510</v>
      </c>
      <c r="P4207" s="1239">
        <v>125</v>
      </c>
      <c r="Q4207" s="309">
        <v>7.0000000000000007E-2</v>
      </c>
      <c r="R4207" s="794">
        <v>413.25</v>
      </c>
      <c r="S4207" s="488">
        <f t="shared" si="164"/>
        <v>538.25</v>
      </c>
      <c r="T4207" s="488">
        <f t="shared" si="165"/>
        <v>4971.75</v>
      </c>
    </row>
    <row r="4208" spans="1:20">
      <c r="A4208" s="208" t="s">
        <v>4924</v>
      </c>
      <c r="B4208" s="481" t="s">
        <v>17</v>
      </c>
      <c r="C4208" s="691" t="s">
        <v>4966</v>
      </c>
      <c r="D4208" s="494">
        <v>4310</v>
      </c>
      <c r="E4208" s="560">
        <v>41557</v>
      </c>
      <c r="F4208" s="489">
        <v>2014</v>
      </c>
      <c r="G4208" s="208" t="s">
        <v>818</v>
      </c>
      <c r="H4208" s="9" t="s">
        <v>806</v>
      </c>
      <c r="I4208" s="4">
        <v>253</v>
      </c>
      <c r="J4208" s="1012">
        <v>141115</v>
      </c>
      <c r="K4208" s="5">
        <f t="shared" si="161"/>
        <v>12</v>
      </c>
      <c r="L4208" s="790">
        <v>2001</v>
      </c>
      <c r="M4208" s="1113" t="s">
        <v>2598</v>
      </c>
      <c r="N4208" s="208" t="s">
        <v>2680</v>
      </c>
      <c r="O4208" s="1239">
        <v>1810</v>
      </c>
      <c r="P4208" s="1239">
        <v>125</v>
      </c>
      <c r="Q4208" s="309">
        <v>0.02</v>
      </c>
      <c r="R4208" s="794">
        <v>135.75</v>
      </c>
      <c r="S4208" s="488">
        <f t="shared" si="164"/>
        <v>260.75</v>
      </c>
      <c r="T4208" s="488">
        <f t="shared" si="165"/>
        <v>1549.25</v>
      </c>
    </row>
    <row r="4209" spans="1:20">
      <c r="A4209" s="208" t="s">
        <v>4925</v>
      </c>
      <c r="B4209" s="481" t="s">
        <v>17</v>
      </c>
      <c r="C4209" s="691" t="s">
        <v>4967</v>
      </c>
      <c r="D4209" s="494">
        <v>4310</v>
      </c>
      <c r="E4209" s="560">
        <v>41557</v>
      </c>
      <c r="F4209" s="489">
        <v>2014</v>
      </c>
      <c r="G4209" s="208" t="s">
        <v>818</v>
      </c>
      <c r="H4209" s="9" t="s">
        <v>806</v>
      </c>
      <c r="I4209" s="4">
        <v>257</v>
      </c>
      <c r="J4209" s="1012">
        <v>122877</v>
      </c>
      <c r="K4209" s="5">
        <f t="shared" si="161"/>
        <v>12</v>
      </c>
      <c r="L4209" s="790">
        <v>2001</v>
      </c>
      <c r="M4209" s="1113" t="s">
        <v>2584</v>
      </c>
      <c r="N4209" s="208" t="s">
        <v>4988</v>
      </c>
      <c r="O4209" s="1239">
        <v>1310</v>
      </c>
      <c r="P4209" s="1239">
        <v>125</v>
      </c>
      <c r="Q4209" s="309">
        <v>0.02</v>
      </c>
      <c r="R4209" s="794">
        <v>98.25</v>
      </c>
      <c r="S4209" s="488">
        <f t="shared" si="164"/>
        <v>223.25</v>
      </c>
      <c r="T4209" s="488">
        <f t="shared" si="165"/>
        <v>1086.75</v>
      </c>
    </row>
    <row r="4210" spans="1:20">
      <c r="A4210" s="208" t="s">
        <v>4926</v>
      </c>
      <c r="B4210" s="481" t="s">
        <v>17</v>
      </c>
      <c r="C4210" s="691" t="s">
        <v>4968</v>
      </c>
      <c r="D4210" s="494">
        <v>4310</v>
      </c>
      <c r="E4210" s="560">
        <v>41557</v>
      </c>
      <c r="F4210" s="489">
        <v>2014</v>
      </c>
      <c r="G4210" s="208" t="s">
        <v>1774</v>
      </c>
      <c r="H4210" s="9" t="s">
        <v>2581</v>
      </c>
      <c r="I4210" s="4">
        <v>258</v>
      </c>
      <c r="J4210" s="1012">
        <v>173966</v>
      </c>
      <c r="K4210" s="5">
        <f t="shared" si="161"/>
        <v>27</v>
      </c>
      <c r="L4210" s="790">
        <v>1986</v>
      </c>
      <c r="M4210" s="1113" t="s">
        <v>2586</v>
      </c>
      <c r="N4210" s="208" t="s">
        <v>4992</v>
      </c>
      <c r="O4210" s="1239">
        <v>546</v>
      </c>
      <c r="P4210" s="1239">
        <v>54.6</v>
      </c>
      <c r="Q4210" s="309">
        <v>0.01</v>
      </c>
      <c r="R4210" s="794">
        <v>40.950000000000003</v>
      </c>
      <c r="S4210" s="488">
        <f t="shared" si="164"/>
        <v>95.550000000000011</v>
      </c>
      <c r="T4210" s="488">
        <f t="shared" si="165"/>
        <v>450.45</v>
      </c>
    </row>
    <row r="4211" spans="1:20">
      <c r="A4211" s="208" t="s">
        <v>4927</v>
      </c>
      <c r="B4211" s="481" t="s">
        <v>17</v>
      </c>
      <c r="C4211" s="691" t="s">
        <v>4969</v>
      </c>
      <c r="D4211" s="494">
        <v>4310</v>
      </c>
      <c r="E4211" s="560">
        <v>41557</v>
      </c>
      <c r="F4211" s="489">
        <v>2014</v>
      </c>
      <c r="G4211" s="208" t="s">
        <v>814</v>
      </c>
      <c r="H4211" s="9" t="s">
        <v>4975</v>
      </c>
      <c r="I4211" s="4">
        <v>269</v>
      </c>
      <c r="J4211" s="1012">
        <v>109743</v>
      </c>
      <c r="K4211" s="5">
        <f t="shared" si="161"/>
        <v>21</v>
      </c>
      <c r="L4211" s="790">
        <v>1992</v>
      </c>
      <c r="M4211" s="1113" t="s">
        <v>2584</v>
      </c>
      <c r="N4211" s="208" t="s">
        <v>4993</v>
      </c>
      <c r="O4211" s="1239">
        <v>387</v>
      </c>
      <c r="P4211" s="1239">
        <v>38.700000000000003</v>
      </c>
      <c r="Q4211" s="309">
        <v>0.01</v>
      </c>
      <c r="R4211" s="794">
        <v>29.02</v>
      </c>
      <c r="S4211" s="488">
        <f t="shared" si="164"/>
        <v>67.72</v>
      </c>
      <c r="T4211" s="488">
        <f t="shared" si="165"/>
        <v>319.27999999999997</v>
      </c>
    </row>
    <row r="4212" spans="1:20">
      <c r="A4212" s="208" t="s">
        <v>4928</v>
      </c>
      <c r="B4212" s="481" t="s">
        <v>17</v>
      </c>
      <c r="C4212" s="691" t="s">
        <v>4970</v>
      </c>
      <c r="D4212" s="494">
        <v>4310</v>
      </c>
      <c r="E4212" s="560">
        <v>41557</v>
      </c>
      <c r="F4212" s="489">
        <v>2014</v>
      </c>
      <c r="G4212" s="208" t="s">
        <v>814</v>
      </c>
      <c r="H4212" s="9" t="s">
        <v>4975</v>
      </c>
      <c r="I4212" s="4">
        <v>270</v>
      </c>
      <c r="J4212" s="1012">
        <v>112155</v>
      </c>
      <c r="K4212" s="5">
        <f t="shared" si="161"/>
        <v>21</v>
      </c>
      <c r="L4212" s="790">
        <v>1992</v>
      </c>
      <c r="M4212" s="1113" t="s">
        <v>2584</v>
      </c>
      <c r="N4212" s="208" t="s">
        <v>4993</v>
      </c>
      <c r="O4212" s="1239">
        <v>315</v>
      </c>
      <c r="P4212" s="1239">
        <v>31.5</v>
      </c>
      <c r="Q4212" s="309">
        <v>0</v>
      </c>
      <c r="R4212" s="794">
        <v>23.62</v>
      </c>
      <c r="S4212" s="488">
        <f t="shared" si="164"/>
        <v>55.120000000000005</v>
      </c>
      <c r="T4212" s="488">
        <f t="shared" si="165"/>
        <v>259.88</v>
      </c>
    </row>
    <row r="4213" spans="1:20">
      <c r="A4213" s="208" t="s">
        <v>4929</v>
      </c>
      <c r="B4213" s="481" t="s">
        <v>17</v>
      </c>
      <c r="C4213" s="691" t="s">
        <v>4971</v>
      </c>
      <c r="D4213" s="494">
        <v>4310</v>
      </c>
      <c r="E4213" s="560">
        <v>41557</v>
      </c>
      <c r="F4213" s="489">
        <v>2014</v>
      </c>
      <c r="G4213" s="208" t="s">
        <v>814</v>
      </c>
      <c r="H4213" s="9" t="s">
        <v>4975</v>
      </c>
      <c r="I4213" s="4">
        <v>271</v>
      </c>
      <c r="J4213" s="1012">
        <v>95111</v>
      </c>
      <c r="K4213" s="5">
        <f t="shared" si="161"/>
        <v>16</v>
      </c>
      <c r="L4213" s="790">
        <v>1997</v>
      </c>
      <c r="M4213" s="1113" t="s">
        <v>2598</v>
      </c>
      <c r="N4213" s="208" t="s">
        <v>2671</v>
      </c>
      <c r="O4213" s="1239">
        <v>360</v>
      </c>
      <c r="P4213" s="1239">
        <v>36</v>
      </c>
      <c r="Q4213" s="309">
        <v>0</v>
      </c>
      <c r="R4213" s="794">
        <v>27</v>
      </c>
      <c r="S4213" s="488">
        <f t="shared" si="164"/>
        <v>63</v>
      </c>
      <c r="T4213" s="488">
        <f t="shared" si="165"/>
        <v>297</v>
      </c>
    </row>
    <row r="4214" spans="1:20">
      <c r="A4214" s="1" t="s">
        <v>4996</v>
      </c>
      <c r="B4214" s="481" t="s">
        <v>17</v>
      </c>
      <c r="C4214" s="421" t="s">
        <v>5001</v>
      </c>
      <c r="D4214" s="47" t="s">
        <v>5006</v>
      </c>
      <c r="E4214" s="43">
        <v>41550</v>
      </c>
      <c r="F4214" s="489">
        <v>2014</v>
      </c>
      <c r="G4214" s="8" t="s">
        <v>816</v>
      </c>
      <c r="H4214" s="1" t="s">
        <v>1602</v>
      </c>
      <c r="J4214" s="921">
        <v>128775</v>
      </c>
      <c r="K4214" s="5">
        <f t="shared" si="161"/>
        <v>7</v>
      </c>
      <c r="L4214" s="1103">
        <v>2006</v>
      </c>
      <c r="M4214" s="1124" t="s">
        <v>2598</v>
      </c>
      <c r="N4214" s="1210" t="s">
        <v>772</v>
      </c>
      <c r="O4214" s="1240">
        <v>3000</v>
      </c>
      <c r="P4214" s="1240">
        <v>125</v>
      </c>
      <c r="Q4214" s="1013">
        <v>0.17</v>
      </c>
      <c r="R4214" s="488">
        <v>0</v>
      </c>
      <c r="S4214" s="488">
        <f t="shared" si="164"/>
        <v>125</v>
      </c>
      <c r="T4214" s="488">
        <f t="shared" si="165"/>
        <v>2875</v>
      </c>
    </row>
    <row r="4215" spans="1:20">
      <c r="A4215" s="1" t="s">
        <v>4997</v>
      </c>
      <c r="B4215" s="481" t="s">
        <v>17</v>
      </c>
      <c r="C4215" s="421" t="s">
        <v>5002</v>
      </c>
      <c r="D4215" s="47" t="s">
        <v>5006</v>
      </c>
      <c r="E4215" s="43">
        <v>41550</v>
      </c>
      <c r="F4215" s="489">
        <v>2014</v>
      </c>
      <c r="G4215" s="8" t="s">
        <v>816</v>
      </c>
      <c r="H4215" s="1" t="s">
        <v>1602</v>
      </c>
      <c r="J4215" s="921">
        <v>129976</v>
      </c>
      <c r="K4215" s="5">
        <f t="shared" si="161"/>
        <v>6</v>
      </c>
      <c r="L4215" s="1103">
        <v>2007</v>
      </c>
      <c r="M4215" s="1124" t="s">
        <v>2598</v>
      </c>
      <c r="N4215" s="1210" t="s">
        <v>772</v>
      </c>
      <c r="O4215" s="1240">
        <v>3075</v>
      </c>
      <c r="P4215" s="1240">
        <v>125</v>
      </c>
      <c r="Q4215" s="1013">
        <v>0.18</v>
      </c>
      <c r="R4215" s="488">
        <v>0</v>
      </c>
      <c r="S4215" s="488">
        <f t="shared" si="164"/>
        <v>125</v>
      </c>
      <c r="T4215" s="488">
        <f t="shared" si="165"/>
        <v>2950</v>
      </c>
    </row>
    <row r="4216" spans="1:20">
      <c r="A4216" s="1" t="s">
        <v>4998</v>
      </c>
      <c r="B4216" s="481" t="s">
        <v>17</v>
      </c>
      <c r="C4216" s="421" t="s">
        <v>5003</v>
      </c>
      <c r="D4216" s="47" t="s">
        <v>5006</v>
      </c>
      <c r="E4216" s="43">
        <v>41549</v>
      </c>
      <c r="F4216" s="489">
        <v>2014</v>
      </c>
      <c r="G4216" s="8" t="s">
        <v>608</v>
      </c>
      <c r="H4216" s="1" t="s">
        <v>15</v>
      </c>
      <c r="J4216" s="921">
        <v>133523</v>
      </c>
      <c r="K4216" s="5">
        <f t="shared" si="161"/>
        <v>9</v>
      </c>
      <c r="L4216" s="1103">
        <v>2004</v>
      </c>
      <c r="M4216" s="1124" t="s">
        <v>2202</v>
      </c>
      <c r="N4216" s="1210" t="s">
        <v>2666</v>
      </c>
      <c r="O4216" s="1240">
        <v>2275</v>
      </c>
      <c r="P4216" s="1240">
        <v>125</v>
      </c>
      <c r="Q4216" s="1013">
        <v>0.13</v>
      </c>
      <c r="R4216" s="488">
        <v>0</v>
      </c>
      <c r="S4216" s="488">
        <f t="shared" si="164"/>
        <v>125</v>
      </c>
      <c r="T4216" s="488">
        <f t="shared" si="165"/>
        <v>2150</v>
      </c>
    </row>
    <row r="4217" spans="1:20">
      <c r="A4217" s="1" t="s">
        <v>4999</v>
      </c>
      <c r="B4217" s="481" t="s">
        <v>17</v>
      </c>
      <c r="C4217" s="421" t="s">
        <v>5004</v>
      </c>
      <c r="D4217" s="47" t="s">
        <v>5006</v>
      </c>
      <c r="E4217" s="43">
        <v>41549</v>
      </c>
      <c r="F4217" s="489">
        <v>2014</v>
      </c>
      <c r="G4217" s="8" t="s">
        <v>815</v>
      </c>
      <c r="H4217" s="1" t="s">
        <v>4974</v>
      </c>
      <c r="J4217" s="921">
        <v>64607</v>
      </c>
      <c r="K4217" s="5">
        <f t="shared" si="161"/>
        <v>12</v>
      </c>
      <c r="L4217" s="1103">
        <v>2001</v>
      </c>
      <c r="M4217" s="1124" t="s">
        <v>2598</v>
      </c>
      <c r="N4217" s="1210" t="s">
        <v>5007</v>
      </c>
      <c r="O4217" s="1240">
        <v>4825</v>
      </c>
      <c r="P4217" s="1240">
        <v>125</v>
      </c>
      <c r="Q4217" s="1013">
        <v>0.28000000000000003</v>
      </c>
      <c r="R4217" s="488">
        <v>0</v>
      </c>
      <c r="S4217" s="488">
        <f t="shared" si="164"/>
        <v>125</v>
      </c>
      <c r="T4217" s="488">
        <f t="shared" si="165"/>
        <v>4700</v>
      </c>
    </row>
    <row r="4218" spans="1:20">
      <c r="A4218" s="1" t="s">
        <v>5000</v>
      </c>
      <c r="B4218" s="481" t="s">
        <v>17</v>
      </c>
      <c r="C4218" s="421" t="s">
        <v>5005</v>
      </c>
      <c r="D4218" s="47" t="s">
        <v>5006</v>
      </c>
      <c r="E4218" s="43">
        <v>41577</v>
      </c>
      <c r="F4218" s="489">
        <v>2014</v>
      </c>
      <c r="G4218" s="8" t="s">
        <v>813</v>
      </c>
      <c r="H4218" s="1" t="s">
        <v>800</v>
      </c>
      <c r="J4218" s="921">
        <v>130257</v>
      </c>
      <c r="K4218" s="5">
        <f t="shared" si="161"/>
        <v>5</v>
      </c>
      <c r="L4218" s="1103">
        <v>2008</v>
      </c>
      <c r="M4218" s="1124" t="s">
        <v>2202</v>
      </c>
      <c r="N4218" s="1210" t="s">
        <v>5008</v>
      </c>
      <c r="O4218" s="1240">
        <v>4000</v>
      </c>
      <c r="P4218" s="1240">
        <v>125</v>
      </c>
      <c r="Q4218" s="1013">
        <v>0.23</v>
      </c>
      <c r="R4218" s="488">
        <v>0</v>
      </c>
      <c r="S4218" s="488">
        <f t="shared" si="164"/>
        <v>125</v>
      </c>
      <c r="T4218" s="488">
        <f t="shared" si="165"/>
        <v>3875</v>
      </c>
    </row>
    <row r="4219" spans="1:20">
      <c r="A4219" s="701" t="s">
        <v>5009</v>
      </c>
      <c r="B4219" s="481" t="s">
        <v>17</v>
      </c>
      <c r="C4219" s="902" t="s">
        <v>5044</v>
      </c>
      <c r="D4219" s="494">
        <v>4328</v>
      </c>
      <c r="E4219" s="560">
        <v>41565</v>
      </c>
      <c r="F4219" s="489">
        <v>2014</v>
      </c>
      <c r="G4219" s="701" t="s">
        <v>818</v>
      </c>
      <c r="H4219" s="9" t="s">
        <v>806</v>
      </c>
      <c r="I4219" s="700" t="s">
        <v>5081</v>
      </c>
      <c r="J4219" s="1012">
        <v>131503</v>
      </c>
      <c r="K4219" s="5">
        <f t="shared" si="161"/>
        <v>11</v>
      </c>
      <c r="L4219" s="789">
        <v>2002</v>
      </c>
      <c r="M4219" s="1203" t="s">
        <v>2677</v>
      </c>
      <c r="N4219" s="701" t="s">
        <v>5089</v>
      </c>
      <c r="O4219" s="1238">
        <v>1711</v>
      </c>
      <c r="P4219" s="1238">
        <v>125</v>
      </c>
      <c r="Q4219" s="1013">
        <v>0.02</v>
      </c>
      <c r="R4219" s="792">
        <v>128.32</v>
      </c>
      <c r="S4219" s="488">
        <f t="shared" si="164"/>
        <v>253.32</v>
      </c>
      <c r="T4219" s="488">
        <f t="shared" si="165"/>
        <v>1457.68</v>
      </c>
    </row>
    <row r="4220" spans="1:20">
      <c r="A4220" s="701" t="s">
        <v>5010</v>
      </c>
      <c r="B4220" s="481" t="s">
        <v>17</v>
      </c>
      <c r="C4220" s="902" t="s">
        <v>5045</v>
      </c>
      <c r="D4220" s="494">
        <v>4328</v>
      </c>
      <c r="E4220" s="560">
        <v>41565</v>
      </c>
      <c r="F4220" s="489">
        <v>2014</v>
      </c>
      <c r="G4220" s="701" t="s">
        <v>818</v>
      </c>
      <c r="H4220" s="9" t="s">
        <v>806</v>
      </c>
      <c r="I4220" s="700" t="s">
        <v>4976</v>
      </c>
      <c r="J4220" s="1012">
        <v>184730</v>
      </c>
      <c r="K4220" s="5">
        <f t="shared" si="161"/>
        <v>7</v>
      </c>
      <c r="L4220" s="789">
        <v>2006</v>
      </c>
      <c r="M4220" s="1203" t="s">
        <v>2202</v>
      </c>
      <c r="N4220" s="701" t="s">
        <v>2666</v>
      </c>
      <c r="O4220" s="1238">
        <v>3310</v>
      </c>
      <c r="P4220" s="1238">
        <v>125</v>
      </c>
      <c r="Q4220" s="1254">
        <v>0.03</v>
      </c>
      <c r="R4220" s="792">
        <v>248.25</v>
      </c>
      <c r="S4220" s="488">
        <f t="shared" si="164"/>
        <v>373.25</v>
      </c>
      <c r="T4220" s="488">
        <f t="shared" si="165"/>
        <v>2936.75</v>
      </c>
    </row>
    <row r="4221" spans="1:20">
      <c r="A4221" s="701" t="s">
        <v>5011</v>
      </c>
      <c r="B4221" s="481" t="s">
        <v>17</v>
      </c>
      <c r="C4221" s="902" t="s">
        <v>5046</v>
      </c>
      <c r="D4221" s="494">
        <v>4328</v>
      </c>
      <c r="E4221" s="560">
        <v>41565</v>
      </c>
      <c r="F4221" s="489">
        <v>2014</v>
      </c>
      <c r="G4221" s="701" t="s">
        <v>818</v>
      </c>
      <c r="H4221" s="9" t="s">
        <v>806</v>
      </c>
      <c r="I4221" s="700" t="s">
        <v>4977</v>
      </c>
      <c r="J4221" s="1012">
        <v>168006</v>
      </c>
      <c r="K4221" s="5">
        <f t="shared" si="161"/>
        <v>11</v>
      </c>
      <c r="L4221" s="789">
        <v>2002</v>
      </c>
      <c r="M4221" s="1203" t="s">
        <v>2677</v>
      </c>
      <c r="N4221" s="701" t="s">
        <v>5089</v>
      </c>
      <c r="O4221" s="1238">
        <v>1835</v>
      </c>
      <c r="P4221" s="1238">
        <v>125</v>
      </c>
      <c r="Q4221" s="1254">
        <v>0.02</v>
      </c>
      <c r="R4221" s="792">
        <v>137.62</v>
      </c>
      <c r="S4221" s="488">
        <f t="shared" si="164"/>
        <v>262.62</v>
      </c>
      <c r="T4221" s="488">
        <f t="shared" si="165"/>
        <v>1572.38</v>
      </c>
    </row>
    <row r="4222" spans="1:20">
      <c r="A4222" s="701" t="s">
        <v>5012</v>
      </c>
      <c r="B4222" s="481" t="s">
        <v>17</v>
      </c>
      <c r="C4222" s="902" t="s">
        <v>5047</v>
      </c>
      <c r="D4222" s="494">
        <v>4328</v>
      </c>
      <c r="E4222" s="560">
        <v>41565</v>
      </c>
      <c r="F4222" s="489">
        <v>2014</v>
      </c>
      <c r="G4222" s="701" t="s">
        <v>818</v>
      </c>
      <c r="H4222" s="9" t="s">
        <v>806</v>
      </c>
      <c r="I4222" s="700" t="s">
        <v>4978</v>
      </c>
      <c r="J4222" s="1012">
        <v>209655</v>
      </c>
      <c r="K4222" s="5">
        <f t="shared" si="161"/>
        <v>6</v>
      </c>
      <c r="L4222" s="789">
        <v>2007</v>
      </c>
      <c r="M4222" s="1203" t="s">
        <v>2202</v>
      </c>
      <c r="N4222" s="701" t="s">
        <v>2666</v>
      </c>
      <c r="O4222" s="1238">
        <v>2610</v>
      </c>
      <c r="P4222" s="1238">
        <v>125</v>
      </c>
      <c r="Q4222" s="1254">
        <v>0.03</v>
      </c>
      <c r="R4222" s="792">
        <v>195.75</v>
      </c>
      <c r="S4222" s="488">
        <f t="shared" si="164"/>
        <v>320.75</v>
      </c>
      <c r="T4222" s="488">
        <f t="shared" si="165"/>
        <v>2289.25</v>
      </c>
    </row>
    <row r="4223" spans="1:20">
      <c r="A4223" s="701" t="s">
        <v>5013</v>
      </c>
      <c r="B4223" s="481" t="s">
        <v>17</v>
      </c>
      <c r="C4223" s="902" t="s">
        <v>5048</v>
      </c>
      <c r="D4223" s="494">
        <v>4328</v>
      </c>
      <c r="E4223" s="560">
        <v>41565</v>
      </c>
      <c r="F4223" s="489">
        <v>2014</v>
      </c>
      <c r="G4223" s="701" t="s">
        <v>818</v>
      </c>
      <c r="H4223" s="9" t="s">
        <v>806</v>
      </c>
      <c r="I4223" s="700" t="s">
        <v>4981</v>
      </c>
      <c r="J4223" s="1012">
        <v>184893</v>
      </c>
      <c r="K4223" s="5">
        <f t="shared" si="161"/>
        <v>10</v>
      </c>
      <c r="L4223" s="789">
        <v>2003</v>
      </c>
      <c r="M4223" s="1203" t="s">
        <v>2677</v>
      </c>
      <c r="N4223" s="701" t="s">
        <v>5089</v>
      </c>
      <c r="O4223" s="1238">
        <v>1242</v>
      </c>
      <c r="P4223" s="1238">
        <v>124.2</v>
      </c>
      <c r="Q4223" s="1254">
        <v>0.01</v>
      </c>
      <c r="R4223" s="792">
        <v>93.15</v>
      </c>
      <c r="S4223" s="488">
        <f t="shared" si="164"/>
        <v>217.35000000000002</v>
      </c>
      <c r="T4223" s="488">
        <f t="shared" si="165"/>
        <v>1024.6500000000001</v>
      </c>
    </row>
    <row r="4224" spans="1:20">
      <c r="A4224" s="701" t="s">
        <v>5014</v>
      </c>
      <c r="B4224" s="481" t="s">
        <v>17</v>
      </c>
      <c r="C4224" s="902" t="s">
        <v>5049</v>
      </c>
      <c r="D4224" s="494">
        <v>4328</v>
      </c>
      <c r="E4224" s="560">
        <v>41565</v>
      </c>
      <c r="F4224" s="489">
        <v>2014</v>
      </c>
      <c r="G4224" s="701" t="s">
        <v>812</v>
      </c>
      <c r="H4224" s="9" t="s">
        <v>861</v>
      </c>
      <c r="I4224" s="700" t="s">
        <v>5082</v>
      </c>
      <c r="J4224" s="1012">
        <v>252741</v>
      </c>
      <c r="K4224" s="5">
        <f t="shared" si="161"/>
        <v>9</v>
      </c>
      <c r="L4224" s="789">
        <v>2004</v>
      </c>
      <c r="M4224" s="1203" t="s">
        <v>2584</v>
      </c>
      <c r="N4224" s="701" t="s">
        <v>4988</v>
      </c>
      <c r="O4224" s="1238">
        <v>1011.99</v>
      </c>
      <c r="P4224" s="1238">
        <v>101.2</v>
      </c>
      <c r="Q4224" s="1254">
        <v>0.01</v>
      </c>
      <c r="R4224" s="792">
        <v>75.900000000000006</v>
      </c>
      <c r="S4224" s="488">
        <f t="shared" si="164"/>
        <v>177.10000000000002</v>
      </c>
      <c r="T4224" s="488">
        <f t="shared" si="165"/>
        <v>834.89</v>
      </c>
    </row>
    <row r="4225" spans="1:20">
      <c r="A4225" s="701" t="s">
        <v>5015</v>
      </c>
      <c r="B4225" s="481" t="s">
        <v>17</v>
      </c>
      <c r="C4225" s="902" t="s">
        <v>5050</v>
      </c>
      <c r="D4225" s="494">
        <v>4328</v>
      </c>
      <c r="E4225" s="560">
        <v>41565</v>
      </c>
      <c r="F4225" s="489">
        <v>2014</v>
      </c>
      <c r="G4225" s="701" t="s">
        <v>608</v>
      </c>
      <c r="H4225" s="9" t="s">
        <v>819</v>
      </c>
      <c r="I4225" s="700" t="s">
        <v>4783</v>
      </c>
      <c r="J4225" s="1012">
        <v>123675</v>
      </c>
      <c r="K4225" s="5">
        <f t="shared" si="161"/>
        <v>12</v>
      </c>
      <c r="L4225" s="789">
        <v>2001</v>
      </c>
      <c r="M4225" s="1203" t="s">
        <v>2584</v>
      </c>
      <c r="N4225" s="701" t="s">
        <v>2667</v>
      </c>
      <c r="O4225" s="1238">
        <v>1910</v>
      </c>
      <c r="P4225" s="1238">
        <v>125</v>
      </c>
      <c r="Q4225" s="1254">
        <v>0.02</v>
      </c>
      <c r="R4225" s="792">
        <v>143.25</v>
      </c>
      <c r="S4225" s="488">
        <f t="shared" si="164"/>
        <v>268.25</v>
      </c>
      <c r="T4225" s="488">
        <f t="shared" si="165"/>
        <v>1641.75</v>
      </c>
    </row>
    <row r="4226" spans="1:20">
      <c r="A4226" s="701" t="s">
        <v>5016</v>
      </c>
      <c r="B4226" s="481" t="s">
        <v>17</v>
      </c>
      <c r="C4226" s="902" t="s">
        <v>5051</v>
      </c>
      <c r="D4226" s="494">
        <v>4328</v>
      </c>
      <c r="E4226" s="560">
        <v>41565</v>
      </c>
      <c r="F4226" s="489">
        <v>2014</v>
      </c>
      <c r="G4226" s="701" t="s">
        <v>816</v>
      </c>
      <c r="H4226" s="9" t="s">
        <v>1602</v>
      </c>
      <c r="I4226" s="700" t="s">
        <v>5083</v>
      </c>
      <c r="J4226" s="1012">
        <v>123383</v>
      </c>
      <c r="K4226" s="5">
        <f t="shared" ref="K4226:K4265" si="166">F4226-L4226-1</f>
        <v>7</v>
      </c>
      <c r="L4226" s="789">
        <v>2006</v>
      </c>
      <c r="M4226" s="1203" t="s">
        <v>2598</v>
      </c>
      <c r="N4226" s="701" t="s">
        <v>772</v>
      </c>
      <c r="O4226" s="1238">
        <v>4557</v>
      </c>
      <c r="P4226" s="1238">
        <v>125</v>
      </c>
      <c r="Q4226" s="1254">
        <v>0.05</v>
      </c>
      <c r="R4226" s="792">
        <v>341.77</v>
      </c>
      <c r="S4226" s="488">
        <f t="shared" si="164"/>
        <v>466.77</v>
      </c>
      <c r="T4226" s="488">
        <f t="shared" si="165"/>
        <v>4090.23</v>
      </c>
    </row>
    <row r="4227" spans="1:20">
      <c r="A4227" s="701" t="s">
        <v>5017</v>
      </c>
      <c r="B4227" s="481" t="s">
        <v>17</v>
      </c>
      <c r="C4227" s="902" t="s">
        <v>5052</v>
      </c>
      <c r="D4227" s="494">
        <v>4328</v>
      </c>
      <c r="E4227" s="560">
        <v>41565</v>
      </c>
      <c r="F4227" s="489">
        <v>2014</v>
      </c>
      <c r="G4227" s="701" t="s">
        <v>608</v>
      </c>
      <c r="H4227" s="9" t="s">
        <v>819</v>
      </c>
      <c r="I4227" s="700" t="s">
        <v>5084</v>
      </c>
      <c r="J4227" s="1012">
        <v>152777</v>
      </c>
      <c r="K4227" s="5">
        <f t="shared" si="166"/>
        <v>11</v>
      </c>
      <c r="L4227" s="789">
        <v>2002</v>
      </c>
      <c r="M4227" s="1203" t="s">
        <v>2584</v>
      </c>
      <c r="N4227" s="701" t="s">
        <v>2667</v>
      </c>
      <c r="O4227" s="1238">
        <v>1585.5</v>
      </c>
      <c r="P4227" s="1238">
        <v>125</v>
      </c>
      <c r="Q4227" s="1254">
        <v>0.02</v>
      </c>
      <c r="R4227" s="792">
        <v>118.91</v>
      </c>
      <c r="S4227" s="488">
        <f t="shared" si="164"/>
        <v>243.91</v>
      </c>
      <c r="T4227" s="488">
        <f t="shared" si="165"/>
        <v>1341.59</v>
      </c>
    </row>
    <row r="4228" spans="1:20">
      <c r="A4228" s="701" t="s">
        <v>5018</v>
      </c>
      <c r="B4228" s="481" t="s">
        <v>17</v>
      </c>
      <c r="C4228" s="902" t="s">
        <v>5053</v>
      </c>
      <c r="D4228" s="494">
        <v>4328</v>
      </c>
      <c r="E4228" s="560">
        <v>41565</v>
      </c>
      <c r="F4228" s="489">
        <v>2014</v>
      </c>
      <c r="G4228" s="701" t="s">
        <v>816</v>
      </c>
      <c r="H4228" s="9" t="s">
        <v>5080</v>
      </c>
      <c r="I4228" s="700" t="s">
        <v>5085</v>
      </c>
      <c r="J4228" s="1012">
        <v>166677</v>
      </c>
      <c r="K4228" s="5">
        <f t="shared" si="166"/>
        <v>6</v>
      </c>
      <c r="L4228" s="789">
        <v>2007</v>
      </c>
      <c r="M4228" s="1203" t="s">
        <v>2202</v>
      </c>
      <c r="N4228" s="701" t="s">
        <v>2666</v>
      </c>
      <c r="O4228" s="1238">
        <v>3132</v>
      </c>
      <c r="P4228" s="1238">
        <v>125</v>
      </c>
      <c r="Q4228" s="1254">
        <v>0.03</v>
      </c>
      <c r="R4228" s="792">
        <v>234.9</v>
      </c>
      <c r="S4228" s="488">
        <f t="shared" si="164"/>
        <v>359.9</v>
      </c>
      <c r="T4228" s="488">
        <f t="shared" si="165"/>
        <v>2772.1</v>
      </c>
    </row>
    <row r="4229" spans="1:20">
      <c r="A4229" s="701" t="s">
        <v>5019</v>
      </c>
      <c r="B4229" s="481" t="s">
        <v>17</v>
      </c>
      <c r="C4229" s="902" t="s">
        <v>5054</v>
      </c>
      <c r="D4229" s="494">
        <v>4328</v>
      </c>
      <c r="E4229" s="560">
        <v>41565</v>
      </c>
      <c r="F4229" s="489">
        <v>2014</v>
      </c>
      <c r="G4229" s="701" t="s">
        <v>818</v>
      </c>
      <c r="H4229" s="9" t="s">
        <v>806</v>
      </c>
      <c r="I4229" s="700" t="s">
        <v>5086</v>
      </c>
      <c r="J4229" s="1012">
        <v>121766</v>
      </c>
      <c r="K4229" s="5">
        <f t="shared" si="166"/>
        <v>15</v>
      </c>
      <c r="L4229" s="789">
        <v>1998</v>
      </c>
      <c r="M4229" s="1203" t="s">
        <v>2584</v>
      </c>
      <c r="N4229" s="701" t="s">
        <v>5090</v>
      </c>
      <c r="O4229" s="1238">
        <v>1410</v>
      </c>
      <c r="P4229" s="1238">
        <v>125</v>
      </c>
      <c r="Q4229" s="1254">
        <v>0.01</v>
      </c>
      <c r="R4229" s="792">
        <v>105.75</v>
      </c>
      <c r="S4229" s="488">
        <f t="shared" si="164"/>
        <v>230.75</v>
      </c>
      <c r="T4229" s="488">
        <f t="shared" si="165"/>
        <v>1179.25</v>
      </c>
    </row>
    <row r="4230" spans="1:20">
      <c r="A4230" s="701" t="s">
        <v>5020</v>
      </c>
      <c r="B4230" s="481" t="s">
        <v>17</v>
      </c>
      <c r="C4230" s="902" t="s">
        <v>5055</v>
      </c>
      <c r="D4230" s="494">
        <v>4328</v>
      </c>
      <c r="E4230" s="560">
        <v>41565</v>
      </c>
      <c r="F4230" s="489">
        <v>2014</v>
      </c>
      <c r="G4230" s="701" t="s">
        <v>816</v>
      </c>
      <c r="H4230" s="9" t="s">
        <v>1602</v>
      </c>
      <c r="I4230" s="700" t="s">
        <v>4822</v>
      </c>
      <c r="J4230" s="1012">
        <v>126744</v>
      </c>
      <c r="K4230" s="5">
        <f t="shared" si="166"/>
        <v>5</v>
      </c>
      <c r="L4230" s="789">
        <v>2008</v>
      </c>
      <c r="M4230" s="1203" t="s">
        <v>2202</v>
      </c>
      <c r="N4230" s="701" t="s">
        <v>5008</v>
      </c>
      <c r="O4230" s="1238">
        <v>5565</v>
      </c>
      <c r="P4230" s="1238">
        <v>125</v>
      </c>
      <c r="Q4230" s="1254">
        <v>0.06</v>
      </c>
      <c r="R4230" s="792">
        <v>417.37</v>
      </c>
      <c r="S4230" s="488">
        <f t="shared" si="164"/>
        <v>542.37</v>
      </c>
      <c r="T4230" s="488">
        <f t="shared" si="165"/>
        <v>5022.63</v>
      </c>
    </row>
    <row r="4231" spans="1:20">
      <c r="A4231" s="701" t="s">
        <v>5021</v>
      </c>
      <c r="B4231" s="481" t="s">
        <v>17</v>
      </c>
      <c r="C4231" s="902" t="s">
        <v>5056</v>
      </c>
      <c r="D4231" s="494">
        <v>4328</v>
      </c>
      <c r="E4231" s="560">
        <v>41565</v>
      </c>
      <c r="F4231" s="489">
        <v>2014</v>
      </c>
      <c r="G4231" s="701" t="s">
        <v>810</v>
      </c>
      <c r="H4231" s="9" t="s">
        <v>837</v>
      </c>
      <c r="I4231" s="700" t="s">
        <v>4825</v>
      </c>
      <c r="J4231" s="1012">
        <v>118309</v>
      </c>
      <c r="K4231" s="5">
        <f t="shared" si="166"/>
        <v>9</v>
      </c>
      <c r="L4231" s="789">
        <v>2004</v>
      </c>
      <c r="M4231" s="1203" t="s">
        <v>2584</v>
      </c>
      <c r="N4231" s="701" t="s">
        <v>2667</v>
      </c>
      <c r="O4231" s="1238">
        <v>2625</v>
      </c>
      <c r="P4231" s="1238">
        <v>125</v>
      </c>
      <c r="Q4231" s="1254">
        <v>0.03</v>
      </c>
      <c r="R4231" s="792">
        <v>196.87</v>
      </c>
      <c r="S4231" s="488">
        <f t="shared" si="164"/>
        <v>321.87</v>
      </c>
      <c r="T4231" s="488">
        <f t="shared" si="165"/>
        <v>2303.13</v>
      </c>
    </row>
    <row r="4232" spans="1:20">
      <c r="A4232" s="701" t="s">
        <v>5022</v>
      </c>
      <c r="B4232" s="481" t="s">
        <v>17</v>
      </c>
      <c r="C4232" s="902" t="s">
        <v>5057</v>
      </c>
      <c r="D4232" s="494">
        <v>4328</v>
      </c>
      <c r="E4232" s="560">
        <v>41565</v>
      </c>
      <c r="F4232" s="489">
        <v>2014</v>
      </c>
      <c r="G4232" s="701" t="s">
        <v>810</v>
      </c>
      <c r="H4232" s="9" t="s">
        <v>859</v>
      </c>
      <c r="I4232" s="700" t="s">
        <v>4828</v>
      </c>
      <c r="J4232" s="1012">
        <v>183177</v>
      </c>
      <c r="K4232" s="5">
        <f t="shared" si="166"/>
        <v>6</v>
      </c>
      <c r="L4232" s="789">
        <v>2007</v>
      </c>
      <c r="M4232" s="1203" t="s">
        <v>2598</v>
      </c>
      <c r="N4232" s="701" t="s">
        <v>5091</v>
      </c>
      <c r="O4232" s="1238">
        <v>14910</v>
      </c>
      <c r="P4232" s="1238">
        <v>125</v>
      </c>
      <c r="Q4232" s="1254">
        <v>0.15</v>
      </c>
      <c r="R4232" s="792">
        <v>1118.25</v>
      </c>
      <c r="S4232" s="488">
        <f t="shared" si="164"/>
        <v>1243.25</v>
      </c>
      <c r="T4232" s="488">
        <f t="shared" si="165"/>
        <v>13666.75</v>
      </c>
    </row>
    <row r="4233" spans="1:20">
      <c r="A4233" s="701" t="s">
        <v>5023</v>
      </c>
      <c r="B4233" s="481" t="s">
        <v>17</v>
      </c>
      <c r="C4233" s="902" t="s">
        <v>5058</v>
      </c>
      <c r="D4233" s="494">
        <v>4328</v>
      </c>
      <c r="E4233" s="560">
        <v>41565</v>
      </c>
      <c r="F4233" s="489">
        <v>2014</v>
      </c>
      <c r="G4233" s="701" t="s">
        <v>813</v>
      </c>
      <c r="H4233" s="9" t="s">
        <v>800</v>
      </c>
      <c r="I4233" s="700" t="s">
        <v>5087</v>
      </c>
      <c r="J4233" s="1012">
        <v>129319</v>
      </c>
      <c r="K4233" s="5">
        <f t="shared" si="166"/>
        <v>17</v>
      </c>
      <c r="L4233" s="789">
        <v>1996</v>
      </c>
      <c r="M4233" s="1203" t="s">
        <v>2595</v>
      </c>
      <c r="N4233" s="701" t="s">
        <v>2615</v>
      </c>
      <c r="O4233" s="1238">
        <v>3641</v>
      </c>
      <c r="P4233" s="1238">
        <v>125</v>
      </c>
      <c r="Q4233" s="1254">
        <v>0.04</v>
      </c>
      <c r="R4233" s="792">
        <v>273.07</v>
      </c>
      <c r="S4233" s="488">
        <f t="shared" si="164"/>
        <v>398.07</v>
      </c>
      <c r="T4233" s="488">
        <f t="shared" si="165"/>
        <v>3242.93</v>
      </c>
    </row>
    <row r="4234" spans="1:20">
      <c r="A4234" s="45" t="s">
        <v>5024</v>
      </c>
      <c r="B4234" s="481" t="s">
        <v>17</v>
      </c>
      <c r="C4234" s="420" t="s">
        <v>5059</v>
      </c>
      <c r="D4234" s="494">
        <v>4328</v>
      </c>
      <c r="E4234" s="560">
        <v>41565</v>
      </c>
      <c r="F4234" s="1261">
        <v>2014</v>
      </c>
      <c r="G4234" s="45" t="s">
        <v>821</v>
      </c>
      <c r="H4234" s="9" t="s">
        <v>1264</v>
      </c>
      <c r="I4234" s="10">
        <v>55</v>
      </c>
      <c r="J4234" s="1012">
        <v>139229</v>
      </c>
      <c r="K4234" s="5">
        <f t="shared" si="166"/>
        <v>7</v>
      </c>
      <c r="L4234" s="423">
        <v>2006</v>
      </c>
      <c r="M4234" s="417" t="s">
        <v>2584</v>
      </c>
      <c r="N4234" s="45" t="s">
        <v>2667</v>
      </c>
      <c r="O4234" s="1239">
        <v>2024</v>
      </c>
      <c r="P4234" s="1239">
        <v>125</v>
      </c>
      <c r="Q4234" s="1254">
        <v>0.02</v>
      </c>
      <c r="R4234" s="794">
        <v>151.80000000000001</v>
      </c>
      <c r="S4234" s="488">
        <f t="shared" si="164"/>
        <v>276.8</v>
      </c>
      <c r="T4234" s="488">
        <f t="shared" si="165"/>
        <v>1747.2</v>
      </c>
    </row>
    <row r="4235" spans="1:20">
      <c r="A4235" s="45" t="s">
        <v>5025</v>
      </c>
      <c r="B4235" s="481" t="s">
        <v>17</v>
      </c>
      <c r="C4235" s="420" t="s">
        <v>5060</v>
      </c>
      <c r="D4235" s="494">
        <v>4328</v>
      </c>
      <c r="E4235" s="560">
        <v>41565</v>
      </c>
      <c r="F4235" s="489">
        <v>2014</v>
      </c>
      <c r="G4235" s="208" t="s">
        <v>812</v>
      </c>
      <c r="H4235" s="9" t="s">
        <v>1079</v>
      </c>
      <c r="I4235" s="10">
        <v>56</v>
      </c>
      <c r="J4235" s="1012">
        <v>109894</v>
      </c>
      <c r="K4235" s="5">
        <f t="shared" si="166"/>
        <v>6</v>
      </c>
      <c r="L4235" s="423">
        <v>2007</v>
      </c>
      <c r="M4235" s="417" t="s">
        <v>2202</v>
      </c>
      <c r="N4235" s="45" t="s">
        <v>2666</v>
      </c>
      <c r="O4235" s="1239">
        <v>4260</v>
      </c>
      <c r="P4235" s="1239">
        <v>125</v>
      </c>
      <c r="Q4235" s="1254">
        <v>0.04</v>
      </c>
      <c r="R4235" s="794">
        <v>319.5</v>
      </c>
      <c r="S4235" s="488">
        <f t="shared" si="164"/>
        <v>444.5</v>
      </c>
      <c r="T4235" s="488">
        <f t="shared" si="165"/>
        <v>3815.5</v>
      </c>
    </row>
    <row r="4236" spans="1:20">
      <c r="A4236" s="45" t="s">
        <v>5026</v>
      </c>
      <c r="B4236" s="481" t="s">
        <v>17</v>
      </c>
      <c r="C4236" s="420" t="s">
        <v>5061</v>
      </c>
      <c r="D4236" s="494">
        <v>4328</v>
      </c>
      <c r="E4236" s="560">
        <v>41565</v>
      </c>
      <c r="F4236" s="489">
        <v>2014</v>
      </c>
      <c r="G4236" s="45" t="s">
        <v>810</v>
      </c>
      <c r="H4236" s="9" t="s">
        <v>859</v>
      </c>
      <c r="I4236" s="10">
        <v>57</v>
      </c>
      <c r="J4236" s="1012">
        <v>203307</v>
      </c>
      <c r="K4236" s="5">
        <f t="shared" si="166"/>
        <v>13</v>
      </c>
      <c r="L4236" s="423">
        <v>2000</v>
      </c>
      <c r="M4236" s="417" t="s">
        <v>2584</v>
      </c>
      <c r="N4236" s="45" t="s">
        <v>5092</v>
      </c>
      <c r="O4236" s="1239">
        <v>2065</v>
      </c>
      <c r="P4236" s="1239">
        <v>125</v>
      </c>
      <c r="Q4236" s="1254">
        <v>0.02</v>
      </c>
      <c r="R4236" s="794">
        <v>154.87</v>
      </c>
      <c r="S4236" s="488">
        <f t="shared" si="164"/>
        <v>279.87</v>
      </c>
      <c r="T4236" s="488">
        <f t="shared" si="165"/>
        <v>1785.13</v>
      </c>
    </row>
    <row r="4237" spans="1:20">
      <c r="A4237" s="208" t="s">
        <v>5027</v>
      </c>
      <c r="B4237" s="481" t="s">
        <v>17</v>
      </c>
      <c r="C4237" s="691" t="s">
        <v>5062</v>
      </c>
      <c r="D4237" s="494">
        <v>4328</v>
      </c>
      <c r="E4237" s="560">
        <v>41565</v>
      </c>
      <c r="F4237" s="489">
        <v>2014</v>
      </c>
      <c r="G4237" s="208" t="s">
        <v>812</v>
      </c>
      <c r="H4237" s="9" t="s">
        <v>861</v>
      </c>
      <c r="I4237" s="4">
        <v>58</v>
      </c>
      <c r="J4237" s="1012">
        <v>222096</v>
      </c>
      <c r="K4237" s="5">
        <f t="shared" si="166"/>
        <v>8</v>
      </c>
      <c r="L4237" s="790">
        <v>2005</v>
      </c>
      <c r="M4237" s="1113" t="s">
        <v>2584</v>
      </c>
      <c r="N4237" s="208" t="s">
        <v>4988</v>
      </c>
      <c r="O4237" s="1239">
        <v>1060</v>
      </c>
      <c r="P4237" s="1239">
        <v>106</v>
      </c>
      <c r="Q4237" s="1254">
        <v>0.01</v>
      </c>
      <c r="R4237" s="794">
        <v>79.5</v>
      </c>
      <c r="S4237" s="488">
        <f t="shared" ref="S4237:S4265" si="167">R4237+P4237</f>
        <v>185.5</v>
      </c>
      <c r="T4237" s="488">
        <f t="shared" ref="T4237:T4265" si="168">O4237-S4237</f>
        <v>874.5</v>
      </c>
    </row>
    <row r="4238" spans="1:20">
      <c r="A4238" s="208" t="s">
        <v>5028</v>
      </c>
      <c r="B4238" s="481" t="s">
        <v>17</v>
      </c>
      <c r="C4238" s="691" t="s">
        <v>5063</v>
      </c>
      <c r="D4238" s="494">
        <v>4328</v>
      </c>
      <c r="E4238" s="560">
        <v>41565</v>
      </c>
      <c r="F4238" s="489">
        <v>2014</v>
      </c>
      <c r="G4238" s="208" t="s">
        <v>812</v>
      </c>
      <c r="H4238" s="9" t="s">
        <v>1079</v>
      </c>
      <c r="I4238" s="4">
        <v>59</v>
      </c>
      <c r="J4238" s="1012">
        <v>156243</v>
      </c>
      <c r="K4238" s="5">
        <f t="shared" si="166"/>
        <v>8</v>
      </c>
      <c r="L4238" s="790">
        <v>2005</v>
      </c>
      <c r="M4238" s="1113" t="s">
        <v>2202</v>
      </c>
      <c r="N4238" s="208" t="s">
        <v>2666</v>
      </c>
      <c r="O4238" s="1239">
        <v>1765</v>
      </c>
      <c r="P4238" s="1239">
        <v>125</v>
      </c>
      <c r="Q4238" s="1254">
        <v>0.02</v>
      </c>
      <c r="R4238" s="794">
        <v>132.37</v>
      </c>
      <c r="S4238" s="488">
        <f t="shared" si="167"/>
        <v>257.37</v>
      </c>
      <c r="T4238" s="488">
        <f t="shared" si="168"/>
        <v>1507.63</v>
      </c>
    </row>
    <row r="4239" spans="1:20">
      <c r="A4239" s="208" t="s">
        <v>5029</v>
      </c>
      <c r="B4239" s="481" t="s">
        <v>17</v>
      </c>
      <c r="C4239" s="691" t="s">
        <v>5064</v>
      </c>
      <c r="D4239" s="494">
        <v>4328</v>
      </c>
      <c r="E4239" s="560">
        <v>41565</v>
      </c>
      <c r="F4239" s="489">
        <v>2014</v>
      </c>
      <c r="G4239" s="208" t="s">
        <v>818</v>
      </c>
      <c r="H4239" s="9" t="s">
        <v>806</v>
      </c>
      <c r="I4239" s="4">
        <v>61</v>
      </c>
      <c r="J4239" s="1012">
        <v>130886</v>
      </c>
      <c r="K4239" s="5">
        <f t="shared" si="166"/>
        <v>6</v>
      </c>
      <c r="L4239" s="790">
        <v>2007</v>
      </c>
      <c r="M4239" s="1113" t="s">
        <v>2202</v>
      </c>
      <c r="N4239" s="208" t="s">
        <v>2666</v>
      </c>
      <c r="O4239" s="1239">
        <v>4361</v>
      </c>
      <c r="P4239" s="1239">
        <v>125</v>
      </c>
      <c r="Q4239" s="1254">
        <v>0.04</v>
      </c>
      <c r="R4239" s="794">
        <v>327.07</v>
      </c>
      <c r="S4239" s="488">
        <f t="shared" si="167"/>
        <v>452.07</v>
      </c>
      <c r="T4239" s="488">
        <f t="shared" si="168"/>
        <v>3908.93</v>
      </c>
    </row>
    <row r="4240" spans="1:20">
      <c r="A4240" s="208" t="s">
        <v>5030</v>
      </c>
      <c r="B4240" s="481" t="s">
        <v>17</v>
      </c>
      <c r="C4240" s="691" t="s">
        <v>5065</v>
      </c>
      <c r="D4240" s="494">
        <v>4328</v>
      </c>
      <c r="E4240" s="560">
        <v>41565</v>
      </c>
      <c r="F4240" s="489">
        <v>2014</v>
      </c>
      <c r="G4240" s="208" t="s">
        <v>812</v>
      </c>
      <c r="H4240" s="9" t="s">
        <v>1079</v>
      </c>
      <c r="I4240" s="4">
        <v>62</v>
      </c>
      <c r="J4240" s="1012">
        <v>136276</v>
      </c>
      <c r="K4240" s="5">
        <f t="shared" si="166"/>
        <v>6</v>
      </c>
      <c r="L4240" s="790">
        <v>2007</v>
      </c>
      <c r="M4240" s="1113" t="s">
        <v>2202</v>
      </c>
      <c r="N4240" s="208" t="s">
        <v>2666</v>
      </c>
      <c r="O4240" s="1239">
        <v>3860</v>
      </c>
      <c r="P4240" s="1239">
        <v>125</v>
      </c>
      <c r="Q4240" s="1254">
        <v>0.04</v>
      </c>
      <c r="R4240" s="794">
        <v>289.5</v>
      </c>
      <c r="S4240" s="488">
        <f t="shared" si="167"/>
        <v>414.5</v>
      </c>
      <c r="T4240" s="488">
        <f t="shared" si="168"/>
        <v>3445.5</v>
      </c>
    </row>
    <row r="4241" spans="1:20">
      <c r="A4241" s="208" t="s">
        <v>5031</v>
      </c>
      <c r="B4241" s="481" t="s">
        <v>17</v>
      </c>
      <c r="C4241" s="691" t="s">
        <v>5066</v>
      </c>
      <c r="D4241" s="494">
        <v>4328</v>
      </c>
      <c r="E4241" s="560">
        <v>41565</v>
      </c>
      <c r="F4241" s="489">
        <v>2014</v>
      </c>
      <c r="G4241" s="208" t="s">
        <v>812</v>
      </c>
      <c r="H4241" s="9" t="s">
        <v>1079</v>
      </c>
      <c r="I4241" s="4">
        <v>64</v>
      </c>
      <c r="J4241" s="1012">
        <v>160690</v>
      </c>
      <c r="K4241" s="5">
        <f t="shared" si="166"/>
        <v>11</v>
      </c>
      <c r="L4241" s="790">
        <v>2002</v>
      </c>
      <c r="M4241" s="1113" t="s">
        <v>2584</v>
      </c>
      <c r="N4241" s="208" t="s">
        <v>2667</v>
      </c>
      <c r="O4241" s="1239">
        <v>1822</v>
      </c>
      <c r="P4241" s="1239">
        <v>125</v>
      </c>
      <c r="Q4241" s="1254">
        <v>0.02</v>
      </c>
      <c r="R4241" s="794">
        <v>136.65</v>
      </c>
      <c r="S4241" s="488">
        <f t="shared" si="167"/>
        <v>261.64999999999998</v>
      </c>
      <c r="T4241" s="488">
        <f t="shared" si="168"/>
        <v>1560.35</v>
      </c>
    </row>
    <row r="4242" spans="1:20">
      <c r="A4242" s="208" t="s">
        <v>5032</v>
      </c>
      <c r="B4242" s="481" t="s">
        <v>17</v>
      </c>
      <c r="C4242" s="691" t="s">
        <v>5067</v>
      </c>
      <c r="D4242" s="494">
        <v>4328</v>
      </c>
      <c r="E4242" s="560">
        <v>41565</v>
      </c>
      <c r="F4242" s="489">
        <v>2014</v>
      </c>
      <c r="G4242" s="208" t="s">
        <v>812</v>
      </c>
      <c r="H4242" s="9" t="s">
        <v>1079</v>
      </c>
      <c r="I4242" s="4">
        <v>65</v>
      </c>
      <c r="J4242" s="1012">
        <v>142217</v>
      </c>
      <c r="K4242" s="5">
        <f t="shared" si="166"/>
        <v>8</v>
      </c>
      <c r="L4242" s="790">
        <v>2005</v>
      </c>
      <c r="M4242" s="1113" t="s">
        <v>2202</v>
      </c>
      <c r="N4242" s="208" t="s">
        <v>2666</v>
      </c>
      <c r="O4242" s="1239">
        <v>1923</v>
      </c>
      <c r="P4242" s="1239">
        <v>125</v>
      </c>
      <c r="Q4242" s="1254">
        <v>0.02</v>
      </c>
      <c r="R4242" s="794">
        <v>144.22</v>
      </c>
      <c r="S4242" s="488">
        <f t="shared" si="167"/>
        <v>269.22000000000003</v>
      </c>
      <c r="T4242" s="488">
        <f t="shared" si="168"/>
        <v>1653.78</v>
      </c>
    </row>
    <row r="4243" spans="1:20">
      <c r="A4243" s="208" t="s">
        <v>5033</v>
      </c>
      <c r="B4243" s="481" t="s">
        <v>17</v>
      </c>
      <c r="C4243" s="691" t="s">
        <v>5068</v>
      </c>
      <c r="D4243" s="494">
        <v>4328</v>
      </c>
      <c r="E4243" s="560">
        <v>41565</v>
      </c>
      <c r="F4243" s="489">
        <v>2014</v>
      </c>
      <c r="G4243" s="208" t="s">
        <v>608</v>
      </c>
      <c r="H4243" s="9" t="s">
        <v>819</v>
      </c>
      <c r="I4243" s="4">
        <v>66</v>
      </c>
      <c r="J4243" s="1012">
        <v>172694</v>
      </c>
      <c r="K4243" s="5">
        <f t="shared" si="166"/>
        <v>6</v>
      </c>
      <c r="L4243" s="790">
        <v>2007</v>
      </c>
      <c r="M4243" s="1113" t="s">
        <v>2202</v>
      </c>
      <c r="N4243" s="208" t="s">
        <v>2666</v>
      </c>
      <c r="O4243" s="1239">
        <v>3211</v>
      </c>
      <c r="P4243" s="1239">
        <v>125</v>
      </c>
      <c r="Q4243" s="1254">
        <v>0.03</v>
      </c>
      <c r="R4243" s="794">
        <v>240.82</v>
      </c>
      <c r="S4243" s="488">
        <f t="shared" si="167"/>
        <v>365.82</v>
      </c>
      <c r="T4243" s="488">
        <f t="shared" si="168"/>
        <v>2845.18</v>
      </c>
    </row>
    <row r="4244" spans="1:20">
      <c r="A4244" s="208" t="s">
        <v>5034</v>
      </c>
      <c r="B4244" s="481" t="s">
        <v>17</v>
      </c>
      <c r="C4244" s="691" t="s">
        <v>5069</v>
      </c>
      <c r="D4244" s="494">
        <v>4328</v>
      </c>
      <c r="E4244" s="560">
        <v>41565</v>
      </c>
      <c r="F4244" s="489">
        <v>2014</v>
      </c>
      <c r="G4244" s="208" t="s">
        <v>1774</v>
      </c>
      <c r="H4244" s="9" t="s">
        <v>2581</v>
      </c>
      <c r="I4244" s="4">
        <v>89</v>
      </c>
      <c r="J4244" s="1012">
        <v>135095</v>
      </c>
      <c r="K4244" s="5">
        <f t="shared" si="166"/>
        <v>16</v>
      </c>
      <c r="L4244" s="790">
        <v>1997</v>
      </c>
      <c r="M4244" s="1113" t="s">
        <v>2584</v>
      </c>
      <c r="N4244" s="208" t="s">
        <v>5092</v>
      </c>
      <c r="O4244" s="1239">
        <v>452</v>
      </c>
      <c r="P4244" s="1239">
        <v>45.2</v>
      </c>
      <c r="Q4244" s="1254">
        <v>0</v>
      </c>
      <c r="R4244" s="794">
        <v>33.9</v>
      </c>
      <c r="S4244" s="488">
        <f t="shared" si="167"/>
        <v>79.099999999999994</v>
      </c>
      <c r="T4244" s="488">
        <f t="shared" si="168"/>
        <v>372.9</v>
      </c>
    </row>
    <row r="4245" spans="1:20">
      <c r="A4245" s="208" t="s">
        <v>5035</v>
      </c>
      <c r="B4245" s="481" t="s">
        <v>17</v>
      </c>
      <c r="C4245" s="691" t="s">
        <v>5070</v>
      </c>
      <c r="D4245" s="494">
        <v>4328</v>
      </c>
      <c r="E4245" s="560">
        <v>41565</v>
      </c>
      <c r="F4245" s="489">
        <v>2014</v>
      </c>
      <c r="G4245" s="208" t="s">
        <v>1774</v>
      </c>
      <c r="H4245" s="9" t="s">
        <v>2581</v>
      </c>
      <c r="I4245" s="4">
        <v>90</v>
      </c>
      <c r="J4245" s="1012">
        <v>46409</v>
      </c>
      <c r="K4245" s="5">
        <f t="shared" si="166"/>
        <v>17</v>
      </c>
      <c r="L4245" s="790">
        <v>1996</v>
      </c>
      <c r="M4245" s="1113" t="s">
        <v>2598</v>
      </c>
      <c r="N4245" s="208" t="s">
        <v>5007</v>
      </c>
      <c r="O4245" s="1239">
        <v>2278</v>
      </c>
      <c r="P4245" s="1239">
        <v>125</v>
      </c>
      <c r="Q4245" s="1254">
        <v>0.02</v>
      </c>
      <c r="R4245" s="794">
        <v>170.85</v>
      </c>
      <c r="S4245" s="488">
        <f t="shared" si="167"/>
        <v>295.85000000000002</v>
      </c>
      <c r="T4245" s="488">
        <f t="shared" si="168"/>
        <v>1982.15</v>
      </c>
    </row>
    <row r="4246" spans="1:20">
      <c r="A4246" s="208" t="s">
        <v>5036</v>
      </c>
      <c r="B4246" s="481" t="s">
        <v>17</v>
      </c>
      <c r="C4246" s="691" t="s">
        <v>5071</v>
      </c>
      <c r="D4246" s="494">
        <v>4328</v>
      </c>
      <c r="E4246" s="560">
        <v>41565</v>
      </c>
      <c r="F4246" s="489">
        <v>2014</v>
      </c>
      <c r="G4246" s="208" t="s">
        <v>814</v>
      </c>
      <c r="H4246" s="9" t="s">
        <v>4975</v>
      </c>
      <c r="I4246" s="4">
        <v>126</v>
      </c>
      <c r="J4246" s="1012">
        <v>116711</v>
      </c>
      <c r="K4246" s="5">
        <f t="shared" si="166"/>
        <v>17</v>
      </c>
      <c r="L4246" s="790">
        <v>1996</v>
      </c>
      <c r="M4246" s="1113" t="s">
        <v>2584</v>
      </c>
      <c r="N4246" s="208" t="s">
        <v>5093</v>
      </c>
      <c r="O4246" s="1239">
        <v>1009</v>
      </c>
      <c r="P4246" s="1239">
        <v>100.9</v>
      </c>
      <c r="Q4246" s="1254">
        <v>0.01</v>
      </c>
      <c r="R4246" s="794">
        <v>75.67</v>
      </c>
      <c r="S4246" s="488">
        <f t="shared" si="167"/>
        <v>176.57</v>
      </c>
      <c r="T4246" s="488">
        <f t="shared" si="168"/>
        <v>832.43000000000006</v>
      </c>
    </row>
    <row r="4247" spans="1:20">
      <c r="A4247" s="208" t="s">
        <v>5037</v>
      </c>
      <c r="B4247" s="481" t="s">
        <v>17</v>
      </c>
      <c r="C4247" s="691" t="s">
        <v>5072</v>
      </c>
      <c r="D4247" s="494">
        <v>4328</v>
      </c>
      <c r="E4247" s="560">
        <v>41565</v>
      </c>
      <c r="F4247" s="489">
        <v>2014</v>
      </c>
      <c r="G4247" s="208" t="s">
        <v>608</v>
      </c>
      <c r="H4247" s="9" t="s">
        <v>819</v>
      </c>
      <c r="I4247" s="4">
        <v>132</v>
      </c>
      <c r="J4247" s="1012">
        <v>197521</v>
      </c>
      <c r="K4247" s="5">
        <f t="shared" si="166"/>
        <v>6</v>
      </c>
      <c r="L4247" s="790">
        <v>2007</v>
      </c>
      <c r="M4247" s="1113" t="s">
        <v>2202</v>
      </c>
      <c r="N4247" s="208" t="s">
        <v>2666</v>
      </c>
      <c r="O4247" s="1239">
        <v>2810</v>
      </c>
      <c r="P4247" s="1239">
        <v>125</v>
      </c>
      <c r="Q4247" s="1254">
        <v>0.03</v>
      </c>
      <c r="R4247" s="794">
        <v>210.75</v>
      </c>
      <c r="S4247" s="488">
        <f t="shared" si="167"/>
        <v>335.75</v>
      </c>
      <c r="T4247" s="488">
        <f t="shared" si="168"/>
        <v>2474.25</v>
      </c>
    </row>
    <row r="4248" spans="1:20">
      <c r="A4248" s="208" t="s">
        <v>5038</v>
      </c>
      <c r="B4248" s="481" t="s">
        <v>17</v>
      </c>
      <c r="C4248" s="691" t="s">
        <v>5073</v>
      </c>
      <c r="D4248" s="494">
        <v>4328</v>
      </c>
      <c r="E4248" s="560">
        <v>41565</v>
      </c>
      <c r="F4248" s="489">
        <v>2014</v>
      </c>
      <c r="G4248" s="208" t="s">
        <v>812</v>
      </c>
      <c r="H4248" s="9" t="s">
        <v>1079</v>
      </c>
      <c r="I4248" s="4">
        <v>164</v>
      </c>
      <c r="J4248" s="1012">
        <v>115004</v>
      </c>
      <c r="K4248" s="5">
        <f t="shared" si="166"/>
        <v>5</v>
      </c>
      <c r="L4248" s="790">
        <v>2008</v>
      </c>
      <c r="M4248" s="1113" t="s">
        <v>2202</v>
      </c>
      <c r="N4248" s="208" t="s">
        <v>2666</v>
      </c>
      <c r="O4248" s="1239">
        <v>4130</v>
      </c>
      <c r="P4248" s="1239">
        <v>125</v>
      </c>
      <c r="Q4248" s="1254">
        <v>0.04</v>
      </c>
      <c r="R4248" s="794">
        <v>309.75</v>
      </c>
      <c r="S4248" s="488">
        <f t="shared" si="167"/>
        <v>434.75</v>
      </c>
      <c r="T4248" s="488">
        <f t="shared" si="168"/>
        <v>3695.25</v>
      </c>
    </row>
    <row r="4249" spans="1:20">
      <c r="A4249" s="208" t="s">
        <v>5039</v>
      </c>
      <c r="B4249" s="481" t="s">
        <v>17</v>
      </c>
      <c r="C4249" s="691" t="s">
        <v>5074</v>
      </c>
      <c r="D4249" s="494">
        <v>4328</v>
      </c>
      <c r="E4249" s="560">
        <v>41565</v>
      </c>
      <c r="F4249" s="489">
        <v>2014</v>
      </c>
      <c r="G4249" s="208" t="s">
        <v>818</v>
      </c>
      <c r="H4249" s="9" t="s">
        <v>806</v>
      </c>
      <c r="I4249" s="4">
        <v>165</v>
      </c>
      <c r="J4249" s="1012">
        <v>195326</v>
      </c>
      <c r="K4249" s="5">
        <f t="shared" si="166"/>
        <v>11</v>
      </c>
      <c r="L4249" s="790">
        <v>2002</v>
      </c>
      <c r="M4249" s="1113" t="s">
        <v>2584</v>
      </c>
      <c r="N4249" s="208" t="s">
        <v>4988</v>
      </c>
      <c r="O4249" s="1239">
        <v>676.66</v>
      </c>
      <c r="P4249" s="1239">
        <v>67.67</v>
      </c>
      <c r="Q4249" s="1254">
        <v>0.01</v>
      </c>
      <c r="R4249" s="794">
        <v>50.75</v>
      </c>
      <c r="S4249" s="488">
        <f t="shared" si="167"/>
        <v>118.42</v>
      </c>
      <c r="T4249" s="488">
        <f t="shared" si="168"/>
        <v>558.24</v>
      </c>
    </row>
    <row r="4250" spans="1:20">
      <c r="A4250" s="208" t="s">
        <v>5040</v>
      </c>
      <c r="B4250" s="481" t="s">
        <v>17</v>
      </c>
      <c r="C4250" s="691" t="s">
        <v>5075</v>
      </c>
      <c r="D4250" s="494">
        <v>4328</v>
      </c>
      <c r="E4250" s="560">
        <v>41565</v>
      </c>
      <c r="F4250" s="489">
        <v>2014</v>
      </c>
      <c r="G4250" s="208" t="s">
        <v>818</v>
      </c>
      <c r="H4250" s="9" t="s">
        <v>806</v>
      </c>
      <c r="I4250" s="4">
        <v>166</v>
      </c>
      <c r="J4250" s="1012">
        <v>206219</v>
      </c>
      <c r="K4250" s="5">
        <f t="shared" si="166"/>
        <v>8</v>
      </c>
      <c r="L4250" s="790">
        <v>2005</v>
      </c>
      <c r="M4250" s="1113" t="s">
        <v>2584</v>
      </c>
      <c r="N4250" s="208" t="s">
        <v>4988</v>
      </c>
      <c r="O4250" s="1239">
        <v>1535</v>
      </c>
      <c r="P4250" s="1239">
        <v>125</v>
      </c>
      <c r="Q4250" s="1254">
        <v>0.02</v>
      </c>
      <c r="R4250" s="794">
        <v>115.12</v>
      </c>
      <c r="S4250" s="488">
        <f t="shared" si="167"/>
        <v>240.12</v>
      </c>
      <c r="T4250" s="488">
        <f t="shared" si="168"/>
        <v>1294.8800000000001</v>
      </c>
    </row>
    <row r="4251" spans="1:20">
      <c r="A4251" s="208" t="s">
        <v>5041</v>
      </c>
      <c r="B4251" s="481" t="s">
        <v>17</v>
      </c>
      <c r="C4251" s="691" t="s">
        <v>5076</v>
      </c>
      <c r="D4251" s="494">
        <v>4328</v>
      </c>
      <c r="E4251" s="560">
        <v>41565</v>
      </c>
      <c r="F4251" s="489">
        <v>2014</v>
      </c>
      <c r="G4251" s="208" t="s">
        <v>818</v>
      </c>
      <c r="H4251" s="9" t="s">
        <v>806</v>
      </c>
      <c r="I4251" s="4">
        <v>167</v>
      </c>
      <c r="J4251" s="1012">
        <v>203692</v>
      </c>
      <c r="K4251" s="5">
        <f t="shared" si="166"/>
        <v>11</v>
      </c>
      <c r="L4251" s="790">
        <v>2002</v>
      </c>
      <c r="M4251" s="1113" t="s">
        <v>2584</v>
      </c>
      <c r="N4251" s="208" t="s">
        <v>4988</v>
      </c>
      <c r="O4251" s="1239">
        <v>1010</v>
      </c>
      <c r="P4251" s="1239">
        <v>101</v>
      </c>
      <c r="Q4251" s="1254">
        <v>0.01</v>
      </c>
      <c r="R4251" s="794">
        <v>75.75</v>
      </c>
      <c r="S4251" s="488">
        <f t="shared" si="167"/>
        <v>176.75</v>
      </c>
      <c r="T4251" s="488">
        <f t="shared" si="168"/>
        <v>833.25</v>
      </c>
    </row>
    <row r="4252" spans="1:20">
      <c r="A4252" s="208" t="s">
        <v>5042</v>
      </c>
      <c r="B4252" s="481" t="s">
        <v>17</v>
      </c>
      <c r="C4252" s="691" t="s">
        <v>5077</v>
      </c>
      <c r="D4252" s="494">
        <v>4328</v>
      </c>
      <c r="E4252" s="560">
        <v>41565</v>
      </c>
      <c r="F4252" s="489">
        <v>2014</v>
      </c>
      <c r="G4252" s="208" t="s">
        <v>818</v>
      </c>
      <c r="H4252" s="9" t="s">
        <v>806</v>
      </c>
      <c r="I4252" s="4">
        <v>168</v>
      </c>
      <c r="J4252" s="1012">
        <v>185759</v>
      </c>
      <c r="K4252" s="5">
        <f t="shared" si="166"/>
        <v>8</v>
      </c>
      <c r="L4252" s="790">
        <v>2005</v>
      </c>
      <c r="M4252" s="1113" t="s">
        <v>2584</v>
      </c>
      <c r="N4252" s="208" t="s">
        <v>4988</v>
      </c>
      <c r="O4252" s="1239">
        <v>2000</v>
      </c>
      <c r="P4252" s="1239">
        <v>125</v>
      </c>
      <c r="Q4252" s="1254">
        <v>0.02</v>
      </c>
      <c r="R4252" s="794">
        <v>150</v>
      </c>
      <c r="S4252" s="488">
        <f t="shared" si="167"/>
        <v>275</v>
      </c>
      <c r="T4252" s="488">
        <f t="shared" si="168"/>
        <v>1725</v>
      </c>
    </row>
    <row r="4253" spans="1:20">
      <c r="A4253" s="208" t="s">
        <v>5043</v>
      </c>
      <c r="B4253" s="481" t="s">
        <v>17</v>
      </c>
      <c r="C4253" s="691" t="s">
        <v>5078</v>
      </c>
      <c r="D4253" s="494">
        <v>4328</v>
      </c>
      <c r="E4253" s="560">
        <v>41565</v>
      </c>
      <c r="F4253" s="489">
        <v>2014</v>
      </c>
      <c r="G4253" s="208" t="s">
        <v>818</v>
      </c>
      <c r="H4253" s="9" t="s">
        <v>1835</v>
      </c>
      <c r="I4253" s="4">
        <v>169</v>
      </c>
      <c r="J4253" s="1012">
        <v>138540</v>
      </c>
      <c r="K4253" s="5">
        <f t="shared" si="166"/>
        <v>6</v>
      </c>
      <c r="L4253" s="790">
        <v>2007</v>
      </c>
      <c r="M4253" s="1113" t="s">
        <v>2202</v>
      </c>
      <c r="N4253" s="208" t="s">
        <v>2666</v>
      </c>
      <c r="O4253" s="1239">
        <v>5013</v>
      </c>
      <c r="P4253" s="1239">
        <v>125</v>
      </c>
      <c r="Q4253" s="1254">
        <v>0.05</v>
      </c>
      <c r="R4253" s="794">
        <v>375.97</v>
      </c>
      <c r="S4253" s="488">
        <f t="shared" si="167"/>
        <v>500.97</v>
      </c>
      <c r="T4253" s="488">
        <f t="shared" si="168"/>
        <v>4512.03</v>
      </c>
    </row>
    <row r="4254" spans="1:20">
      <c r="A4254" s="208" t="s">
        <v>4922</v>
      </c>
      <c r="C4254" s="691" t="s">
        <v>5079</v>
      </c>
      <c r="D4254" s="494">
        <v>4328</v>
      </c>
      <c r="E4254" s="560">
        <v>41565</v>
      </c>
      <c r="F4254" s="489">
        <v>2014</v>
      </c>
      <c r="G4254" s="208" t="s">
        <v>814</v>
      </c>
      <c r="H4254" s="9" t="s">
        <v>1060</v>
      </c>
      <c r="I4254" s="4">
        <v>170</v>
      </c>
      <c r="J4254" s="1012" t="s">
        <v>5088</v>
      </c>
      <c r="K4254" s="5">
        <f t="shared" si="166"/>
        <v>16</v>
      </c>
      <c r="L4254" s="790">
        <v>1997</v>
      </c>
      <c r="M4254" s="1113" t="s">
        <v>2584</v>
      </c>
      <c r="N4254" s="208" t="s">
        <v>4988</v>
      </c>
      <c r="O4254" s="1239">
        <v>655</v>
      </c>
      <c r="P4254" s="1239">
        <v>65.5</v>
      </c>
      <c r="Q4254" s="1254">
        <v>0.01</v>
      </c>
      <c r="R4254" s="794">
        <v>49.12</v>
      </c>
      <c r="S4254" s="488">
        <f t="shared" si="167"/>
        <v>114.62</v>
      </c>
      <c r="T4254" s="488">
        <f t="shared" si="168"/>
        <v>540.38</v>
      </c>
    </row>
    <row r="4255" spans="1:20">
      <c r="A4255" s="701" t="s">
        <v>5094</v>
      </c>
      <c r="B4255" s="481" t="s">
        <v>17</v>
      </c>
      <c r="C4255" s="902" t="s">
        <v>5105</v>
      </c>
      <c r="D4255" s="494">
        <v>4354</v>
      </c>
      <c r="E4255" s="560">
        <v>41600</v>
      </c>
      <c r="F4255" s="489">
        <v>2014</v>
      </c>
      <c r="G4255" s="701" t="s">
        <v>818</v>
      </c>
      <c r="H4255" s="9" t="s">
        <v>806</v>
      </c>
      <c r="I4255" s="700" t="s">
        <v>877</v>
      </c>
      <c r="J4255" s="1262">
        <v>158552</v>
      </c>
      <c r="K4255" s="5">
        <f t="shared" si="166"/>
        <v>15</v>
      </c>
      <c r="L4255" s="789">
        <v>1998</v>
      </c>
      <c r="M4255" s="1203" t="s">
        <v>2598</v>
      </c>
      <c r="N4255" s="701" t="s">
        <v>772</v>
      </c>
      <c r="O4255" s="792">
        <v>999</v>
      </c>
      <c r="P4255" s="792">
        <v>99.9</v>
      </c>
      <c r="Q4255" s="1013">
        <v>0.05</v>
      </c>
      <c r="R4255" s="1238">
        <v>74.92</v>
      </c>
      <c r="S4255" s="488">
        <f t="shared" si="167"/>
        <v>174.82</v>
      </c>
      <c r="T4255" s="488">
        <f t="shared" si="168"/>
        <v>824.18000000000006</v>
      </c>
    </row>
    <row r="4256" spans="1:20">
      <c r="A4256" s="701" t="s">
        <v>5095</v>
      </c>
      <c r="B4256" s="481" t="s">
        <v>17</v>
      </c>
      <c r="C4256" s="902" t="s">
        <v>5106</v>
      </c>
      <c r="D4256" s="494">
        <v>4354</v>
      </c>
      <c r="E4256" s="560">
        <v>41600</v>
      </c>
      <c r="F4256" s="489">
        <v>2014</v>
      </c>
      <c r="G4256" s="701" t="s">
        <v>818</v>
      </c>
      <c r="H4256" s="9" t="s">
        <v>806</v>
      </c>
      <c r="I4256" s="700" t="s">
        <v>5116</v>
      </c>
      <c r="J4256" s="1262">
        <v>145158</v>
      </c>
      <c r="K4256" s="5">
        <f t="shared" si="166"/>
        <v>6</v>
      </c>
      <c r="L4256" s="789">
        <v>2007</v>
      </c>
      <c r="M4256" s="1203" t="s">
        <v>2202</v>
      </c>
      <c r="N4256" s="701" t="s">
        <v>2666</v>
      </c>
      <c r="O4256" s="792">
        <v>4071.61</v>
      </c>
      <c r="P4256" s="792">
        <v>125</v>
      </c>
      <c r="Q4256" s="1013">
        <v>0.21</v>
      </c>
      <c r="R4256" s="1238">
        <v>305.37</v>
      </c>
      <c r="S4256" s="488">
        <f t="shared" si="167"/>
        <v>430.37</v>
      </c>
      <c r="T4256" s="488">
        <f t="shared" si="168"/>
        <v>3641.2400000000002</v>
      </c>
    </row>
    <row r="4257" spans="1:20">
      <c r="A4257" s="701" t="s">
        <v>5096</v>
      </c>
      <c r="B4257" s="481" t="s">
        <v>17</v>
      </c>
      <c r="C4257" s="902" t="s">
        <v>5107</v>
      </c>
      <c r="D4257" s="494">
        <v>4354</v>
      </c>
      <c r="E4257" s="560">
        <v>41600</v>
      </c>
      <c r="F4257" s="489">
        <v>2014</v>
      </c>
      <c r="G4257" s="701" t="s">
        <v>818</v>
      </c>
      <c r="H4257" s="9" t="s">
        <v>806</v>
      </c>
      <c r="I4257" s="700" t="s">
        <v>5117</v>
      </c>
      <c r="J4257" s="1262">
        <v>202026</v>
      </c>
      <c r="K4257" s="5">
        <f t="shared" si="166"/>
        <v>6</v>
      </c>
      <c r="L4257" s="789">
        <v>2007</v>
      </c>
      <c r="M4257" s="1203" t="s">
        <v>2202</v>
      </c>
      <c r="N4257" s="701" t="s">
        <v>2666</v>
      </c>
      <c r="O4257" s="792">
        <v>2520.1</v>
      </c>
      <c r="P4257" s="792">
        <v>125</v>
      </c>
      <c r="Q4257" s="1013">
        <v>0.13</v>
      </c>
      <c r="R4257" s="1238">
        <v>189.01</v>
      </c>
      <c r="S4257" s="488">
        <f t="shared" si="167"/>
        <v>314.01</v>
      </c>
      <c r="T4257" s="488">
        <f t="shared" si="168"/>
        <v>2206.09</v>
      </c>
    </row>
    <row r="4258" spans="1:20">
      <c r="A4258" s="701" t="s">
        <v>5097</v>
      </c>
      <c r="B4258" s="481" t="s">
        <v>17</v>
      </c>
      <c r="C4258" s="902" t="s">
        <v>5108</v>
      </c>
      <c r="D4258" s="494">
        <v>4354</v>
      </c>
      <c r="E4258" s="560">
        <v>41600</v>
      </c>
      <c r="F4258" s="489">
        <v>2014</v>
      </c>
      <c r="G4258" s="701" t="s">
        <v>818</v>
      </c>
      <c r="H4258" s="9" t="s">
        <v>806</v>
      </c>
      <c r="I4258" s="700" t="s">
        <v>5118</v>
      </c>
      <c r="J4258" s="1262">
        <v>199192</v>
      </c>
      <c r="K4258" s="5">
        <f t="shared" si="166"/>
        <v>6</v>
      </c>
      <c r="L4258" s="789">
        <v>2007</v>
      </c>
      <c r="M4258" s="1203" t="s">
        <v>2202</v>
      </c>
      <c r="N4258" s="701" t="s">
        <v>2666</v>
      </c>
      <c r="O4258" s="792">
        <v>2460</v>
      </c>
      <c r="P4258" s="792">
        <v>125</v>
      </c>
      <c r="Q4258" s="1013">
        <v>0.13</v>
      </c>
      <c r="R4258" s="1238">
        <v>184.5</v>
      </c>
      <c r="S4258" s="488">
        <f t="shared" si="167"/>
        <v>309.5</v>
      </c>
      <c r="T4258" s="488">
        <f t="shared" si="168"/>
        <v>2150.5</v>
      </c>
    </row>
    <row r="4259" spans="1:20">
      <c r="A4259" s="701" t="s">
        <v>5098</v>
      </c>
      <c r="B4259" s="481" t="s">
        <v>17</v>
      </c>
      <c r="C4259" s="902" t="s">
        <v>5109</v>
      </c>
      <c r="D4259" s="494">
        <v>4354</v>
      </c>
      <c r="E4259" s="560">
        <v>41600</v>
      </c>
      <c r="F4259" s="489">
        <v>2014</v>
      </c>
      <c r="G4259" s="701" t="s">
        <v>818</v>
      </c>
      <c r="H4259" s="9" t="s">
        <v>806</v>
      </c>
      <c r="I4259" s="700" t="s">
        <v>5119</v>
      </c>
      <c r="J4259" s="1262">
        <v>158322</v>
      </c>
      <c r="K4259" s="5">
        <f t="shared" si="166"/>
        <v>10</v>
      </c>
      <c r="L4259" s="789">
        <v>2003</v>
      </c>
      <c r="M4259" s="1203" t="s">
        <v>2677</v>
      </c>
      <c r="N4259" s="701" t="s">
        <v>5089</v>
      </c>
      <c r="O4259" s="792">
        <v>1820</v>
      </c>
      <c r="P4259" s="792">
        <v>125</v>
      </c>
      <c r="Q4259" s="1013">
        <v>0.09</v>
      </c>
      <c r="R4259" s="1238">
        <v>136.5</v>
      </c>
      <c r="S4259" s="488">
        <f t="shared" si="167"/>
        <v>261.5</v>
      </c>
      <c r="T4259" s="488">
        <f t="shared" si="168"/>
        <v>1558.5</v>
      </c>
    </row>
    <row r="4260" spans="1:20">
      <c r="A4260" s="701" t="s">
        <v>5099</v>
      </c>
      <c r="B4260" s="481" t="s">
        <v>17</v>
      </c>
      <c r="C4260" s="902" t="s">
        <v>5110</v>
      </c>
      <c r="D4260" s="494">
        <v>4354</v>
      </c>
      <c r="E4260" s="560">
        <v>41600</v>
      </c>
      <c r="F4260" s="489">
        <v>2014</v>
      </c>
      <c r="G4260" s="701" t="s">
        <v>818</v>
      </c>
      <c r="H4260" s="9" t="s">
        <v>806</v>
      </c>
      <c r="I4260" s="700" t="s">
        <v>5120</v>
      </c>
      <c r="J4260" s="1262">
        <v>180861</v>
      </c>
      <c r="K4260" s="5">
        <f t="shared" si="166"/>
        <v>9</v>
      </c>
      <c r="L4260" s="789">
        <v>2004</v>
      </c>
      <c r="M4260" s="1203" t="s">
        <v>2202</v>
      </c>
      <c r="N4260" s="701" t="s">
        <v>2666</v>
      </c>
      <c r="O4260" s="792">
        <v>950</v>
      </c>
      <c r="P4260" s="792">
        <v>95</v>
      </c>
      <c r="Q4260" s="1013">
        <v>0.05</v>
      </c>
      <c r="R4260" s="1238">
        <v>71.25</v>
      </c>
      <c r="S4260" s="488">
        <f t="shared" si="167"/>
        <v>166.25</v>
      </c>
      <c r="T4260" s="488">
        <f t="shared" si="168"/>
        <v>783.75</v>
      </c>
    </row>
    <row r="4261" spans="1:20">
      <c r="A4261" s="701" t="s">
        <v>5100</v>
      </c>
      <c r="B4261" s="481" t="s">
        <v>17</v>
      </c>
      <c r="C4261" s="902" t="s">
        <v>5111</v>
      </c>
      <c r="D4261" s="494">
        <v>4354</v>
      </c>
      <c r="E4261" s="560">
        <v>41600</v>
      </c>
      <c r="F4261" s="489">
        <v>2014</v>
      </c>
      <c r="G4261" s="701" t="s">
        <v>818</v>
      </c>
      <c r="H4261" s="9" t="s">
        <v>1835</v>
      </c>
      <c r="I4261" s="700" t="s">
        <v>5121</v>
      </c>
      <c r="J4261" s="1262">
        <v>141144</v>
      </c>
      <c r="K4261" s="5">
        <f t="shared" si="166"/>
        <v>6</v>
      </c>
      <c r="L4261" s="789">
        <v>2007</v>
      </c>
      <c r="M4261" s="1203" t="s">
        <v>2202</v>
      </c>
      <c r="N4261" s="701" t="s">
        <v>2666</v>
      </c>
      <c r="O4261" s="792">
        <v>4710</v>
      </c>
      <c r="P4261" s="792">
        <v>125</v>
      </c>
      <c r="Q4261" s="1013">
        <v>0.24</v>
      </c>
      <c r="R4261" s="1238">
        <v>353.25</v>
      </c>
      <c r="S4261" s="488">
        <f t="shared" si="167"/>
        <v>478.25</v>
      </c>
      <c r="T4261" s="488">
        <f t="shared" si="168"/>
        <v>4231.75</v>
      </c>
    </row>
    <row r="4262" spans="1:20">
      <c r="A4262" s="701" t="s">
        <v>5101</v>
      </c>
      <c r="B4262" s="481" t="s">
        <v>17</v>
      </c>
      <c r="C4262" s="902" t="s">
        <v>5112</v>
      </c>
      <c r="D4262" s="494">
        <v>4354</v>
      </c>
      <c r="E4262" s="560">
        <v>41600</v>
      </c>
      <c r="F4262" s="489">
        <v>2014</v>
      </c>
      <c r="G4262" s="701" t="s">
        <v>814</v>
      </c>
      <c r="H4262" s="9" t="s">
        <v>5122</v>
      </c>
      <c r="I4262" s="700" t="s">
        <v>4942</v>
      </c>
      <c r="J4262" s="1262">
        <v>176365</v>
      </c>
      <c r="K4262" s="5">
        <f t="shared" si="166"/>
        <v>16</v>
      </c>
      <c r="L4262" s="789">
        <v>1997</v>
      </c>
      <c r="M4262" s="1203" t="s">
        <v>2584</v>
      </c>
      <c r="N4262" s="701" t="s">
        <v>2667</v>
      </c>
      <c r="O4262" s="792">
        <v>310</v>
      </c>
      <c r="P4262" s="792">
        <v>31</v>
      </c>
      <c r="Q4262" s="1013">
        <v>0.02</v>
      </c>
      <c r="R4262" s="1238">
        <v>23.25</v>
      </c>
      <c r="S4262" s="488">
        <f t="shared" si="167"/>
        <v>54.25</v>
      </c>
      <c r="T4262" s="488">
        <f t="shared" si="168"/>
        <v>255.75</v>
      </c>
    </row>
    <row r="4263" spans="1:20">
      <c r="A4263" s="701" t="s">
        <v>5102</v>
      </c>
      <c r="B4263" s="481" t="s">
        <v>17</v>
      </c>
      <c r="C4263" s="902" t="s">
        <v>5113</v>
      </c>
      <c r="D4263" s="494">
        <v>4354</v>
      </c>
      <c r="E4263" s="560">
        <v>41600</v>
      </c>
      <c r="F4263" s="489">
        <v>2014</v>
      </c>
      <c r="G4263" s="701" t="s">
        <v>814</v>
      </c>
      <c r="H4263" s="9" t="s">
        <v>5122</v>
      </c>
      <c r="I4263" s="700" t="s">
        <v>5123</v>
      </c>
      <c r="J4263" s="1262">
        <v>131827</v>
      </c>
      <c r="K4263" s="5">
        <f t="shared" si="166"/>
        <v>13</v>
      </c>
      <c r="L4263" s="789">
        <v>2000</v>
      </c>
      <c r="M4263" s="1203" t="s">
        <v>2598</v>
      </c>
      <c r="N4263" s="701" t="s">
        <v>772</v>
      </c>
      <c r="O4263" s="792">
        <v>878.5</v>
      </c>
      <c r="P4263" s="792">
        <v>87.85</v>
      </c>
      <c r="Q4263" s="1013">
        <v>0.05</v>
      </c>
      <c r="R4263" s="1238">
        <v>65.89</v>
      </c>
      <c r="S4263" s="488">
        <f t="shared" si="167"/>
        <v>153.74</v>
      </c>
      <c r="T4263" s="488">
        <f t="shared" si="168"/>
        <v>724.76</v>
      </c>
    </row>
    <row r="4264" spans="1:20">
      <c r="A4264" s="701" t="s">
        <v>5103</v>
      </c>
      <c r="B4264" s="481" t="s">
        <v>17</v>
      </c>
      <c r="C4264" s="902" t="s">
        <v>5114</v>
      </c>
      <c r="D4264" s="494">
        <v>4354</v>
      </c>
      <c r="E4264" s="560">
        <v>41600</v>
      </c>
      <c r="F4264" s="489">
        <v>2014</v>
      </c>
      <c r="G4264" s="701" t="s">
        <v>814</v>
      </c>
      <c r="H4264" s="9" t="s">
        <v>5122</v>
      </c>
      <c r="I4264" s="700" t="s">
        <v>5124</v>
      </c>
      <c r="J4264" s="1262">
        <v>177287</v>
      </c>
      <c r="K4264" s="5">
        <f t="shared" si="166"/>
        <v>16</v>
      </c>
      <c r="L4264" s="789">
        <v>1997</v>
      </c>
      <c r="M4264" s="1203" t="s">
        <v>2584</v>
      </c>
      <c r="N4264" s="701" t="s">
        <v>2667</v>
      </c>
      <c r="O4264" s="792">
        <v>310</v>
      </c>
      <c r="P4264" s="792">
        <v>31</v>
      </c>
      <c r="Q4264" s="1013">
        <v>0.02</v>
      </c>
      <c r="R4264" s="1238">
        <v>23.25</v>
      </c>
      <c r="S4264" s="488">
        <f t="shared" si="167"/>
        <v>54.25</v>
      </c>
      <c r="T4264" s="488">
        <f t="shared" si="168"/>
        <v>255.75</v>
      </c>
    </row>
    <row r="4265" spans="1:20">
      <c r="A4265" s="701" t="s">
        <v>5104</v>
      </c>
      <c r="B4265" s="481" t="s">
        <v>17</v>
      </c>
      <c r="C4265" s="902" t="s">
        <v>5115</v>
      </c>
      <c r="D4265" s="494">
        <v>4354</v>
      </c>
      <c r="E4265" s="560">
        <v>41600</v>
      </c>
      <c r="F4265" s="489">
        <v>2014</v>
      </c>
      <c r="G4265" s="701" t="s">
        <v>812</v>
      </c>
      <c r="H4265" s="9" t="s">
        <v>861</v>
      </c>
      <c r="I4265" s="700" t="s">
        <v>4852</v>
      </c>
      <c r="J4265" s="1262">
        <v>253397</v>
      </c>
      <c r="K4265" s="5">
        <f t="shared" si="166"/>
        <v>7</v>
      </c>
      <c r="L4265" s="789">
        <v>2006</v>
      </c>
      <c r="M4265" s="1203" t="s">
        <v>2584</v>
      </c>
      <c r="N4265" s="701" t="s">
        <v>4988</v>
      </c>
      <c r="O4265" s="792">
        <v>401</v>
      </c>
      <c r="P4265" s="792">
        <v>40.1</v>
      </c>
      <c r="Q4265" s="1013">
        <v>0.02</v>
      </c>
      <c r="R4265" s="1238">
        <v>30.07</v>
      </c>
      <c r="S4265" s="488">
        <f t="shared" si="167"/>
        <v>70.17</v>
      </c>
      <c r="T4265" s="488">
        <f t="shared" si="168"/>
        <v>330.83</v>
      </c>
    </row>
    <row r="4266" spans="1:20">
      <c r="A4266" s="530" t="s">
        <v>824</v>
      </c>
      <c r="B4266" s="530" t="s">
        <v>662</v>
      </c>
      <c r="C4266" s="674" t="s">
        <v>4700</v>
      </c>
      <c r="D4266" s="542" t="s">
        <v>824</v>
      </c>
      <c r="E4266" s="879">
        <v>41613</v>
      </c>
      <c r="F4266" s="1263">
        <v>2014</v>
      </c>
      <c r="G4266" s="735" t="s">
        <v>818</v>
      </c>
      <c r="H4266" s="530" t="s">
        <v>1835</v>
      </c>
      <c r="I4266" s="583"/>
      <c r="J4266" s="583"/>
      <c r="K4266" s="1264"/>
      <c r="L4266" s="1037"/>
      <c r="M4266" s="1136"/>
      <c r="N4266" s="1136"/>
      <c r="O4266" s="1235"/>
      <c r="P4266" s="527"/>
      <c r="Q4266" s="1265"/>
      <c r="R4266" s="529"/>
      <c r="S4266" s="529"/>
      <c r="T4266" s="529">
        <v>-8900</v>
      </c>
    </row>
    <row r="4267" spans="1:20">
      <c r="A4267" s="530" t="s">
        <v>824</v>
      </c>
      <c r="B4267" s="530" t="s">
        <v>662</v>
      </c>
      <c r="C4267" s="674" t="s">
        <v>4700</v>
      </c>
      <c r="D4267" s="542" t="s">
        <v>824</v>
      </c>
      <c r="E4267" s="879">
        <v>41614</v>
      </c>
      <c r="F4267" s="1263">
        <v>2014</v>
      </c>
      <c r="G4267" s="735" t="s">
        <v>817</v>
      </c>
      <c r="H4267" s="530"/>
      <c r="I4267" s="583"/>
      <c r="J4267" s="583"/>
      <c r="K4267" s="1264"/>
      <c r="L4267" s="1037"/>
      <c r="M4267" s="1136"/>
      <c r="N4267" s="1136"/>
      <c r="O4267" s="1235"/>
      <c r="P4267" s="527"/>
      <c r="Q4267" s="543"/>
      <c r="R4267" s="529"/>
      <c r="S4267" s="529"/>
      <c r="T4267" s="529">
        <v>-5207.16</v>
      </c>
    </row>
    <row r="4268" spans="1:20">
      <c r="A4268" s="530" t="s">
        <v>824</v>
      </c>
      <c r="B4268" s="530" t="s">
        <v>662</v>
      </c>
      <c r="C4268" s="674" t="s">
        <v>4700</v>
      </c>
      <c r="D4268" s="542" t="s">
        <v>824</v>
      </c>
      <c r="E4268" s="879">
        <v>41614</v>
      </c>
      <c r="F4268" s="1263">
        <v>2014</v>
      </c>
      <c r="G4268" s="735" t="s">
        <v>818</v>
      </c>
      <c r="H4268" s="530" t="s">
        <v>806</v>
      </c>
      <c r="I4268" s="583"/>
      <c r="J4268" s="583"/>
      <c r="K4268" s="1264"/>
      <c r="L4268" s="1037"/>
      <c r="M4268" s="1136"/>
      <c r="N4268" s="1136"/>
      <c r="O4268" s="1235"/>
      <c r="P4268" s="527"/>
      <c r="Q4268" s="543"/>
      <c r="R4268" s="529"/>
      <c r="S4268" s="529"/>
      <c r="T4268" s="529">
        <v>-2467.5</v>
      </c>
    </row>
    <row r="4269" spans="1:20">
      <c r="A4269" s="530" t="s">
        <v>824</v>
      </c>
      <c r="B4269" s="530" t="s">
        <v>662</v>
      </c>
      <c r="C4269" s="674" t="s">
        <v>4700</v>
      </c>
      <c r="D4269" s="542" t="s">
        <v>824</v>
      </c>
      <c r="E4269" s="879">
        <v>41617</v>
      </c>
      <c r="F4269" s="1263">
        <v>2014</v>
      </c>
      <c r="G4269" s="735" t="s">
        <v>813</v>
      </c>
      <c r="H4269" s="530" t="s">
        <v>800</v>
      </c>
      <c r="I4269" s="583"/>
      <c r="J4269" s="583"/>
      <c r="K4269" s="1264"/>
      <c r="L4269" s="1037"/>
      <c r="M4269" s="1136"/>
      <c r="N4269" s="1136"/>
      <c r="O4269" s="1235"/>
      <c r="P4269" s="527"/>
      <c r="Q4269" s="543"/>
      <c r="R4269" s="529"/>
      <c r="S4269" s="529"/>
      <c r="T4269" s="529">
        <v>-8073.76</v>
      </c>
    </row>
    <row r="4270" spans="1:20">
      <c r="A4270" s="530" t="s">
        <v>824</v>
      </c>
      <c r="B4270" s="530" t="s">
        <v>662</v>
      </c>
      <c r="C4270" s="674" t="s">
        <v>4700</v>
      </c>
      <c r="D4270" s="542" t="s">
        <v>824</v>
      </c>
      <c r="E4270" s="879">
        <v>41617</v>
      </c>
      <c r="F4270" s="1263">
        <v>2014</v>
      </c>
      <c r="G4270" s="735" t="s">
        <v>816</v>
      </c>
      <c r="H4270" s="530" t="s">
        <v>1602</v>
      </c>
      <c r="I4270" s="583"/>
      <c r="J4270" s="583"/>
      <c r="K4270" s="1264"/>
      <c r="L4270" s="1037"/>
      <c r="M4270" s="1136"/>
      <c r="N4270" s="1136"/>
      <c r="O4270" s="1235"/>
      <c r="P4270" s="527"/>
      <c r="Q4270" s="543"/>
      <c r="R4270" s="529"/>
      <c r="S4270" s="529"/>
      <c r="T4270" s="529">
        <v>-20694</v>
      </c>
    </row>
    <row r="4271" spans="1:20">
      <c r="A4271" s="481" t="s">
        <v>5125</v>
      </c>
      <c r="B4271" s="481" t="s">
        <v>17</v>
      </c>
      <c r="C4271" s="587">
        <v>244229</v>
      </c>
      <c r="D4271" s="494" t="s">
        <v>932</v>
      </c>
      <c r="E4271" s="560">
        <v>41586</v>
      </c>
      <c r="F4271" s="1261">
        <v>2014</v>
      </c>
      <c r="G4271" s="781" t="s">
        <v>812</v>
      </c>
      <c r="H4271" s="481" t="s">
        <v>5126</v>
      </c>
      <c r="J4271" s="588">
        <v>132141</v>
      </c>
      <c r="K4271" s="473">
        <f>F4271-L4271</f>
        <v>7</v>
      </c>
      <c r="L4271" s="1019">
        <v>2007</v>
      </c>
      <c r="M4271" s="1110" t="s">
        <v>2586</v>
      </c>
      <c r="N4271" s="1110" t="s">
        <v>712</v>
      </c>
      <c r="O4271" s="1227">
        <v>3250</v>
      </c>
      <c r="P4271" s="486">
        <v>125</v>
      </c>
      <c r="Q4271" s="1013">
        <v>0.35</v>
      </c>
      <c r="R4271" s="488">
        <v>0</v>
      </c>
      <c r="S4271" s="488">
        <f>P4271+R4271</f>
        <v>125</v>
      </c>
      <c r="T4271" s="488">
        <f>O4271-S4271</f>
        <v>3125</v>
      </c>
    </row>
    <row r="4272" spans="1:20">
      <c r="A4272" s="481" t="s">
        <v>5127</v>
      </c>
      <c r="B4272" s="481" t="s">
        <v>17</v>
      </c>
      <c r="C4272" s="587">
        <v>662</v>
      </c>
      <c r="D4272" s="494" t="s">
        <v>932</v>
      </c>
      <c r="E4272" s="560">
        <v>41596</v>
      </c>
      <c r="F4272" s="1261">
        <v>2014</v>
      </c>
      <c r="G4272" s="781" t="s">
        <v>815</v>
      </c>
      <c r="H4272" s="481" t="s">
        <v>808</v>
      </c>
      <c r="J4272" s="588">
        <v>11285</v>
      </c>
      <c r="K4272" s="473">
        <f>F4272-L4272</f>
        <v>6</v>
      </c>
      <c r="L4272" s="1019">
        <v>2008</v>
      </c>
      <c r="M4272" s="1110" t="s">
        <v>2584</v>
      </c>
      <c r="N4272" s="1110" t="s">
        <v>4988</v>
      </c>
      <c r="O4272" s="1227">
        <v>4275</v>
      </c>
      <c r="P4272" s="486">
        <v>125</v>
      </c>
      <c r="Q4272" s="1013">
        <v>0.46</v>
      </c>
      <c r="R4272" s="488">
        <v>0</v>
      </c>
      <c r="S4272" s="488">
        <f>P4272+R4272</f>
        <v>125</v>
      </c>
      <c r="T4272" s="488">
        <f>O4272-S4272</f>
        <v>4150</v>
      </c>
    </row>
    <row r="4273" spans="1:20">
      <c r="A4273" s="481" t="s">
        <v>5128</v>
      </c>
      <c r="B4273" s="481" t="s">
        <v>17</v>
      </c>
      <c r="C4273" s="587">
        <v>135452</v>
      </c>
      <c r="D4273" s="494" t="s">
        <v>932</v>
      </c>
      <c r="E4273" s="560">
        <v>41597</v>
      </c>
      <c r="F4273" s="1261">
        <v>2014</v>
      </c>
      <c r="G4273" s="781" t="s">
        <v>1774</v>
      </c>
      <c r="H4273" s="481" t="s">
        <v>905</v>
      </c>
      <c r="J4273" s="588">
        <v>121597</v>
      </c>
      <c r="L4273" s="1019">
        <v>2006</v>
      </c>
      <c r="M4273" s="1110" t="s">
        <v>2584</v>
      </c>
      <c r="N4273" s="1110" t="s">
        <v>2667</v>
      </c>
      <c r="O4273" s="1227">
        <v>1750</v>
      </c>
      <c r="P4273" s="486">
        <v>125</v>
      </c>
      <c r="Q4273" s="1013">
        <v>0.19</v>
      </c>
      <c r="R4273" s="488">
        <v>0</v>
      </c>
      <c r="S4273" s="488">
        <f>P4273+R4273</f>
        <v>125</v>
      </c>
      <c r="T4273" s="488">
        <f>O4273-S4273</f>
        <v>1625</v>
      </c>
    </row>
    <row r="4274" spans="1:20">
      <c r="A4274" s="530" t="s">
        <v>824</v>
      </c>
      <c r="B4274" s="530" t="s">
        <v>662</v>
      </c>
      <c r="C4274" s="674" t="s">
        <v>4700</v>
      </c>
      <c r="D4274" s="542" t="s">
        <v>824</v>
      </c>
      <c r="E4274" s="879">
        <v>41619</v>
      </c>
      <c r="F4274" s="1263">
        <v>2014</v>
      </c>
      <c r="G4274" s="735" t="s">
        <v>812</v>
      </c>
      <c r="H4274" s="530" t="s">
        <v>861</v>
      </c>
      <c r="I4274" s="583"/>
      <c r="J4274" s="583"/>
      <c r="K4274" s="1264"/>
      <c r="L4274" s="1037"/>
      <c r="M4274" s="1136"/>
      <c r="N4274" s="1136"/>
      <c r="O4274" s="1235"/>
      <c r="P4274" s="527"/>
      <c r="Q4274" s="543"/>
      <c r="R4274" s="529"/>
      <c r="S4274" s="529"/>
      <c r="T4274" s="529">
        <v>-20694</v>
      </c>
    </row>
  </sheetData>
  <autoFilter ref="A1:T4254">
    <filterColumn colId="6"/>
  </autoFilter>
  <phoneticPr fontId="0" type="noConversion"/>
  <printOptions gridLines="1"/>
  <pageMargins left="0.75" right="0.75" top="1" bottom="1" header="0.5" footer="0.5"/>
  <pageSetup paperSize="5" scale="70" orientation="landscape" r:id="rId1"/>
  <headerFooter alignWithMargins="0">
    <oddHeader>&amp;COA REVOLVING FUND VEHICLE CREDITS</oddHeader>
    <oddFooter>&amp;L&amp;F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Ttl by Agency</vt:lpstr>
      <vt:lpstr>Detail</vt:lpstr>
    </vt:vector>
  </TitlesOfParts>
  <Company>State of Missouri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 Bax</dc:creator>
  <cp:lastModifiedBy>MCGHES</cp:lastModifiedBy>
  <cp:lastPrinted>2013-09-03T20:08:35Z</cp:lastPrinted>
  <dcterms:created xsi:type="dcterms:W3CDTF">2003-08-15T14:38:20Z</dcterms:created>
  <dcterms:modified xsi:type="dcterms:W3CDTF">2013-12-13T15:21:02Z</dcterms:modified>
</cp:coreProperties>
</file>